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ourses\Misk\Udacity\Project2_V2\"/>
    </mc:Choice>
  </mc:AlternateContent>
  <xr:revisionPtr revIDLastSave="0" documentId="13_ncr:1_{E7F1FA15-79CD-413E-8AFD-7FB8C42CC7B4}" xr6:coauthVersionLast="44" xr6:coauthVersionMax="44" xr10:uidLastSave="{00000000-0000-0000-0000-000000000000}"/>
  <bookViews>
    <workbookView xWindow="-110" yWindow="-110" windowWidth="19420" windowHeight="11020" activeTab="2" xr2:uid="{00000000-000D-0000-FFFF-FFFF00000000}"/>
  </bookViews>
  <sheets>
    <sheet name="Original" sheetId="1" r:id="rId1"/>
    <sheet name="DATA" sheetId="2" r:id="rId2"/>
    <sheet name="Summary Statistics" sheetId="6" r:id="rId3"/>
    <sheet name="Dynamic P&amp;L statement" sheetId="10" r:id="rId4"/>
    <sheet name="Forecasting Model" sheetId="11" r:id="rId5"/>
    <sheet name="Pivot" sheetId="9" r:id="rId6"/>
  </sheets>
  <definedNames>
    <definedName name="_xlnm._FilterDatabase" localSheetId="1" hidden="1">DATA!$A$1:$O$1711</definedName>
    <definedName name="_xlnm._FilterDatabase" localSheetId="2" hidden="1">'Summary Statistics'!$B$16:$B$56</definedName>
    <definedName name="_xlchart.v1.0" hidden="1">'Summary Statistics'!$H$13:$H$17</definedName>
    <definedName name="_xlchart.v1.1" hidden="1">'Summary Statistics'!$H$7</definedName>
    <definedName name="_xlchart.v1.2" hidden="1">'Summary Statistics'!$I$13:$I$17</definedName>
    <definedName name="_xlchart.v1.3" hidden="1">'Summary Statistics'!$I$7</definedName>
    <definedName name="_xlchart.v1.4" hidden="1">'Summary Statistics'!$L$26:$L$51</definedName>
    <definedName name="_xlchart.v1.5" hidden="1">'Summary Statistics'!$K$26:$K$56</definedName>
    <definedName name="COGs">DATA!$F$2:$F$1711</definedName>
    <definedName name="GICS">DATA!$J$2:$J$1711</definedName>
    <definedName name="GICSsub">DATA!$K$2:$K$1711</definedName>
    <definedName name="GrossMargin">DATA!$N$2:$N$1711</definedName>
    <definedName name="GrossProfit">DATA!$L$2:$L$1711</definedName>
    <definedName name="Name_List">Pivot!$E$418:$E$847</definedName>
    <definedName name="OOexp">DATA!$I$2:$I$1711</definedName>
    <definedName name="OptMargin">DATA!$O$2:$O$1711</definedName>
    <definedName name="OptProfit">DATA!$M$2:$M$1711</definedName>
    <definedName name="PeriodEnding">DATA!$D$2:$D$1711</definedName>
    <definedName name="RD">DATA!$H$2:$H$1711</definedName>
    <definedName name="SGAs">DATA!$G$2:$G$1711</definedName>
    <definedName name="TotalRev">DATA!$E$2:$E$1711</definedName>
    <definedName name="TS">DATA!$B$2:$B$1711</definedName>
    <definedName name="Years">DATA!$C$2:$C$1711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6" l="1"/>
  <c r="K63" i="6"/>
  <c r="L62" i="6"/>
  <c r="L61" i="6"/>
  <c r="L58" i="6"/>
  <c r="K62" i="6"/>
  <c r="K61" i="6"/>
  <c r="L60" i="6" l="1"/>
  <c r="L59" i="6"/>
  <c r="K60" i="6"/>
  <c r="K59" i="6"/>
  <c r="K58" i="6"/>
  <c r="H13" i="6"/>
  <c r="I13" i="6"/>
  <c r="J13" i="6"/>
  <c r="K13" i="6"/>
  <c r="H14" i="6"/>
  <c r="I14" i="6"/>
  <c r="J14" i="6"/>
  <c r="K14" i="6"/>
  <c r="H15" i="6"/>
  <c r="I15" i="6"/>
  <c r="J15" i="6"/>
  <c r="K15" i="6"/>
  <c r="H16" i="6"/>
  <c r="I16" i="6"/>
  <c r="J16" i="6"/>
  <c r="K16" i="6"/>
  <c r="H17" i="6"/>
  <c r="I17" i="6"/>
  <c r="J17" i="6"/>
  <c r="K17" i="6"/>
  <c r="G13" i="6"/>
  <c r="G14" i="6"/>
  <c r="G15" i="6"/>
  <c r="G16" i="6"/>
  <c r="G17" i="6"/>
  <c r="K24" i="11" l="1" a="1"/>
  <c r="K24" i="11" s="1"/>
  <c r="J24" i="11" a="1"/>
  <c r="J24" i="11" s="1"/>
  <c r="K23" i="11" a="1"/>
  <c r="K23" i="11" s="1"/>
  <c r="J23" i="11" a="1"/>
  <c r="J23" i="11" s="1"/>
  <c r="J22" i="11" a="1"/>
  <c r="J22" i="11" s="1"/>
  <c r="J8" i="11" s="1"/>
  <c r="K22" i="11" a="1"/>
  <c r="K22" i="11" s="1"/>
  <c r="J15" i="11" l="1"/>
  <c r="J10" i="11"/>
  <c r="K8" i="11"/>
  <c r="K15" i="11" s="1"/>
  <c r="K10" i="11" l="1"/>
  <c r="H22" i="11" l="1"/>
  <c r="I22" i="11"/>
  <c r="G22" i="11"/>
  <c r="G24" i="11"/>
  <c r="H24" i="11"/>
  <c r="I24" i="11"/>
  <c r="F24" i="11"/>
  <c r="G23" i="11"/>
  <c r="H23" i="11"/>
  <c r="I23" i="11"/>
  <c r="F23" i="11"/>
  <c r="G13" i="11" l="1" a="1"/>
  <c r="G13" i="11" s="1"/>
  <c r="H13" i="11" a="1"/>
  <c r="H13" i="11" s="1"/>
  <c r="I13" i="11" a="1"/>
  <c r="I13" i="11" s="1"/>
  <c r="F13" i="11" a="1"/>
  <c r="F13" i="11" s="1"/>
  <c r="G12" i="11" a="1"/>
  <c r="G12" i="11" s="1"/>
  <c r="H12" i="11" a="1"/>
  <c r="H12" i="11" s="1"/>
  <c r="I12" i="11" a="1"/>
  <c r="I12" i="11" s="1"/>
  <c r="F12" i="11" a="1"/>
  <c r="F12" i="11" s="1"/>
  <c r="G11" i="11" a="1"/>
  <c r="G11" i="11" s="1"/>
  <c r="H11" i="11" a="1"/>
  <c r="H11" i="11" s="1"/>
  <c r="I11" i="11" a="1"/>
  <c r="I11" i="11" s="1"/>
  <c r="F11" i="11" a="1"/>
  <c r="F11" i="11" s="1"/>
  <c r="G9" i="11" a="1"/>
  <c r="G9" i="11" s="1"/>
  <c r="H9" i="11" a="1"/>
  <c r="H9" i="11" s="1"/>
  <c r="I9" i="11" a="1"/>
  <c r="I9" i="11" s="1"/>
  <c r="F9" i="11" a="1"/>
  <c r="F9" i="11" s="1"/>
  <c r="G8" i="11" a="1"/>
  <c r="G8" i="11" s="1"/>
  <c r="H8" i="11" a="1"/>
  <c r="H8" i="11" s="1"/>
  <c r="I8" i="11" a="1"/>
  <c r="I8" i="11" s="1"/>
  <c r="F8" i="11" a="1"/>
  <c r="F8" i="11" s="1"/>
  <c r="F10" i="11" s="1"/>
  <c r="J12" i="10" a="1"/>
  <c r="J12" i="10" s="1"/>
  <c r="I12" i="10" a="1"/>
  <c r="I12" i="10" s="1"/>
  <c r="H12" i="10" a="1"/>
  <c r="H12" i="10" s="1"/>
  <c r="G12" i="10" a="1"/>
  <c r="G12" i="10" s="1"/>
  <c r="H14" i="11" l="1"/>
  <c r="G14" i="11"/>
  <c r="I14" i="11"/>
  <c r="F14" i="11"/>
  <c r="F15" i="11" s="1"/>
  <c r="I10" i="11"/>
  <c r="H10" i="11"/>
  <c r="G10" i="11"/>
  <c r="J13" i="10" a="1"/>
  <c r="J13" i="10" s="1"/>
  <c r="I13" i="10" a="1"/>
  <c r="I13" i="10" s="1"/>
  <c r="H13" i="10" a="1"/>
  <c r="H13" i="10" s="1"/>
  <c r="G13" i="10" a="1"/>
  <c r="G13" i="10" s="1"/>
  <c r="J11" i="10" a="1"/>
  <c r="J11" i="10" s="1"/>
  <c r="J14" i="10" s="1"/>
  <c r="I11" i="10" a="1"/>
  <c r="I11" i="10" s="1"/>
  <c r="H11" i="10" a="1"/>
  <c r="H11" i="10" s="1"/>
  <c r="G11" i="10" a="1"/>
  <c r="G11" i="10" s="1"/>
  <c r="G14" i="10" l="1"/>
  <c r="I15" i="11"/>
  <c r="G15" i="11"/>
  <c r="H15" i="11"/>
  <c r="I14" i="10"/>
  <c r="H14" i="10"/>
  <c r="J9" i="10" a="1"/>
  <c r="J9" i="10" s="1"/>
  <c r="I9" i="10" a="1"/>
  <c r="I9" i="10" s="1"/>
  <c r="H9" i="10" a="1"/>
  <c r="H9" i="10" s="1"/>
  <c r="G9" i="10" a="1"/>
  <c r="G9" i="10" s="1"/>
  <c r="G8" i="10" a="1"/>
  <c r="G8" i="10" s="1"/>
  <c r="J8" i="10" a="1"/>
  <c r="J8" i="10" s="1"/>
  <c r="J10" i="10" s="1"/>
  <c r="J15" i="10" s="1"/>
  <c r="I8" i="10" a="1"/>
  <c r="I8" i="10" s="1"/>
  <c r="H8" i="10" a="1"/>
  <c r="H8" i="10" s="1"/>
  <c r="L3" i="2"/>
  <c r="M3" i="2" s="1"/>
  <c r="O3" i="2" s="1"/>
  <c r="M3" i="2" a="1"/>
  <c r="N3" i="2" a="1"/>
  <c r="N3" i="2" s="1"/>
  <c r="L4" i="2"/>
  <c r="M4" i="2" a="1"/>
  <c r="N4" i="2" a="1"/>
  <c r="N4" i="2" s="1"/>
  <c r="L5" i="2"/>
  <c r="M5" i="2" s="1" a="1"/>
  <c r="M5" i="2" s="1"/>
  <c r="O5" i="2" s="1"/>
  <c r="N5" i="2" a="1"/>
  <c r="N5" i="2" s="1"/>
  <c r="L6" i="2"/>
  <c r="M6" i="2" s="1" a="1"/>
  <c r="M6" i="2" s="1"/>
  <c r="O6" i="2" s="1"/>
  <c r="N6" i="2" a="1"/>
  <c r="N6" i="2"/>
  <c r="L7" i="2"/>
  <c r="M7" i="2" a="1"/>
  <c r="N7" i="2" a="1"/>
  <c r="N7" i="2" s="1"/>
  <c r="L8" i="2"/>
  <c r="M8" i="2" a="1"/>
  <c r="N8" i="2" a="1"/>
  <c r="N8" i="2" s="1"/>
  <c r="L9" i="2"/>
  <c r="M9" i="2" a="1"/>
  <c r="M9" i="2" s="1"/>
  <c r="O9" i="2" s="1"/>
  <c r="N9" i="2" a="1"/>
  <c r="N9" i="2" s="1"/>
  <c r="L10" i="2"/>
  <c r="M10" i="2" s="1" a="1"/>
  <c r="M10" i="2" s="1"/>
  <c r="O10" i="2" s="1"/>
  <c r="N10" i="2" a="1"/>
  <c r="N10" i="2"/>
  <c r="L11" i="2"/>
  <c r="M11" i="2" s="1" a="1"/>
  <c r="M11" i="2" s="1"/>
  <c r="O11" i="2" s="1"/>
  <c r="N11" i="2" a="1"/>
  <c r="N11" i="2" s="1"/>
  <c r="L12" i="2"/>
  <c r="M12" i="2" s="1" a="1"/>
  <c r="M12" i="2" s="1"/>
  <c r="O12" i="2" s="1"/>
  <c r="N12" i="2" a="1"/>
  <c r="N12" i="2" s="1"/>
  <c r="L13" i="2"/>
  <c r="M13" i="2" a="1"/>
  <c r="N13" i="2" a="1"/>
  <c r="N13" i="2" s="1"/>
  <c r="L14" i="2"/>
  <c r="M14" i="2" s="1" a="1"/>
  <c r="M14" i="2" s="1"/>
  <c r="O14" i="2" s="1"/>
  <c r="N14" i="2" a="1"/>
  <c r="N14" i="2"/>
  <c r="L15" i="2"/>
  <c r="M15" i="2" s="1"/>
  <c r="O15" i="2" s="1"/>
  <c r="M15" i="2" a="1"/>
  <c r="N15" i="2" a="1"/>
  <c r="N15" i="2" s="1"/>
  <c r="L16" i="2"/>
  <c r="M16" i="2" a="1"/>
  <c r="M16" i="2" s="1"/>
  <c r="O16" i="2" s="1"/>
  <c r="N16" i="2" a="1"/>
  <c r="N16" i="2" s="1"/>
  <c r="L17" i="2"/>
  <c r="M17" i="2" s="1" a="1"/>
  <c r="M17" i="2" s="1"/>
  <c r="O17" i="2" s="1"/>
  <c r="N17" i="2" a="1"/>
  <c r="N17" i="2" s="1"/>
  <c r="L18" i="2"/>
  <c r="M18" i="2" s="1" a="1"/>
  <c r="M18" i="2" s="1"/>
  <c r="O18" i="2" s="1"/>
  <c r="N18" i="2" a="1"/>
  <c r="N18" i="2"/>
  <c r="L19" i="2"/>
  <c r="M19" i="2" s="1" a="1"/>
  <c r="M19" i="2" s="1"/>
  <c r="O19" i="2" s="1"/>
  <c r="N19" i="2" a="1"/>
  <c r="N19" i="2" s="1"/>
  <c r="L20" i="2"/>
  <c r="M20" i="2" s="1" a="1"/>
  <c r="M20" i="2" s="1"/>
  <c r="O20" i="2" s="1"/>
  <c r="N20" i="2" a="1"/>
  <c r="N20" i="2" s="1"/>
  <c r="L21" i="2"/>
  <c r="M21" i="2" a="1"/>
  <c r="M21" i="2" s="1"/>
  <c r="O21" i="2" s="1"/>
  <c r="N21" i="2" a="1"/>
  <c r="N21" i="2" s="1"/>
  <c r="L22" i="2"/>
  <c r="M22" i="2" s="1" a="1"/>
  <c r="M22" i="2" s="1"/>
  <c r="O22" i="2" s="1"/>
  <c r="N22" i="2" a="1"/>
  <c r="N22" i="2" s="1"/>
  <c r="L23" i="2"/>
  <c r="M23" i="2" s="1" a="1"/>
  <c r="M23" i="2" s="1"/>
  <c r="O23" i="2" s="1"/>
  <c r="N23" i="2" a="1"/>
  <c r="N23" i="2" s="1"/>
  <c r="L24" i="2"/>
  <c r="M24" i="2" s="1" a="1"/>
  <c r="M24" i="2" s="1"/>
  <c r="O24" i="2" s="1"/>
  <c r="N24" i="2" a="1"/>
  <c r="N24" i="2" s="1"/>
  <c r="L25" i="2"/>
  <c r="M25" i="2" a="1"/>
  <c r="N25" i="2" a="1"/>
  <c r="N25" i="2" s="1"/>
  <c r="L26" i="2"/>
  <c r="M26" i="2" s="1" a="1"/>
  <c r="M26" i="2" s="1"/>
  <c r="O26" i="2" s="1"/>
  <c r="N26" i="2" a="1"/>
  <c r="N26" i="2"/>
  <c r="L27" i="2"/>
  <c r="M27" i="2" a="1"/>
  <c r="N27" i="2" a="1"/>
  <c r="N27" i="2" s="1"/>
  <c r="L28" i="2"/>
  <c r="M28" i="2" s="1" a="1"/>
  <c r="M28" i="2" s="1"/>
  <c r="O28" i="2" s="1"/>
  <c r="N28" i="2" a="1"/>
  <c r="N28" i="2" s="1"/>
  <c r="L29" i="2"/>
  <c r="M29" i="2" a="1"/>
  <c r="M29" i="2" s="1"/>
  <c r="O29" i="2" s="1"/>
  <c r="N29" i="2" a="1"/>
  <c r="N29" i="2" s="1"/>
  <c r="L30" i="2"/>
  <c r="M30" i="2" s="1" a="1"/>
  <c r="M30" i="2" s="1"/>
  <c r="O30" i="2" s="1"/>
  <c r="N30" i="2" a="1"/>
  <c r="N30" i="2"/>
  <c r="L31" i="2"/>
  <c r="M31" i="2" s="1"/>
  <c r="O31" i="2" s="1"/>
  <c r="M31" i="2" a="1"/>
  <c r="N31" i="2" a="1"/>
  <c r="N31" i="2" s="1"/>
  <c r="L32" i="2"/>
  <c r="M32" i="2" a="1"/>
  <c r="N32" i="2" a="1"/>
  <c r="N32" i="2" s="1"/>
  <c r="L33" i="2"/>
  <c r="M33" i="2" s="1" a="1"/>
  <c r="M33" i="2" s="1"/>
  <c r="O33" i="2" s="1"/>
  <c r="N33" i="2" a="1"/>
  <c r="N33" i="2" s="1"/>
  <c r="L34" i="2"/>
  <c r="M34" i="2" s="1" a="1"/>
  <c r="M34" i="2" s="1"/>
  <c r="O34" i="2" s="1"/>
  <c r="N34" i="2" a="1"/>
  <c r="N34" i="2"/>
  <c r="L35" i="2"/>
  <c r="M35" i="2" s="1" a="1"/>
  <c r="M35" i="2" s="1"/>
  <c r="O35" i="2" s="1"/>
  <c r="N35" i="2" a="1"/>
  <c r="N35" i="2" s="1"/>
  <c r="L36" i="2"/>
  <c r="M36" i="2" s="1" a="1"/>
  <c r="M36" i="2" s="1"/>
  <c r="O36" i="2" s="1"/>
  <c r="N36" i="2" a="1"/>
  <c r="N36" i="2" s="1"/>
  <c r="L37" i="2"/>
  <c r="M37" i="2" a="1"/>
  <c r="N37" i="2" a="1"/>
  <c r="N37" i="2" s="1"/>
  <c r="L38" i="2"/>
  <c r="M38" i="2" s="1" a="1"/>
  <c r="M38" i="2" s="1"/>
  <c r="O38" i="2" s="1"/>
  <c r="N38" i="2" a="1"/>
  <c r="N38" i="2" s="1"/>
  <c r="L39" i="2"/>
  <c r="M39" i="2" s="1" a="1"/>
  <c r="M39" i="2" s="1"/>
  <c r="O39" i="2" s="1"/>
  <c r="N39" i="2" a="1"/>
  <c r="N39" i="2" s="1"/>
  <c r="L40" i="2"/>
  <c r="M40" i="2" a="1"/>
  <c r="N40" i="2" a="1"/>
  <c r="N40" i="2" s="1"/>
  <c r="L41" i="2"/>
  <c r="M41" i="2" a="1"/>
  <c r="N41" i="2" a="1"/>
  <c r="N41" i="2" s="1"/>
  <c r="L42" i="2"/>
  <c r="M42" i="2" s="1" a="1"/>
  <c r="M42" i="2" s="1"/>
  <c r="O42" i="2" s="1"/>
  <c r="N42" i="2" a="1"/>
  <c r="N42" i="2"/>
  <c r="L43" i="2"/>
  <c r="M43" i="2" s="1" a="1"/>
  <c r="M43" i="2" s="1"/>
  <c r="O43" i="2" s="1"/>
  <c r="N43" i="2" a="1"/>
  <c r="N43" i="2" s="1"/>
  <c r="L44" i="2"/>
  <c r="M44" i="2" s="1" a="1"/>
  <c r="M44" i="2" s="1"/>
  <c r="O44" i="2" s="1"/>
  <c r="N44" i="2" a="1"/>
  <c r="N44" i="2" s="1"/>
  <c r="L45" i="2"/>
  <c r="M45" i="2" a="1"/>
  <c r="N45" i="2" a="1"/>
  <c r="N45" i="2" s="1"/>
  <c r="L46" i="2"/>
  <c r="M46" i="2" s="1" a="1"/>
  <c r="M46" i="2" s="1"/>
  <c r="O46" i="2" s="1"/>
  <c r="N46" i="2" a="1"/>
  <c r="N46" i="2"/>
  <c r="L47" i="2"/>
  <c r="M47" i="2" s="1" a="1"/>
  <c r="M47" i="2" s="1"/>
  <c r="O47" i="2" s="1"/>
  <c r="N47" i="2" a="1"/>
  <c r="N47" i="2" s="1"/>
  <c r="L48" i="2"/>
  <c r="M48" i="2" a="1"/>
  <c r="N48" i="2" a="1"/>
  <c r="N48" i="2" s="1"/>
  <c r="L49" i="2"/>
  <c r="M49" i="2" a="1"/>
  <c r="N49" i="2" a="1"/>
  <c r="N49" i="2" s="1"/>
  <c r="L50" i="2"/>
  <c r="M50" i="2" s="1" a="1"/>
  <c r="M50" i="2" s="1"/>
  <c r="O50" i="2" s="1"/>
  <c r="N50" i="2" a="1"/>
  <c r="N50" i="2"/>
  <c r="L51" i="2"/>
  <c r="M51" i="2" s="1"/>
  <c r="O51" i="2" s="1"/>
  <c r="M51" i="2" a="1"/>
  <c r="N51" i="2" a="1"/>
  <c r="N51" i="2" s="1"/>
  <c r="L52" i="2"/>
  <c r="M52" i="2" a="1"/>
  <c r="N52" i="2" a="1"/>
  <c r="N52" i="2" s="1"/>
  <c r="L53" i="2"/>
  <c r="M53" i="2" s="1" a="1"/>
  <c r="M53" i="2" s="1"/>
  <c r="O53" i="2" s="1"/>
  <c r="N53" i="2" a="1"/>
  <c r="N53" i="2" s="1"/>
  <c r="L54" i="2"/>
  <c r="M54" i="2" s="1" a="1"/>
  <c r="M54" i="2" s="1"/>
  <c r="O54" i="2" s="1"/>
  <c r="N54" i="2" a="1"/>
  <c r="N54" i="2"/>
  <c r="L55" i="2"/>
  <c r="M55" i="2" a="1"/>
  <c r="N55" i="2" a="1"/>
  <c r="N55" i="2" s="1"/>
  <c r="L56" i="2"/>
  <c r="M56" i="2" a="1"/>
  <c r="N56" i="2" a="1"/>
  <c r="N56" i="2" s="1"/>
  <c r="L57" i="2"/>
  <c r="M57" i="2" s="1" a="1"/>
  <c r="M57" i="2" s="1"/>
  <c r="O57" i="2" s="1"/>
  <c r="N57" i="2" a="1"/>
  <c r="N57" i="2" s="1"/>
  <c r="L58" i="2"/>
  <c r="M58" i="2" s="1" a="1"/>
  <c r="M58" i="2" s="1"/>
  <c r="O58" i="2" s="1"/>
  <c r="N58" i="2" a="1"/>
  <c r="N58" i="2" s="1"/>
  <c r="L59" i="2"/>
  <c r="M59" i="2" s="1" a="1"/>
  <c r="M59" i="2" s="1"/>
  <c r="O59" i="2" s="1"/>
  <c r="N59" i="2" a="1"/>
  <c r="N59" i="2" s="1"/>
  <c r="L60" i="2"/>
  <c r="M60" i="2" s="1" a="1"/>
  <c r="M60" i="2" s="1"/>
  <c r="O60" i="2" s="1"/>
  <c r="N60" i="2" a="1"/>
  <c r="N60" i="2" s="1"/>
  <c r="L61" i="2"/>
  <c r="M61" i="2" s="1" a="1"/>
  <c r="M61" i="2" s="1"/>
  <c r="O61" i="2" s="1"/>
  <c r="N61" i="2" a="1"/>
  <c r="N61" i="2" s="1"/>
  <c r="L62" i="2"/>
  <c r="M62" i="2" s="1" a="1"/>
  <c r="M62" i="2" s="1"/>
  <c r="O62" i="2" s="1"/>
  <c r="N62" i="2" a="1"/>
  <c r="N62" i="2" s="1"/>
  <c r="L63" i="2"/>
  <c r="M63" i="2" s="1"/>
  <c r="O63" i="2" s="1"/>
  <c r="M63" i="2" a="1"/>
  <c r="N63" i="2" a="1"/>
  <c r="N63" i="2" s="1"/>
  <c r="L64" i="2"/>
  <c r="M64" i="2" a="1"/>
  <c r="N64" i="2" a="1"/>
  <c r="N64" i="2" s="1"/>
  <c r="L65" i="2"/>
  <c r="M65" i="2" a="1"/>
  <c r="N65" i="2" a="1"/>
  <c r="N65" i="2" s="1"/>
  <c r="L66" i="2"/>
  <c r="M66" i="2" s="1" a="1"/>
  <c r="M66" i="2" s="1"/>
  <c r="O66" i="2" s="1"/>
  <c r="N66" i="2" a="1"/>
  <c r="N66" i="2"/>
  <c r="L67" i="2"/>
  <c r="M67" i="2" s="1"/>
  <c r="O67" i="2" s="1"/>
  <c r="M67" i="2" a="1"/>
  <c r="N67" i="2" a="1"/>
  <c r="N67" i="2" s="1"/>
  <c r="L68" i="2"/>
  <c r="M68" i="2" a="1"/>
  <c r="N68" i="2" a="1"/>
  <c r="N68" i="2" s="1"/>
  <c r="L69" i="2"/>
  <c r="M69" i="2" s="1" a="1"/>
  <c r="M69" i="2" s="1"/>
  <c r="O69" i="2" s="1"/>
  <c r="N69" i="2" a="1"/>
  <c r="N69" i="2" s="1"/>
  <c r="L70" i="2"/>
  <c r="M70" i="2" s="1" a="1"/>
  <c r="M70" i="2" s="1"/>
  <c r="O70" i="2" s="1"/>
  <c r="N70" i="2" a="1"/>
  <c r="N70" i="2"/>
  <c r="L71" i="2"/>
  <c r="M71" i="2" a="1"/>
  <c r="N71" i="2" a="1"/>
  <c r="N71" i="2" s="1"/>
  <c r="L72" i="2"/>
  <c r="M72" i="2" a="1"/>
  <c r="N72" i="2" a="1"/>
  <c r="N72" i="2" s="1"/>
  <c r="L73" i="2"/>
  <c r="M73" i="2" s="1" a="1"/>
  <c r="M73" i="2" s="1"/>
  <c r="O73" i="2" s="1"/>
  <c r="N73" i="2" a="1"/>
  <c r="N73" i="2" s="1"/>
  <c r="L74" i="2"/>
  <c r="M74" i="2" s="1" a="1"/>
  <c r="M74" i="2" s="1"/>
  <c r="O74" i="2" s="1"/>
  <c r="N74" i="2" a="1"/>
  <c r="N74" i="2" s="1"/>
  <c r="L75" i="2"/>
  <c r="M75" i="2" s="1" a="1"/>
  <c r="N75" i="2" a="1"/>
  <c r="N75" i="2" s="1"/>
  <c r="L76" i="2"/>
  <c r="M76" i="2" s="1" a="1"/>
  <c r="M76" i="2" s="1"/>
  <c r="O76" i="2" s="1"/>
  <c r="N76" i="2" a="1"/>
  <c r="N76" i="2" s="1"/>
  <c r="L77" i="2"/>
  <c r="M77" i="2" a="1"/>
  <c r="N77" i="2" a="1"/>
  <c r="N77" i="2" s="1"/>
  <c r="L78" i="2"/>
  <c r="M78" i="2" s="1" a="1"/>
  <c r="M78" i="2" s="1"/>
  <c r="O78" i="2" s="1"/>
  <c r="N78" i="2" a="1"/>
  <c r="N78" i="2"/>
  <c r="L79" i="2"/>
  <c r="M79" i="2" s="1"/>
  <c r="O79" i="2" s="1"/>
  <c r="M79" i="2" a="1"/>
  <c r="N79" i="2" a="1"/>
  <c r="N79" i="2" s="1"/>
  <c r="L80" i="2"/>
  <c r="M80" i="2" a="1"/>
  <c r="N80" i="2" a="1"/>
  <c r="N80" i="2" s="1"/>
  <c r="L81" i="2"/>
  <c r="M81" i="2" a="1"/>
  <c r="N81" i="2" a="1"/>
  <c r="N81" i="2" s="1"/>
  <c r="L82" i="2"/>
  <c r="M82" i="2" s="1" a="1"/>
  <c r="M82" i="2" s="1"/>
  <c r="O82" i="2" s="1"/>
  <c r="N82" i="2" a="1"/>
  <c r="N82" i="2"/>
  <c r="L83" i="2"/>
  <c r="M83" i="2" s="1"/>
  <c r="O83" i="2" s="1"/>
  <c r="M83" i="2" a="1"/>
  <c r="N83" i="2" a="1"/>
  <c r="N83" i="2" s="1"/>
  <c r="L84" i="2"/>
  <c r="M84" i="2" a="1"/>
  <c r="N84" i="2" a="1"/>
  <c r="N84" i="2" s="1"/>
  <c r="L85" i="2"/>
  <c r="M85" i="2" s="1" a="1"/>
  <c r="M85" i="2" s="1"/>
  <c r="O85" i="2" s="1"/>
  <c r="N85" i="2" a="1"/>
  <c r="N85" i="2" s="1"/>
  <c r="L86" i="2"/>
  <c r="M86" i="2" s="1" a="1"/>
  <c r="M86" i="2" s="1"/>
  <c r="O86" i="2" s="1"/>
  <c r="N86" i="2" a="1"/>
  <c r="N86" i="2"/>
  <c r="L87" i="2"/>
  <c r="M87" i="2" a="1"/>
  <c r="N87" i="2" a="1"/>
  <c r="N87" i="2" s="1"/>
  <c r="L88" i="2"/>
  <c r="M88" i="2" s="1" a="1"/>
  <c r="M88" i="2" s="1"/>
  <c r="O88" i="2" s="1"/>
  <c r="N88" i="2" a="1"/>
  <c r="N88" i="2"/>
  <c r="L89" i="2"/>
  <c r="M89" i="2" s="1" a="1"/>
  <c r="M89" i="2" s="1"/>
  <c r="O89" i="2" s="1"/>
  <c r="N89" i="2" a="1"/>
  <c r="N89" i="2" s="1"/>
  <c r="L90" i="2"/>
  <c r="M90" i="2" s="1"/>
  <c r="O90" i="2" s="1"/>
  <c r="M90" i="2" a="1"/>
  <c r="N90" i="2" a="1"/>
  <c r="N90" i="2"/>
  <c r="L91" i="2"/>
  <c r="M91" i="2" s="1" a="1"/>
  <c r="M91" i="2" s="1"/>
  <c r="O91" i="2" s="1"/>
  <c r="N91" i="2" a="1"/>
  <c r="N91" i="2" s="1"/>
  <c r="L92" i="2"/>
  <c r="M92" i="2" s="1"/>
  <c r="O92" i="2" s="1"/>
  <c r="M92" i="2" a="1"/>
  <c r="N92" i="2" a="1"/>
  <c r="N92" i="2" s="1"/>
  <c r="L93" i="2"/>
  <c r="M93" i="2" s="1" a="1"/>
  <c r="M93" i="2" s="1"/>
  <c r="O93" i="2" s="1"/>
  <c r="N93" i="2" a="1"/>
  <c r="N93" i="2" s="1"/>
  <c r="L94" i="2"/>
  <c r="M94" i="2" s="1" a="1"/>
  <c r="M94" i="2" s="1"/>
  <c r="O94" i="2" s="1"/>
  <c r="N94" i="2" a="1"/>
  <c r="N94" i="2" s="1"/>
  <c r="L95" i="2"/>
  <c r="M95" i="2" s="1" a="1"/>
  <c r="M95" i="2" s="1"/>
  <c r="O95" i="2" s="1"/>
  <c r="N95" i="2" a="1"/>
  <c r="N95" i="2"/>
  <c r="L96" i="2"/>
  <c r="M96" i="2" a="1"/>
  <c r="M96" i="2" s="1"/>
  <c r="O96" i="2" s="1"/>
  <c r="N96" i="2" a="1"/>
  <c r="N96" i="2"/>
  <c r="L97" i="2"/>
  <c r="M97" i="2" s="1" a="1"/>
  <c r="M97" i="2" s="1"/>
  <c r="O97" i="2" s="1"/>
  <c r="N97" i="2" a="1"/>
  <c r="N97" i="2" s="1"/>
  <c r="L98" i="2"/>
  <c r="M98" i="2" a="1"/>
  <c r="N98" i="2" a="1"/>
  <c r="N98" i="2" s="1"/>
  <c r="L99" i="2"/>
  <c r="M99" i="2" s="1" a="1"/>
  <c r="M99" i="2" s="1"/>
  <c r="O99" i="2" s="1"/>
  <c r="N99" i="2" a="1"/>
  <c r="N99" i="2" s="1"/>
  <c r="L100" i="2"/>
  <c r="N100" i="2" a="1"/>
  <c r="N100" i="2"/>
  <c r="L101" i="2"/>
  <c r="M101" i="2" s="1" a="1"/>
  <c r="M101" i="2" s="1"/>
  <c r="O101" i="2" s="1"/>
  <c r="N101" i="2" a="1"/>
  <c r="N101" i="2" s="1"/>
  <c r="L102" i="2"/>
  <c r="M102" i="2" a="1"/>
  <c r="M102" i="2" s="1"/>
  <c r="O102" i="2" s="1"/>
  <c r="N102" i="2" a="1"/>
  <c r="N102" i="2"/>
  <c r="L103" i="2"/>
  <c r="M103" i="2" s="1" a="1"/>
  <c r="M103" i="2" s="1"/>
  <c r="O103" i="2" s="1"/>
  <c r="N103" i="2" a="1"/>
  <c r="N103" i="2"/>
  <c r="L104" i="2"/>
  <c r="M104" i="2" a="1"/>
  <c r="N104" i="2" a="1"/>
  <c r="N104" i="2"/>
  <c r="L105" i="2"/>
  <c r="M105" i="2" s="1" a="1"/>
  <c r="M105" i="2" s="1"/>
  <c r="O105" i="2" s="1"/>
  <c r="N105" i="2" a="1"/>
  <c r="N105" i="2" s="1"/>
  <c r="L106" i="2"/>
  <c r="M106" i="2" s="1"/>
  <c r="O106" i="2" s="1"/>
  <c r="M106" i="2" a="1"/>
  <c r="N106" i="2" a="1"/>
  <c r="N106" i="2"/>
  <c r="L107" i="2"/>
  <c r="M107" i="2" s="1" a="1"/>
  <c r="M107" i="2" s="1"/>
  <c r="O107" i="2" s="1"/>
  <c r="N107" i="2" a="1"/>
  <c r="N107" i="2" s="1"/>
  <c r="L108" i="2"/>
  <c r="M108" i="2" a="1"/>
  <c r="N108" i="2" a="1"/>
  <c r="N108" i="2"/>
  <c r="L109" i="2"/>
  <c r="M109" i="2" s="1" a="1"/>
  <c r="M109" i="2" s="1"/>
  <c r="O109" i="2" s="1"/>
  <c r="N109" i="2" a="1"/>
  <c r="N109" i="2" s="1"/>
  <c r="L110" i="2"/>
  <c r="M110" i="2" a="1"/>
  <c r="N110" i="2" a="1"/>
  <c r="N110" i="2"/>
  <c r="L111" i="2"/>
  <c r="M111" i="2" s="1" a="1"/>
  <c r="M111" i="2" s="1"/>
  <c r="O111" i="2" s="1"/>
  <c r="N111" i="2" a="1"/>
  <c r="N111" i="2" s="1"/>
  <c r="L112" i="2"/>
  <c r="M112" i="2" s="1" a="1"/>
  <c r="M112" i="2" s="1"/>
  <c r="O112" i="2" s="1"/>
  <c r="N112" i="2" a="1"/>
  <c r="N112" i="2" s="1"/>
  <c r="L113" i="2"/>
  <c r="M113" i="2" s="1" a="1"/>
  <c r="M113" i="2" s="1"/>
  <c r="O113" i="2" s="1"/>
  <c r="N113" i="2" a="1"/>
  <c r="N113" i="2" s="1"/>
  <c r="L114" i="2"/>
  <c r="M114" i="2" a="1"/>
  <c r="M114" i="2"/>
  <c r="O114" i="2" s="1"/>
  <c r="N114" i="2" a="1"/>
  <c r="N114" i="2" s="1"/>
  <c r="L115" i="2"/>
  <c r="M115" i="2" s="1" a="1"/>
  <c r="M115" i="2" s="1"/>
  <c r="O115" i="2" s="1"/>
  <c r="N115" i="2" a="1"/>
  <c r="N115" i="2" s="1"/>
  <c r="L116" i="2"/>
  <c r="M116" i="2" s="1" a="1"/>
  <c r="M116" i="2" s="1"/>
  <c r="O116" i="2" s="1"/>
  <c r="N116" i="2" a="1"/>
  <c r="N116" i="2"/>
  <c r="L117" i="2"/>
  <c r="M117" i="2" s="1" a="1"/>
  <c r="M117" i="2" s="1"/>
  <c r="O117" i="2" s="1"/>
  <c r="N117" i="2" a="1"/>
  <c r="N117" i="2" s="1"/>
  <c r="L118" i="2"/>
  <c r="M118" i="2" a="1"/>
  <c r="N118" i="2" a="1"/>
  <c r="N118" i="2"/>
  <c r="L119" i="2"/>
  <c r="M119" i="2" s="1" a="1"/>
  <c r="M119" i="2" s="1"/>
  <c r="O119" i="2" s="1"/>
  <c r="N119" i="2" a="1"/>
  <c r="N119" i="2"/>
  <c r="L120" i="2"/>
  <c r="M120" i="2" a="1"/>
  <c r="N120" i="2" a="1"/>
  <c r="N120" i="2"/>
  <c r="L121" i="2"/>
  <c r="M121" i="2" s="1" a="1"/>
  <c r="M121" i="2" s="1"/>
  <c r="O121" i="2" s="1"/>
  <c r="N121" i="2" a="1"/>
  <c r="N121" i="2" s="1"/>
  <c r="L122" i="2"/>
  <c r="M122" i="2" s="1" a="1"/>
  <c r="M122" i="2" s="1"/>
  <c r="O122" i="2" s="1"/>
  <c r="N122" i="2" a="1"/>
  <c r="N122" i="2"/>
  <c r="L123" i="2"/>
  <c r="M123" i="2" s="1" a="1"/>
  <c r="M123" i="2" s="1"/>
  <c r="O123" i="2" s="1"/>
  <c r="N123" i="2" a="1"/>
  <c r="N123" i="2" s="1"/>
  <c r="L124" i="2"/>
  <c r="M124" i="2" a="1"/>
  <c r="N124" i="2" a="1"/>
  <c r="N124" i="2" s="1"/>
  <c r="L125" i="2"/>
  <c r="M125" i="2" s="1" a="1"/>
  <c r="M125" i="2" s="1"/>
  <c r="O125" i="2" s="1"/>
  <c r="N125" i="2" a="1"/>
  <c r="N125" i="2" s="1"/>
  <c r="L126" i="2"/>
  <c r="M126" i="2" a="1"/>
  <c r="N126" i="2" a="1"/>
  <c r="N126" i="2" s="1"/>
  <c r="L127" i="2"/>
  <c r="M127" i="2" s="1" a="1"/>
  <c r="M127" i="2" s="1"/>
  <c r="O127" i="2" s="1"/>
  <c r="N127" i="2" a="1"/>
  <c r="N127" i="2" s="1"/>
  <c r="L128" i="2"/>
  <c r="M128" i="2" a="1"/>
  <c r="N128" i="2" a="1"/>
  <c r="N128" i="2" s="1"/>
  <c r="L129" i="2"/>
  <c r="M129" i="2" s="1" a="1"/>
  <c r="M129" i="2" s="1"/>
  <c r="O129" i="2" s="1"/>
  <c r="N129" i="2" a="1"/>
  <c r="N129" i="2" s="1"/>
  <c r="L130" i="2"/>
  <c r="M130" i="2" s="1" a="1"/>
  <c r="M130" i="2" s="1"/>
  <c r="O130" i="2" s="1"/>
  <c r="N130" i="2" a="1"/>
  <c r="N130" i="2" s="1"/>
  <c r="L131" i="2"/>
  <c r="M131" i="2" s="1" a="1"/>
  <c r="M131" i="2" s="1"/>
  <c r="O131" i="2" s="1"/>
  <c r="N131" i="2" a="1"/>
  <c r="N131" i="2" s="1"/>
  <c r="L132" i="2"/>
  <c r="M132" i="2" a="1"/>
  <c r="M132" i="2"/>
  <c r="O132" i="2" s="1"/>
  <c r="N132" i="2" a="1"/>
  <c r="N132" i="2" s="1"/>
  <c r="L133" i="2"/>
  <c r="M133" i="2" s="1" a="1"/>
  <c r="M133" i="2" s="1"/>
  <c r="O133" i="2" s="1"/>
  <c r="N133" i="2" a="1"/>
  <c r="N133" i="2" s="1"/>
  <c r="L134" i="2"/>
  <c r="M134" i="2" a="1"/>
  <c r="N134" i="2" a="1"/>
  <c r="N134" i="2" s="1"/>
  <c r="L135" i="2"/>
  <c r="M135" i="2" s="1" a="1"/>
  <c r="M135" i="2" s="1"/>
  <c r="O135" i="2" s="1"/>
  <c r="N135" i="2" a="1"/>
  <c r="N135" i="2" s="1"/>
  <c r="L136" i="2"/>
  <c r="M136" i="2" s="1"/>
  <c r="O136" i="2" s="1"/>
  <c r="M136" i="2" a="1"/>
  <c r="N136" i="2" a="1"/>
  <c r="N136" i="2" s="1"/>
  <c r="L137" i="2"/>
  <c r="M137" i="2" s="1" a="1"/>
  <c r="M137" i="2" s="1"/>
  <c r="O137" i="2" s="1"/>
  <c r="N137" i="2" a="1"/>
  <c r="N137" i="2" s="1"/>
  <c r="L138" i="2"/>
  <c r="M138" i="2" a="1"/>
  <c r="N138" i="2" a="1"/>
  <c r="N138" i="2" s="1"/>
  <c r="L139" i="2"/>
  <c r="M139" i="2" s="1" a="1"/>
  <c r="M139" i="2" s="1"/>
  <c r="O139" i="2" s="1"/>
  <c r="N139" i="2" a="1"/>
  <c r="N139" i="2" s="1"/>
  <c r="L140" i="2"/>
  <c r="M140" i="2" a="1"/>
  <c r="N140" i="2" a="1"/>
  <c r="N140" i="2" s="1"/>
  <c r="L141" i="2"/>
  <c r="M141" i="2" s="1" a="1"/>
  <c r="M141" i="2" s="1"/>
  <c r="O141" i="2" s="1"/>
  <c r="N141" i="2" a="1"/>
  <c r="N141" i="2" s="1"/>
  <c r="L142" i="2"/>
  <c r="M142" i="2" a="1"/>
  <c r="N142" i="2" a="1"/>
  <c r="N142" i="2" s="1"/>
  <c r="L143" i="2"/>
  <c r="M143" i="2" s="1" a="1"/>
  <c r="M143" i="2" s="1"/>
  <c r="O143" i="2" s="1"/>
  <c r="N143" i="2" a="1"/>
  <c r="N143" i="2" s="1"/>
  <c r="L144" i="2"/>
  <c r="M144" i="2" a="1"/>
  <c r="M144" i="2"/>
  <c r="O144" i="2" s="1"/>
  <c r="N144" i="2" a="1"/>
  <c r="N144" i="2" s="1"/>
  <c r="L145" i="2"/>
  <c r="M145" i="2" s="1" a="1"/>
  <c r="M145" i="2" s="1"/>
  <c r="O145" i="2" s="1"/>
  <c r="N145" i="2" a="1"/>
  <c r="N145" i="2" s="1"/>
  <c r="L146" i="2"/>
  <c r="M146" i="2" s="1" a="1"/>
  <c r="M146" i="2" s="1"/>
  <c r="O146" i="2" s="1"/>
  <c r="N146" i="2" a="1"/>
  <c r="N146" i="2" s="1"/>
  <c r="L147" i="2"/>
  <c r="M147" i="2" s="1" a="1"/>
  <c r="M147" i="2" s="1"/>
  <c r="O147" i="2" s="1"/>
  <c r="N147" i="2" a="1"/>
  <c r="N147" i="2" s="1"/>
  <c r="L148" i="2"/>
  <c r="M148" i="2" s="1"/>
  <c r="O148" i="2" s="1"/>
  <c r="M148" i="2" a="1"/>
  <c r="N148" i="2" a="1"/>
  <c r="N148" i="2" s="1"/>
  <c r="L149" i="2"/>
  <c r="M149" i="2" a="1"/>
  <c r="N149" i="2" a="1"/>
  <c r="N149" i="2" s="1"/>
  <c r="L150" i="2"/>
  <c r="M150" i="2" s="1" a="1"/>
  <c r="M150" i="2" s="1"/>
  <c r="O150" i="2" s="1"/>
  <c r="N150" i="2" a="1"/>
  <c r="N150" i="2" s="1"/>
  <c r="L151" i="2"/>
  <c r="M151" i="2" s="1" a="1"/>
  <c r="M151" i="2" s="1"/>
  <c r="O151" i="2" s="1"/>
  <c r="N151" i="2" a="1"/>
  <c r="N151" i="2" s="1"/>
  <c r="L152" i="2"/>
  <c r="M152" i="2" s="1"/>
  <c r="O152" i="2" s="1"/>
  <c r="M152" i="2" a="1"/>
  <c r="N152" i="2" a="1"/>
  <c r="N152" i="2" s="1"/>
  <c r="L153" i="2"/>
  <c r="M153" i="2" a="1"/>
  <c r="N153" i="2" a="1"/>
  <c r="N153" i="2" s="1"/>
  <c r="L154" i="2"/>
  <c r="M154" i="2" a="1"/>
  <c r="N154" i="2" a="1"/>
  <c r="N154" i="2" s="1"/>
  <c r="L155" i="2"/>
  <c r="M155" i="2" s="1" a="1"/>
  <c r="M155" i="2" s="1"/>
  <c r="O155" i="2" s="1"/>
  <c r="N155" i="2" a="1"/>
  <c r="N155" i="2"/>
  <c r="L156" i="2"/>
  <c r="M156" i="2" s="1" a="1"/>
  <c r="N156" i="2" a="1"/>
  <c r="N156" i="2" s="1"/>
  <c r="L157" i="2"/>
  <c r="M157" i="2" s="1" a="1"/>
  <c r="M157" i="2" s="1"/>
  <c r="O157" i="2" s="1"/>
  <c r="N157" i="2" a="1"/>
  <c r="N157" i="2" s="1"/>
  <c r="L158" i="2"/>
  <c r="M158" i="2" s="1" a="1"/>
  <c r="M158" i="2" s="1"/>
  <c r="O158" i="2" s="1"/>
  <c r="N158" i="2" a="1"/>
  <c r="N158" i="2" s="1"/>
  <c r="L159" i="2"/>
  <c r="M159" i="2" s="1" a="1"/>
  <c r="M159" i="2" s="1"/>
  <c r="O159" i="2" s="1"/>
  <c r="N159" i="2" a="1"/>
  <c r="N159" i="2" s="1"/>
  <c r="L160" i="2"/>
  <c r="M160" i="2" a="1"/>
  <c r="N160" i="2" a="1"/>
  <c r="N160" i="2" s="1"/>
  <c r="L161" i="2"/>
  <c r="M161" i="2" s="1" a="1"/>
  <c r="M161" i="2" s="1"/>
  <c r="O161" i="2" s="1"/>
  <c r="N161" i="2" a="1"/>
  <c r="N161" i="2" s="1"/>
  <c r="L162" i="2"/>
  <c r="M162" i="2" a="1"/>
  <c r="N162" i="2" a="1"/>
  <c r="N162" i="2" s="1"/>
  <c r="L163" i="2"/>
  <c r="M163" i="2" s="1" a="1"/>
  <c r="M163" i="2" s="1"/>
  <c r="O163" i="2" s="1"/>
  <c r="N163" i="2" a="1"/>
  <c r="N163" i="2" s="1"/>
  <c r="L164" i="2"/>
  <c r="M164" i="2" s="1" a="1"/>
  <c r="M164" i="2" s="1"/>
  <c r="O164" i="2" s="1"/>
  <c r="N164" i="2" a="1"/>
  <c r="N164" i="2" s="1"/>
  <c r="L165" i="2"/>
  <c r="M165" i="2" s="1" a="1"/>
  <c r="M165" i="2" s="1"/>
  <c r="O165" i="2" s="1"/>
  <c r="N165" i="2" a="1"/>
  <c r="N165" i="2" s="1"/>
  <c r="L166" i="2"/>
  <c r="M166" i="2" a="1"/>
  <c r="N166" i="2" a="1"/>
  <c r="N166" i="2" s="1"/>
  <c r="L167" i="2"/>
  <c r="M167" i="2" s="1" a="1"/>
  <c r="M167" i="2" s="1"/>
  <c r="O167" i="2" s="1"/>
  <c r="N167" i="2" a="1"/>
  <c r="N167" i="2" s="1"/>
  <c r="L168" i="2"/>
  <c r="M168" i="2" s="1" a="1"/>
  <c r="N168" i="2" a="1"/>
  <c r="N168" i="2" s="1"/>
  <c r="L169" i="2"/>
  <c r="M169" i="2" s="1" a="1"/>
  <c r="M169" i="2" s="1"/>
  <c r="O169" i="2" s="1"/>
  <c r="N169" i="2" a="1"/>
  <c r="N169" i="2" s="1"/>
  <c r="L170" i="2"/>
  <c r="M170" i="2" s="1" a="1"/>
  <c r="M170" i="2" s="1"/>
  <c r="O170" i="2" s="1"/>
  <c r="N170" i="2" a="1"/>
  <c r="N170" i="2"/>
  <c r="L171" i="2"/>
  <c r="M171" i="2" a="1"/>
  <c r="N171" i="2" a="1"/>
  <c r="N171" i="2" s="1"/>
  <c r="L172" i="2"/>
  <c r="M172" i="2" s="1" a="1"/>
  <c r="M172" i="2" s="1"/>
  <c r="O172" i="2" s="1"/>
  <c r="N172" i="2" a="1"/>
  <c r="N172" i="2"/>
  <c r="L173" i="2"/>
  <c r="M173" i="2" a="1"/>
  <c r="N173" i="2" a="1"/>
  <c r="N173" i="2" s="1"/>
  <c r="L174" i="2"/>
  <c r="M174" i="2" s="1" a="1"/>
  <c r="M174" i="2" s="1"/>
  <c r="O174" i="2" s="1"/>
  <c r="N174" i="2" a="1"/>
  <c r="N174" i="2"/>
  <c r="L175" i="2"/>
  <c r="M175" i="2" a="1"/>
  <c r="N175" i="2" a="1"/>
  <c r="N175" i="2" s="1"/>
  <c r="L176" i="2"/>
  <c r="M176" i="2" s="1" a="1"/>
  <c r="M176" i="2" s="1"/>
  <c r="O176" i="2" s="1"/>
  <c r="N176" i="2" a="1"/>
  <c r="N176" i="2"/>
  <c r="L177" i="2"/>
  <c r="M177" i="2" s="1" a="1"/>
  <c r="M177" i="2" s="1"/>
  <c r="O177" i="2" s="1"/>
  <c r="N177" i="2" a="1"/>
  <c r="N177" i="2" s="1"/>
  <c r="L178" i="2"/>
  <c r="M178" i="2" s="1" a="1"/>
  <c r="M178" i="2" s="1"/>
  <c r="O178" i="2" s="1"/>
  <c r="N178" i="2" a="1"/>
  <c r="N178" i="2"/>
  <c r="L179" i="2"/>
  <c r="M179" i="2" a="1"/>
  <c r="N179" i="2" a="1"/>
  <c r="N179" i="2" s="1"/>
  <c r="L180" i="2"/>
  <c r="M180" i="2" s="1" a="1"/>
  <c r="M180" i="2" s="1"/>
  <c r="O180" i="2" s="1"/>
  <c r="N180" i="2" a="1"/>
  <c r="N180" i="2"/>
  <c r="L181" i="2"/>
  <c r="M181" i="2" a="1"/>
  <c r="N181" i="2" a="1"/>
  <c r="N181" i="2" s="1"/>
  <c r="L182" i="2"/>
  <c r="M182" i="2" s="1" a="1"/>
  <c r="M182" i="2" s="1"/>
  <c r="O182" i="2" s="1"/>
  <c r="N182" i="2" a="1"/>
  <c r="N182" i="2"/>
  <c r="L183" i="2"/>
  <c r="M183" i="2" a="1"/>
  <c r="N183" i="2" a="1"/>
  <c r="N183" i="2" s="1"/>
  <c r="L184" i="2"/>
  <c r="M184" i="2" s="1" a="1"/>
  <c r="M184" i="2" s="1"/>
  <c r="O184" i="2" s="1"/>
  <c r="N184" i="2" a="1"/>
  <c r="N184" i="2"/>
  <c r="L185" i="2"/>
  <c r="M185" i="2" s="1" a="1"/>
  <c r="M185" i="2" s="1"/>
  <c r="O185" i="2" s="1"/>
  <c r="N185" i="2" a="1"/>
  <c r="N185" i="2" s="1"/>
  <c r="L186" i="2"/>
  <c r="M186" i="2" s="1" a="1"/>
  <c r="M186" i="2" s="1"/>
  <c r="O186" i="2" s="1"/>
  <c r="N186" i="2" a="1"/>
  <c r="N186" i="2"/>
  <c r="L187" i="2"/>
  <c r="M187" i="2" s="1" a="1"/>
  <c r="M187" i="2" s="1"/>
  <c r="O187" i="2" s="1"/>
  <c r="N187" i="2" a="1"/>
  <c r="N187" i="2" s="1"/>
  <c r="L188" i="2"/>
  <c r="M188" i="2" s="1" a="1"/>
  <c r="M188" i="2" s="1"/>
  <c r="O188" i="2" s="1"/>
  <c r="N188" i="2" a="1"/>
  <c r="N188" i="2"/>
  <c r="L189" i="2"/>
  <c r="M189" i="2" a="1"/>
  <c r="M189" i="2" s="1"/>
  <c r="O189" i="2" s="1"/>
  <c r="N189" i="2" a="1"/>
  <c r="N189" i="2" s="1"/>
  <c r="L190" i="2"/>
  <c r="M190" i="2" s="1" a="1"/>
  <c r="M190" i="2" s="1"/>
  <c r="O190" i="2" s="1"/>
  <c r="N190" i="2" a="1"/>
  <c r="N190" i="2"/>
  <c r="L191" i="2"/>
  <c r="M191" i="2" a="1"/>
  <c r="N191" i="2" a="1"/>
  <c r="N191" i="2" s="1"/>
  <c r="L192" i="2"/>
  <c r="M192" i="2" s="1" a="1"/>
  <c r="M192" i="2" s="1"/>
  <c r="O192" i="2" s="1"/>
  <c r="N192" i="2" a="1"/>
  <c r="N192" i="2" s="1"/>
  <c r="L193" i="2"/>
  <c r="M193" i="2" a="1"/>
  <c r="N193" i="2" a="1"/>
  <c r="N193" i="2" s="1"/>
  <c r="L194" i="2"/>
  <c r="M194" i="2" s="1" a="1"/>
  <c r="M194" i="2" s="1"/>
  <c r="O194" i="2" s="1"/>
  <c r="N194" i="2" a="1"/>
  <c r="N194" i="2"/>
  <c r="L195" i="2"/>
  <c r="M195" i="2" a="1"/>
  <c r="N195" i="2" a="1"/>
  <c r="N195" i="2" s="1"/>
  <c r="L196" i="2"/>
  <c r="M196" i="2" s="1" a="1"/>
  <c r="M196" i="2" s="1"/>
  <c r="O196" i="2" s="1"/>
  <c r="N196" i="2" a="1"/>
  <c r="N196" i="2"/>
  <c r="L197" i="2"/>
  <c r="M197" i="2" a="1"/>
  <c r="N197" i="2" a="1"/>
  <c r="N197" i="2" s="1"/>
  <c r="L198" i="2"/>
  <c r="M198" i="2" s="1" a="1"/>
  <c r="M198" i="2" s="1"/>
  <c r="O198" i="2" s="1"/>
  <c r="N198" i="2" a="1"/>
  <c r="N198" i="2"/>
  <c r="L199" i="2"/>
  <c r="M199" i="2" a="1"/>
  <c r="N199" i="2" a="1"/>
  <c r="N199" i="2" s="1"/>
  <c r="L200" i="2"/>
  <c r="M200" i="2" s="1" a="1"/>
  <c r="M200" i="2" s="1"/>
  <c r="O200" i="2" s="1"/>
  <c r="N200" i="2" a="1"/>
  <c r="N200" i="2"/>
  <c r="L201" i="2"/>
  <c r="M201" i="2" s="1" a="1"/>
  <c r="M201" i="2" s="1"/>
  <c r="O201" i="2" s="1"/>
  <c r="N201" i="2" a="1"/>
  <c r="N201" i="2" s="1"/>
  <c r="L202" i="2"/>
  <c r="M202" i="2" s="1" a="1"/>
  <c r="M202" i="2" s="1"/>
  <c r="O202" i="2" s="1"/>
  <c r="N202" i="2" a="1"/>
  <c r="N202" i="2"/>
  <c r="L203" i="2"/>
  <c r="M203" i="2" a="1"/>
  <c r="N203" i="2" a="1"/>
  <c r="N203" i="2" s="1"/>
  <c r="L204" i="2"/>
  <c r="M204" i="2" s="1" a="1"/>
  <c r="M204" i="2" s="1"/>
  <c r="O204" i="2" s="1"/>
  <c r="N204" i="2" a="1"/>
  <c r="N204" i="2"/>
  <c r="L205" i="2"/>
  <c r="M205" i="2" a="1"/>
  <c r="N205" i="2" a="1"/>
  <c r="N205" i="2" s="1"/>
  <c r="L206" i="2"/>
  <c r="M206" i="2" s="1" a="1"/>
  <c r="M206" i="2" s="1"/>
  <c r="O206" i="2" s="1"/>
  <c r="N206" i="2" a="1"/>
  <c r="N206" i="2"/>
  <c r="L207" i="2"/>
  <c r="N207" i="2" a="1"/>
  <c r="N207" i="2"/>
  <c r="L208" i="2"/>
  <c r="N208" i="2" a="1"/>
  <c r="N208" i="2" s="1"/>
  <c r="L209" i="2"/>
  <c r="M209" i="2" s="1" a="1"/>
  <c r="M209" i="2" s="1"/>
  <c r="O209" i="2" s="1"/>
  <c r="N209" i="2" a="1"/>
  <c r="N209" i="2"/>
  <c r="L210" i="2"/>
  <c r="M210" i="2" s="1" a="1"/>
  <c r="M210" i="2" s="1"/>
  <c r="O210" i="2" s="1"/>
  <c r="N210" i="2" a="1"/>
  <c r="N210" i="2"/>
  <c r="L211" i="2"/>
  <c r="M211" i="2" s="1" a="1"/>
  <c r="M211" i="2" s="1"/>
  <c r="O211" i="2" s="1"/>
  <c r="N211" i="2" a="1"/>
  <c r="N211" i="2"/>
  <c r="L212" i="2"/>
  <c r="M212" i="2" s="1" a="1"/>
  <c r="M212" i="2" s="1"/>
  <c r="O212" i="2" s="1"/>
  <c r="N212" i="2" a="1"/>
  <c r="N212" i="2" s="1"/>
  <c r="L213" i="2"/>
  <c r="M213" i="2" s="1" a="1"/>
  <c r="M213" i="2" s="1"/>
  <c r="O213" i="2" s="1"/>
  <c r="N213" i="2" a="1"/>
  <c r="N213" i="2"/>
  <c r="L214" i="2"/>
  <c r="M214" i="2" s="1" a="1"/>
  <c r="M214" i="2" s="1"/>
  <c r="O214" i="2" s="1"/>
  <c r="N214" i="2" a="1"/>
  <c r="N214" i="2"/>
  <c r="L215" i="2"/>
  <c r="M215" i="2" s="1" a="1"/>
  <c r="M215" i="2" s="1"/>
  <c r="O215" i="2" s="1"/>
  <c r="N215" i="2" a="1"/>
  <c r="N215" i="2"/>
  <c r="L216" i="2"/>
  <c r="M216" i="2" s="1" a="1"/>
  <c r="M216" i="2" s="1"/>
  <c r="O216" i="2" s="1"/>
  <c r="N216" i="2" a="1"/>
  <c r="N216" i="2" s="1"/>
  <c r="L217" i="2"/>
  <c r="M217" i="2" a="1"/>
  <c r="N217" i="2" a="1"/>
  <c r="N217" i="2"/>
  <c r="L218" i="2"/>
  <c r="M218" i="2" s="1" a="1"/>
  <c r="M218" i="2" s="1"/>
  <c r="O218" i="2" s="1"/>
  <c r="N218" i="2" a="1"/>
  <c r="N218" i="2" s="1"/>
  <c r="L219" i="2"/>
  <c r="N219" i="2" a="1"/>
  <c r="N219" i="2"/>
  <c r="L220" i="2"/>
  <c r="N220" i="2" a="1"/>
  <c r="N220" i="2" s="1"/>
  <c r="L221" i="2"/>
  <c r="M221" i="2" a="1"/>
  <c r="N221" i="2" a="1"/>
  <c r="N221" i="2" s="1"/>
  <c r="L222" i="2"/>
  <c r="M222" i="2" s="1" a="1"/>
  <c r="M222" i="2" s="1"/>
  <c r="O222" i="2" s="1"/>
  <c r="N222" i="2" a="1"/>
  <c r="N222" i="2" s="1"/>
  <c r="L223" i="2"/>
  <c r="M223" i="2" s="1" a="1"/>
  <c r="M223" i="2" s="1"/>
  <c r="O223" i="2" s="1"/>
  <c r="N223" i="2" a="1"/>
  <c r="N223" i="2"/>
  <c r="L224" i="2"/>
  <c r="M224" i="2" s="1" a="1"/>
  <c r="M224" i="2" s="1"/>
  <c r="O224" i="2" s="1"/>
  <c r="N224" i="2" a="1"/>
  <c r="N224" i="2" s="1"/>
  <c r="L225" i="2"/>
  <c r="M225" i="2" s="1" a="1"/>
  <c r="M225" i="2" s="1"/>
  <c r="O225" i="2" s="1"/>
  <c r="N225" i="2" a="1"/>
  <c r="N225" i="2" s="1"/>
  <c r="L226" i="2"/>
  <c r="M226" i="2" s="1" a="1"/>
  <c r="M226" i="2" s="1"/>
  <c r="O226" i="2" s="1"/>
  <c r="N226" i="2" a="1"/>
  <c r="N226" i="2" s="1"/>
  <c r="L227" i="2"/>
  <c r="M227" i="2" s="1" a="1"/>
  <c r="M227" i="2" s="1"/>
  <c r="O227" i="2" s="1"/>
  <c r="N227" i="2" a="1"/>
  <c r="N227" i="2"/>
  <c r="L228" i="2"/>
  <c r="M228" i="2" s="1" a="1"/>
  <c r="M228" i="2" s="1"/>
  <c r="O228" i="2" s="1"/>
  <c r="N228" i="2" a="1"/>
  <c r="N228" i="2" s="1"/>
  <c r="L229" i="2"/>
  <c r="M229" i="2" s="1" a="1"/>
  <c r="M229" i="2" s="1"/>
  <c r="O229" i="2" s="1"/>
  <c r="N229" i="2" a="1"/>
  <c r="N229" i="2" s="1"/>
  <c r="L230" i="2"/>
  <c r="M230" i="2" s="1" a="1"/>
  <c r="M230" i="2" s="1"/>
  <c r="O230" i="2" s="1"/>
  <c r="N230" i="2" a="1"/>
  <c r="N230" i="2" s="1"/>
  <c r="L231" i="2"/>
  <c r="M231" i="2" s="1" a="1"/>
  <c r="M231" i="2" s="1"/>
  <c r="O231" i="2" s="1"/>
  <c r="N231" i="2" a="1"/>
  <c r="N231" i="2"/>
  <c r="L232" i="2"/>
  <c r="M232" i="2" s="1" a="1"/>
  <c r="M232" i="2" s="1"/>
  <c r="O232" i="2" s="1"/>
  <c r="N232" i="2" a="1"/>
  <c r="N232" i="2" s="1"/>
  <c r="L233" i="2"/>
  <c r="M233" i="2" a="1"/>
  <c r="N233" i="2" a="1"/>
  <c r="N233" i="2" s="1"/>
  <c r="L234" i="2"/>
  <c r="M234" i="2" s="1" a="1"/>
  <c r="M234" i="2" s="1"/>
  <c r="O234" i="2" s="1"/>
  <c r="N234" i="2" a="1"/>
  <c r="N234" i="2" s="1"/>
  <c r="L235" i="2"/>
  <c r="M235" i="2" s="1" a="1"/>
  <c r="M235" i="2" s="1"/>
  <c r="O235" i="2" s="1"/>
  <c r="N235" i="2" a="1"/>
  <c r="N235" i="2"/>
  <c r="L236" i="2"/>
  <c r="M236" i="2" s="1" a="1"/>
  <c r="M236" i="2" s="1"/>
  <c r="O236" i="2" s="1"/>
  <c r="N236" i="2" a="1"/>
  <c r="N236" i="2" s="1"/>
  <c r="L237" i="2"/>
  <c r="M237" i="2" a="1"/>
  <c r="M237" i="2" s="1"/>
  <c r="O237" i="2" s="1"/>
  <c r="N237" i="2" a="1"/>
  <c r="N237" i="2"/>
  <c r="L238" i="2"/>
  <c r="M238" i="2" s="1" a="1"/>
  <c r="M238" i="2" s="1"/>
  <c r="O238" i="2" s="1"/>
  <c r="N238" i="2" a="1"/>
  <c r="N238" i="2" s="1"/>
  <c r="L239" i="2"/>
  <c r="M239" i="2" s="1" a="1"/>
  <c r="N239" i="2" a="1"/>
  <c r="N239" i="2" s="1"/>
  <c r="L240" i="2"/>
  <c r="M240" i="2" s="1" a="1"/>
  <c r="M240" i="2"/>
  <c r="O240" i="2" s="1"/>
  <c r="N240" i="2" a="1"/>
  <c r="N240" i="2" s="1"/>
  <c r="L241" i="2"/>
  <c r="M241" i="2" s="1" a="1"/>
  <c r="M241" i="2" s="1"/>
  <c r="O241" i="2" s="1"/>
  <c r="N241" i="2" a="1"/>
  <c r="N241" i="2"/>
  <c r="L242" i="2"/>
  <c r="M242" i="2" s="1" a="1"/>
  <c r="M242" i="2" s="1"/>
  <c r="O242" i="2" s="1"/>
  <c r="N242" i="2" a="1"/>
  <c r="N242" i="2"/>
  <c r="L243" i="2"/>
  <c r="M243" i="2" s="1" a="1"/>
  <c r="M243" i="2" s="1"/>
  <c r="O243" i="2" s="1"/>
  <c r="N243" i="2" a="1"/>
  <c r="N243" i="2" s="1"/>
  <c r="L244" i="2"/>
  <c r="M244" i="2" s="1" a="1"/>
  <c r="M244" i="2" s="1"/>
  <c r="O244" i="2" s="1"/>
  <c r="N244" i="2" a="1"/>
  <c r="N244" i="2" s="1"/>
  <c r="L245" i="2"/>
  <c r="M245" i="2" s="1" a="1"/>
  <c r="M245" i="2" s="1"/>
  <c r="O245" i="2" s="1"/>
  <c r="N245" i="2" a="1"/>
  <c r="N245" i="2" s="1"/>
  <c r="L246" i="2"/>
  <c r="M246" i="2" s="1" a="1"/>
  <c r="M246" i="2" s="1"/>
  <c r="O246" i="2" s="1"/>
  <c r="N246" i="2" a="1"/>
  <c r="N246" i="2"/>
  <c r="L247" i="2"/>
  <c r="N247" i="2" a="1"/>
  <c r="N247" i="2"/>
  <c r="L248" i="2"/>
  <c r="N248" i="2" a="1"/>
  <c r="N248" i="2" s="1"/>
  <c r="L249" i="2"/>
  <c r="M249" i="2" s="1" a="1"/>
  <c r="M249" i="2" s="1"/>
  <c r="O249" i="2" s="1"/>
  <c r="N249" i="2" a="1"/>
  <c r="N249" i="2" s="1"/>
  <c r="L250" i="2"/>
  <c r="M250" i="2" s="1" a="1"/>
  <c r="M250" i="2" s="1"/>
  <c r="O250" i="2" s="1"/>
  <c r="N250" i="2" a="1"/>
  <c r="N250" i="2" s="1"/>
  <c r="L251" i="2"/>
  <c r="M251" i="2" s="1" a="1"/>
  <c r="M251" i="2" s="1"/>
  <c r="O251" i="2" s="1"/>
  <c r="N251" i="2" a="1"/>
  <c r="N251" i="2"/>
  <c r="L252" i="2"/>
  <c r="M252" i="2" s="1" a="1"/>
  <c r="M252" i="2" s="1"/>
  <c r="O252" i="2" s="1"/>
  <c r="N252" i="2" a="1"/>
  <c r="N252" i="2" s="1"/>
  <c r="L253" i="2"/>
  <c r="M253" i="2" a="1"/>
  <c r="N253" i="2" a="1"/>
  <c r="N253" i="2"/>
  <c r="L254" i="2"/>
  <c r="M254" i="2" s="1" a="1"/>
  <c r="M254" i="2" s="1"/>
  <c r="O254" i="2" s="1"/>
  <c r="N254" i="2" a="1"/>
  <c r="N254" i="2" s="1"/>
  <c r="L255" i="2"/>
  <c r="N255" i="2" a="1"/>
  <c r="N255" i="2"/>
  <c r="L256" i="2"/>
  <c r="N256" i="2" a="1"/>
  <c r="N256" i="2" s="1"/>
  <c r="L257" i="2"/>
  <c r="M257" i="2" s="1" a="1"/>
  <c r="M257" i="2" s="1"/>
  <c r="O257" i="2" s="1"/>
  <c r="N257" i="2" a="1"/>
  <c r="N257" i="2"/>
  <c r="L258" i="2"/>
  <c r="M258" i="2" s="1" a="1"/>
  <c r="M258" i="2" s="1"/>
  <c r="O258" i="2" s="1"/>
  <c r="N258" i="2" a="1"/>
  <c r="N258" i="2"/>
  <c r="L259" i="2"/>
  <c r="M259" i="2" s="1" a="1"/>
  <c r="M259" i="2" s="1"/>
  <c r="O259" i="2" s="1"/>
  <c r="N259" i="2" a="1"/>
  <c r="N259" i="2" s="1"/>
  <c r="L260" i="2"/>
  <c r="M260" i="2" s="1" a="1"/>
  <c r="M260" i="2" s="1"/>
  <c r="O260" i="2" s="1"/>
  <c r="N260" i="2" a="1"/>
  <c r="N260" i="2" s="1"/>
  <c r="L261" i="2"/>
  <c r="M261" i="2" s="1" a="1"/>
  <c r="M261" i="2" s="1"/>
  <c r="O261" i="2" s="1"/>
  <c r="N261" i="2" a="1"/>
  <c r="N261" i="2"/>
  <c r="L262" i="2"/>
  <c r="M262" i="2" s="1" a="1"/>
  <c r="M262" i="2" s="1"/>
  <c r="O262" i="2" s="1"/>
  <c r="N262" i="2" a="1"/>
  <c r="N262" i="2" s="1"/>
  <c r="L263" i="2"/>
  <c r="M263" i="2" s="1" a="1"/>
  <c r="M263" i="2" s="1"/>
  <c r="O263" i="2" s="1"/>
  <c r="N263" i="2" a="1"/>
  <c r="N263" i="2" s="1"/>
  <c r="L264" i="2"/>
  <c r="M264" i="2" s="1" a="1"/>
  <c r="M264" i="2" s="1"/>
  <c r="O264" i="2" s="1"/>
  <c r="N264" i="2" a="1"/>
  <c r="N264" i="2" s="1"/>
  <c r="L265" i="2"/>
  <c r="M265" i="2" s="1" a="1"/>
  <c r="M265" i="2" s="1"/>
  <c r="O265" i="2" s="1"/>
  <c r="N265" i="2" a="1"/>
  <c r="N265" i="2"/>
  <c r="L266" i="2"/>
  <c r="M266" i="2" s="1" a="1"/>
  <c r="M266" i="2" s="1"/>
  <c r="O266" i="2" s="1"/>
  <c r="N266" i="2" a="1"/>
  <c r="N266" i="2" s="1"/>
  <c r="L267" i="2"/>
  <c r="M267" i="2" s="1" a="1"/>
  <c r="N267" i="2" a="1"/>
  <c r="N267" i="2" s="1"/>
  <c r="L268" i="2"/>
  <c r="N268" i="2" a="1"/>
  <c r="N268" i="2" s="1"/>
  <c r="L269" i="2"/>
  <c r="M269" i="2" a="1"/>
  <c r="N269" i="2" a="1"/>
  <c r="N269" i="2"/>
  <c r="L270" i="2"/>
  <c r="M270" i="2" s="1" a="1"/>
  <c r="M270" i="2" s="1"/>
  <c r="O270" i="2" s="1"/>
  <c r="N270" i="2" a="1"/>
  <c r="N270" i="2"/>
  <c r="L271" i="2"/>
  <c r="M271" i="2" s="1" a="1"/>
  <c r="M271" i="2" s="1"/>
  <c r="O271" i="2" s="1"/>
  <c r="N271" i="2" a="1"/>
  <c r="N271" i="2"/>
  <c r="L272" i="2"/>
  <c r="M272" i="2" s="1" a="1"/>
  <c r="M272" i="2" s="1"/>
  <c r="O272" i="2" s="1"/>
  <c r="N272" i="2" a="1"/>
  <c r="N272" i="2" s="1"/>
  <c r="L273" i="2"/>
  <c r="M273" i="2" s="1" a="1"/>
  <c r="M273" i="2" s="1"/>
  <c r="O273" i="2" s="1"/>
  <c r="N273" i="2" a="1"/>
  <c r="N273" i="2" s="1"/>
  <c r="L274" i="2"/>
  <c r="M274" i="2" s="1" a="1"/>
  <c r="M274" i="2" s="1"/>
  <c r="O274" i="2" s="1"/>
  <c r="N274" i="2" a="1"/>
  <c r="N274" i="2" s="1"/>
  <c r="L275" i="2"/>
  <c r="M275" i="2" s="1" a="1"/>
  <c r="M275" i="2" s="1"/>
  <c r="O275" i="2" s="1"/>
  <c r="N275" i="2" a="1"/>
  <c r="N275" i="2"/>
  <c r="L276" i="2"/>
  <c r="M276" i="2" s="1" a="1"/>
  <c r="M276" i="2" s="1"/>
  <c r="O276" i="2" s="1"/>
  <c r="N276" i="2" a="1"/>
  <c r="N276" i="2" s="1"/>
  <c r="L277" i="2"/>
  <c r="M277" i="2" s="1" a="1"/>
  <c r="M277" i="2" s="1"/>
  <c r="O277" i="2" s="1"/>
  <c r="N277" i="2" a="1"/>
  <c r="N277" i="2" s="1"/>
  <c r="L278" i="2"/>
  <c r="M278" i="2" s="1" a="1"/>
  <c r="M278" i="2" s="1"/>
  <c r="O278" i="2" s="1"/>
  <c r="N278" i="2" a="1"/>
  <c r="N278" i="2" s="1"/>
  <c r="L279" i="2"/>
  <c r="M279" i="2" s="1" a="1"/>
  <c r="M279" i="2" s="1"/>
  <c r="O279" i="2" s="1"/>
  <c r="N279" i="2" a="1"/>
  <c r="N279" i="2"/>
  <c r="L280" i="2"/>
  <c r="M280" i="2" s="1" a="1"/>
  <c r="M280" i="2" s="1"/>
  <c r="O280" i="2" s="1"/>
  <c r="N280" i="2" a="1"/>
  <c r="N280" i="2" s="1"/>
  <c r="L281" i="2"/>
  <c r="M281" i="2" s="1" a="1"/>
  <c r="M281" i="2" s="1"/>
  <c r="O281" i="2" s="1"/>
  <c r="N281" i="2" a="1"/>
  <c r="N281" i="2" s="1"/>
  <c r="L282" i="2"/>
  <c r="M282" i="2" s="1" a="1"/>
  <c r="M282" i="2" s="1"/>
  <c r="O282" i="2" s="1"/>
  <c r="N282" i="2" a="1"/>
  <c r="N282" i="2" s="1"/>
  <c r="L283" i="2"/>
  <c r="M283" i="2" s="1" a="1"/>
  <c r="M283" i="2" s="1"/>
  <c r="O283" i="2" s="1"/>
  <c r="N283" i="2" a="1"/>
  <c r="N283" i="2"/>
  <c r="L284" i="2"/>
  <c r="M284" i="2" s="1" a="1"/>
  <c r="M284" i="2" s="1"/>
  <c r="O284" i="2" s="1"/>
  <c r="N284" i="2" a="1"/>
  <c r="N284" i="2" s="1"/>
  <c r="L285" i="2"/>
  <c r="M285" i="2" s="1" a="1"/>
  <c r="M285" i="2" s="1"/>
  <c r="O285" i="2" s="1"/>
  <c r="N285" i="2" a="1"/>
  <c r="N285" i="2" s="1"/>
  <c r="L286" i="2"/>
  <c r="M286" i="2" s="1" a="1"/>
  <c r="M286" i="2" s="1"/>
  <c r="O286" i="2" s="1"/>
  <c r="N286" i="2" a="1"/>
  <c r="N286" i="2"/>
  <c r="L287" i="2"/>
  <c r="N287" i="2" a="1"/>
  <c r="N287" i="2"/>
  <c r="L288" i="2"/>
  <c r="N288" i="2" a="1"/>
  <c r="N288" i="2" s="1"/>
  <c r="L289" i="2"/>
  <c r="M289" i="2" s="1" a="1"/>
  <c r="M289" i="2" s="1"/>
  <c r="O289" i="2" s="1"/>
  <c r="N289" i="2" a="1"/>
  <c r="N289" i="2"/>
  <c r="L290" i="2"/>
  <c r="M290" i="2" s="1" a="1"/>
  <c r="M290" i="2" s="1"/>
  <c r="O290" i="2" s="1"/>
  <c r="N290" i="2" a="1"/>
  <c r="N290" i="2" s="1"/>
  <c r="L291" i="2"/>
  <c r="N291" i="2" a="1"/>
  <c r="N291" i="2" s="1"/>
  <c r="L292" i="2"/>
  <c r="M292" i="2" s="1" a="1"/>
  <c r="N292" i="2" a="1"/>
  <c r="N292" i="2" s="1"/>
  <c r="L293" i="2"/>
  <c r="M293" i="2" s="1" a="1"/>
  <c r="M293" i="2" s="1"/>
  <c r="O293" i="2" s="1"/>
  <c r="N293" i="2" a="1"/>
  <c r="N293" i="2"/>
  <c r="L294" i="2"/>
  <c r="M294" i="2" s="1" a="1"/>
  <c r="M294" i="2" s="1"/>
  <c r="O294" i="2" s="1"/>
  <c r="N294" i="2" a="1"/>
  <c r="N294" i="2" s="1"/>
  <c r="L295" i="2"/>
  <c r="M295" i="2" s="1" a="1"/>
  <c r="N295" i="2" a="1"/>
  <c r="N295" i="2" s="1"/>
  <c r="L296" i="2"/>
  <c r="N296" i="2" a="1"/>
  <c r="N296" i="2" s="1"/>
  <c r="L297" i="2"/>
  <c r="M297" i="2" s="1" a="1"/>
  <c r="M297" i="2" s="1"/>
  <c r="O297" i="2" s="1"/>
  <c r="N297" i="2" a="1"/>
  <c r="N297" i="2"/>
  <c r="L298" i="2"/>
  <c r="M298" i="2" s="1" a="1"/>
  <c r="M298" i="2" s="1"/>
  <c r="O298" i="2" s="1"/>
  <c r="N298" i="2" a="1"/>
  <c r="N298" i="2" s="1"/>
  <c r="L299" i="2"/>
  <c r="N299" i="2" a="1"/>
  <c r="N299" i="2" s="1"/>
  <c r="L300" i="2"/>
  <c r="N300" i="2" a="1"/>
  <c r="N300" i="2" s="1"/>
  <c r="L301" i="2"/>
  <c r="M301" i="2" s="1" a="1"/>
  <c r="M301" i="2" s="1"/>
  <c r="O301" i="2" s="1"/>
  <c r="N301" i="2" a="1"/>
  <c r="N301" i="2"/>
  <c r="L302" i="2"/>
  <c r="M302" i="2" s="1" a="1"/>
  <c r="M302" i="2" s="1"/>
  <c r="O302" i="2" s="1"/>
  <c r="N302" i="2" a="1"/>
  <c r="N302" i="2"/>
  <c r="L303" i="2"/>
  <c r="M303" i="2" a="1"/>
  <c r="M303" i="2" s="1"/>
  <c r="O303" i="2" s="1"/>
  <c r="N303" i="2" a="1"/>
  <c r="N303" i="2" s="1"/>
  <c r="L304" i="2"/>
  <c r="M304" i="2" s="1" a="1"/>
  <c r="M304" i="2" s="1"/>
  <c r="O304" i="2" s="1"/>
  <c r="N304" i="2" a="1"/>
  <c r="N304" i="2"/>
  <c r="L305" i="2"/>
  <c r="M305" i="2" a="1"/>
  <c r="N305" i="2" a="1"/>
  <c r="N305" i="2" s="1"/>
  <c r="L306" i="2"/>
  <c r="M306" i="2" a="1"/>
  <c r="N306" i="2" a="1"/>
  <c r="N306" i="2" s="1"/>
  <c r="L307" i="2"/>
  <c r="M307" i="2" s="1"/>
  <c r="O307" i="2" s="1"/>
  <c r="M307" i="2" a="1"/>
  <c r="N307" i="2" a="1"/>
  <c r="N307" i="2" s="1"/>
  <c r="L308" i="2"/>
  <c r="M308" i="2" a="1"/>
  <c r="M308" i="2" s="1"/>
  <c r="O308" i="2" s="1"/>
  <c r="N308" i="2" a="1"/>
  <c r="N308" i="2" s="1"/>
  <c r="L309" i="2"/>
  <c r="M309" i="2" a="1"/>
  <c r="M309" i="2"/>
  <c r="O309" i="2" s="1"/>
  <c r="N309" i="2" a="1"/>
  <c r="N309" i="2" s="1"/>
  <c r="L310" i="2"/>
  <c r="M310" i="2" a="1"/>
  <c r="N310" i="2" a="1"/>
  <c r="N310" i="2"/>
  <c r="L311" i="2"/>
  <c r="M311" i="2" a="1"/>
  <c r="N311" i="2" a="1"/>
  <c r="N311" i="2" s="1"/>
  <c r="L312" i="2"/>
  <c r="M312" i="2" s="1" a="1"/>
  <c r="M312" i="2" s="1"/>
  <c r="O312" i="2" s="1"/>
  <c r="N312" i="2" a="1"/>
  <c r="N312" i="2"/>
  <c r="L313" i="2"/>
  <c r="M313" i="2" a="1"/>
  <c r="N313" i="2" a="1"/>
  <c r="N313" i="2" s="1"/>
  <c r="L314" i="2"/>
  <c r="M314" i="2" a="1"/>
  <c r="M314" i="2" s="1"/>
  <c r="O314" i="2" s="1"/>
  <c r="N314" i="2" a="1"/>
  <c r="N314" i="2" s="1"/>
  <c r="L315" i="2"/>
  <c r="M315" i="2" a="1"/>
  <c r="M315" i="2"/>
  <c r="O315" i="2" s="1"/>
  <c r="N315" i="2" a="1"/>
  <c r="N315" i="2" s="1"/>
  <c r="L316" i="2"/>
  <c r="M316" i="2" a="1"/>
  <c r="N316" i="2" a="1"/>
  <c r="N316" i="2" s="1"/>
  <c r="L317" i="2"/>
  <c r="M317" i="2" s="1"/>
  <c r="O317" i="2" s="1"/>
  <c r="M317" i="2" a="1"/>
  <c r="N317" i="2" a="1"/>
  <c r="N317" i="2" s="1"/>
  <c r="L318" i="2"/>
  <c r="M318" i="2" a="1"/>
  <c r="N318" i="2" a="1"/>
  <c r="N318" i="2"/>
  <c r="L319" i="2"/>
  <c r="M319" i="2" a="1"/>
  <c r="N319" i="2" a="1"/>
  <c r="N319" i="2" s="1"/>
  <c r="L320" i="2"/>
  <c r="M320" i="2" s="1" a="1"/>
  <c r="M320" i="2" s="1"/>
  <c r="O320" i="2" s="1"/>
  <c r="N320" i="2" a="1"/>
  <c r="N320" i="2"/>
  <c r="L321" i="2"/>
  <c r="M321" i="2" a="1"/>
  <c r="M321" i="2" s="1"/>
  <c r="O321" i="2" s="1"/>
  <c r="N321" i="2" a="1"/>
  <c r="N321" i="2" s="1"/>
  <c r="L322" i="2"/>
  <c r="M322" i="2" a="1"/>
  <c r="N322" i="2" a="1"/>
  <c r="N322" i="2" s="1"/>
  <c r="L323" i="2"/>
  <c r="M323" i="2" s="1"/>
  <c r="O323" i="2" s="1"/>
  <c r="M323" i="2" a="1"/>
  <c r="N323" i="2" a="1"/>
  <c r="N323" i="2" s="1"/>
  <c r="L324" i="2"/>
  <c r="M324" i="2" a="1"/>
  <c r="M324" i="2" s="1"/>
  <c r="O324" i="2" s="1"/>
  <c r="N324" i="2" a="1"/>
  <c r="N324" i="2" s="1"/>
  <c r="L325" i="2"/>
  <c r="M325" i="2" a="1"/>
  <c r="M325" i="2"/>
  <c r="O325" i="2" s="1"/>
  <c r="N325" i="2" a="1"/>
  <c r="N325" i="2" s="1"/>
  <c r="L326" i="2"/>
  <c r="M326" i="2" a="1"/>
  <c r="M326" i="2" s="1"/>
  <c r="O326" i="2" s="1"/>
  <c r="N326" i="2" a="1"/>
  <c r="N326" i="2" s="1"/>
  <c r="L327" i="2"/>
  <c r="M327" i="2" s="1" a="1"/>
  <c r="M327" i="2" s="1"/>
  <c r="O327" i="2" s="1"/>
  <c r="N327" i="2" a="1"/>
  <c r="N327" i="2" s="1"/>
  <c r="L328" i="2"/>
  <c r="M328" i="2" s="1" a="1"/>
  <c r="M328" i="2" s="1"/>
  <c r="O328" i="2" s="1"/>
  <c r="N328" i="2" a="1"/>
  <c r="N328" i="2" s="1"/>
  <c r="L329" i="2"/>
  <c r="M329" i="2" a="1"/>
  <c r="N329" i="2" a="1"/>
  <c r="N329" i="2" s="1"/>
  <c r="L330" i="2"/>
  <c r="M330" i="2" a="1"/>
  <c r="N330" i="2" a="1"/>
  <c r="N330" i="2" s="1"/>
  <c r="L331" i="2"/>
  <c r="M331" i="2" s="1"/>
  <c r="O331" i="2" s="1"/>
  <c r="M331" i="2" a="1"/>
  <c r="N331" i="2" a="1"/>
  <c r="N331" i="2" s="1"/>
  <c r="L332" i="2"/>
  <c r="M332" i="2" a="1"/>
  <c r="N332" i="2" a="1"/>
  <c r="N332" i="2" s="1"/>
  <c r="L333" i="2"/>
  <c r="M333" i="2" s="1"/>
  <c r="O333" i="2" s="1"/>
  <c r="M333" i="2" a="1"/>
  <c r="N333" i="2" a="1"/>
  <c r="N333" i="2" s="1"/>
  <c r="L334" i="2"/>
  <c r="M334" i="2" a="1"/>
  <c r="N334" i="2" a="1"/>
  <c r="N334" i="2" s="1"/>
  <c r="L335" i="2"/>
  <c r="M335" i="2" s="1" a="1"/>
  <c r="M335" i="2" s="1"/>
  <c r="O335" i="2" s="1"/>
  <c r="N335" i="2" a="1"/>
  <c r="N335" i="2" s="1"/>
  <c r="L336" i="2"/>
  <c r="M336" i="2" s="1" a="1"/>
  <c r="M336" i="2" s="1"/>
  <c r="N336" i="2" a="1"/>
  <c r="N336" i="2" s="1"/>
  <c r="O336" i="2"/>
  <c r="L337" i="2"/>
  <c r="M337" i="2" a="1"/>
  <c r="N337" i="2" a="1"/>
  <c r="N337" i="2" s="1"/>
  <c r="L338" i="2"/>
  <c r="M338" i="2" a="1"/>
  <c r="N338" i="2" a="1"/>
  <c r="N338" i="2" s="1"/>
  <c r="L339" i="2"/>
  <c r="M339" i="2" a="1"/>
  <c r="M339" i="2"/>
  <c r="O339" i="2" s="1"/>
  <c r="N339" i="2" a="1"/>
  <c r="N339" i="2" s="1"/>
  <c r="L340" i="2"/>
  <c r="M340" i="2" a="1"/>
  <c r="M340" i="2" s="1"/>
  <c r="O340" i="2" s="1"/>
  <c r="N340" i="2" a="1"/>
  <c r="N340" i="2" s="1"/>
  <c r="L341" i="2"/>
  <c r="M341" i="2" a="1"/>
  <c r="M341" i="2"/>
  <c r="O341" i="2" s="1"/>
  <c r="N341" i="2" a="1"/>
  <c r="N341" i="2" s="1"/>
  <c r="L342" i="2"/>
  <c r="M342" i="2" a="1"/>
  <c r="N342" i="2" a="1"/>
  <c r="N342" i="2" s="1"/>
  <c r="L343" i="2"/>
  <c r="M343" i="2" s="1" a="1"/>
  <c r="M343" i="2" s="1"/>
  <c r="O343" i="2" s="1"/>
  <c r="N343" i="2" a="1"/>
  <c r="N343" i="2" s="1"/>
  <c r="L344" i="2"/>
  <c r="M344" i="2" s="1" a="1"/>
  <c r="M344" i="2" s="1"/>
  <c r="N344" i="2" a="1"/>
  <c r="N344" i="2" s="1"/>
  <c r="O344" i="2"/>
  <c r="L345" i="2"/>
  <c r="M345" i="2" a="1"/>
  <c r="N345" i="2" a="1"/>
  <c r="N345" i="2" s="1"/>
  <c r="L346" i="2"/>
  <c r="M346" i="2" a="1"/>
  <c r="N346" i="2" a="1"/>
  <c r="N346" i="2" s="1"/>
  <c r="L347" i="2"/>
  <c r="M347" i="2" s="1"/>
  <c r="O347" i="2" s="1"/>
  <c r="M347" i="2" a="1"/>
  <c r="N347" i="2" a="1"/>
  <c r="N347" i="2" s="1"/>
  <c r="L348" i="2"/>
  <c r="M348" i="2" a="1"/>
  <c r="N348" i="2" a="1"/>
  <c r="N348" i="2" s="1"/>
  <c r="L349" i="2"/>
  <c r="M349" i="2" a="1"/>
  <c r="M349" i="2"/>
  <c r="O349" i="2" s="1"/>
  <c r="N349" i="2" a="1"/>
  <c r="N349" i="2" s="1"/>
  <c r="L350" i="2"/>
  <c r="M350" i="2" a="1"/>
  <c r="N350" i="2" a="1"/>
  <c r="N350" i="2" s="1"/>
  <c r="L351" i="2"/>
  <c r="M351" i="2" s="1" a="1"/>
  <c r="M351" i="2" s="1"/>
  <c r="O351" i="2" s="1"/>
  <c r="N351" i="2" a="1"/>
  <c r="N351" i="2" s="1"/>
  <c r="L352" i="2"/>
  <c r="M352" i="2" s="1" a="1"/>
  <c r="M352" i="2" s="1"/>
  <c r="O352" i="2" s="1"/>
  <c r="N352" i="2" a="1"/>
  <c r="N352" i="2" s="1"/>
  <c r="L353" i="2"/>
  <c r="M353" i="2" a="1"/>
  <c r="N353" i="2" a="1"/>
  <c r="N353" i="2" s="1"/>
  <c r="L354" i="2"/>
  <c r="M354" i="2" a="1"/>
  <c r="N354" i="2" a="1"/>
  <c r="N354" i="2" s="1"/>
  <c r="L355" i="2"/>
  <c r="M355" i="2" s="1"/>
  <c r="O355" i="2" s="1"/>
  <c r="M355" i="2" a="1"/>
  <c r="N355" i="2" a="1"/>
  <c r="N355" i="2" s="1"/>
  <c r="L356" i="2"/>
  <c r="M356" i="2" a="1"/>
  <c r="N356" i="2" a="1"/>
  <c r="N356" i="2" s="1"/>
  <c r="L357" i="2"/>
  <c r="M357" i="2" s="1"/>
  <c r="O357" i="2" s="1"/>
  <c r="M357" i="2" a="1"/>
  <c r="N357" i="2" a="1"/>
  <c r="N357" i="2" s="1"/>
  <c r="L358" i="2"/>
  <c r="M358" i="2" s="1" a="1"/>
  <c r="M358" i="2" s="1"/>
  <c r="O358" i="2" s="1"/>
  <c r="N358" i="2" a="1"/>
  <c r="N358" i="2" s="1"/>
  <c r="L359" i="2"/>
  <c r="M359" i="2" s="1" a="1"/>
  <c r="M359" i="2" s="1"/>
  <c r="O359" i="2" s="1"/>
  <c r="N359" i="2" a="1"/>
  <c r="N359" i="2" s="1"/>
  <c r="L360" i="2"/>
  <c r="M360" i="2" s="1" a="1"/>
  <c r="M360" i="2" s="1"/>
  <c r="O360" i="2" s="1"/>
  <c r="N360" i="2" a="1"/>
  <c r="N360" i="2" s="1"/>
  <c r="L361" i="2"/>
  <c r="M361" i="2" a="1"/>
  <c r="N361" i="2" a="1"/>
  <c r="N361" i="2" s="1"/>
  <c r="L362" i="2"/>
  <c r="M362" i="2" s="1" a="1"/>
  <c r="M362" i="2" s="1"/>
  <c r="O362" i="2" s="1"/>
  <c r="N362" i="2" a="1"/>
  <c r="N362" i="2" s="1"/>
  <c r="L363" i="2"/>
  <c r="M363" i="2" s="1" a="1"/>
  <c r="M363" i="2" s="1"/>
  <c r="O363" i="2" s="1"/>
  <c r="N363" i="2" a="1"/>
  <c r="N363" i="2" s="1"/>
  <c r="L364" i="2"/>
  <c r="M364" i="2" s="1" a="1"/>
  <c r="M364" i="2" s="1"/>
  <c r="O364" i="2" s="1"/>
  <c r="N364" i="2" a="1"/>
  <c r="N364" i="2" s="1"/>
  <c r="L365" i="2"/>
  <c r="M365" i="2" a="1"/>
  <c r="M365" i="2"/>
  <c r="O365" i="2" s="1"/>
  <c r="N365" i="2" a="1"/>
  <c r="N365" i="2" s="1"/>
  <c r="L366" i="2"/>
  <c r="M366" i="2" s="1" a="1"/>
  <c r="M366" i="2" s="1"/>
  <c r="O366" i="2" s="1"/>
  <c r="N366" i="2" a="1"/>
  <c r="N366" i="2" s="1"/>
  <c r="L367" i="2"/>
  <c r="M367" i="2" a="1"/>
  <c r="N367" i="2" a="1"/>
  <c r="N367" i="2" s="1"/>
  <c r="L368" i="2"/>
  <c r="M368" i="2" s="1" a="1"/>
  <c r="M368" i="2" s="1"/>
  <c r="O368" i="2" s="1"/>
  <c r="N368" i="2" a="1"/>
  <c r="N368" i="2" s="1"/>
  <c r="L369" i="2"/>
  <c r="M369" i="2" s="1" a="1"/>
  <c r="M369" i="2" s="1"/>
  <c r="O369" i="2" s="1"/>
  <c r="N369" i="2" a="1"/>
  <c r="N369" i="2" s="1"/>
  <c r="L370" i="2"/>
  <c r="M370" i="2" s="1" a="1"/>
  <c r="M370" i="2" s="1"/>
  <c r="O370" i="2" s="1"/>
  <c r="N370" i="2" a="1"/>
  <c r="N370" i="2" s="1"/>
  <c r="L371" i="2"/>
  <c r="M371" i="2" a="1"/>
  <c r="N371" i="2" a="1"/>
  <c r="N371" i="2" s="1"/>
  <c r="L372" i="2"/>
  <c r="M372" i="2" s="1" a="1"/>
  <c r="M372" i="2" s="1"/>
  <c r="O372" i="2" s="1"/>
  <c r="N372" i="2" a="1"/>
  <c r="N372" i="2" s="1"/>
  <c r="L373" i="2"/>
  <c r="M373" i="2" s="1" a="1"/>
  <c r="M373" i="2" s="1"/>
  <c r="O373" i="2" s="1"/>
  <c r="N373" i="2" a="1"/>
  <c r="N373" i="2" s="1"/>
  <c r="L374" i="2"/>
  <c r="M374" i="2" s="1" a="1"/>
  <c r="M374" i="2" s="1"/>
  <c r="O374" i="2" s="1"/>
  <c r="N374" i="2" a="1"/>
  <c r="N374" i="2" s="1"/>
  <c r="L375" i="2"/>
  <c r="M375" i="2" a="1"/>
  <c r="M375" i="2" s="1"/>
  <c r="O375" i="2" s="1"/>
  <c r="N375" i="2" a="1"/>
  <c r="N375" i="2" s="1"/>
  <c r="L376" i="2"/>
  <c r="M376" i="2" s="1" a="1"/>
  <c r="M376" i="2" s="1"/>
  <c r="O376" i="2" s="1"/>
  <c r="N376" i="2" a="1"/>
  <c r="N376" i="2" s="1"/>
  <c r="L377" i="2"/>
  <c r="M377" i="2" s="1"/>
  <c r="O377" i="2" s="1"/>
  <c r="M377" i="2" a="1"/>
  <c r="N377" i="2" a="1"/>
  <c r="N377" i="2" s="1"/>
  <c r="L378" i="2"/>
  <c r="M378" i="2" s="1" a="1"/>
  <c r="M378" i="2" s="1"/>
  <c r="O378" i="2" s="1"/>
  <c r="N378" i="2" a="1"/>
  <c r="N378" i="2" s="1"/>
  <c r="L379" i="2"/>
  <c r="M379" i="2" s="1" a="1"/>
  <c r="M379" i="2" s="1"/>
  <c r="O379" i="2" s="1"/>
  <c r="N379" i="2" a="1"/>
  <c r="N379" i="2" s="1"/>
  <c r="L380" i="2"/>
  <c r="M380" i="2" s="1" a="1"/>
  <c r="M380" i="2" s="1"/>
  <c r="O380" i="2" s="1"/>
  <c r="N380" i="2" a="1"/>
  <c r="N380" i="2" s="1"/>
  <c r="L381" i="2"/>
  <c r="M381" i="2" s="1"/>
  <c r="O381" i="2" s="1"/>
  <c r="M381" i="2" a="1"/>
  <c r="N381" i="2" a="1"/>
  <c r="N381" i="2" s="1"/>
  <c r="L382" i="2"/>
  <c r="M382" i="2" s="1" a="1"/>
  <c r="M382" i="2" s="1"/>
  <c r="O382" i="2" s="1"/>
  <c r="N382" i="2" a="1"/>
  <c r="N382" i="2" s="1"/>
  <c r="L383" i="2"/>
  <c r="M383" i="2" a="1"/>
  <c r="M383" i="2" s="1"/>
  <c r="O383" i="2" s="1"/>
  <c r="N383" i="2" a="1"/>
  <c r="N383" i="2" s="1"/>
  <c r="L384" i="2"/>
  <c r="M384" i="2" s="1" a="1"/>
  <c r="M384" i="2" s="1"/>
  <c r="O384" i="2" s="1"/>
  <c r="N384" i="2" a="1"/>
  <c r="N384" i="2" s="1"/>
  <c r="L385" i="2"/>
  <c r="M385" i="2" s="1" a="1"/>
  <c r="M385" i="2" s="1"/>
  <c r="O385" i="2" s="1"/>
  <c r="N385" i="2" a="1"/>
  <c r="N385" i="2" s="1"/>
  <c r="L386" i="2"/>
  <c r="M386" i="2" s="1" a="1"/>
  <c r="M386" i="2" s="1"/>
  <c r="O386" i="2" s="1"/>
  <c r="N386" i="2" a="1"/>
  <c r="N386" i="2" s="1"/>
  <c r="L387" i="2"/>
  <c r="M387" i="2" a="1"/>
  <c r="N387" i="2" a="1"/>
  <c r="N387" i="2" s="1"/>
  <c r="L388" i="2"/>
  <c r="M388" i="2" s="1" a="1"/>
  <c r="M388" i="2" s="1"/>
  <c r="O388" i="2" s="1"/>
  <c r="N388" i="2" a="1"/>
  <c r="N388" i="2" s="1"/>
  <c r="L389" i="2"/>
  <c r="M389" i="2" s="1" a="1"/>
  <c r="M389" i="2" s="1"/>
  <c r="O389" i="2" s="1"/>
  <c r="N389" i="2" a="1"/>
  <c r="N389" i="2" s="1"/>
  <c r="L390" i="2"/>
  <c r="M390" i="2" s="1" a="1"/>
  <c r="M390" i="2" s="1"/>
  <c r="O390" i="2" s="1"/>
  <c r="N390" i="2" a="1"/>
  <c r="N390" i="2" s="1"/>
  <c r="L391" i="2"/>
  <c r="M391" i="2" a="1"/>
  <c r="N391" i="2" a="1"/>
  <c r="N391" i="2" s="1"/>
  <c r="L392" i="2"/>
  <c r="M392" i="2" s="1" a="1"/>
  <c r="M392" i="2" s="1"/>
  <c r="O392" i="2" s="1"/>
  <c r="N392" i="2" a="1"/>
  <c r="N392" i="2" s="1"/>
  <c r="L393" i="2"/>
  <c r="M393" i="2" a="1"/>
  <c r="M393" i="2"/>
  <c r="O393" i="2" s="1"/>
  <c r="N393" i="2" a="1"/>
  <c r="N393" i="2" s="1"/>
  <c r="L394" i="2"/>
  <c r="M394" i="2" s="1" a="1"/>
  <c r="M394" i="2" s="1"/>
  <c r="O394" i="2" s="1"/>
  <c r="N394" i="2" a="1"/>
  <c r="N394" i="2" s="1"/>
  <c r="L395" i="2"/>
  <c r="M395" i="2" s="1" a="1"/>
  <c r="M395" i="2" s="1"/>
  <c r="O395" i="2" s="1"/>
  <c r="N395" i="2" a="1"/>
  <c r="N395" i="2" s="1"/>
  <c r="L396" i="2"/>
  <c r="M396" i="2" s="1" a="1"/>
  <c r="M396" i="2" s="1"/>
  <c r="O396" i="2" s="1"/>
  <c r="N396" i="2" a="1"/>
  <c r="N396" i="2" s="1"/>
  <c r="L397" i="2"/>
  <c r="M397" i="2" s="1"/>
  <c r="O397" i="2" s="1"/>
  <c r="M397" i="2" a="1"/>
  <c r="N397" i="2" a="1"/>
  <c r="N397" i="2" s="1"/>
  <c r="L398" i="2"/>
  <c r="M398" i="2" s="1" a="1"/>
  <c r="M398" i="2" s="1"/>
  <c r="O398" i="2" s="1"/>
  <c r="N398" i="2" a="1"/>
  <c r="N398" i="2" s="1"/>
  <c r="L399" i="2"/>
  <c r="M399" i="2" a="1"/>
  <c r="N399" i="2" a="1"/>
  <c r="N399" i="2" s="1"/>
  <c r="L400" i="2"/>
  <c r="M400" i="2" s="1" a="1"/>
  <c r="M400" i="2" s="1"/>
  <c r="O400" i="2" s="1"/>
  <c r="N400" i="2" a="1"/>
  <c r="N400" i="2" s="1"/>
  <c r="L401" i="2"/>
  <c r="M401" i="2" s="1" a="1"/>
  <c r="M401" i="2" s="1"/>
  <c r="O401" i="2" s="1"/>
  <c r="N401" i="2" a="1"/>
  <c r="N401" i="2" s="1"/>
  <c r="L402" i="2"/>
  <c r="M402" i="2" s="1" a="1"/>
  <c r="M402" i="2" s="1"/>
  <c r="O402" i="2" s="1"/>
  <c r="N402" i="2" a="1"/>
  <c r="N402" i="2" s="1"/>
  <c r="L403" i="2"/>
  <c r="M403" i="2" a="1"/>
  <c r="N403" i="2" a="1"/>
  <c r="N403" i="2" s="1"/>
  <c r="L404" i="2"/>
  <c r="M404" i="2" s="1" a="1"/>
  <c r="M404" i="2" s="1"/>
  <c r="O404" i="2" s="1"/>
  <c r="N404" i="2" a="1"/>
  <c r="N404" i="2" s="1"/>
  <c r="L405" i="2"/>
  <c r="M405" i="2" s="1" a="1"/>
  <c r="M405" i="2" s="1"/>
  <c r="O405" i="2" s="1"/>
  <c r="N405" i="2" a="1"/>
  <c r="N405" i="2" s="1"/>
  <c r="L406" i="2"/>
  <c r="M406" i="2" s="1" a="1"/>
  <c r="M406" i="2" s="1"/>
  <c r="O406" i="2" s="1"/>
  <c r="N406" i="2" a="1"/>
  <c r="N406" i="2" s="1"/>
  <c r="L407" i="2"/>
  <c r="M407" i="2" s="1" a="1"/>
  <c r="M407" i="2" s="1"/>
  <c r="O407" i="2" s="1"/>
  <c r="N407" i="2" a="1"/>
  <c r="N407" i="2" s="1"/>
  <c r="L408" i="2"/>
  <c r="M408" i="2" s="1" a="1"/>
  <c r="M408" i="2" s="1"/>
  <c r="O408" i="2" s="1"/>
  <c r="N408" i="2" a="1"/>
  <c r="N408" i="2" s="1"/>
  <c r="L409" i="2"/>
  <c r="M409" i="2" s="1"/>
  <c r="O409" i="2" s="1"/>
  <c r="M409" i="2" a="1"/>
  <c r="N409" i="2" a="1"/>
  <c r="N409" i="2" s="1"/>
  <c r="L410" i="2"/>
  <c r="M410" i="2" s="1" a="1"/>
  <c r="M410" i="2" s="1"/>
  <c r="O410" i="2" s="1"/>
  <c r="N410" i="2" a="1"/>
  <c r="N410" i="2" s="1"/>
  <c r="L411" i="2"/>
  <c r="M411" i="2" s="1" a="1"/>
  <c r="M411" i="2" s="1"/>
  <c r="O411" i="2" s="1"/>
  <c r="N411" i="2" a="1"/>
  <c r="N411" i="2" s="1"/>
  <c r="L412" i="2"/>
  <c r="M412" i="2" s="1" a="1"/>
  <c r="M412" i="2" s="1"/>
  <c r="O412" i="2" s="1"/>
  <c r="N412" i="2" a="1"/>
  <c r="N412" i="2" s="1"/>
  <c r="L413" i="2"/>
  <c r="M413" i="2" s="1"/>
  <c r="O413" i="2" s="1"/>
  <c r="M413" i="2" a="1"/>
  <c r="N413" i="2" a="1"/>
  <c r="N413" i="2" s="1"/>
  <c r="L414" i="2"/>
  <c r="M414" i="2" s="1" a="1"/>
  <c r="M414" i="2" s="1"/>
  <c r="O414" i="2" s="1"/>
  <c r="N414" i="2" a="1"/>
  <c r="N414" i="2" s="1"/>
  <c r="L415" i="2"/>
  <c r="M415" i="2" a="1"/>
  <c r="N415" i="2" a="1"/>
  <c r="N415" i="2" s="1"/>
  <c r="L416" i="2"/>
  <c r="M416" i="2" s="1" a="1"/>
  <c r="M416" i="2" s="1"/>
  <c r="O416" i="2" s="1"/>
  <c r="N416" i="2" a="1"/>
  <c r="N416" i="2" s="1"/>
  <c r="L417" i="2"/>
  <c r="M417" i="2" s="1" a="1"/>
  <c r="M417" i="2" s="1"/>
  <c r="O417" i="2" s="1"/>
  <c r="N417" i="2" a="1"/>
  <c r="N417" i="2" s="1"/>
  <c r="L418" i="2"/>
  <c r="M418" i="2" s="1" a="1"/>
  <c r="M418" i="2" s="1"/>
  <c r="O418" i="2" s="1"/>
  <c r="N418" i="2" a="1"/>
  <c r="N418" i="2" s="1"/>
  <c r="L419" i="2"/>
  <c r="M419" i="2" a="1"/>
  <c r="N419" i="2" a="1"/>
  <c r="N419" i="2" s="1"/>
  <c r="L420" i="2"/>
  <c r="M420" i="2" s="1" a="1"/>
  <c r="M420" i="2" s="1"/>
  <c r="O420" i="2" s="1"/>
  <c r="N420" i="2" a="1"/>
  <c r="N420" i="2" s="1"/>
  <c r="L421" i="2"/>
  <c r="M421" i="2" a="1"/>
  <c r="N421" i="2" a="1"/>
  <c r="N421" i="2" s="1"/>
  <c r="L422" i="2"/>
  <c r="M422" i="2" s="1" a="1"/>
  <c r="M422" i="2" s="1"/>
  <c r="O422" i="2" s="1"/>
  <c r="N422" i="2" a="1"/>
  <c r="N422" i="2" s="1"/>
  <c r="L423" i="2"/>
  <c r="M423" i="2" s="1" a="1"/>
  <c r="M423" i="2" s="1"/>
  <c r="O423" i="2" s="1"/>
  <c r="N423" i="2" a="1"/>
  <c r="N423" i="2" s="1"/>
  <c r="L424" i="2"/>
  <c r="M424" i="2" s="1" a="1"/>
  <c r="M424" i="2" s="1"/>
  <c r="O424" i="2" s="1"/>
  <c r="N424" i="2" a="1"/>
  <c r="N424" i="2" s="1"/>
  <c r="L425" i="2"/>
  <c r="M425" i="2" s="1"/>
  <c r="O425" i="2" s="1"/>
  <c r="M425" i="2" a="1"/>
  <c r="N425" i="2" a="1"/>
  <c r="N425" i="2" s="1"/>
  <c r="L426" i="2"/>
  <c r="M426" i="2" s="1" a="1"/>
  <c r="M426" i="2" s="1"/>
  <c r="O426" i="2" s="1"/>
  <c r="N426" i="2" a="1"/>
  <c r="N426" i="2" s="1"/>
  <c r="L427" i="2"/>
  <c r="M427" i="2" s="1" a="1"/>
  <c r="M427" i="2" s="1"/>
  <c r="O427" i="2" s="1"/>
  <c r="N427" i="2" a="1"/>
  <c r="N427" i="2" s="1"/>
  <c r="L428" i="2"/>
  <c r="M428" i="2" s="1" a="1"/>
  <c r="M428" i="2" s="1"/>
  <c r="O428" i="2" s="1"/>
  <c r="N428" i="2" a="1"/>
  <c r="N428" i="2" s="1"/>
  <c r="L429" i="2"/>
  <c r="M429" i="2" s="1"/>
  <c r="O429" i="2" s="1"/>
  <c r="M429" i="2" a="1"/>
  <c r="N429" i="2" a="1"/>
  <c r="N429" i="2" s="1"/>
  <c r="L430" i="2"/>
  <c r="M430" i="2" s="1" a="1"/>
  <c r="M430" i="2" s="1"/>
  <c r="O430" i="2" s="1"/>
  <c r="N430" i="2" a="1"/>
  <c r="N430" i="2" s="1"/>
  <c r="L431" i="2"/>
  <c r="M431" i="2" s="1" a="1"/>
  <c r="M431" i="2" s="1"/>
  <c r="O431" i="2" s="1"/>
  <c r="N431" i="2" a="1"/>
  <c r="N431" i="2" s="1"/>
  <c r="L432" i="2"/>
  <c r="M432" i="2" s="1" a="1"/>
  <c r="M432" i="2" s="1"/>
  <c r="O432" i="2" s="1"/>
  <c r="N432" i="2" a="1"/>
  <c r="N432" i="2" s="1"/>
  <c r="L433" i="2"/>
  <c r="M433" i="2" s="1" a="1"/>
  <c r="M433" i="2" s="1"/>
  <c r="O433" i="2" s="1"/>
  <c r="N433" i="2" a="1"/>
  <c r="N433" i="2" s="1"/>
  <c r="L434" i="2"/>
  <c r="M434" i="2" s="1" a="1"/>
  <c r="M434" i="2" s="1"/>
  <c r="O434" i="2" s="1"/>
  <c r="N434" i="2" a="1"/>
  <c r="N434" i="2" s="1"/>
  <c r="L435" i="2"/>
  <c r="M435" i="2" a="1"/>
  <c r="N435" i="2" a="1"/>
  <c r="N435" i="2" s="1"/>
  <c r="L436" i="2"/>
  <c r="M436" i="2" s="1" a="1"/>
  <c r="M436" i="2" s="1"/>
  <c r="O436" i="2" s="1"/>
  <c r="N436" i="2" a="1"/>
  <c r="N436" i="2" s="1"/>
  <c r="L437" i="2"/>
  <c r="M437" i="2" a="1"/>
  <c r="N437" i="2" a="1"/>
  <c r="N437" i="2" s="1"/>
  <c r="L438" i="2"/>
  <c r="M438" i="2" s="1" a="1"/>
  <c r="M438" i="2" s="1"/>
  <c r="O438" i="2" s="1"/>
  <c r="N438" i="2" a="1"/>
  <c r="N438" i="2" s="1"/>
  <c r="L439" i="2"/>
  <c r="M439" i="2" a="1"/>
  <c r="N439" i="2" a="1"/>
  <c r="N439" i="2" s="1"/>
  <c r="L440" i="2"/>
  <c r="M440" i="2" s="1" a="1"/>
  <c r="M440" i="2" s="1"/>
  <c r="O440" i="2" s="1"/>
  <c r="N440" i="2" a="1"/>
  <c r="N440" i="2" s="1"/>
  <c r="L441" i="2"/>
  <c r="M441" i="2" a="1"/>
  <c r="M441" i="2"/>
  <c r="O441" i="2" s="1"/>
  <c r="N441" i="2" a="1"/>
  <c r="N441" i="2" s="1"/>
  <c r="L442" i="2"/>
  <c r="M442" i="2" s="1" a="1"/>
  <c r="M442" i="2" s="1"/>
  <c r="O442" i="2" s="1"/>
  <c r="N442" i="2" a="1"/>
  <c r="N442" i="2" s="1"/>
  <c r="L443" i="2"/>
  <c r="M443" i="2" s="1" a="1"/>
  <c r="M443" i="2" s="1"/>
  <c r="O443" i="2" s="1"/>
  <c r="N443" i="2" a="1"/>
  <c r="N443" i="2" s="1"/>
  <c r="L444" i="2"/>
  <c r="M444" i="2" s="1" a="1"/>
  <c r="M444" i="2" s="1"/>
  <c r="O444" i="2" s="1"/>
  <c r="N444" i="2" a="1"/>
  <c r="N444" i="2" s="1"/>
  <c r="L445" i="2"/>
  <c r="M445" i="2" s="1"/>
  <c r="O445" i="2" s="1"/>
  <c r="M445" i="2" a="1"/>
  <c r="N445" i="2" a="1"/>
  <c r="N445" i="2" s="1"/>
  <c r="L446" i="2"/>
  <c r="M446" i="2" s="1" a="1"/>
  <c r="M446" i="2" s="1"/>
  <c r="O446" i="2" s="1"/>
  <c r="N446" i="2" a="1"/>
  <c r="N446" i="2" s="1"/>
  <c r="L447" i="2"/>
  <c r="M447" i="2" s="1" a="1"/>
  <c r="M447" i="2" s="1"/>
  <c r="O447" i="2" s="1"/>
  <c r="N447" i="2" a="1"/>
  <c r="N447" i="2" s="1"/>
  <c r="L448" i="2"/>
  <c r="M448" i="2" s="1" a="1"/>
  <c r="M448" i="2" s="1"/>
  <c r="O448" i="2" s="1"/>
  <c r="N448" i="2" a="1"/>
  <c r="N448" i="2" s="1"/>
  <c r="L449" i="2"/>
  <c r="M449" i="2" s="1" a="1"/>
  <c r="M449" i="2" s="1"/>
  <c r="O449" i="2" s="1"/>
  <c r="N449" i="2" a="1"/>
  <c r="N449" i="2" s="1"/>
  <c r="L450" i="2"/>
  <c r="M450" i="2" s="1" a="1"/>
  <c r="M450" i="2" s="1"/>
  <c r="O450" i="2" s="1"/>
  <c r="N450" i="2" a="1"/>
  <c r="N450" i="2" s="1"/>
  <c r="L451" i="2"/>
  <c r="M451" i="2" a="1"/>
  <c r="N451" i="2" a="1"/>
  <c r="N451" i="2" s="1"/>
  <c r="L452" i="2"/>
  <c r="M452" i="2" s="1" a="1"/>
  <c r="M452" i="2" s="1"/>
  <c r="O452" i="2" s="1"/>
  <c r="N452" i="2" a="1"/>
  <c r="N452" i="2" s="1"/>
  <c r="L453" i="2"/>
  <c r="M453" i="2" a="1"/>
  <c r="N453" i="2" a="1"/>
  <c r="N453" i="2" s="1"/>
  <c r="L454" i="2"/>
  <c r="M454" i="2" s="1" a="1"/>
  <c r="M454" i="2" s="1"/>
  <c r="O454" i="2" s="1"/>
  <c r="N454" i="2" a="1"/>
  <c r="N454" i="2" s="1"/>
  <c r="L455" i="2"/>
  <c r="M455" i="2" s="1" a="1"/>
  <c r="M455" i="2" s="1"/>
  <c r="O455" i="2" s="1"/>
  <c r="N455" i="2" a="1"/>
  <c r="N455" i="2" s="1"/>
  <c r="L456" i="2"/>
  <c r="M456" i="2" s="1" a="1"/>
  <c r="M456" i="2" s="1"/>
  <c r="O456" i="2" s="1"/>
  <c r="N456" i="2" a="1"/>
  <c r="N456" i="2" s="1"/>
  <c r="L457" i="2"/>
  <c r="M457" i="2" a="1"/>
  <c r="N457" i="2" a="1"/>
  <c r="N457" i="2" s="1"/>
  <c r="L458" i="2"/>
  <c r="M458" i="2" s="1" a="1"/>
  <c r="M458" i="2" s="1"/>
  <c r="O458" i="2" s="1"/>
  <c r="N458" i="2" a="1"/>
  <c r="N458" i="2" s="1"/>
  <c r="L459" i="2"/>
  <c r="M459" i="2" s="1" a="1"/>
  <c r="M459" i="2" s="1"/>
  <c r="O459" i="2" s="1"/>
  <c r="N459" i="2" a="1"/>
  <c r="N459" i="2" s="1"/>
  <c r="L460" i="2"/>
  <c r="M460" i="2" s="1" a="1"/>
  <c r="M460" i="2" s="1"/>
  <c r="O460" i="2" s="1"/>
  <c r="N460" i="2" a="1"/>
  <c r="N460" i="2" s="1"/>
  <c r="L461" i="2"/>
  <c r="M461" i="2" s="1"/>
  <c r="O461" i="2" s="1"/>
  <c r="M461" i="2" a="1"/>
  <c r="N461" i="2" a="1"/>
  <c r="N461" i="2" s="1"/>
  <c r="L462" i="2"/>
  <c r="M462" i="2" s="1" a="1"/>
  <c r="M462" i="2" s="1"/>
  <c r="O462" i="2" s="1"/>
  <c r="N462" i="2" a="1"/>
  <c r="N462" i="2" s="1"/>
  <c r="L463" i="2"/>
  <c r="M463" i="2" s="1" a="1"/>
  <c r="M463" i="2" s="1"/>
  <c r="O463" i="2" s="1"/>
  <c r="N463" i="2" a="1"/>
  <c r="N463" i="2" s="1"/>
  <c r="L464" i="2"/>
  <c r="M464" i="2" s="1" a="1"/>
  <c r="M464" i="2" s="1"/>
  <c r="O464" i="2" s="1"/>
  <c r="N464" i="2" a="1"/>
  <c r="N464" i="2" s="1"/>
  <c r="L465" i="2"/>
  <c r="M465" i="2" s="1" a="1"/>
  <c r="M465" i="2" s="1"/>
  <c r="O465" i="2" s="1"/>
  <c r="N465" i="2" a="1"/>
  <c r="N465" i="2" s="1"/>
  <c r="L466" i="2"/>
  <c r="M466" i="2" s="1" a="1"/>
  <c r="M466" i="2" s="1"/>
  <c r="O466" i="2" s="1"/>
  <c r="N466" i="2" a="1"/>
  <c r="N466" i="2" s="1"/>
  <c r="L467" i="2"/>
  <c r="M467" i="2" a="1"/>
  <c r="N467" i="2" a="1"/>
  <c r="N467" i="2" s="1"/>
  <c r="L468" i="2"/>
  <c r="M468" i="2" s="1" a="1"/>
  <c r="M468" i="2" s="1"/>
  <c r="O468" i="2" s="1"/>
  <c r="N468" i="2" a="1"/>
  <c r="N468" i="2" s="1"/>
  <c r="L469" i="2"/>
  <c r="M469" i="2" a="1"/>
  <c r="N469" i="2" a="1"/>
  <c r="N469" i="2" s="1"/>
  <c r="L470" i="2"/>
  <c r="M470" i="2" s="1" a="1"/>
  <c r="M470" i="2" s="1"/>
  <c r="O470" i="2" s="1"/>
  <c r="N470" i="2" a="1"/>
  <c r="N470" i="2" s="1"/>
  <c r="L471" i="2"/>
  <c r="M471" i="2" s="1" a="1"/>
  <c r="M471" i="2" s="1"/>
  <c r="O471" i="2" s="1"/>
  <c r="N471" i="2" a="1"/>
  <c r="N471" i="2" s="1"/>
  <c r="L472" i="2"/>
  <c r="M472" i="2" s="1" a="1"/>
  <c r="M472" i="2" s="1"/>
  <c r="O472" i="2" s="1"/>
  <c r="N472" i="2" a="1"/>
  <c r="N472" i="2" s="1"/>
  <c r="L473" i="2"/>
  <c r="M473" i="2" a="1"/>
  <c r="N473" i="2" a="1"/>
  <c r="N473" i="2" s="1"/>
  <c r="L474" i="2"/>
  <c r="M474" i="2" s="1" a="1"/>
  <c r="M474" i="2" s="1"/>
  <c r="O474" i="2" s="1"/>
  <c r="N474" i="2" a="1"/>
  <c r="N474" i="2" s="1"/>
  <c r="L475" i="2"/>
  <c r="M475" i="2" s="1" a="1"/>
  <c r="M475" i="2" s="1"/>
  <c r="O475" i="2" s="1"/>
  <c r="N475" i="2" a="1"/>
  <c r="N475" i="2" s="1"/>
  <c r="L476" i="2"/>
  <c r="M476" i="2" s="1" a="1"/>
  <c r="M476" i="2" s="1"/>
  <c r="O476" i="2" s="1"/>
  <c r="N476" i="2" a="1"/>
  <c r="N476" i="2" s="1"/>
  <c r="L477" i="2"/>
  <c r="M477" i="2" a="1"/>
  <c r="M477" i="2"/>
  <c r="O477" i="2" s="1"/>
  <c r="N477" i="2" a="1"/>
  <c r="N477" i="2" s="1"/>
  <c r="L478" i="2"/>
  <c r="M478" i="2" s="1" a="1"/>
  <c r="M478" i="2" s="1"/>
  <c r="O478" i="2" s="1"/>
  <c r="N478" i="2" a="1"/>
  <c r="N478" i="2" s="1"/>
  <c r="L479" i="2"/>
  <c r="M479" i="2" a="1"/>
  <c r="N479" i="2" a="1"/>
  <c r="N479" i="2" s="1"/>
  <c r="L480" i="2"/>
  <c r="M480" i="2" s="1" a="1"/>
  <c r="M480" i="2" s="1"/>
  <c r="O480" i="2" s="1"/>
  <c r="N480" i="2" a="1"/>
  <c r="N480" i="2" s="1"/>
  <c r="L481" i="2"/>
  <c r="M481" i="2" s="1" a="1"/>
  <c r="M481" i="2" s="1"/>
  <c r="O481" i="2" s="1"/>
  <c r="N481" i="2" a="1"/>
  <c r="N481" i="2" s="1"/>
  <c r="L482" i="2"/>
  <c r="M482" i="2" s="1" a="1"/>
  <c r="M482" i="2" s="1"/>
  <c r="O482" i="2" s="1"/>
  <c r="N482" i="2" a="1"/>
  <c r="N482" i="2" s="1"/>
  <c r="L483" i="2"/>
  <c r="M483" i="2" a="1"/>
  <c r="N483" i="2" a="1"/>
  <c r="N483" i="2" s="1"/>
  <c r="L484" i="2"/>
  <c r="M484" i="2" s="1" a="1"/>
  <c r="M484" i="2" s="1"/>
  <c r="O484" i="2" s="1"/>
  <c r="N484" i="2" a="1"/>
  <c r="N484" i="2" s="1"/>
  <c r="L485" i="2"/>
  <c r="M485" i="2" s="1" a="1"/>
  <c r="M485" i="2" s="1"/>
  <c r="O485" i="2" s="1"/>
  <c r="N485" i="2" a="1"/>
  <c r="N485" i="2" s="1"/>
  <c r="L486" i="2"/>
  <c r="M486" i="2" s="1" a="1"/>
  <c r="M486" i="2" s="1"/>
  <c r="O486" i="2" s="1"/>
  <c r="N486" i="2" a="1"/>
  <c r="N486" i="2" s="1"/>
  <c r="L487" i="2"/>
  <c r="M487" i="2" s="1" a="1"/>
  <c r="M487" i="2" s="1"/>
  <c r="O487" i="2" s="1"/>
  <c r="N487" i="2" a="1"/>
  <c r="N487" i="2" s="1"/>
  <c r="L488" i="2"/>
  <c r="M488" i="2" s="1" a="1"/>
  <c r="M488" i="2" s="1"/>
  <c r="O488" i="2" s="1"/>
  <c r="N488" i="2" a="1"/>
  <c r="N488" i="2" s="1"/>
  <c r="L489" i="2"/>
  <c r="M489" i="2" a="1"/>
  <c r="M489" i="2"/>
  <c r="O489" i="2" s="1"/>
  <c r="N489" i="2" a="1"/>
  <c r="N489" i="2" s="1"/>
  <c r="L490" i="2"/>
  <c r="M490" i="2" s="1" a="1"/>
  <c r="M490" i="2" s="1"/>
  <c r="O490" i="2" s="1"/>
  <c r="N490" i="2" a="1"/>
  <c r="N490" i="2" s="1"/>
  <c r="L491" i="2"/>
  <c r="M491" i="2" s="1" a="1"/>
  <c r="M491" i="2" s="1"/>
  <c r="O491" i="2" s="1"/>
  <c r="N491" i="2" a="1"/>
  <c r="N491" i="2" s="1"/>
  <c r="L492" i="2"/>
  <c r="M492" i="2" s="1" a="1"/>
  <c r="M492" i="2" s="1"/>
  <c r="O492" i="2" s="1"/>
  <c r="N492" i="2" a="1"/>
  <c r="N492" i="2" s="1"/>
  <c r="L493" i="2"/>
  <c r="M493" i="2" s="1"/>
  <c r="O493" i="2" s="1"/>
  <c r="M493" i="2" a="1"/>
  <c r="N493" i="2" a="1"/>
  <c r="N493" i="2" s="1"/>
  <c r="L494" i="2"/>
  <c r="M494" i="2" s="1" a="1"/>
  <c r="M494" i="2" s="1"/>
  <c r="O494" i="2" s="1"/>
  <c r="N494" i="2" a="1"/>
  <c r="N494" i="2" s="1"/>
  <c r="L495" i="2"/>
  <c r="M495" i="2" a="1"/>
  <c r="N495" i="2" a="1"/>
  <c r="N495" i="2" s="1"/>
  <c r="L496" i="2"/>
  <c r="M496" i="2" s="1" a="1"/>
  <c r="M496" i="2" s="1"/>
  <c r="O496" i="2" s="1"/>
  <c r="N496" i="2" a="1"/>
  <c r="N496" i="2" s="1"/>
  <c r="L497" i="2"/>
  <c r="M497" i="2" s="1" a="1"/>
  <c r="M497" i="2" s="1"/>
  <c r="O497" i="2" s="1"/>
  <c r="N497" i="2" a="1"/>
  <c r="N497" i="2" s="1"/>
  <c r="L498" i="2"/>
  <c r="M498" i="2" s="1" a="1"/>
  <c r="M498" i="2" s="1"/>
  <c r="O498" i="2" s="1"/>
  <c r="N498" i="2" a="1"/>
  <c r="N498" i="2" s="1"/>
  <c r="L499" i="2"/>
  <c r="M499" i="2" a="1"/>
  <c r="N499" i="2" a="1"/>
  <c r="N499" i="2" s="1"/>
  <c r="L500" i="2"/>
  <c r="M500" i="2" s="1" a="1"/>
  <c r="M500" i="2" s="1"/>
  <c r="O500" i="2" s="1"/>
  <c r="N500" i="2" a="1"/>
  <c r="N500" i="2" s="1"/>
  <c r="L501" i="2"/>
  <c r="M501" i="2" a="1"/>
  <c r="N501" i="2" a="1"/>
  <c r="N501" i="2" s="1"/>
  <c r="L502" i="2"/>
  <c r="M502" i="2" s="1" a="1"/>
  <c r="M502" i="2" s="1"/>
  <c r="O502" i="2" s="1"/>
  <c r="N502" i="2" a="1"/>
  <c r="N502" i="2" s="1"/>
  <c r="L503" i="2"/>
  <c r="M503" i="2" s="1" a="1"/>
  <c r="M503" i="2" s="1"/>
  <c r="O503" i="2" s="1"/>
  <c r="N503" i="2" a="1"/>
  <c r="N503" i="2" s="1"/>
  <c r="L504" i="2"/>
  <c r="M504" i="2" s="1" a="1"/>
  <c r="M504" i="2" s="1"/>
  <c r="O504" i="2" s="1"/>
  <c r="N504" i="2" a="1"/>
  <c r="N504" i="2" s="1"/>
  <c r="L505" i="2"/>
  <c r="M505" i="2" s="1"/>
  <c r="O505" i="2" s="1"/>
  <c r="M505" i="2" a="1"/>
  <c r="N505" i="2" a="1"/>
  <c r="N505" i="2" s="1"/>
  <c r="L506" i="2"/>
  <c r="M506" i="2" s="1" a="1"/>
  <c r="M506" i="2" s="1"/>
  <c r="O506" i="2" s="1"/>
  <c r="N506" i="2" a="1"/>
  <c r="N506" i="2" s="1"/>
  <c r="L507" i="2"/>
  <c r="M507" i="2" s="1" a="1"/>
  <c r="M507" i="2" s="1"/>
  <c r="O507" i="2" s="1"/>
  <c r="N507" i="2" a="1"/>
  <c r="N507" i="2" s="1"/>
  <c r="L508" i="2"/>
  <c r="M508" i="2" s="1" a="1"/>
  <c r="M508" i="2" s="1"/>
  <c r="O508" i="2" s="1"/>
  <c r="N508" i="2" a="1"/>
  <c r="N508" i="2" s="1"/>
  <c r="L509" i="2"/>
  <c r="M509" i="2" s="1"/>
  <c r="O509" i="2" s="1"/>
  <c r="M509" i="2" a="1"/>
  <c r="N509" i="2" a="1"/>
  <c r="N509" i="2" s="1"/>
  <c r="L510" i="2"/>
  <c r="M510" i="2" s="1" a="1"/>
  <c r="M510" i="2" s="1"/>
  <c r="O510" i="2" s="1"/>
  <c r="N510" i="2" a="1"/>
  <c r="N510" i="2" s="1"/>
  <c r="L511" i="2"/>
  <c r="M511" i="2" s="1" a="1"/>
  <c r="M511" i="2" s="1"/>
  <c r="O511" i="2" s="1"/>
  <c r="N511" i="2" a="1"/>
  <c r="N511" i="2" s="1"/>
  <c r="L512" i="2"/>
  <c r="M512" i="2" s="1" a="1"/>
  <c r="M512" i="2" s="1"/>
  <c r="O512" i="2" s="1"/>
  <c r="N512" i="2" a="1"/>
  <c r="N512" i="2" s="1"/>
  <c r="L513" i="2"/>
  <c r="M513" i="2" s="1" a="1"/>
  <c r="M513" i="2" s="1"/>
  <c r="O513" i="2" s="1"/>
  <c r="N513" i="2" a="1"/>
  <c r="N513" i="2" s="1"/>
  <c r="L514" i="2"/>
  <c r="M514" i="2" s="1" a="1"/>
  <c r="M514" i="2" s="1"/>
  <c r="O514" i="2" s="1"/>
  <c r="N514" i="2" a="1"/>
  <c r="N514" i="2" s="1"/>
  <c r="L515" i="2"/>
  <c r="M515" i="2" a="1"/>
  <c r="N515" i="2" a="1"/>
  <c r="N515" i="2" s="1"/>
  <c r="L516" i="2"/>
  <c r="M516" i="2" s="1" a="1"/>
  <c r="M516" i="2" s="1"/>
  <c r="O516" i="2" s="1"/>
  <c r="N516" i="2" a="1"/>
  <c r="N516" i="2" s="1"/>
  <c r="L517" i="2"/>
  <c r="M517" i="2" a="1"/>
  <c r="M517" i="2" s="1"/>
  <c r="O517" i="2" s="1"/>
  <c r="N517" i="2" a="1"/>
  <c r="N517" i="2" s="1"/>
  <c r="L518" i="2"/>
  <c r="M518" i="2" s="1" a="1"/>
  <c r="M518" i="2" s="1"/>
  <c r="O518" i="2" s="1"/>
  <c r="N518" i="2" a="1"/>
  <c r="N518" i="2" s="1"/>
  <c r="L519" i="2"/>
  <c r="M519" i="2" s="1" a="1"/>
  <c r="M519" i="2" s="1"/>
  <c r="O519" i="2" s="1"/>
  <c r="N519" i="2" a="1"/>
  <c r="N519" i="2" s="1"/>
  <c r="L520" i="2"/>
  <c r="M520" i="2" s="1" a="1"/>
  <c r="M520" i="2" s="1"/>
  <c r="O520" i="2" s="1"/>
  <c r="N520" i="2" a="1"/>
  <c r="N520" i="2" s="1"/>
  <c r="L521" i="2"/>
  <c r="M521" i="2" a="1"/>
  <c r="N521" i="2" a="1"/>
  <c r="N521" i="2" s="1"/>
  <c r="L522" i="2"/>
  <c r="M522" i="2" s="1" a="1"/>
  <c r="M522" i="2" s="1"/>
  <c r="O522" i="2" s="1"/>
  <c r="N522" i="2" a="1"/>
  <c r="N522" i="2" s="1"/>
  <c r="L523" i="2"/>
  <c r="M523" i="2" s="1" a="1"/>
  <c r="M523" i="2" s="1"/>
  <c r="O523" i="2" s="1"/>
  <c r="N523" i="2" a="1"/>
  <c r="N523" i="2" s="1"/>
  <c r="L524" i="2"/>
  <c r="M524" i="2" s="1" a="1"/>
  <c r="M524" i="2" s="1"/>
  <c r="O524" i="2" s="1"/>
  <c r="N524" i="2" a="1"/>
  <c r="N524" i="2" s="1"/>
  <c r="L525" i="2"/>
  <c r="M525" i="2" s="1"/>
  <c r="O525" i="2" s="1"/>
  <c r="M525" i="2" a="1"/>
  <c r="N525" i="2" a="1"/>
  <c r="N525" i="2" s="1"/>
  <c r="L526" i="2"/>
  <c r="M526" i="2" s="1" a="1"/>
  <c r="M526" i="2" s="1"/>
  <c r="O526" i="2" s="1"/>
  <c r="N526" i="2" a="1"/>
  <c r="N526" i="2" s="1"/>
  <c r="L527" i="2"/>
  <c r="M527" i="2" a="1"/>
  <c r="M527" i="2" s="1"/>
  <c r="O527" i="2" s="1"/>
  <c r="N527" i="2" a="1"/>
  <c r="N527" i="2" s="1"/>
  <c r="L528" i="2"/>
  <c r="M528" i="2" s="1" a="1"/>
  <c r="M528" i="2" s="1"/>
  <c r="O528" i="2" s="1"/>
  <c r="N528" i="2" a="1"/>
  <c r="N528" i="2" s="1"/>
  <c r="L529" i="2"/>
  <c r="M529" i="2" s="1" a="1"/>
  <c r="M529" i="2" s="1"/>
  <c r="O529" i="2" s="1"/>
  <c r="N529" i="2" a="1"/>
  <c r="N529" i="2" s="1"/>
  <c r="L530" i="2"/>
  <c r="M530" i="2" s="1" a="1"/>
  <c r="M530" i="2" s="1"/>
  <c r="O530" i="2" s="1"/>
  <c r="N530" i="2" a="1"/>
  <c r="N530" i="2" s="1"/>
  <c r="L531" i="2"/>
  <c r="M531" i="2" a="1"/>
  <c r="M531" i="2" s="1"/>
  <c r="O531" i="2" s="1"/>
  <c r="N531" i="2" a="1"/>
  <c r="N531" i="2" s="1"/>
  <c r="L532" i="2"/>
  <c r="M532" i="2" s="1" a="1"/>
  <c r="M532" i="2" s="1"/>
  <c r="O532" i="2" s="1"/>
  <c r="N532" i="2" a="1"/>
  <c r="N532" i="2" s="1"/>
  <c r="L533" i="2"/>
  <c r="M533" i="2" a="1"/>
  <c r="N533" i="2" a="1"/>
  <c r="N533" i="2" s="1"/>
  <c r="L534" i="2"/>
  <c r="M534" i="2" s="1" a="1"/>
  <c r="M534" i="2" s="1"/>
  <c r="O534" i="2" s="1"/>
  <c r="N534" i="2" a="1"/>
  <c r="N534" i="2" s="1"/>
  <c r="L535" i="2"/>
  <c r="M535" i="2" s="1" a="1"/>
  <c r="M535" i="2" s="1"/>
  <c r="O535" i="2" s="1"/>
  <c r="N535" i="2" a="1"/>
  <c r="N535" i="2" s="1"/>
  <c r="L536" i="2"/>
  <c r="M536" i="2" s="1" a="1"/>
  <c r="M536" i="2" s="1"/>
  <c r="O536" i="2" s="1"/>
  <c r="N536" i="2" a="1"/>
  <c r="N536" i="2" s="1"/>
  <c r="L537" i="2"/>
  <c r="M537" i="2" s="1"/>
  <c r="O537" i="2" s="1"/>
  <c r="M537" i="2" a="1"/>
  <c r="N537" i="2" a="1"/>
  <c r="N537" i="2" s="1"/>
  <c r="L538" i="2"/>
  <c r="M538" i="2" s="1" a="1"/>
  <c r="M538" i="2" s="1"/>
  <c r="O538" i="2" s="1"/>
  <c r="N538" i="2" a="1"/>
  <c r="N538" i="2" s="1"/>
  <c r="L539" i="2"/>
  <c r="M539" i="2" s="1" a="1"/>
  <c r="M539" i="2" s="1"/>
  <c r="O539" i="2" s="1"/>
  <c r="N539" i="2" a="1"/>
  <c r="N539" i="2" s="1"/>
  <c r="L540" i="2"/>
  <c r="M540" i="2" s="1" a="1"/>
  <c r="M540" i="2" s="1"/>
  <c r="O540" i="2" s="1"/>
  <c r="N540" i="2" a="1"/>
  <c r="N540" i="2" s="1"/>
  <c r="L541" i="2"/>
  <c r="M541" i="2" a="1"/>
  <c r="M541" i="2"/>
  <c r="O541" i="2" s="1"/>
  <c r="N541" i="2" a="1"/>
  <c r="N541" i="2" s="1"/>
  <c r="L542" i="2"/>
  <c r="M542" i="2" s="1" a="1"/>
  <c r="M542" i="2" s="1"/>
  <c r="O542" i="2" s="1"/>
  <c r="N542" i="2" a="1"/>
  <c r="N542" i="2" s="1"/>
  <c r="L543" i="2"/>
  <c r="M543" i="2" a="1"/>
  <c r="N543" i="2" a="1"/>
  <c r="N543" i="2" s="1"/>
  <c r="L544" i="2"/>
  <c r="M544" i="2" s="1" a="1"/>
  <c r="M544" i="2" s="1"/>
  <c r="O544" i="2" s="1"/>
  <c r="N544" i="2" a="1"/>
  <c r="N544" i="2" s="1"/>
  <c r="L545" i="2"/>
  <c r="M545" i="2" s="1" a="1"/>
  <c r="M545" i="2" s="1"/>
  <c r="O545" i="2" s="1"/>
  <c r="N545" i="2" a="1"/>
  <c r="N545" i="2" s="1"/>
  <c r="L546" i="2"/>
  <c r="M546" i="2" s="1" a="1"/>
  <c r="M546" i="2" s="1"/>
  <c r="O546" i="2" s="1"/>
  <c r="N546" i="2" a="1"/>
  <c r="N546" i="2" s="1"/>
  <c r="L547" i="2"/>
  <c r="M547" i="2" a="1"/>
  <c r="N547" i="2" a="1"/>
  <c r="N547" i="2" s="1"/>
  <c r="L548" i="2"/>
  <c r="M548" i="2" s="1" a="1"/>
  <c r="M548" i="2" s="1"/>
  <c r="O548" i="2" s="1"/>
  <c r="N548" i="2" a="1"/>
  <c r="N548" i="2" s="1"/>
  <c r="L549" i="2"/>
  <c r="M549" i="2" s="1" a="1"/>
  <c r="M549" i="2" s="1"/>
  <c r="O549" i="2" s="1"/>
  <c r="N549" i="2" a="1"/>
  <c r="N549" i="2" s="1"/>
  <c r="L550" i="2"/>
  <c r="M550" i="2" s="1" a="1"/>
  <c r="M550" i="2" s="1"/>
  <c r="O550" i="2" s="1"/>
  <c r="N550" i="2" a="1"/>
  <c r="N550" i="2" s="1"/>
  <c r="L551" i="2"/>
  <c r="M551" i="2" s="1" a="1"/>
  <c r="M551" i="2" s="1"/>
  <c r="O551" i="2" s="1"/>
  <c r="N551" i="2" a="1"/>
  <c r="N551" i="2" s="1"/>
  <c r="L552" i="2"/>
  <c r="M552" i="2" s="1" a="1"/>
  <c r="M552" i="2" s="1"/>
  <c r="O552" i="2" s="1"/>
  <c r="N552" i="2" a="1"/>
  <c r="N552" i="2" s="1"/>
  <c r="L553" i="2"/>
  <c r="M553" i="2" a="1"/>
  <c r="M553" i="2" s="1"/>
  <c r="O553" i="2" s="1"/>
  <c r="N553" i="2" a="1"/>
  <c r="N553" i="2" s="1"/>
  <c r="L554" i="2"/>
  <c r="M554" i="2" s="1" a="1"/>
  <c r="M554" i="2" s="1"/>
  <c r="O554" i="2" s="1"/>
  <c r="N554" i="2" a="1"/>
  <c r="N554" i="2" s="1"/>
  <c r="L555" i="2"/>
  <c r="M555" i="2" a="1"/>
  <c r="M555" i="2" s="1"/>
  <c r="O555" i="2" s="1"/>
  <c r="N555" i="2" a="1"/>
  <c r="N555" i="2" s="1"/>
  <c r="L556" i="2"/>
  <c r="M556" i="2" s="1" a="1"/>
  <c r="M556" i="2" s="1"/>
  <c r="O556" i="2" s="1"/>
  <c r="N556" i="2" a="1"/>
  <c r="N556" i="2" s="1"/>
  <c r="L557" i="2"/>
  <c r="M557" i="2" s="1" a="1"/>
  <c r="M557" i="2" s="1"/>
  <c r="O557" i="2" s="1"/>
  <c r="N557" i="2" a="1"/>
  <c r="N557" i="2" s="1"/>
  <c r="L558" i="2"/>
  <c r="M558" i="2" s="1" a="1"/>
  <c r="M558" i="2" s="1"/>
  <c r="O558" i="2" s="1"/>
  <c r="N558" i="2" a="1"/>
  <c r="N558" i="2" s="1"/>
  <c r="L559" i="2"/>
  <c r="M559" i="2" a="1"/>
  <c r="N559" i="2" a="1"/>
  <c r="N559" i="2" s="1"/>
  <c r="L560" i="2"/>
  <c r="M560" i="2" s="1" a="1"/>
  <c r="M560" i="2" s="1"/>
  <c r="O560" i="2" s="1"/>
  <c r="N560" i="2" a="1"/>
  <c r="N560" i="2" s="1"/>
  <c r="L561" i="2"/>
  <c r="M561" i="2" a="1"/>
  <c r="N561" i="2" a="1"/>
  <c r="N561" i="2" s="1"/>
  <c r="L562" i="2"/>
  <c r="M562" i="2" s="1" a="1"/>
  <c r="M562" i="2" s="1"/>
  <c r="O562" i="2" s="1"/>
  <c r="N562" i="2" a="1"/>
  <c r="N562" i="2" s="1"/>
  <c r="L563" i="2"/>
  <c r="M563" i="2" a="1"/>
  <c r="M563" i="2" s="1"/>
  <c r="O563" i="2" s="1"/>
  <c r="N563" i="2" a="1"/>
  <c r="N563" i="2" s="1"/>
  <c r="L564" i="2"/>
  <c r="M564" i="2" s="1" a="1"/>
  <c r="M564" i="2" s="1"/>
  <c r="O564" i="2" s="1"/>
  <c r="N564" i="2" a="1"/>
  <c r="N564" i="2" s="1"/>
  <c r="L565" i="2"/>
  <c r="M565" i="2" s="1" a="1"/>
  <c r="M565" i="2" s="1"/>
  <c r="O565" i="2" s="1"/>
  <c r="N565" i="2" a="1"/>
  <c r="N565" i="2" s="1"/>
  <c r="L566" i="2"/>
  <c r="M566" i="2" s="1" a="1"/>
  <c r="M566" i="2" s="1"/>
  <c r="O566" i="2" s="1"/>
  <c r="N566" i="2" a="1"/>
  <c r="N566" i="2" s="1"/>
  <c r="L567" i="2"/>
  <c r="M567" i="2" a="1"/>
  <c r="M567" i="2" s="1"/>
  <c r="O567" i="2" s="1"/>
  <c r="N567" i="2" a="1"/>
  <c r="N567" i="2" s="1"/>
  <c r="L568" i="2"/>
  <c r="M568" i="2" s="1" a="1"/>
  <c r="M568" i="2" s="1"/>
  <c r="O568" i="2" s="1"/>
  <c r="N568" i="2" a="1"/>
  <c r="N568" i="2" s="1"/>
  <c r="L569" i="2"/>
  <c r="M569" i="2" a="1"/>
  <c r="N569" i="2" a="1"/>
  <c r="N569" i="2" s="1"/>
  <c r="L570" i="2"/>
  <c r="M570" i="2" s="1" a="1"/>
  <c r="M570" i="2" s="1"/>
  <c r="O570" i="2" s="1"/>
  <c r="N570" i="2" a="1"/>
  <c r="N570" i="2" s="1"/>
  <c r="L571" i="2"/>
  <c r="M571" i="2" s="1" a="1"/>
  <c r="M571" i="2" s="1"/>
  <c r="O571" i="2" s="1"/>
  <c r="N571" i="2" a="1"/>
  <c r="N571" i="2" s="1"/>
  <c r="L572" i="2"/>
  <c r="M572" i="2" s="1" a="1"/>
  <c r="M572" i="2" s="1"/>
  <c r="O572" i="2" s="1"/>
  <c r="N572" i="2" a="1"/>
  <c r="N572" i="2" s="1"/>
  <c r="L573" i="2"/>
  <c r="M573" i="2" s="1" a="1"/>
  <c r="M573" i="2" s="1"/>
  <c r="O573" i="2" s="1"/>
  <c r="N573" i="2" a="1"/>
  <c r="N573" i="2" s="1"/>
  <c r="L574" i="2"/>
  <c r="M574" i="2" s="1" a="1"/>
  <c r="M574" i="2" s="1"/>
  <c r="O574" i="2" s="1"/>
  <c r="N574" i="2" a="1"/>
  <c r="N574" i="2" s="1"/>
  <c r="L575" i="2"/>
  <c r="M575" i="2" a="1"/>
  <c r="N575" i="2" a="1"/>
  <c r="N575" i="2" s="1"/>
  <c r="L576" i="2"/>
  <c r="M576" i="2" s="1" a="1"/>
  <c r="M576" i="2" s="1"/>
  <c r="O576" i="2" s="1"/>
  <c r="N576" i="2" a="1"/>
  <c r="N576" i="2" s="1"/>
  <c r="L577" i="2"/>
  <c r="M577" i="2" a="1"/>
  <c r="M577" i="2" s="1"/>
  <c r="O577" i="2" s="1"/>
  <c r="N577" i="2" a="1"/>
  <c r="N577" i="2" s="1"/>
  <c r="L578" i="2"/>
  <c r="M578" i="2" s="1" a="1"/>
  <c r="M578" i="2" s="1"/>
  <c r="O578" i="2" s="1"/>
  <c r="N578" i="2" a="1"/>
  <c r="N578" i="2" s="1"/>
  <c r="L579" i="2"/>
  <c r="M579" i="2" a="1"/>
  <c r="M579" i="2" s="1"/>
  <c r="O579" i="2" s="1"/>
  <c r="N579" i="2" a="1"/>
  <c r="N579" i="2" s="1"/>
  <c r="L580" i="2"/>
  <c r="M580" i="2" s="1" a="1"/>
  <c r="M580" i="2" s="1"/>
  <c r="O580" i="2" s="1"/>
  <c r="N580" i="2" a="1"/>
  <c r="N580" i="2" s="1"/>
  <c r="L581" i="2"/>
  <c r="M581" i="2" s="1" a="1"/>
  <c r="M581" i="2" s="1"/>
  <c r="O581" i="2" s="1"/>
  <c r="N581" i="2" a="1"/>
  <c r="N581" i="2" s="1"/>
  <c r="L582" i="2"/>
  <c r="M582" i="2" s="1" a="1"/>
  <c r="M582" i="2" s="1"/>
  <c r="O582" i="2" s="1"/>
  <c r="N582" i="2" a="1"/>
  <c r="N582" i="2" s="1"/>
  <c r="L583" i="2"/>
  <c r="M583" i="2" a="1"/>
  <c r="N583" i="2" a="1"/>
  <c r="N583" i="2" s="1"/>
  <c r="L584" i="2"/>
  <c r="M584" i="2" s="1" a="1"/>
  <c r="M584" i="2" s="1"/>
  <c r="O584" i="2" s="1"/>
  <c r="N584" i="2" a="1"/>
  <c r="N584" i="2" s="1"/>
  <c r="L585" i="2"/>
  <c r="M585" i="2" a="1"/>
  <c r="N585" i="2" a="1"/>
  <c r="N585" i="2" s="1"/>
  <c r="L586" i="2"/>
  <c r="M586" i="2" s="1" a="1"/>
  <c r="M586" i="2" s="1"/>
  <c r="O586" i="2" s="1"/>
  <c r="N586" i="2" a="1"/>
  <c r="N586" i="2" s="1"/>
  <c r="L587" i="2"/>
  <c r="M587" i="2" a="1"/>
  <c r="M587" i="2" s="1"/>
  <c r="O587" i="2" s="1"/>
  <c r="N587" i="2" a="1"/>
  <c r="N587" i="2" s="1"/>
  <c r="L588" i="2"/>
  <c r="M588" i="2" s="1" a="1"/>
  <c r="M588" i="2" s="1"/>
  <c r="O588" i="2" s="1"/>
  <c r="N588" i="2" a="1"/>
  <c r="N588" i="2" s="1"/>
  <c r="L589" i="2"/>
  <c r="M589" i="2" s="1" a="1"/>
  <c r="M589" i="2" s="1"/>
  <c r="O589" i="2" s="1"/>
  <c r="N589" i="2" a="1"/>
  <c r="N589" i="2" s="1"/>
  <c r="L590" i="2"/>
  <c r="M590" i="2" s="1" a="1"/>
  <c r="M590" i="2" s="1"/>
  <c r="O590" i="2" s="1"/>
  <c r="N590" i="2" a="1"/>
  <c r="N590" i="2" s="1"/>
  <c r="L591" i="2"/>
  <c r="M591" i="2" s="1" a="1"/>
  <c r="M591" i="2" s="1"/>
  <c r="O591" i="2" s="1"/>
  <c r="N591" i="2" a="1"/>
  <c r="N591" i="2" s="1"/>
  <c r="L592" i="2"/>
  <c r="M592" i="2" s="1" a="1"/>
  <c r="M592" i="2" s="1"/>
  <c r="O592" i="2" s="1"/>
  <c r="N592" i="2" a="1"/>
  <c r="N592" i="2" s="1"/>
  <c r="L593" i="2"/>
  <c r="M593" i="2" a="1"/>
  <c r="M593" i="2" s="1"/>
  <c r="O593" i="2" s="1"/>
  <c r="N593" i="2" a="1"/>
  <c r="N593" i="2" s="1"/>
  <c r="L594" i="2"/>
  <c r="M594" i="2" s="1" a="1"/>
  <c r="M594" i="2" s="1"/>
  <c r="O594" i="2" s="1"/>
  <c r="N594" i="2" a="1"/>
  <c r="N594" i="2" s="1"/>
  <c r="L595" i="2"/>
  <c r="M595" i="2" s="1" a="1"/>
  <c r="M595" i="2" s="1"/>
  <c r="O595" i="2" s="1"/>
  <c r="N595" i="2" a="1"/>
  <c r="N595" i="2" s="1"/>
  <c r="L596" i="2"/>
  <c r="M596" i="2" s="1" a="1"/>
  <c r="M596" i="2" s="1"/>
  <c r="O596" i="2" s="1"/>
  <c r="N596" i="2" a="1"/>
  <c r="N596" i="2" s="1"/>
  <c r="L597" i="2"/>
  <c r="M597" i="2" s="1" a="1"/>
  <c r="M597" i="2" s="1"/>
  <c r="O597" i="2" s="1"/>
  <c r="N597" i="2" a="1"/>
  <c r="N597" i="2" s="1"/>
  <c r="L598" i="2"/>
  <c r="M598" i="2" s="1" a="1"/>
  <c r="M598" i="2" s="1"/>
  <c r="O598" i="2" s="1"/>
  <c r="N598" i="2" a="1"/>
  <c r="N598" i="2" s="1"/>
  <c r="L599" i="2"/>
  <c r="M599" i="2" s="1" a="1"/>
  <c r="M599" i="2" s="1"/>
  <c r="O599" i="2" s="1"/>
  <c r="N599" i="2" a="1"/>
  <c r="N599" i="2" s="1"/>
  <c r="L600" i="2"/>
  <c r="M600" i="2" s="1" a="1"/>
  <c r="M600" i="2" s="1"/>
  <c r="O600" i="2" s="1"/>
  <c r="N600" i="2" a="1"/>
  <c r="N600" i="2" s="1"/>
  <c r="L601" i="2"/>
  <c r="M601" i="2" a="1"/>
  <c r="N601" i="2" a="1"/>
  <c r="N601" i="2" s="1"/>
  <c r="L602" i="2"/>
  <c r="M602" i="2" s="1" a="1"/>
  <c r="M602" i="2" s="1"/>
  <c r="O602" i="2" s="1"/>
  <c r="N602" i="2" a="1"/>
  <c r="N602" i="2" s="1"/>
  <c r="L603" i="2"/>
  <c r="M603" i="2" a="1"/>
  <c r="N603" i="2" a="1"/>
  <c r="N603" i="2" s="1"/>
  <c r="L604" i="2"/>
  <c r="M604" i="2" s="1" a="1"/>
  <c r="M604" i="2" s="1"/>
  <c r="O604" i="2" s="1"/>
  <c r="N604" i="2" a="1"/>
  <c r="N604" i="2" s="1"/>
  <c r="L605" i="2"/>
  <c r="M605" i="2" s="1" a="1"/>
  <c r="M605" i="2" s="1"/>
  <c r="O605" i="2" s="1"/>
  <c r="N605" i="2" a="1"/>
  <c r="N605" i="2" s="1"/>
  <c r="L606" i="2"/>
  <c r="M606" i="2" s="1" a="1"/>
  <c r="M606" i="2" s="1"/>
  <c r="O606" i="2" s="1"/>
  <c r="N606" i="2" a="1"/>
  <c r="N606" i="2" s="1"/>
  <c r="L607" i="2"/>
  <c r="M607" i="2" s="1" a="1"/>
  <c r="M607" i="2" s="1"/>
  <c r="O607" i="2" s="1"/>
  <c r="N607" i="2" a="1"/>
  <c r="N607" i="2" s="1"/>
  <c r="L608" i="2"/>
  <c r="M608" i="2" s="1" a="1"/>
  <c r="M608" i="2" s="1"/>
  <c r="O608" i="2" s="1"/>
  <c r="N608" i="2" a="1"/>
  <c r="N608" i="2" s="1"/>
  <c r="L609" i="2"/>
  <c r="M609" i="2" a="1"/>
  <c r="M609" i="2" s="1"/>
  <c r="O609" i="2" s="1"/>
  <c r="N609" i="2" a="1"/>
  <c r="N609" i="2" s="1"/>
  <c r="L610" i="2"/>
  <c r="M610" i="2" s="1" a="1"/>
  <c r="M610" i="2" s="1"/>
  <c r="O610" i="2" s="1"/>
  <c r="N610" i="2" a="1"/>
  <c r="N610" i="2" s="1"/>
  <c r="L611" i="2"/>
  <c r="M611" i="2" s="1" a="1"/>
  <c r="M611" i="2" s="1"/>
  <c r="O611" i="2" s="1"/>
  <c r="N611" i="2" a="1"/>
  <c r="N611" i="2" s="1"/>
  <c r="L612" i="2"/>
  <c r="M612" i="2" s="1" a="1"/>
  <c r="M612" i="2" s="1"/>
  <c r="O612" i="2" s="1"/>
  <c r="N612" i="2" a="1"/>
  <c r="N612" i="2" s="1"/>
  <c r="L613" i="2"/>
  <c r="M613" i="2" a="1"/>
  <c r="M613" i="2" s="1"/>
  <c r="O613" i="2" s="1"/>
  <c r="N613" i="2" a="1"/>
  <c r="N613" i="2" s="1"/>
  <c r="L614" i="2"/>
  <c r="M614" i="2" s="1" a="1"/>
  <c r="M614" i="2" s="1"/>
  <c r="O614" i="2" s="1"/>
  <c r="N614" i="2" a="1"/>
  <c r="N614" i="2"/>
  <c r="L615" i="2"/>
  <c r="M615" i="2" s="1" a="1"/>
  <c r="M615" i="2" s="1"/>
  <c r="O615" i="2" s="1"/>
  <c r="N615" i="2" a="1"/>
  <c r="N615" i="2" s="1"/>
  <c r="L616" i="2"/>
  <c r="M616" i="2" s="1" a="1"/>
  <c r="M616" i="2" s="1"/>
  <c r="O616" i="2" s="1"/>
  <c r="N616" i="2" a="1"/>
  <c r="N616" i="2" s="1"/>
  <c r="L617" i="2"/>
  <c r="M617" i="2" a="1"/>
  <c r="N617" i="2" a="1"/>
  <c r="N617" i="2" s="1"/>
  <c r="L618" i="2"/>
  <c r="M618" i="2" s="1" a="1"/>
  <c r="M618" i="2" s="1"/>
  <c r="O618" i="2" s="1"/>
  <c r="N618" i="2" a="1"/>
  <c r="N618" i="2" s="1"/>
  <c r="L619" i="2"/>
  <c r="M619" i="2" s="1" a="1"/>
  <c r="M619" i="2" s="1"/>
  <c r="O619" i="2" s="1"/>
  <c r="N619" i="2" a="1"/>
  <c r="N619" i="2" s="1"/>
  <c r="L620" i="2"/>
  <c r="M620" i="2" s="1" a="1"/>
  <c r="M620" i="2" s="1"/>
  <c r="O620" i="2" s="1"/>
  <c r="N620" i="2" a="1"/>
  <c r="N620" i="2" s="1"/>
  <c r="L621" i="2"/>
  <c r="M621" i="2" a="1"/>
  <c r="M621" i="2" s="1"/>
  <c r="O621" i="2" s="1"/>
  <c r="N621" i="2" a="1"/>
  <c r="N621" i="2" s="1"/>
  <c r="L622" i="2"/>
  <c r="M622" i="2" s="1" a="1"/>
  <c r="M622" i="2" s="1"/>
  <c r="O622" i="2" s="1"/>
  <c r="N622" i="2" a="1"/>
  <c r="N622" i="2" s="1"/>
  <c r="L623" i="2"/>
  <c r="M623" i="2" a="1"/>
  <c r="M623" i="2" s="1"/>
  <c r="O623" i="2" s="1"/>
  <c r="N623" i="2" a="1"/>
  <c r="N623" i="2" s="1"/>
  <c r="L624" i="2"/>
  <c r="M624" i="2" s="1" a="1"/>
  <c r="M624" i="2" s="1"/>
  <c r="O624" i="2" s="1"/>
  <c r="N624" i="2" a="1"/>
  <c r="N624" i="2" s="1"/>
  <c r="L625" i="2"/>
  <c r="M625" i="2" s="1" a="1"/>
  <c r="M625" i="2" s="1"/>
  <c r="O625" i="2" s="1"/>
  <c r="N625" i="2" a="1"/>
  <c r="N625" i="2" s="1"/>
  <c r="L626" i="2"/>
  <c r="M626" i="2" s="1" a="1"/>
  <c r="M626" i="2" s="1"/>
  <c r="O626" i="2" s="1"/>
  <c r="N626" i="2" a="1"/>
  <c r="N626" i="2" s="1"/>
  <c r="L627" i="2"/>
  <c r="M627" i="2" s="1" a="1"/>
  <c r="M627" i="2" s="1"/>
  <c r="O627" i="2" s="1"/>
  <c r="N627" i="2" a="1"/>
  <c r="N627" i="2" s="1"/>
  <c r="L628" i="2"/>
  <c r="M628" i="2" s="1" a="1"/>
  <c r="M628" i="2" s="1"/>
  <c r="O628" i="2" s="1"/>
  <c r="N628" i="2" a="1"/>
  <c r="N628" i="2" s="1"/>
  <c r="L629" i="2"/>
  <c r="M629" i="2" s="1" a="1"/>
  <c r="M629" i="2" s="1"/>
  <c r="O629" i="2" s="1"/>
  <c r="N629" i="2" a="1"/>
  <c r="N629" i="2" s="1"/>
  <c r="L630" i="2"/>
  <c r="M630" i="2" s="1" a="1"/>
  <c r="M630" i="2" s="1"/>
  <c r="O630" i="2" s="1"/>
  <c r="N630" i="2" a="1"/>
  <c r="N630" i="2" s="1"/>
  <c r="L631" i="2"/>
  <c r="M631" i="2" a="1"/>
  <c r="N631" i="2" a="1"/>
  <c r="N631" i="2" s="1"/>
  <c r="L632" i="2"/>
  <c r="M632" i="2" s="1" a="1"/>
  <c r="M632" i="2" s="1"/>
  <c r="O632" i="2" s="1"/>
  <c r="N632" i="2" a="1"/>
  <c r="N632" i="2" s="1"/>
  <c r="L633" i="2"/>
  <c r="M633" i="2" s="1" a="1"/>
  <c r="M633" i="2" s="1"/>
  <c r="O633" i="2" s="1"/>
  <c r="N633" i="2" a="1"/>
  <c r="N633" i="2" s="1"/>
  <c r="L634" i="2"/>
  <c r="M634" i="2" s="1" a="1"/>
  <c r="M634" i="2" s="1"/>
  <c r="O634" i="2" s="1"/>
  <c r="N634" i="2" a="1"/>
  <c r="N634" i="2" s="1"/>
  <c r="L635" i="2"/>
  <c r="M635" i="2" a="1"/>
  <c r="M635" i="2"/>
  <c r="O635" i="2" s="1"/>
  <c r="N635" i="2" a="1"/>
  <c r="N635" i="2" s="1"/>
  <c r="L636" i="2"/>
  <c r="M636" i="2" s="1" a="1"/>
  <c r="M636" i="2" s="1"/>
  <c r="O636" i="2" s="1"/>
  <c r="N636" i="2" a="1"/>
  <c r="N636" i="2" s="1"/>
  <c r="L637" i="2"/>
  <c r="M637" i="2" s="1" a="1"/>
  <c r="M637" i="2" s="1"/>
  <c r="O637" i="2" s="1"/>
  <c r="N637" i="2" a="1"/>
  <c r="N637" i="2" s="1"/>
  <c r="L638" i="2"/>
  <c r="M638" i="2" s="1" a="1"/>
  <c r="M638" i="2" s="1"/>
  <c r="O638" i="2" s="1"/>
  <c r="N638" i="2" a="1"/>
  <c r="N638" i="2"/>
  <c r="L639" i="2"/>
  <c r="M639" i="2" a="1"/>
  <c r="N639" i="2" a="1"/>
  <c r="N639" i="2" s="1"/>
  <c r="L640" i="2"/>
  <c r="M640" i="2" a="1"/>
  <c r="N640" i="2" a="1"/>
  <c r="N640" i="2" s="1"/>
  <c r="L641" i="2"/>
  <c r="M641" i="2" a="1"/>
  <c r="M641" i="2" s="1"/>
  <c r="O641" i="2" s="1"/>
  <c r="N641" i="2" a="1"/>
  <c r="N641" i="2" s="1"/>
  <c r="L642" i="2"/>
  <c r="M642" i="2" s="1" a="1"/>
  <c r="M642" i="2" s="1"/>
  <c r="O642" i="2" s="1"/>
  <c r="N642" i="2" a="1"/>
  <c r="N642" i="2" s="1"/>
  <c r="L643" i="2"/>
  <c r="M643" i="2" s="1"/>
  <c r="O643" i="2" s="1"/>
  <c r="M643" i="2" a="1"/>
  <c r="N643" i="2" a="1"/>
  <c r="N643" i="2" s="1"/>
  <c r="L644" i="2"/>
  <c r="M644" i="2" s="1" a="1"/>
  <c r="M644" i="2" s="1"/>
  <c r="O644" i="2" s="1"/>
  <c r="N644" i="2" a="1"/>
  <c r="N644" i="2" s="1"/>
  <c r="L645" i="2"/>
  <c r="M645" i="2" s="1" a="1"/>
  <c r="M645" i="2" s="1"/>
  <c r="O645" i="2" s="1"/>
  <c r="N645" i="2" a="1"/>
  <c r="N645" i="2" s="1"/>
  <c r="L646" i="2"/>
  <c r="M646" i="2" s="1" a="1"/>
  <c r="M646" i="2" s="1"/>
  <c r="O646" i="2" s="1"/>
  <c r="N646" i="2" a="1"/>
  <c r="N646" i="2" s="1"/>
  <c r="L647" i="2"/>
  <c r="M647" i="2" a="1"/>
  <c r="N647" i="2" a="1"/>
  <c r="N647" i="2" s="1"/>
  <c r="L648" i="2"/>
  <c r="M648" i="2" a="1"/>
  <c r="M648" i="2" s="1"/>
  <c r="O648" i="2" s="1"/>
  <c r="N648" i="2" a="1"/>
  <c r="N648" i="2" s="1"/>
  <c r="L649" i="2"/>
  <c r="M649" i="2" a="1"/>
  <c r="N649" i="2" a="1"/>
  <c r="N649" i="2" s="1"/>
  <c r="L650" i="2"/>
  <c r="M650" i="2" s="1" a="1"/>
  <c r="M650" i="2" s="1"/>
  <c r="O650" i="2" s="1"/>
  <c r="N650" i="2" a="1"/>
  <c r="N650" i="2" s="1"/>
  <c r="L651" i="2"/>
  <c r="M651" i="2" s="1" a="1"/>
  <c r="M651" i="2" s="1"/>
  <c r="O651" i="2" s="1"/>
  <c r="N651" i="2" a="1"/>
  <c r="N651" i="2" s="1"/>
  <c r="L652" i="2"/>
  <c r="M652" i="2" s="1" a="1"/>
  <c r="M652" i="2" s="1"/>
  <c r="O652" i="2" s="1"/>
  <c r="N652" i="2" a="1"/>
  <c r="N652" i="2" s="1"/>
  <c r="L653" i="2"/>
  <c r="M653" i="2" a="1"/>
  <c r="N653" i="2" a="1"/>
  <c r="N653" i="2" s="1"/>
  <c r="L654" i="2"/>
  <c r="M654" i="2" s="1" a="1"/>
  <c r="M654" i="2" s="1"/>
  <c r="O654" i="2" s="1"/>
  <c r="N654" i="2" a="1"/>
  <c r="N654" i="2"/>
  <c r="L655" i="2"/>
  <c r="M655" i="2" s="1" a="1"/>
  <c r="M655" i="2" s="1"/>
  <c r="O655" i="2" s="1"/>
  <c r="N655" i="2" a="1"/>
  <c r="N655" i="2" s="1"/>
  <c r="L656" i="2"/>
  <c r="M656" i="2" a="1"/>
  <c r="N656" i="2" a="1"/>
  <c r="N656" i="2" s="1"/>
  <c r="L657" i="2"/>
  <c r="M657" i="2" a="1"/>
  <c r="N657" i="2" a="1"/>
  <c r="N657" i="2" s="1"/>
  <c r="L658" i="2"/>
  <c r="M658" i="2" s="1" a="1"/>
  <c r="M658" i="2" s="1"/>
  <c r="O658" i="2" s="1"/>
  <c r="N658" i="2" a="1"/>
  <c r="N658" i="2" s="1"/>
  <c r="L659" i="2"/>
  <c r="M659" i="2" a="1"/>
  <c r="N659" i="2" a="1"/>
  <c r="N659" i="2" s="1"/>
  <c r="L660" i="2"/>
  <c r="M660" i="2" s="1" a="1"/>
  <c r="M660" i="2" s="1"/>
  <c r="O660" i="2" s="1"/>
  <c r="N660" i="2" a="1"/>
  <c r="N660" i="2" s="1"/>
  <c r="L661" i="2"/>
  <c r="M661" i="2" s="1" a="1"/>
  <c r="M661" i="2" s="1"/>
  <c r="O661" i="2" s="1"/>
  <c r="N661" i="2" a="1"/>
  <c r="N661" i="2" s="1"/>
  <c r="L662" i="2"/>
  <c r="M662" i="2" s="1" a="1"/>
  <c r="M662" i="2" s="1"/>
  <c r="O662" i="2" s="1"/>
  <c r="N662" i="2" a="1"/>
  <c r="N662" i="2" s="1"/>
  <c r="L663" i="2"/>
  <c r="M663" i="2" a="1"/>
  <c r="M663" i="2" s="1"/>
  <c r="O663" i="2" s="1"/>
  <c r="N663" i="2" a="1"/>
  <c r="N663" i="2" s="1"/>
  <c r="L664" i="2"/>
  <c r="M664" i="2" a="1"/>
  <c r="N664" i="2" a="1"/>
  <c r="N664" i="2" s="1"/>
  <c r="L665" i="2"/>
  <c r="M665" i="2" a="1"/>
  <c r="N665" i="2" a="1"/>
  <c r="N665" i="2" s="1"/>
  <c r="L666" i="2"/>
  <c r="M666" i="2" s="1" a="1"/>
  <c r="M666" i="2" s="1"/>
  <c r="O666" i="2" s="1"/>
  <c r="N666" i="2" a="1"/>
  <c r="N666" i="2" s="1"/>
  <c r="L667" i="2"/>
  <c r="M667" i="2" s="1" a="1"/>
  <c r="M667" i="2" s="1"/>
  <c r="O667" i="2" s="1"/>
  <c r="N667" i="2" a="1"/>
  <c r="N667" i="2" s="1"/>
  <c r="L668" i="2"/>
  <c r="M668" i="2" s="1" a="1"/>
  <c r="M668" i="2" s="1"/>
  <c r="O668" i="2" s="1"/>
  <c r="N668" i="2" a="1"/>
  <c r="N668" i="2" s="1"/>
  <c r="L669" i="2"/>
  <c r="M669" i="2" a="1"/>
  <c r="N669" i="2" a="1"/>
  <c r="N669" i="2" s="1"/>
  <c r="L670" i="2"/>
  <c r="M670" i="2" s="1" a="1"/>
  <c r="M670" i="2" s="1"/>
  <c r="O670" i="2" s="1"/>
  <c r="N670" i="2" a="1"/>
  <c r="N670" i="2" s="1"/>
  <c r="L671" i="2"/>
  <c r="M671" i="2" s="1" a="1"/>
  <c r="M671" i="2" s="1"/>
  <c r="O671" i="2" s="1"/>
  <c r="N671" i="2" a="1"/>
  <c r="N671" i="2"/>
  <c r="L672" i="2"/>
  <c r="M672" i="2" s="1" a="1"/>
  <c r="M672" i="2" s="1"/>
  <c r="O672" i="2" s="1"/>
  <c r="N672" i="2" a="1"/>
  <c r="N672" i="2" s="1"/>
  <c r="L673" i="2"/>
  <c r="M673" i="2" a="1"/>
  <c r="M673" i="2" s="1"/>
  <c r="O673" i="2" s="1"/>
  <c r="N673" i="2" a="1"/>
  <c r="N673" i="2" s="1"/>
  <c r="L674" i="2"/>
  <c r="M674" i="2" s="1" a="1"/>
  <c r="M674" i="2" s="1"/>
  <c r="O674" i="2" s="1"/>
  <c r="N674" i="2" a="1"/>
  <c r="N674" i="2" s="1"/>
  <c r="L675" i="2"/>
  <c r="M675" i="2" s="1" a="1"/>
  <c r="M675" i="2" s="1"/>
  <c r="O675" i="2" s="1"/>
  <c r="N675" i="2" a="1"/>
  <c r="N675" i="2"/>
  <c r="L676" i="2"/>
  <c r="M676" i="2" s="1" a="1"/>
  <c r="M676" i="2" s="1"/>
  <c r="O676" i="2" s="1"/>
  <c r="N676" i="2" a="1"/>
  <c r="N676" i="2" s="1"/>
  <c r="L677" i="2"/>
  <c r="M677" i="2" a="1"/>
  <c r="N677" i="2" a="1"/>
  <c r="N677" i="2" s="1"/>
  <c r="L678" i="2"/>
  <c r="M678" i="2" s="1" a="1"/>
  <c r="M678" i="2" s="1"/>
  <c r="O678" i="2" s="1"/>
  <c r="N678" i="2" a="1"/>
  <c r="N678" i="2" s="1"/>
  <c r="L679" i="2"/>
  <c r="M679" i="2" s="1" a="1"/>
  <c r="M679" i="2" s="1"/>
  <c r="O679" i="2" s="1"/>
  <c r="N679" i="2" a="1"/>
  <c r="N679" i="2"/>
  <c r="L680" i="2"/>
  <c r="M680" i="2" s="1" a="1"/>
  <c r="M680" i="2" s="1"/>
  <c r="O680" i="2" s="1"/>
  <c r="N680" i="2" a="1"/>
  <c r="N680" i="2" s="1"/>
  <c r="L681" i="2"/>
  <c r="M681" i="2" a="1"/>
  <c r="M681" i="2" s="1"/>
  <c r="O681" i="2" s="1"/>
  <c r="N681" i="2" a="1"/>
  <c r="N681" i="2" s="1"/>
  <c r="L682" i="2"/>
  <c r="M682" i="2" s="1" a="1"/>
  <c r="M682" i="2" s="1"/>
  <c r="O682" i="2" s="1"/>
  <c r="N682" i="2" a="1"/>
  <c r="N682" i="2" s="1"/>
  <c r="L683" i="2"/>
  <c r="M683" i="2" s="1" a="1"/>
  <c r="M683" i="2" s="1"/>
  <c r="O683" i="2" s="1"/>
  <c r="N683" i="2" a="1"/>
  <c r="N683" i="2"/>
  <c r="L684" i="2"/>
  <c r="M684" i="2" s="1" a="1"/>
  <c r="M684" i="2" s="1"/>
  <c r="O684" i="2" s="1"/>
  <c r="N684" i="2" a="1"/>
  <c r="N684" i="2" s="1"/>
  <c r="L685" i="2"/>
  <c r="M685" i="2" a="1"/>
  <c r="N685" i="2" a="1"/>
  <c r="N685" i="2" s="1"/>
  <c r="L686" i="2"/>
  <c r="M686" i="2" s="1" a="1"/>
  <c r="M686" i="2" s="1"/>
  <c r="O686" i="2" s="1"/>
  <c r="N686" i="2" a="1"/>
  <c r="N686" i="2" s="1"/>
  <c r="L687" i="2"/>
  <c r="M687" i="2" s="1" a="1"/>
  <c r="M687" i="2" s="1"/>
  <c r="O687" i="2" s="1"/>
  <c r="N687" i="2" a="1"/>
  <c r="N687" i="2"/>
  <c r="L688" i="2"/>
  <c r="M688" i="2" s="1" a="1"/>
  <c r="M688" i="2" s="1"/>
  <c r="O688" i="2" s="1"/>
  <c r="N688" i="2" a="1"/>
  <c r="N688" i="2" s="1"/>
  <c r="L689" i="2"/>
  <c r="M689" i="2" a="1"/>
  <c r="M689" i="2" s="1"/>
  <c r="O689" i="2" s="1"/>
  <c r="N689" i="2" a="1"/>
  <c r="N689" i="2" s="1"/>
  <c r="L690" i="2"/>
  <c r="M690" i="2" s="1" a="1"/>
  <c r="M690" i="2" s="1"/>
  <c r="O690" i="2" s="1"/>
  <c r="N690" i="2" a="1"/>
  <c r="N690" i="2" s="1"/>
  <c r="L691" i="2"/>
  <c r="M691" i="2" s="1" a="1"/>
  <c r="M691" i="2" s="1"/>
  <c r="O691" i="2" s="1"/>
  <c r="N691" i="2" a="1"/>
  <c r="N691" i="2"/>
  <c r="L692" i="2"/>
  <c r="M692" i="2" s="1" a="1"/>
  <c r="M692" i="2" s="1"/>
  <c r="O692" i="2" s="1"/>
  <c r="N692" i="2" a="1"/>
  <c r="N692" i="2" s="1"/>
  <c r="L693" i="2"/>
  <c r="M693" i="2" a="1"/>
  <c r="N693" i="2" a="1"/>
  <c r="N693" i="2" s="1"/>
  <c r="L694" i="2"/>
  <c r="M694" i="2" s="1" a="1"/>
  <c r="M694" i="2" s="1"/>
  <c r="O694" i="2" s="1"/>
  <c r="N694" i="2" a="1"/>
  <c r="N694" i="2" s="1"/>
  <c r="L695" i="2"/>
  <c r="M695" i="2" s="1" a="1"/>
  <c r="M695" i="2" s="1"/>
  <c r="O695" i="2" s="1"/>
  <c r="N695" i="2" a="1"/>
  <c r="N695" i="2"/>
  <c r="L696" i="2"/>
  <c r="M696" i="2" s="1" a="1"/>
  <c r="M696" i="2" s="1"/>
  <c r="O696" i="2" s="1"/>
  <c r="N696" i="2" a="1"/>
  <c r="N696" i="2" s="1"/>
  <c r="L697" i="2"/>
  <c r="M697" i="2" a="1"/>
  <c r="M697" i="2" s="1"/>
  <c r="O697" i="2" s="1"/>
  <c r="N697" i="2" a="1"/>
  <c r="N697" i="2" s="1"/>
  <c r="L698" i="2"/>
  <c r="M698" i="2" s="1" a="1"/>
  <c r="M698" i="2" s="1"/>
  <c r="O698" i="2" s="1"/>
  <c r="N698" i="2" a="1"/>
  <c r="N698" i="2" s="1"/>
  <c r="L699" i="2"/>
  <c r="M699" i="2" s="1" a="1"/>
  <c r="M699" i="2" s="1"/>
  <c r="O699" i="2" s="1"/>
  <c r="N699" i="2" a="1"/>
  <c r="N699" i="2"/>
  <c r="L700" i="2"/>
  <c r="M700" i="2" s="1" a="1"/>
  <c r="M700" i="2" s="1"/>
  <c r="O700" i="2" s="1"/>
  <c r="N700" i="2" a="1"/>
  <c r="N700" i="2" s="1"/>
  <c r="L701" i="2"/>
  <c r="M701" i="2" a="1"/>
  <c r="N701" i="2" a="1"/>
  <c r="N701" i="2" s="1"/>
  <c r="L702" i="2"/>
  <c r="M702" i="2" s="1" a="1"/>
  <c r="M702" i="2" s="1"/>
  <c r="O702" i="2" s="1"/>
  <c r="N702" i="2" a="1"/>
  <c r="N702" i="2" s="1"/>
  <c r="L703" i="2"/>
  <c r="M703" i="2" s="1" a="1"/>
  <c r="M703" i="2" s="1"/>
  <c r="O703" i="2" s="1"/>
  <c r="N703" i="2" a="1"/>
  <c r="N703" i="2"/>
  <c r="L704" i="2"/>
  <c r="M704" i="2" s="1" a="1"/>
  <c r="M704" i="2" s="1"/>
  <c r="O704" i="2" s="1"/>
  <c r="N704" i="2" a="1"/>
  <c r="N704" i="2" s="1"/>
  <c r="L705" i="2"/>
  <c r="M705" i="2" a="1"/>
  <c r="M705" i="2" s="1"/>
  <c r="O705" i="2" s="1"/>
  <c r="N705" i="2" a="1"/>
  <c r="N705" i="2" s="1"/>
  <c r="L706" i="2"/>
  <c r="M706" i="2" s="1" a="1"/>
  <c r="M706" i="2" s="1"/>
  <c r="O706" i="2" s="1"/>
  <c r="N706" i="2" a="1"/>
  <c r="N706" i="2" s="1"/>
  <c r="L707" i="2"/>
  <c r="M707" i="2" s="1" a="1"/>
  <c r="M707" i="2" s="1"/>
  <c r="O707" i="2" s="1"/>
  <c r="N707" i="2" a="1"/>
  <c r="N707" i="2"/>
  <c r="L708" i="2"/>
  <c r="M708" i="2" s="1" a="1"/>
  <c r="M708" i="2" s="1"/>
  <c r="O708" i="2" s="1"/>
  <c r="N708" i="2" a="1"/>
  <c r="N708" i="2" s="1"/>
  <c r="L709" i="2"/>
  <c r="M709" i="2" a="1"/>
  <c r="N709" i="2" a="1"/>
  <c r="N709" i="2" s="1"/>
  <c r="L710" i="2"/>
  <c r="M710" i="2" s="1" a="1"/>
  <c r="M710" i="2" s="1"/>
  <c r="O710" i="2" s="1"/>
  <c r="N710" i="2" a="1"/>
  <c r="N710" i="2" s="1"/>
  <c r="L711" i="2"/>
  <c r="M711" i="2" s="1" a="1"/>
  <c r="M711" i="2" s="1"/>
  <c r="O711" i="2" s="1"/>
  <c r="N711" i="2" a="1"/>
  <c r="N711" i="2"/>
  <c r="L712" i="2"/>
  <c r="M712" i="2" s="1" a="1"/>
  <c r="M712" i="2" s="1"/>
  <c r="O712" i="2" s="1"/>
  <c r="N712" i="2" a="1"/>
  <c r="N712" i="2" s="1"/>
  <c r="L713" i="2"/>
  <c r="M713" i="2" a="1"/>
  <c r="M713" i="2" s="1"/>
  <c r="O713" i="2" s="1"/>
  <c r="N713" i="2" a="1"/>
  <c r="N713" i="2" s="1"/>
  <c r="L714" i="2"/>
  <c r="M714" i="2" s="1" a="1"/>
  <c r="M714" i="2" s="1"/>
  <c r="O714" i="2" s="1"/>
  <c r="N714" i="2" a="1"/>
  <c r="N714" i="2" s="1"/>
  <c r="L715" i="2"/>
  <c r="M715" i="2" s="1" a="1"/>
  <c r="M715" i="2" s="1"/>
  <c r="O715" i="2" s="1"/>
  <c r="N715" i="2" a="1"/>
  <c r="N715" i="2"/>
  <c r="L716" i="2"/>
  <c r="M716" i="2" s="1" a="1"/>
  <c r="M716" i="2" s="1"/>
  <c r="O716" i="2" s="1"/>
  <c r="N716" i="2" a="1"/>
  <c r="N716" i="2" s="1"/>
  <c r="L717" i="2"/>
  <c r="M717" i="2" a="1"/>
  <c r="N717" i="2" a="1"/>
  <c r="N717" i="2" s="1"/>
  <c r="L718" i="2"/>
  <c r="M718" i="2" s="1" a="1"/>
  <c r="M718" i="2" s="1"/>
  <c r="O718" i="2" s="1"/>
  <c r="N718" i="2" a="1"/>
  <c r="N718" i="2" s="1"/>
  <c r="L719" i="2"/>
  <c r="M719" i="2" s="1" a="1"/>
  <c r="M719" i="2" s="1"/>
  <c r="O719" i="2" s="1"/>
  <c r="N719" i="2" a="1"/>
  <c r="N719" i="2"/>
  <c r="L720" i="2"/>
  <c r="M720" i="2" s="1" a="1"/>
  <c r="M720" i="2" s="1"/>
  <c r="O720" i="2" s="1"/>
  <c r="N720" i="2" a="1"/>
  <c r="N720" i="2" s="1"/>
  <c r="L721" i="2"/>
  <c r="M721" i="2" a="1"/>
  <c r="M721" i="2" s="1"/>
  <c r="O721" i="2" s="1"/>
  <c r="N721" i="2" a="1"/>
  <c r="N721" i="2" s="1"/>
  <c r="L722" i="2"/>
  <c r="M722" i="2" s="1" a="1"/>
  <c r="M722" i="2" s="1"/>
  <c r="O722" i="2" s="1"/>
  <c r="N722" i="2" a="1"/>
  <c r="N722" i="2" s="1"/>
  <c r="L723" i="2"/>
  <c r="M723" i="2" s="1" a="1"/>
  <c r="M723" i="2" s="1"/>
  <c r="O723" i="2" s="1"/>
  <c r="N723" i="2" a="1"/>
  <c r="N723" i="2"/>
  <c r="L724" i="2"/>
  <c r="M724" i="2" s="1" a="1"/>
  <c r="M724" i="2" s="1"/>
  <c r="O724" i="2" s="1"/>
  <c r="N724" i="2" a="1"/>
  <c r="N724" i="2" s="1"/>
  <c r="L725" i="2"/>
  <c r="M725" i="2" a="1"/>
  <c r="N725" i="2" a="1"/>
  <c r="N725" i="2" s="1"/>
  <c r="L726" i="2"/>
  <c r="M726" i="2" s="1" a="1"/>
  <c r="M726" i="2" s="1"/>
  <c r="O726" i="2" s="1"/>
  <c r="N726" i="2" a="1"/>
  <c r="N726" i="2" s="1"/>
  <c r="L727" i="2"/>
  <c r="M727" i="2" s="1" a="1"/>
  <c r="M727" i="2" s="1"/>
  <c r="O727" i="2" s="1"/>
  <c r="N727" i="2" a="1"/>
  <c r="N727" i="2"/>
  <c r="L728" i="2"/>
  <c r="M728" i="2" s="1" a="1"/>
  <c r="M728" i="2" s="1"/>
  <c r="O728" i="2" s="1"/>
  <c r="N728" i="2" a="1"/>
  <c r="N728" i="2" s="1"/>
  <c r="L729" i="2"/>
  <c r="M729" i="2" s="1" a="1"/>
  <c r="M729" i="2" s="1"/>
  <c r="O729" i="2" s="1"/>
  <c r="N729" i="2" a="1"/>
  <c r="N729" i="2" s="1"/>
  <c r="L730" i="2"/>
  <c r="M730" i="2" s="1" a="1"/>
  <c r="M730" i="2" s="1"/>
  <c r="O730" i="2" s="1"/>
  <c r="N730" i="2" a="1"/>
  <c r="N730" i="2" s="1"/>
  <c r="L731" i="2"/>
  <c r="M731" i="2" s="1" a="1"/>
  <c r="M731" i="2" s="1"/>
  <c r="O731" i="2" s="1"/>
  <c r="N731" i="2" a="1"/>
  <c r="N731" i="2"/>
  <c r="L732" i="2"/>
  <c r="M732" i="2" s="1" a="1"/>
  <c r="M732" i="2" s="1"/>
  <c r="O732" i="2" s="1"/>
  <c r="N732" i="2" a="1"/>
  <c r="N732" i="2" s="1"/>
  <c r="L733" i="2"/>
  <c r="M733" i="2" s="1" a="1"/>
  <c r="M733" i="2" s="1"/>
  <c r="O733" i="2" s="1"/>
  <c r="N733" i="2" a="1"/>
  <c r="N733" i="2"/>
  <c r="L734" i="2"/>
  <c r="M734" i="2" a="1"/>
  <c r="M734" i="2" s="1"/>
  <c r="O734" i="2" s="1"/>
  <c r="N734" i="2" a="1"/>
  <c r="N734" i="2" s="1"/>
  <c r="L735" i="2"/>
  <c r="M735" i="2" s="1" a="1"/>
  <c r="M735" i="2" s="1"/>
  <c r="O735" i="2" s="1"/>
  <c r="N735" i="2" a="1"/>
  <c r="N735" i="2"/>
  <c r="L736" i="2"/>
  <c r="M736" i="2" s="1" a="1"/>
  <c r="M736" i="2" s="1"/>
  <c r="O736" i="2" s="1"/>
  <c r="N736" i="2" a="1"/>
  <c r="N736" i="2" s="1"/>
  <c r="L737" i="2"/>
  <c r="M737" i="2" s="1" a="1"/>
  <c r="M737" i="2" s="1"/>
  <c r="O737" i="2" s="1"/>
  <c r="N737" i="2" a="1"/>
  <c r="N737" i="2" s="1"/>
  <c r="L738" i="2"/>
  <c r="M738" i="2" s="1"/>
  <c r="O738" i="2" s="1"/>
  <c r="M738" i="2" a="1"/>
  <c r="N738" i="2" a="1"/>
  <c r="N738" i="2" s="1"/>
  <c r="L739" i="2"/>
  <c r="M739" i="2" a="1"/>
  <c r="N739" i="2" a="1"/>
  <c r="N739" i="2" s="1"/>
  <c r="L740" i="2"/>
  <c r="M740" i="2" s="1" a="1"/>
  <c r="M740" i="2" s="1"/>
  <c r="O740" i="2" s="1"/>
  <c r="N740" i="2" a="1"/>
  <c r="N740" i="2" s="1"/>
  <c r="L741" i="2"/>
  <c r="M741" i="2" s="1" a="1"/>
  <c r="M741" i="2" s="1"/>
  <c r="O741" i="2" s="1"/>
  <c r="N741" i="2" a="1"/>
  <c r="N741" i="2"/>
  <c r="L742" i="2"/>
  <c r="M742" i="2" a="1"/>
  <c r="N742" i="2" a="1"/>
  <c r="N742" i="2" s="1"/>
  <c r="L743" i="2"/>
  <c r="M743" i="2" a="1"/>
  <c r="N743" i="2" a="1"/>
  <c r="N743" i="2"/>
  <c r="L744" i="2"/>
  <c r="M744" i="2" a="1"/>
  <c r="N744" i="2" a="1"/>
  <c r="N744" i="2" s="1"/>
  <c r="L745" i="2"/>
  <c r="M745" i="2" s="1" a="1"/>
  <c r="M745" i="2" s="1"/>
  <c r="O745" i="2" s="1"/>
  <c r="N745" i="2" a="1"/>
  <c r="N745" i="2" s="1"/>
  <c r="L746" i="2"/>
  <c r="N746" i="2" a="1"/>
  <c r="N746" i="2" s="1"/>
  <c r="L747" i="2"/>
  <c r="M747" i="2" s="1" a="1"/>
  <c r="M747" i="2" s="1"/>
  <c r="O747" i="2" s="1"/>
  <c r="N747" i="2" a="1"/>
  <c r="N747" i="2"/>
  <c r="L748" i="2"/>
  <c r="M748" i="2" s="1" a="1"/>
  <c r="M748" i="2" s="1"/>
  <c r="O748" i="2" s="1"/>
  <c r="N748" i="2" a="1"/>
  <c r="N748" i="2" s="1"/>
  <c r="L749" i="2"/>
  <c r="M749" i="2" s="1" a="1"/>
  <c r="M749" i="2" s="1"/>
  <c r="O749" i="2" s="1"/>
  <c r="N749" i="2" a="1"/>
  <c r="N749" i="2"/>
  <c r="L750" i="2"/>
  <c r="M750" i="2" a="1"/>
  <c r="M750" i="2" s="1"/>
  <c r="O750" i="2" s="1"/>
  <c r="N750" i="2" a="1"/>
  <c r="N750" i="2" s="1"/>
  <c r="L751" i="2"/>
  <c r="M751" i="2" a="1"/>
  <c r="N751" i="2" a="1"/>
  <c r="N751" i="2"/>
  <c r="L752" i="2"/>
  <c r="M752" i="2" a="1"/>
  <c r="N752" i="2" a="1"/>
  <c r="N752" i="2" s="1"/>
  <c r="L753" i="2"/>
  <c r="M753" i="2" s="1" a="1"/>
  <c r="M753" i="2" s="1"/>
  <c r="O753" i="2" s="1"/>
  <c r="N753" i="2" a="1"/>
  <c r="N753" i="2"/>
  <c r="L754" i="2"/>
  <c r="M754" i="2" s="1" a="1"/>
  <c r="M754" i="2" s="1"/>
  <c r="O754" i="2" s="1"/>
  <c r="N754" i="2" a="1"/>
  <c r="N754" i="2" s="1"/>
  <c r="L755" i="2"/>
  <c r="M755" i="2" a="1"/>
  <c r="N755" i="2" a="1"/>
  <c r="N755" i="2"/>
  <c r="L756" i="2"/>
  <c r="M756" i="2" a="1"/>
  <c r="N756" i="2" a="1"/>
  <c r="N756" i="2" s="1"/>
  <c r="L757" i="2"/>
  <c r="M757" i="2" s="1" a="1"/>
  <c r="M757" i="2" s="1"/>
  <c r="O757" i="2" s="1"/>
  <c r="N757" i="2" a="1"/>
  <c r="N757" i="2" s="1"/>
  <c r="L758" i="2"/>
  <c r="M758" i="2" a="1"/>
  <c r="M758" i="2" s="1"/>
  <c r="O758" i="2" s="1"/>
  <c r="N758" i="2" a="1"/>
  <c r="N758" i="2" s="1"/>
  <c r="L759" i="2"/>
  <c r="M759" i="2" a="1"/>
  <c r="N759" i="2" a="1"/>
  <c r="N759" i="2" s="1"/>
  <c r="L760" i="2"/>
  <c r="M760" i="2" a="1"/>
  <c r="N760" i="2" a="1"/>
  <c r="N760" i="2" s="1"/>
  <c r="L761" i="2"/>
  <c r="M761" i="2" s="1" a="1"/>
  <c r="M761" i="2" s="1"/>
  <c r="O761" i="2" s="1"/>
  <c r="N761" i="2" a="1"/>
  <c r="N761" i="2" s="1"/>
  <c r="L762" i="2"/>
  <c r="M762" i="2" s="1"/>
  <c r="O762" i="2" s="1"/>
  <c r="M762" i="2" a="1"/>
  <c r="N762" i="2" a="1"/>
  <c r="N762" i="2" s="1"/>
  <c r="L763" i="2"/>
  <c r="M763" i="2" a="1"/>
  <c r="N763" i="2" a="1"/>
  <c r="N763" i="2" s="1"/>
  <c r="L764" i="2"/>
  <c r="M764" i="2" s="1"/>
  <c r="O764" i="2" s="1"/>
  <c r="M764" i="2" a="1"/>
  <c r="N764" i="2" a="1"/>
  <c r="N764" i="2" s="1"/>
  <c r="L765" i="2"/>
  <c r="M765" i="2" s="1" a="1"/>
  <c r="M765" i="2" s="1"/>
  <c r="O765" i="2" s="1"/>
  <c r="N765" i="2" a="1"/>
  <c r="N765" i="2"/>
  <c r="L766" i="2"/>
  <c r="M766" i="2" s="1" a="1"/>
  <c r="M766" i="2" s="1"/>
  <c r="O766" i="2" s="1"/>
  <c r="N766" i="2" a="1"/>
  <c r="N766" i="2" s="1"/>
  <c r="L767" i="2"/>
  <c r="M767" i="2" s="1" a="1"/>
  <c r="M767" i="2" s="1"/>
  <c r="O767" i="2" s="1"/>
  <c r="N767" i="2" a="1"/>
  <c r="N767" i="2"/>
  <c r="L768" i="2"/>
  <c r="M768" i="2" s="1" a="1"/>
  <c r="M768" i="2" s="1"/>
  <c r="O768" i="2" s="1"/>
  <c r="N768" i="2" a="1"/>
  <c r="N768" i="2" s="1"/>
  <c r="L769" i="2"/>
  <c r="M769" i="2" s="1" a="1"/>
  <c r="M769" i="2" s="1"/>
  <c r="O769" i="2" s="1"/>
  <c r="N769" i="2" a="1"/>
  <c r="N769" i="2"/>
  <c r="L770" i="2"/>
  <c r="M770" i="2" a="1"/>
  <c r="N770" i="2" a="1"/>
  <c r="N770" i="2" s="1"/>
  <c r="L771" i="2"/>
  <c r="M771" i="2" a="1"/>
  <c r="M771" i="2" s="1"/>
  <c r="O771" i="2" s="1"/>
  <c r="N771" i="2" a="1"/>
  <c r="N771" i="2"/>
  <c r="L772" i="2"/>
  <c r="M772" i="2" a="1"/>
  <c r="M772" i="2" s="1"/>
  <c r="O772" i="2" s="1"/>
  <c r="N772" i="2" a="1"/>
  <c r="N772" i="2" s="1"/>
  <c r="L773" i="2"/>
  <c r="M773" i="2" s="1" a="1"/>
  <c r="M773" i="2" s="1"/>
  <c r="O773" i="2" s="1"/>
  <c r="N773" i="2" a="1"/>
  <c r="N773" i="2" s="1"/>
  <c r="L774" i="2"/>
  <c r="M774" i="2" a="1"/>
  <c r="N774" i="2" a="1"/>
  <c r="N774" i="2" s="1"/>
  <c r="L775" i="2"/>
  <c r="M775" i="2" a="1"/>
  <c r="M775" i="2" s="1"/>
  <c r="O775" i="2" s="1"/>
  <c r="N775" i="2" a="1"/>
  <c r="N775" i="2" s="1"/>
  <c r="L776" i="2"/>
  <c r="M776" i="2" a="1"/>
  <c r="M776" i="2"/>
  <c r="O776" i="2" s="1"/>
  <c r="N776" i="2" a="1"/>
  <c r="N776" i="2" s="1"/>
  <c r="L777" i="2"/>
  <c r="M777" i="2" s="1" a="1"/>
  <c r="M777" i="2" s="1"/>
  <c r="O777" i="2" s="1"/>
  <c r="N777" i="2" a="1"/>
  <c r="N777" i="2"/>
  <c r="L778" i="2"/>
  <c r="M778" i="2" s="1"/>
  <c r="O778" i="2" s="1"/>
  <c r="M778" i="2" a="1"/>
  <c r="N778" i="2" a="1"/>
  <c r="N778" i="2" s="1"/>
  <c r="L779" i="2"/>
  <c r="M779" i="2" s="1" a="1"/>
  <c r="M779" i="2" s="1"/>
  <c r="O779" i="2" s="1"/>
  <c r="N779" i="2" a="1"/>
  <c r="N779" i="2" s="1"/>
  <c r="L780" i="2"/>
  <c r="M780" i="2" s="1" a="1"/>
  <c r="M780" i="2" s="1"/>
  <c r="O780" i="2" s="1"/>
  <c r="N780" i="2" a="1"/>
  <c r="N780" i="2" s="1"/>
  <c r="L781" i="2"/>
  <c r="M781" i="2" s="1" a="1"/>
  <c r="M781" i="2" s="1"/>
  <c r="O781" i="2" s="1"/>
  <c r="N781" i="2" a="1"/>
  <c r="N781" i="2" s="1"/>
  <c r="L782" i="2"/>
  <c r="M782" i="2" a="1"/>
  <c r="N782" i="2" a="1"/>
  <c r="N782" i="2" s="1"/>
  <c r="L783" i="2"/>
  <c r="M783" i="2" s="1" a="1"/>
  <c r="M783" i="2" s="1"/>
  <c r="O783" i="2" s="1"/>
  <c r="N783" i="2" a="1"/>
  <c r="N783" i="2" s="1"/>
  <c r="L784" i="2"/>
  <c r="M784" i="2" s="1" a="1"/>
  <c r="M784" i="2" s="1"/>
  <c r="O784" i="2" s="1"/>
  <c r="N784" i="2" a="1"/>
  <c r="N784" i="2" s="1"/>
  <c r="L785" i="2"/>
  <c r="M785" i="2" s="1" a="1"/>
  <c r="M785" i="2" s="1"/>
  <c r="N785" i="2" a="1"/>
  <c r="N785" i="2" s="1"/>
  <c r="O785" i="2"/>
  <c r="L786" i="2"/>
  <c r="M786" i="2" a="1"/>
  <c r="N786" i="2" a="1"/>
  <c r="N786" i="2" s="1"/>
  <c r="L787" i="2"/>
  <c r="M787" i="2" s="1" a="1"/>
  <c r="M787" i="2" s="1"/>
  <c r="O787" i="2" s="1"/>
  <c r="N787" i="2" a="1"/>
  <c r="N787" i="2" s="1"/>
  <c r="L788" i="2"/>
  <c r="M788" i="2" a="1"/>
  <c r="N788" i="2" a="1"/>
  <c r="N788" i="2" s="1"/>
  <c r="L789" i="2"/>
  <c r="M789" i="2" a="1"/>
  <c r="N789" i="2" a="1"/>
  <c r="N789" i="2" s="1"/>
  <c r="L790" i="2"/>
  <c r="M790" i="2" s="1" a="1"/>
  <c r="M790" i="2" s="1"/>
  <c r="O790" i="2" s="1"/>
  <c r="N790" i="2" a="1"/>
  <c r="N790" i="2" s="1"/>
  <c r="L791" i="2"/>
  <c r="M791" i="2" s="1" a="1"/>
  <c r="M791" i="2" s="1"/>
  <c r="O791" i="2" s="1"/>
  <c r="N791" i="2" a="1"/>
  <c r="N791" i="2" s="1"/>
  <c r="L792" i="2"/>
  <c r="M792" i="2" s="1"/>
  <c r="O792" i="2" s="1"/>
  <c r="M792" i="2" a="1"/>
  <c r="N792" i="2" a="1"/>
  <c r="N792" i="2" s="1"/>
  <c r="L793" i="2"/>
  <c r="M793" i="2" a="1"/>
  <c r="M793" i="2" s="1"/>
  <c r="O793" i="2" s="1"/>
  <c r="N793" i="2" a="1"/>
  <c r="N793" i="2" s="1"/>
  <c r="L794" i="2"/>
  <c r="M794" i="2" a="1"/>
  <c r="N794" i="2" a="1"/>
  <c r="N794" i="2" s="1"/>
  <c r="L795" i="2"/>
  <c r="M795" i="2" s="1" a="1"/>
  <c r="M795" i="2" s="1"/>
  <c r="O795" i="2" s="1"/>
  <c r="N795" i="2" a="1"/>
  <c r="N795" i="2"/>
  <c r="L796" i="2"/>
  <c r="M796" i="2" a="1"/>
  <c r="N796" i="2" a="1"/>
  <c r="N796" i="2" s="1"/>
  <c r="L797" i="2"/>
  <c r="M797" i="2" s="1" a="1"/>
  <c r="M797" i="2" s="1"/>
  <c r="O797" i="2" s="1"/>
  <c r="N797" i="2" a="1"/>
  <c r="N797" i="2" s="1"/>
  <c r="L798" i="2"/>
  <c r="M798" i="2" a="1"/>
  <c r="N798" i="2" a="1"/>
  <c r="N798" i="2" s="1"/>
  <c r="L799" i="2"/>
  <c r="M799" i="2" s="1" a="1"/>
  <c r="M799" i="2" s="1"/>
  <c r="O799" i="2" s="1"/>
  <c r="N799" i="2" a="1"/>
  <c r="N799" i="2"/>
  <c r="L800" i="2"/>
  <c r="M800" i="2" s="1" a="1"/>
  <c r="M800" i="2" s="1"/>
  <c r="O800" i="2" s="1"/>
  <c r="N800" i="2" a="1"/>
  <c r="N800" i="2" s="1"/>
  <c r="L801" i="2"/>
  <c r="M801" i="2" s="1" a="1"/>
  <c r="M801" i="2" s="1"/>
  <c r="O801" i="2" s="1"/>
  <c r="N801" i="2" a="1"/>
  <c r="N801" i="2" s="1"/>
  <c r="L802" i="2"/>
  <c r="M802" i="2" a="1"/>
  <c r="M802" i="2" s="1"/>
  <c r="O802" i="2" s="1"/>
  <c r="N802" i="2" a="1"/>
  <c r="N802" i="2" s="1"/>
  <c r="L803" i="2"/>
  <c r="M803" i="2" s="1" a="1"/>
  <c r="M803" i="2" s="1"/>
  <c r="O803" i="2" s="1"/>
  <c r="N803" i="2" a="1"/>
  <c r="N803" i="2"/>
  <c r="L804" i="2"/>
  <c r="M804" i="2" s="1"/>
  <c r="O804" i="2" s="1"/>
  <c r="M804" i="2" a="1"/>
  <c r="N804" i="2" a="1"/>
  <c r="N804" i="2" s="1"/>
  <c r="L805" i="2"/>
  <c r="M805" i="2" a="1"/>
  <c r="M805" i="2" s="1"/>
  <c r="O805" i="2" s="1"/>
  <c r="N805" i="2" a="1"/>
  <c r="N805" i="2" s="1"/>
  <c r="L806" i="2"/>
  <c r="M806" i="2" s="1" a="1"/>
  <c r="M806" i="2" s="1"/>
  <c r="O806" i="2" s="1"/>
  <c r="N806" i="2" a="1"/>
  <c r="N806" i="2" s="1"/>
  <c r="L807" i="2"/>
  <c r="M807" i="2" s="1" a="1"/>
  <c r="M807" i="2" s="1"/>
  <c r="O807" i="2" s="1"/>
  <c r="N807" i="2" a="1"/>
  <c r="N807" i="2" s="1"/>
  <c r="L808" i="2"/>
  <c r="M808" i="2" a="1"/>
  <c r="N808" i="2" a="1"/>
  <c r="N808" i="2" s="1"/>
  <c r="L809" i="2"/>
  <c r="M809" i="2" a="1"/>
  <c r="M809" i="2" s="1"/>
  <c r="O809" i="2" s="1"/>
  <c r="N809" i="2" a="1"/>
  <c r="N809" i="2" s="1"/>
  <c r="L810" i="2"/>
  <c r="M810" i="2" a="1"/>
  <c r="N810" i="2" a="1"/>
  <c r="N810" i="2" s="1"/>
  <c r="L811" i="2"/>
  <c r="M811" i="2" s="1" a="1"/>
  <c r="M811" i="2" s="1"/>
  <c r="O811" i="2" s="1"/>
  <c r="N811" i="2" a="1"/>
  <c r="N811" i="2"/>
  <c r="L812" i="2"/>
  <c r="M812" i="2" s="1" a="1"/>
  <c r="M812" i="2" s="1"/>
  <c r="O812" i="2" s="1"/>
  <c r="N812" i="2" a="1"/>
  <c r="N812" i="2" s="1"/>
  <c r="L813" i="2"/>
  <c r="M813" i="2" a="1"/>
  <c r="N813" i="2" a="1"/>
  <c r="N813" i="2" s="1"/>
  <c r="L814" i="2"/>
  <c r="M814" i="2" a="1"/>
  <c r="M814" i="2" s="1"/>
  <c r="O814" i="2" s="1"/>
  <c r="N814" i="2" a="1"/>
  <c r="N814" i="2" s="1"/>
  <c r="L815" i="2"/>
  <c r="M815" i="2" s="1" a="1"/>
  <c r="M815" i="2" s="1"/>
  <c r="O815" i="2" s="1"/>
  <c r="N815" i="2" a="1"/>
  <c r="N815" i="2"/>
  <c r="L816" i="2"/>
  <c r="M816" i="2" s="1" a="1"/>
  <c r="M816" i="2" s="1"/>
  <c r="O816" i="2" s="1"/>
  <c r="N816" i="2" a="1"/>
  <c r="N816" i="2" s="1"/>
  <c r="L817" i="2"/>
  <c r="M817" i="2" s="1" a="1"/>
  <c r="M817" i="2" s="1"/>
  <c r="O817" i="2" s="1"/>
  <c r="N817" i="2" a="1"/>
  <c r="N817" i="2" s="1"/>
  <c r="L818" i="2"/>
  <c r="M818" i="2" s="1" a="1"/>
  <c r="M818" i="2" s="1"/>
  <c r="O818" i="2" s="1"/>
  <c r="N818" i="2" a="1"/>
  <c r="N818" i="2" s="1"/>
  <c r="L819" i="2"/>
  <c r="M819" i="2" s="1" a="1"/>
  <c r="M819" i="2" s="1"/>
  <c r="O819" i="2" s="1"/>
  <c r="N819" i="2" a="1"/>
  <c r="N819" i="2" s="1"/>
  <c r="L820" i="2"/>
  <c r="M820" i="2" s="1"/>
  <c r="O820" i="2" s="1"/>
  <c r="M820" i="2" a="1"/>
  <c r="N820" i="2" a="1"/>
  <c r="N820" i="2" s="1"/>
  <c r="L821" i="2"/>
  <c r="M821" i="2" a="1"/>
  <c r="N821" i="2" a="1"/>
  <c r="N821" i="2" s="1"/>
  <c r="L822" i="2"/>
  <c r="M822" i="2" s="1" a="1"/>
  <c r="M822" i="2" s="1"/>
  <c r="O822" i="2" s="1"/>
  <c r="N822" i="2" a="1"/>
  <c r="N822" i="2" s="1"/>
  <c r="L823" i="2"/>
  <c r="M823" i="2" s="1" a="1"/>
  <c r="M823" i="2" s="1"/>
  <c r="O823" i="2" s="1"/>
  <c r="N823" i="2" a="1"/>
  <c r="N823" i="2" s="1"/>
  <c r="L824" i="2"/>
  <c r="M824" i="2" s="1"/>
  <c r="O824" i="2" s="1"/>
  <c r="M824" i="2" a="1"/>
  <c r="N824" i="2" a="1"/>
  <c r="N824" i="2" s="1"/>
  <c r="L825" i="2"/>
  <c r="M825" i="2" a="1"/>
  <c r="N825" i="2" a="1"/>
  <c r="N825" i="2" s="1"/>
  <c r="L826" i="2"/>
  <c r="M826" i="2" a="1"/>
  <c r="M826" i="2" s="1"/>
  <c r="O826" i="2" s="1"/>
  <c r="N826" i="2" a="1"/>
  <c r="N826" i="2" s="1"/>
  <c r="L827" i="2"/>
  <c r="M827" i="2" s="1" a="1"/>
  <c r="M827" i="2" s="1"/>
  <c r="O827" i="2" s="1"/>
  <c r="N827" i="2" a="1"/>
  <c r="N827" i="2"/>
  <c r="L828" i="2"/>
  <c r="M828" i="2" a="1"/>
  <c r="N828" i="2" a="1"/>
  <c r="N828" i="2" s="1"/>
  <c r="L829" i="2"/>
  <c r="M829" i="2" s="1" a="1"/>
  <c r="M829" i="2" s="1"/>
  <c r="O829" i="2" s="1"/>
  <c r="N829" i="2" a="1"/>
  <c r="N829" i="2" s="1"/>
  <c r="L830" i="2"/>
  <c r="M830" i="2" a="1"/>
  <c r="N830" i="2" a="1"/>
  <c r="N830" i="2" s="1"/>
  <c r="L831" i="2"/>
  <c r="M831" i="2" s="1" a="1"/>
  <c r="M831" i="2" s="1"/>
  <c r="O831" i="2" s="1"/>
  <c r="N831" i="2" a="1"/>
  <c r="N831" i="2"/>
  <c r="L832" i="2"/>
  <c r="M832" i="2" s="1" a="1"/>
  <c r="M832" i="2" s="1"/>
  <c r="O832" i="2" s="1"/>
  <c r="N832" i="2" a="1"/>
  <c r="N832" i="2" s="1"/>
  <c r="L833" i="2"/>
  <c r="M833" i="2" s="1" a="1"/>
  <c r="M833" i="2" s="1"/>
  <c r="O833" i="2" s="1"/>
  <c r="N833" i="2" a="1"/>
  <c r="N833" i="2" s="1"/>
  <c r="L834" i="2"/>
  <c r="M834" i="2" a="1"/>
  <c r="N834" i="2" a="1"/>
  <c r="N834" i="2" s="1"/>
  <c r="L835" i="2"/>
  <c r="M835" i="2" s="1" a="1"/>
  <c r="M835" i="2" s="1"/>
  <c r="O835" i="2" s="1"/>
  <c r="N835" i="2" a="1"/>
  <c r="N835" i="2"/>
  <c r="L836" i="2"/>
  <c r="M836" i="2" s="1"/>
  <c r="O836" i="2" s="1"/>
  <c r="M836" i="2" a="1"/>
  <c r="N836" i="2" a="1"/>
  <c r="N836" i="2" s="1"/>
  <c r="L837" i="2"/>
  <c r="M837" i="2" a="1"/>
  <c r="N837" i="2" a="1"/>
  <c r="N837" i="2" s="1"/>
  <c r="L838" i="2"/>
  <c r="M838" i="2" s="1" a="1"/>
  <c r="M838" i="2" s="1"/>
  <c r="O838" i="2" s="1"/>
  <c r="N838" i="2" a="1"/>
  <c r="N838" i="2" s="1"/>
  <c r="L839" i="2"/>
  <c r="M839" i="2" s="1" a="1"/>
  <c r="M839" i="2" s="1"/>
  <c r="O839" i="2" s="1"/>
  <c r="N839" i="2" a="1"/>
  <c r="N839" i="2" s="1"/>
  <c r="L840" i="2"/>
  <c r="M840" i="2" a="1"/>
  <c r="M840" i="2" s="1"/>
  <c r="O840" i="2" s="1"/>
  <c r="N840" i="2" a="1"/>
  <c r="N840" i="2" s="1"/>
  <c r="L841" i="2"/>
  <c r="M841" i="2" a="1"/>
  <c r="N841" i="2" a="1"/>
  <c r="N841" i="2" s="1"/>
  <c r="L842" i="2"/>
  <c r="M842" i="2" a="1"/>
  <c r="M842" i="2" s="1"/>
  <c r="O842" i="2" s="1"/>
  <c r="N842" i="2" a="1"/>
  <c r="N842" i="2" s="1"/>
  <c r="L843" i="2"/>
  <c r="M843" i="2" s="1" a="1"/>
  <c r="M843" i="2" s="1"/>
  <c r="O843" i="2" s="1"/>
  <c r="N843" i="2" a="1"/>
  <c r="N843" i="2"/>
  <c r="L844" i="2"/>
  <c r="M844" i="2" s="1" a="1"/>
  <c r="M844" i="2" s="1"/>
  <c r="O844" i="2" s="1"/>
  <c r="N844" i="2" a="1"/>
  <c r="N844" i="2" s="1"/>
  <c r="L845" i="2"/>
  <c r="M845" i="2" a="1"/>
  <c r="M845" i="2" s="1"/>
  <c r="O845" i="2" s="1"/>
  <c r="N845" i="2" a="1"/>
  <c r="N845" i="2" s="1"/>
  <c r="L846" i="2"/>
  <c r="M846" i="2" a="1"/>
  <c r="N846" i="2" a="1"/>
  <c r="N846" i="2" s="1"/>
  <c r="L847" i="2"/>
  <c r="M847" i="2" s="1" a="1"/>
  <c r="M847" i="2" s="1"/>
  <c r="O847" i="2" s="1"/>
  <c r="N847" i="2" a="1"/>
  <c r="N847" i="2"/>
  <c r="L848" i="2"/>
  <c r="M848" i="2" s="1" a="1"/>
  <c r="M848" i="2" s="1"/>
  <c r="O848" i="2" s="1"/>
  <c r="N848" i="2" a="1"/>
  <c r="N848" i="2" s="1"/>
  <c r="L849" i="2"/>
  <c r="M849" i="2" s="1" a="1"/>
  <c r="M849" i="2" s="1"/>
  <c r="O849" i="2" s="1"/>
  <c r="N849" i="2" a="1"/>
  <c r="N849" i="2" s="1"/>
  <c r="L850" i="2"/>
  <c r="M850" i="2" s="1" a="1"/>
  <c r="M850" i="2" s="1"/>
  <c r="O850" i="2" s="1"/>
  <c r="N850" i="2" a="1"/>
  <c r="N850" i="2" s="1"/>
  <c r="L851" i="2"/>
  <c r="M851" i="2" a="1"/>
  <c r="N851" i="2" a="1"/>
  <c r="N851" i="2" s="1"/>
  <c r="L852" i="2"/>
  <c r="M852" i="2" s="1" a="1"/>
  <c r="M852" i="2" s="1"/>
  <c r="O852" i="2" s="1"/>
  <c r="N852" i="2" a="1"/>
  <c r="N852" i="2"/>
  <c r="L853" i="2"/>
  <c r="M853" i="2" s="1"/>
  <c r="O853" i="2" s="1"/>
  <c r="M853" i="2" a="1"/>
  <c r="N853" i="2" a="1"/>
  <c r="N853" i="2" s="1"/>
  <c r="L854" i="2"/>
  <c r="M854" i="2" a="1"/>
  <c r="M854" i="2" s="1"/>
  <c r="O854" i="2" s="1"/>
  <c r="N854" i="2" a="1"/>
  <c r="N854" i="2" s="1"/>
  <c r="L855" i="2"/>
  <c r="M855" i="2" s="1" a="1"/>
  <c r="M855" i="2" s="1"/>
  <c r="O855" i="2" s="1"/>
  <c r="N855" i="2" a="1"/>
  <c r="N855" i="2" s="1"/>
  <c r="L856" i="2"/>
  <c r="M856" i="2" s="1" a="1"/>
  <c r="M856" i="2" s="1"/>
  <c r="O856" i="2" s="1"/>
  <c r="N856" i="2" a="1"/>
  <c r="N856" i="2" s="1"/>
  <c r="L857" i="2"/>
  <c r="M857" i="2" s="1" a="1"/>
  <c r="M857" i="2" s="1"/>
  <c r="O857" i="2" s="1"/>
  <c r="N857" i="2" a="1"/>
  <c r="N857" i="2" s="1"/>
  <c r="L858" i="2"/>
  <c r="M858" i="2" s="1" a="1"/>
  <c r="M858" i="2" s="1"/>
  <c r="O858" i="2" s="1"/>
  <c r="N858" i="2" a="1"/>
  <c r="N858" i="2" s="1"/>
  <c r="L859" i="2"/>
  <c r="M859" i="2" a="1"/>
  <c r="N859" i="2" a="1"/>
  <c r="N859" i="2" s="1"/>
  <c r="L860" i="2"/>
  <c r="M860" i="2" s="1" a="1"/>
  <c r="M860" i="2" s="1"/>
  <c r="O860" i="2" s="1"/>
  <c r="N860" i="2" a="1"/>
  <c r="N860" i="2"/>
  <c r="L861" i="2"/>
  <c r="M861" i="2" s="1" a="1"/>
  <c r="M861" i="2" s="1"/>
  <c r="O861" i="2" s="1"/>
  <c r="N861" i="2" a="1"/>
  <c r="N861" i="2" s="1"/>
  <c r="L862" i="2"/>
  <c r="M862" i="2" s="1" a="1"/>
  <c r="M862" i="2" s="1"/>
  <c r="O862" i="2" s="1"/>
  <c r="N862" i="2" a="1"/>
  <c r="N862" i="2" s="1"/>
  <c r="L863" i="2"/>
  <c r="M863" i="2" s="1" a="1"/>
  <c r="M863" i="2" s="1"/>
  <c r="O863" i="2" s="1"/>
  <c r="N863" i="2" a="1"/>
  <c r="N863" i="2" s="1"/>
  <c r="L864" i="2"/>
  <c r="M864" i="2" s="1" a="1"/>
  <c r="M864" i="2" s="1"/>
  <c r="O864" i="2" s="1"/>
  <c r="N864" i="2" a="1"/>
  <c r="N864" i="2" s="1"/>
  <c r="L865" i="2"/>
  <c r="M865" i="2" a="1"/>
  <c r="N865" i="2" a="1"/>
  <c r="N865" i="2" s="1"/>
  <c r="L866" i="2"/>
  <c r="M866" i="2" a="1"/>
  <c r="M866" i="2" s="1"/>
  <c r="O866" i="2" s="1"/>
  <c r="N866" i="2" a="1"/>
  <c r="N866" i="2" s="1"/>
  <c r="L867" i="2"/>
  <c r="M867" i="2" a="1"/>
  <c r="N867" i="2" a="1"/>
  <c r="N867" i="2" s="1"/>
  <c r="L868" i="2"/>
  <c r="M868" i="2" s="1" a="1"/>
  <c r="M868" i="2" s="1"/>
  <c r="O868" i="2" s="1"/>
  <c r="N868" i="2" a="1"/>
  <c r="N868" i="2"/>
  <c r="L869" i="2"/>
  <c r="M869" i="2" s="1" a="1"/>
  <c r="M869" i="2" s="1"/>
  <c r="O869" i="2" s="1"/>
  <c r="N869" i="2" a="1"/>
  <c r="N869" i="2" s="1"/>
  <c r="L870" i="2"/>
  <c r="M870" i="2" a="1"/>
  <c r="N870" i="2" a="1"/>
  <c r="N870" i="2" s="1"/>
  <c r="L871" i="2"/>
  <c r="M871" i="2" a="1"/>
  <c r="N871" i="2" a="1"/>
  <c r="N871" i="2" s="1"/>
  <c r="L872" i="2"/>
  <c r="M872" i="2" s="1" a="1"/>
  <c r="M872" i="2" s="1"/>
  <c r="O872" i="2" s="1"/>
  <c r="N872" i="2" a="1"/>
  <c r="N872" i="2"/>
  <c r="L873" i="2"/>
  <c r="M873" i="2" s="1"/>
  <c r="O873" i="2" s="1"/>
  <c r="M873" i="2" a="1"/>
  <c r="N873" i="2" a="1"/>
  <c r="N873" i="2" s="1"/>
  <c r="L874" i="2"/>
  <c r="M874" i="2" a="1"/>
  <c r="N874" i="2" a="1"/>
  <c r="N874" i="2" s="1"/>
  <c r="L875" i="2"/>
  <c r="M875" i="2" s="1" a="1"/>
  <c r="M875" i="2" s="1"/>
  <c r="O875" i="2" s="1"/>
  <c r="N875" i="2" a="1"/>
  <c r="N875" i="2" s="1"/>
  <c r="L876" i="2"/>
  <c r="M876" i="2" s="1" a="1"/>
  <c r="M876" i="2" s="1"/>
  <c r="O876" i="2" s="1"/>
  <c r="N876" i="2" a="1"/>
  <c r="N876" i="2" s="1"/>
  <c r="L877" i="2"/>
  <c r="M877" i="2" a="1"/>
  <c r="N877" i="2" a="1"/>
  <c r="N877" i="2" s="1"/>
  <c r="L878" i="2"/>
  <c r="M878" i="2" a="1"/>
  <c r="N878" i="2" a="1"/>
  <c r="N878" i="2" s="1"/>
  <c r="L879" i="2"/>
  <c r="M879" i="2" a="1"/>
  <c r="M879" i="2" s="1"/>
  <c r="O879" i="2" s="1"/>
  <c r="N879" i="2" a="1"/>
  <c r="N879" i="2" s="1"/>
  <c r="L880" i="2"/>
  <c r="M880" i="2" s="1" a="1"/>
  <c r="M880" i="2" s="1"/>
  <c r="O880" i="2" s="1"/>
  <c r="N880" i="2" a="1"/>
  <c r="N880" i="2"/>
  <c r="L881" i="2"/>
  <c r="M881" i="2" s="1" a="1"/>
  <c r="M881" i="2" s="1"/>
  <c r="O881" i="2" s="1"/>
  <c r="N881" i="2" a="1"/>
  <c r="N881" i="2" s="1"/>
  <c r="L882" i="2"/>
  <c r="M882" i="2" s="1" a="1"/>
  <c r="M882" i="2" s="1"/>
  <c r="O882" i="2" s="1"/>
  <c r="N882" i="2" a="1"/>
  <c r="N882" i="2" s="1"/>
  <c r="L883" i="2"/>
  <c r="M883" i="2" a="1"/>
  <c r="N883" i="2" a="1"/>
  <c r="N883" i="2" s="1"/>
  <c r="L884" i="2"/>
  <c r="M884" i="2" s="1" a="1"/>
  <c r="M884" i="2" s="1"/>
  <c r="O884" i="2" s="1"/>
  <c r="N884" i="2" a="1"/>
  <c r="N884" i="2"/>
  <c r="L885" i="2"/>
  <c r="M885" i="2" a="1"/>
  <c r="M885" i="2"/>
  <c r="O885" i="2" s="1"/>
  <c r="N885" i="2" a="1"/>
  <c r="N885" i="2" s="1"/>
  <c r="L886" i="2"/>
  <c r="M886" i="2" a="1"/>
  <c r="N886" i="2" a="1"/>
  <c r="N886" i="2" s="1"/>
  <c r="L887" i="2"/>
  <c r="M887" i="2" s="1" a="1"/>
  <c r="M887" i="2" s="1"/>
  <c r="O887" i="2" s="1"/>
  <c r="N887" i="2" a="1"/>
  <c r="N887" i="2"/>
  <c r="L888" i="2"/>
  <c r="M888" i="2" s="1" a="1"/>
  <c r="M888" i="2" s="1"/>
  <c r="O888" i="2" s="1"/>
  <c r="N888" i="2" a="1"/>
  <c r="N888" i="2" s="1"/>
  <c r="L889" i="2"/>
  <c r="M889" i="2" s="1" a="1"/>
  <c r="M889" i="2" s="1"/>
  <c r="O889" i="2" s="1"/>
  <c r="N889" i="2" a="1"/>
  <c r="N889" i="2"/>
  <c r="L890" i="2"/>
  <c r="M890" i="2" s="1" a="1"/>
  <c r="M890" i="2" s="1"/>
  <c r="O890" i="2" s="1"/>
  <c r="N890" i="2" a="1"/>
  <c r="N890" i="2" s="1"/>
  <c r="L891" i="2"/>
  <c r="M891" i="2" s="1" a="1"/>
  <c r="M891" i="2" s="1"/>
  <c r="O891" i="2" s="1"/>
  <c r="N891" i="2" a="1"/>
  <c r="N891" i="2"/>
  <c r="L892" i="2"/>
  <c r="M892" i="2" s="1"/>
  <c r="O892" i="2" s="1"/>
  <c r="M892" i="2" a="1"/>
  <c r="N892" i="2" a="1"/>
  <c r="N892" i="2" s="1"/>
  <c r="L893" i="2"/>
  <c r="M893" i="2" a="1"/>
  <c r="M893" i="2" s="1"/>
  <c r="O893" i="2" s="1"/>
  <c r="N893" i="2" a="1"/>
  <c r="N893" i="2"/>
  <c r="L894" i="2"/>
  <c r="M894" i="2" s="1"/>
  <c r="O894" i="2" s="1"/>
  <c r="M894" i="2" a="1"/>
  <c r="N894" i="2" a="1"/>
  <c r="N894" i="2" s="1"/>
  <c r="L895" i="2"/>
  <c r="M895" i="2" a="1"/>
  <c r="M895" i="2" s="1"/>
  <c r="O895" i="2" s="1"/>
  <c r="N895" i="2" a="1"/>
  <c r="N895" i="2" s="1"/>
  <c r="L896" i="2"/>
  <c r="M896" i="2" a="1"/>
  <c r="N896" i="2" a="1"/>
  <c r="N896" i="2" s="1"/>
  <c r="L897" i="2"/>
  <c r="M897" i="2" a="1"/>
  <c r="M897" i="2" s="1"/>
  <c r="O897" i="2" s="1"/>
  <c r="N897" i="2" a="1"/>
  <c r="N897" i="2" s="1"/>
  <c r="L898" i="2"/>
  <c r="M898" i="2" a="1"/>
  <c r="N898" i="2" a="1"/>
  <c r="N898" i="2" s="1"/>
  <c r="L899" i="2"/>
  <c r="M899" i="2" a="1"/>
  <c r="M899" i="2" s="1"/>
  <c r="O899" i="2" s="1"/>
  <c r="N899" i="2" a="1"/>
  <c r="N899" i="2" s="1"/>
  <c r="L900" i="2"/>
  <c r="M900" i="2" a="1"/>
  <c r="N900" i="2" a="1"/>
  <c r="N900" i="2" s="1"/>
  <c r="L901" i="2"/>
  <c r="M901" i="2" s="1" a="1"/>
  <c r="M901" i="2" s="1"/>
  <c r="O901" i="2" s="1"/>
  <c r="N901" i="2" a="1"/>
  <c r="N901" i="2"/>
  <c r="L902" i="2"/>
  <c r="M902" i="2" s="1" a="1"/>
  <c r="M902" i="2" s="1"/>
  <c r="O902" i="2" s="1"/>
  <c r="N902" i="2" a="1"/>
  <c r="N902" i="2" s="1"/>
  <c r="L903" i="2"/>
  <c r="M903" i="2" s="1" a="1"/>
  <c r="M903" i="2" s="1"/>
  <c r="O903" i="2" s="1"/>
  <c r="N903" i="2" a="1"/>
  <c r="N903" i="2"/>
  <c r="L904" i="2"/>
  <c r="M904" i="2" s="1" a="1"/>
  <c r="M904" i="2" s="1"/>
  <c r="O904" i="2" s="1"/>
  <c r="N904" i="2" a="1"/>
  <c r="N904" i="2" s="1"/>
  <c r="L905" i="2"/>
  <c r="M905" i="2" s="1" a="1"/>
  <c r="M905" i="2" s="1"/>
  <c r="O905" i="2" s="1"/>
  <c r="N905" i="2" a="1"/>
  <c r="N905" i="2"/>
  <c r="L906" i="2"/>
  <c r="M906" i="2" s="1" a="1"/>
  <c r="M906" i="2" s="1"/>
  <c r="O906" i="2" s="1"/>
  <c r="N906" i="2" a="1"/>
  <c r="N906" i="2" s="1"/>
  <c r="L907" i="2"/>
  <c r="M907" i="2" s="1" a="1"/>
  <c r="M907" i="2" s="1"/>
  <c r="O907" i="2" s="1"/>
  <c r="N907" i="2" a="1"/>
  <c r="N907" i="2"/>
  <c r="L908" i="2"/>
  <c r="M908" i="2" s="1"/>
  <c r="O908" i="2" s="1"/>
  <c r="M908" i="2" a="1"/>
  <c r="N908" i="2" a="1"/>
  <c r="N908" i="2" s="1"/>
  <c r="L909" i="2"/>
  <c r="M909" i="2" a="1"/>
  <c r="N909" i="2" a="1"/>
  <c r="N909" i="2" s="1"/>
  <c r="L910" i="2"/>
  <c r="M910" i="2" s="1"/>
  <c r="O910" i="2" s="1"/>
  <c r="M910" i="2" a="1"/>
  <c r="N910" i="2" a="1"/>
  <c r="N910" i="2" s="1"/>
  <c r="L911" i="2"/>
  <c r="M911" i="2" a="1"/>
  <c r="M911" i="2" s="1"/>
  <c r="O911" i="2" s="1"/>
  <c r="N911" i="2" a="1"/>
  <c r="N911" i="2" s="1"/>
  <c r="L912" i="2"/>
  <c r="M912" i="2" a="1"/>
  <c r="M912" i="2"/>
  <c r="O912" i="2" s="1"/>
  <c r="N912" i="2" a="1"/>
  <c r="N912" i="2" s="1"/>
  <c r="L913" i="2"/>
  <c r="M913" i="2" a="1"/>
  <c r="N913" i="2" a="1"/>
  <c r="N913" i="2" s="1"/>
  <c r="L914" i="2"/>
  <c r="M914" i="2" a="1"/>
  <c r="N914" i="2" a="1"/>
  <c r="N914" i="2" s="1"/>
  <c r="L915" i="2"/>
  <c r="M915" i="2" a="1"/>
  <c r="N915" i="2" a="1"/>
  <c r="N915" i="2" s="1"/>
  <c r="L916" i="2"/>
  <c r="M916" i="2" a="1"/>
  <c r="M916" i="2" s="1"/>
  <c r="O916" i="2" s="1"/>
  <c r="N916" i="2" a="1"/>
  <c r="N916" i="2" s="1"/>
  <c r="L917" i="2"/>
  <c r="M917" i="2" a="1"/>
  <c r="N917" i="2" a="1"/>
  <c r="N917" i="2"/>
  <c r="L918" i="2"/>
  <c r="M918" i="2" s="1" a="1"/>
  <c r="M918" i="2" s="1"/>
  <c r="O918" i="2" s="1"/>
  <c r="N918" i="2" a="1"/>
  <c r="N918" i="2" s="1"/>
  <c r="L919" i="2"/>
  <c r="M919" i="2" s="1" a="1"/>
  <c r="M919" i="2" s="1"/>
  <c r="O919" i="2" s="1"/>
  <c r="N919" i="2" a="1"/>
  <c r="N919" i="2"/>
  <c r="L920" i="2"/>
  <c r="M920" i="2" s="1" a="1"/>
  <c r="M920" i="2" s="1"/>
  <c r="O920" i="2" s="1"/>
  <c r="N920" i="2" a="1"/>
  <c r="N920" i="2" s="1"/>
  <c r="L921" i="2"/>
  <c r="M921" i="2" s="1" a="1"/>
  <c r="M921" i="2" s="1"/>
  <c r="O921" i="2" s="1"/>
  <c r="N921" i="2" a="1"/>
  <c r="N921" i="2"/>
  <c r="L922" i="2"/>
  <c r="M922" i="2" s="1" a="1"/>
  <c r="M922" i="2" s="1"/>
  <c r="O922" i="2" s="1"/>
  <c r="N922" i="2" a="1"/>
  <c r="N922" i="2" s="1"/>
  <c r="L923" i="2"/>
  <c r="M923" i="2" s="1" a="1"/>
  <c r="M923" i="2" s="1"/>
  <c r="O923" i="2" s="1"/>
  <c r="N923" i="2" a="1"/>
  <c r="N923" i="2"/>
  <c r="L924" i="2"/>
  <c r="M924" i="2" s="1"/>
  <c r="O924" i="2" s="1"/>
  <c r="M924" i="2" a="1"/>
  <c r="N924" i="2" a="1"/>
  <c r="N924" i="2" s="1"/>
  <c r="L925" i="2"/>
  <c r="M925" i="2" a="1"/>
  <c r="N925" i="2" a="1"/>
  <c r="N925" i="2" s="1"/>
  <c r="L926" i="2"/>
  <c r="M926" i="2" a="1"/>
  <c r="N926" i="2" a="1"/>
  <c r="N926" i="2" s="1"/>
  <c r="L927" i="2"/>
  <c r="M927" i="2" a="1"/>
  <c r="M927" i="2" s="1"/>
  <c r="O927" i="2" s="1"/>
  <c r="N927" i="2" a="1"/>
  <c r="N927" i="2" s="1"/>
  <c r="L928" i="2"/>
  <c r="M928" i="2" a="1"/>
  <c r="M928" i="2"/>
  <c r="O928" i="2" s="1"/>
  <c r="N928" i="2" a="1"/>
  <c r="N928" i="2" s="1"/>
  <c r="L929" i="2"/>
  <c r="M929" i="2" a="1"/>
  <c r="N929" i="2" a="1"/>
  <c r="N929" i="2" s="1"/>
  <c r="L930" i="2"/>
  <c r="M930" i="2" s="1"/>
  <c r="O930" i="2" s="1"/>
  <c r="M930" i="2" a="1"/>
  <c r="N930" i="2" a="1"/>
  <c r="N930" i="2" s="1"/>
  <c r="L931" i="2"/>
  <c r="M931" i="2" a="1"/>
  <c r="N931" i="2" a="1"/>
  <c r="N931" i="2" s="1"/>
  <c r="L932" i="2"/>
  <c r="M932" i="2" s="1" a="1"/>
  <c r="M932" i="2" s="1"/>
  <c r="O932" i="2" s="1"/>
  <c r="N932" i="2" a="1"/>
  <c r="N932" i="2" s="1"/>
  <c r="L933" i="2"/>
  <c r="M933" i="2" a="1"/>
  <c r="N933" i="2" a="1"/>
  <c r="N933" i="2"/>
  <c r="L934" i="2"/>
  <c r="M934" i="2" s="1" a="1"/>
  <c r="M934" i="2" s="1"/>
  <c r="O934" i="2" s="1"/>
  <c r="N934" i="2" a="1"/>
  <c r="N934" i="2" s="1"/>
  <c r="L935" i="2"/>
  <c r="M935" i="2" s="1" a="1"/>
  <c r="M935" i="2" s="1"/>
  <c r="O935" i="2" s="1"/>
  <c r="N935" i="2" a="1"/>
  <c r="N935" i="2"/>
  <c r="L936" i="2"/>
  <c r="M936" i="2" s="1" a="1"/>
  <c r="M936" i="2" s="1"/>
  <c r="O936" i="2" s="1"/>
  <c r="N936" i="2" a="1"/>
  <c r="N936" i="2" s="1"/>
  <c r="L937" i="2"/>
  <c r="M937" i="2" s="1" a="1"/>
  <c r="M937" i="2" s="1"/>
  <c r="O937" i="2" s="1"/>
  <c r="N937" i="2" a="1"/>
  <c r="N937" i="2"/>
  <c r="L938" i="2"/>
  <c r="M938" i="2" s="1" a="1"/>
  <c r="M938" i="2" s="1"/>
  <c r="O938" i="2" s="1"/>
  <c r="N938" i="2" a="1"/>
  <c r="N938" i="2" s="1"/>
  <c r="L939" i="2"/>
  <c r="M939" i="2" s="1" a="1"/>
  <c r="M939" i="2" s="1"/>
  <c r="O939" i="2" s="1"/>
  <c r="N939" i="2" a="1"/>
  <c r="N939" i="2"/>
  <c r="L940" i="2"/>
  <c r="M940" i="2" s="1"/>
  <c r="O940" i="2" s="1"/>
  <c r="M940" i="2" a="1"/>
  <c r="N940" i="2" a="1"/>
  <c r="N940" i="2" s="1"/>
  <c r="L941" i="2"/>
  <c r="M941" i="2" a="1"/>
  <c r="N941" i="2" a="1"/>
  <c r="N941" i="2"/>
  <c r="L942" i="2"/>
  <c r="M942" i="2" a="1"/>
  <c r="N942" i="2" a="1"/>
  <c r="N942" i="2" s="1"/>
  <c r="L943" i="2"/>
  <c r="M943" i="2" a="1"/>
  <c r="N943" i="2" a="1"/>
  <c r="N943" i="2" s="1"/>
  <c r="L944" i="2"/>
  <c r="M944" i="2" a="1"/>
  <c r="M944" i="2" s="1"/>
  <c r="O944" i="2" s="1"/>
  <c r="N944" i="2" a="1"/>
  <c r="N944" i="2" s="1"/>
  <c r="L945" i="2"/>
  <c r="M945" i="2" a="1"/>
  <c r="N945" i="2" a="1"/>
  <c r="N945" i="2" s="1"/>
  <c r="L946" i="2"/>
  <c r="M946" i="2" s="1"/>
  <c r="O946" i="2" s="1"/>
  <c r="M946" i="2" a="1"/>
  <c r="N946" i="2" a="1"/>
  <c r="N946" i="2" s="1"/>
  <c r="L947" i="2"/>
  <c r="M947" i="2" a="1"/>
  <c r="N947" i="2" a="1"/>
  <c r="N947" i="2" s="1"/>
  <c r="L948" i="2"/>
  <c r="M948" i="2" s="1" a="1"/>
  <c r="M948" i="2" s="1"/>
  <c r="O948" i="2" s="1"/>
  <c r="N948" i="2" a="1"/>
  <c r="N948" i="2" s="1"/>
  <c r="L949" i="2"/>
  <c r="M949" i="2" s="1" a="1"/>
  <c r="M949" i="2" s="1"/>
  <c r="O949" i="2" s="1"/>
  <c r="N949" i="2" a="1"/>
  <c r="N949" i="2"/>
  <c r="L950" i="2"/>
  <c r="M950" i="2" s="1" a="1"/>
  <c r="M950" i="2" s="1"/>
  <c r="O950" i="2" s="1"/>
  <c r="N950" i="2" a="1"/>
  <c r="N950" i="2" s="1"/>
  <c r="L951" i="2"/>
  <c r="M951" i="2" s="1" a="1"/>
  <c r="M951" i="2" s="1"/>
  <c r="O951" i="2" s="1"/>
  <c r="N951" i="2" a="1"/>
  <c r="N951" i="2"/>
  <c r="L952" i="2"/>
  <c r="M952" i="2" s="1" a="1"/>
  <c r="M952" i="2" s="1"/>
  <c r="O952" i="2" s="1"/>
  <c r="N952" i="2" a="1"/>
  <c r="N952" i="2" s="1"/>
  <c r="L953" i="2"/>
  <c r="M953" i="2" s="1" a="1"/>
  <c r="M953" i="2" s="1"/>
  <c r="O953" i="2" s="1"/>
  <c r="N953" i="2" a="1"/>
  <c r="N953" i="2"/>
  <c r="L954" i="2"/>
  <c r="M954" i="2" s="1" a="1"/>
  <c r="M954" i="2" s="1"/>
  <c r="O954" i="2" s="1"/>
  <c r="N954" i="2" a="1"/>
  <c r="N954" i="2" s="1"/>
  <c r="L955" i="2"/>
  <c r="M955" i="2" s="1" a="1"/>
  <c r="M955" i="2" s="1"/>
  <c r="O955" i="2" s="1"/>
  <c r="N955" i="2" a="1"/>
  <c r="N955" i="2"/>
  <c r="L956" i="2"/>
  <c r="M956" i="2" s="1"/>
  <c r="O956" i="2" s="1"/>
  <c r="M956" i="2" a="1"/>
  <c r="N956" i="2" a="1"/>
  <c r="N956" i="2" s="1"/>
  <c r="L957" i="2"/>
  <c r="M957" i="2" a="1"/>
  <c r="N957" i="2" a="1"/>
  <c r="N957" i="2"/>
  <c r="L958" i="2"/>
  <c r="M958" i="2" s="1"/>
  <c r="O958" i="2" s="1"/>
  <c r="M958" i="2" a="1"/>
  <c r="N958" i="2" a="1"/>
  <c r="N958" i="2" s="1"/>
  <c r="L959" i="2"/>
  <c r="M959" i="2" a="1"/>
  <c r="N959" i="2" a="1"/>
  <c r="N959" i="2" s="1"/>
  <c r="L960" i="2"/>
  <c r="M960" i="2" a="1"/>
  <c r="N960" i="2" a="1"/>
  <c r="N960" i="2" s="1"/>
  <c r="L961" i="2"/>
  <c r="M961" i="2" a="1"/>
  <c r="M961" i="2" s="1"/>
  <c r="O961" i="2" s="1"/>
  <c r="N961" i="2" a="1"/>
  <c r="N961" i="2" s="1"/>
  <c r="L962" i="2"/>
  <c r="M962" i="2" a="1"/>
  <c r="N962" i="2" a="1"/>
  <c r="N962" i="2" s="1"/>
  <c r="L963" i="2"/>
  <c r="M963" i="2" a="1"/>
  <c r="N963" i="2" a="1"/>
  <c r="N963" i="2" s="1"/>
  <c r="L964" i="2"/>
  <c r="M964" i="2" a="1"/>
  <c r="N964" i="2" a="1"/>
  <c r="N964" i="2" s="1"/>
  <c r="L965" i="2"/>
  <c r="M965" i="2" s="1" a="1"/>
  <c r="M965" i="2" s="1"/>
  <c r="O965" i="2" s="1"/>
  <c r="N965" i="2" a="1"/>
  <c r="N965" i="2"/>
  <c r="L966" i="2"/>
  <c r="M966" i="2" s="1" a="1"/>
  <c r="M966" i="2" s="1"/>
  <c r="O966" i="2" s="1"/>
  <c r="N966" i="2" a="1"/>
  <c r="N966" i="2" s="1"/>
  <c r="L967" i="2"/>
  <c r="M967" i="2" s="1" a="1"/>
  <c r="M967" i="2" s="1"/>
  <c r="O967" i="2" s="1"/>
  <c r="N967" i="2" a="1"/>
  <c r="N967" i="2"/>
  <c r="L968" i="2"/>
  <c r="M968" i="2" s="1" a="1"/>
  <c r="M968" i="2" s="1"/>
  <c r="O968" i="2" s="1"/>
  <c r="N968" i="2" a="1"/>
  <c r="N968" i="2" s="1"/>
  <c r="L969" i="2"/>
  <c r="M969" i="2" s="1" a="1"/>
  <c r="M969" i="2" s="1"/>
  <c r="O969" i="2" s="1"/>
  <c r="N969" i="2" a="1"/>
  <c r="N969" i="2"/>
  <c r="L970" i="2"/>
  <c r="M970" i="2" s="1" a="1"/>
  <c r="M970" i="2" s="1"/>
  <c r="O970" i="2" s="1"/>
  <c r="N970" i="2" a="1"/>
  <c r="N970" i="2" s="1"/>
  <c r="L971" i="2"/>
  <c r="M971" i="2" s="1" a="1"/>
  <c r="M971" i="2" s="1"/>
  <c r="O971" i="2" s="1"/>
  <c r="N971" i="2" a="1"/>
  <c r="N971" i="2"/>
  <c r="L972" i="2"/>
  <c r="M972" i="2" s="1"/>
  <c r="O972" i="2" s="1"/>
  <c r="M972" i="2" a="1"/>
  <c r="N972" i="2" a="1"/>
  <c r="N972" i="2" s="1"/>
  <c r="L973" i="2"/>
  <c r="M973" i="2" a="1"/>
  <c r="N973" i="2" a="1"/>
  <c r="N973" i="2" s="1"/>
  <c r="L974" i="2"/>
  <c r="M974" i="2" s="1"/>
  <c r="O974" i="2" s="1"/>
  <c r="M974" i="2" a="1"/>
  <c r="N974" i="2" a="1"/>
  <c r="N974" i="2" s="1"/>
  <c r="L975" i="2"/>
  <c r="M975" i="2" a="1"/>
  <c r="M975" i="2" s="1"/>
  <c r="O975" i="2" s="1"/>
  <c r="N975" i="2" a="1"/>
  <c r="N975" i="2" s="1"/>
  <c r="L976" i="2"/>
  <c r="M976" i="2" a="1"/>
  <c r="M976" i="2"/>
  <c r="O976" i="2" s="1"/>
  <c r="N976" i="2" a="1"/>
  <c r="N976" i="2" s="1"/>
  <c r="L977" i="2"/>
  <c r="M977" i="2" a="1"/>
  <c r="N977" i="2" a="1"/>
  <c r="N977" i="2" s="1"/>
  <c r="L978" i="2"/>
  <c r="M978" i="2" a="1"/>
  <c r="N978" i="2" a="1"/>
  <c r="N978" i="2" s="1"/>
  <c r="L979" i="2"/>
  <c r="M979" i="2" a="1"/>
  <c r="N979" i="2" a="1"/>
  <c r="N979" i="2" s="1"/>
  <c r="L980" i="2"/>
  <c r="M980" i="2" a="1"/>
  <c r="M980" i="2" s="1"/>
  <c r="O980" i="2" s="1"/>
  <c r="N980" i="2" a="1"/>
  <c r="N980" i="2" s="1"/>
  <c r="L981" i="2"/>
  <c r="M981" i="2" a="1"/>
  <c r="N981" i="2" a="1"/>
  <c r="N981" i="2"/>
  <c r="L982" i="2"/>
  <c r="M982" i="2" s="1" a="1"/>
  <c r="M982" i="2" s="1"/>
  <c r="O982" i="2" s="1"/>
  <c r="N982" i="2" a="1"/>
  <c r="N982" i="2" s="1"/>
  <c r="L983" i="2"/>
  <c r="M983" i="2" s="1" a="1"/>
  <c r="M983" i="2" s="1"/>
  <c r="O983" i="2" s="1"/>
  <c r="N983" i="2" a="1"/>
  <c r="N983" i="2"/>
  <c r="L984" i="2"/>
  <c r="M984" i="2" s="1" a="1"/>
  <c r="M984" i="2" s="1"/>
  <c r="O984" i="2" s="1"/>
  <c r="N984" i="2" a="1"/>
  <c r="N984" i="2" s="1"/>
  <c r="L985" i="2"/>
  <c r="M985" i="2" s="1" a="1"/>
  <c r="M985" i="2" s="1"/>
  <c r="O985" i="2" s="1"/>
  <c r="N985" i="2" a="1"/>
  <c r="N985" i="2"/>
  <c r="L986" i="2"/>
  <c r="M986" i="2" s="1" a="1"/>
  <c r="M986" i="2" s="1"/>
  <c r="O986" i="2" s="1"/>
  <c r="N986" i="2" a="1"/>
  <c r="N986" i="2" s="1"/>
  <c r="L987" i="2"/>
  <c r="M987" i="2" s="1" a="1"/>
  <c r="M987" i="2" s="1"/>
  <c r="O987" i="2" s="1"/>
  <c r="N987" i="2" a="1"/>
  <c r="N987" i="2"/>
  <c r="L988" i="2"/>
  <c r="M988" i="2" s="1"/>
  <c r="O988" i="2" s="1"/>
  <c r="M988" i="2" a="1"/>
  <c r="N988" i="2" a="1"/>
  <c r="N988" i="2" s="1"/>
  <c r="L989" i="2"/>
  <c r="M989" i="2" a="1"/>
  <c r="N989" i="2" a="1"/>
  <c r="N989" i="2" s="1"/>
  <c r="L990" i="2"/>
  <c r="M990" i="2" a="1"/>
  <c r="N990" i="2" a="1"/>
  <c r="N990" i="2" s="1"/>
  <c r="L991" i="2"/>
  <c r="M991" i="2" a="1"/>
  <c r="M991" i="2" s="1"/>
  <c r="O991" i="2" s="1"/>
  <c r="N991" i="2" a="1"/>
  <c r="N991" i="2" s="1"/>
  <c r="L992" i="2"/>
  <c r="M992" i="2" a="1"/>
  <c r="M992" i="2"/>
  <c r="O992" i="2" s="1"/>
  <c r="N992" i="2" a="1"/>
  <c r="N992" i="2" s="1"/>
  <c r="L993" i="2"/>
  <c r="M993" i="2" a="1"/>
  <c r="N993" i="2" a="1"/>
  <c r="N993" i="2" s="1"/>
  <c r="L994" i="2"/>
  <c r="M994" i="2" s="1"/>
  <c r="O994" i="2" s="1"/>
  <c r="M994" i="2" a="1"/>
  <c r="N994" i="2" a="1"/>
  <c r="N994" i="2" s="1"/>
  <c r="L995" i="2"/>
  <c r="M995" i="2" a="1"/>
  <c r="N995" i="2" a="1"/>
  <c r="N995" i="2" s="1"/>
  <c r="L996" i="2"/>
  <c r="M996" i="2" s="1" a="1"/>
  <c r="M996" i="2" s="1"/>
  <c r="O996" i="2" s="1"/>
  <c r="N996" i="2" a="1"/>
  <c r="N996" i="2" s="1"/>
  <c r="L997" i="2"/>
  <c r="M997" i="2" a="1"/>
  <c r="N997" i="2" a="1"/>
  <c r="N997" i="2"/>
  <c r="L998" i="2"/>
  <c r="M998" i="2" s="1" a="1"/>
  <c r="M998" i="2" s="1"/>
  <c r="O998" i="2" s="1"/>
  <c r="N998" i="2" a="1"/>
  <c r="N998" i="2" s="1"/>
  <c r="L999" i="2"/>
  <c r="M999" i="2" s="1" a="1"/>
  <c r="M999" i="2" s="1"/>
  <c r="O999" i="2" s="1"/>
  <c r="N999" i="2" a="1"/>
  <c r="N999" i="2"/>
  <c r="L1000" i="2"/>
  <c r="M1000" i="2" s="1" a="1"/>
  <c r="M1000" i="2" s="1"/>
  <c r="O1000" i="2" s="1"/>
  <c r="N1000" i="2" a="1"/>
  <c r="N1000" i="2" s="1"/>
  <c r="L1001" i="2"/>
  <c r="M1001" i="2" s="1" a="1"/>
  <c r="M1001" i="2" s="1"/>
  <c r="O1001" i="2" s="1"/>
  <c r="N1001" i="2" a="1"/>
  <c r="N1001" i="2"/>
  <c r="L1002" i="2"/>
  <c r="M1002" i="2" s="1" a="1"/>
  <c r="M1002" i="2" s="1"/>
  <c r="O1002" i="2" s="1"/>
  <c r="N1002" i="2" a="1"/>
  <c r="N1002" i="2" s="1"/>
  <c r="L1003" i="2"/>
  <c r="M1003" i="2" s="1" a="1"/>
  <c r="M1003" i="2" s="1"/>
  <c r="O1003" i="2" s="1"/>
  <c r="N1003" i="2" a="1"/>
  <c r="N1003" i="2"/>
  <c r="L1004" i="2"/>
  <c r="M1004" i="2" s="1"/>
  <c r="O1004" i="2" s="1"/>
  <c r="M1004" i="2" a="1"/>
  <c r="N1004" i="2" a="1"/>
  <c r="N1004" i="2" s="1"/>
  <c r="L1005" i="2"/>
  <c r="M1005" i="2" a="1"/>
  <c r="N1005" i="2" a="1"/>
  <c r="N1005" i="2"/>
  <c r="L1006" i="2"/>
  <c r="M1006" i="2" a="1"/>
  <c r="N1006" i="2" a="1"/>
  <c r="N1006" i="2" s="1"/>
  <c r="L1007" i="2"/>
  <c r="M1007" i="2" a="1"/>
  <c r="N1007" i="2" a="1"/>
  <c r="N1007" i="2" s="1"/>
  <c r="L1008" i="2"/>
  <c r="M1008" i="2" a="1"/>
  <c r="M1008" i="2" s="1"/>
  <c r="O1008" i="2" s="1"/>
  <c r="N1008" i="2" a="1"/>
  <c r="N1008" i="2" s="1"/>
  <c r="L1009" i="2"/>
  <c r="M1009" i="2" a="1"/>
  <c r="N1009" i="2" a="1"/>
  <c r="N1009" i="2" s="1"/>
  <c r="L1010" i="2"/>
  <c r="M1010" i="2" s="1"/>
  <c r="O1010" i="2" s="1"/>
  <c r="M1010" i="2" a="1"/>
  <c r="N1010" i="2" a="1"/>
  <c r="N1010" i="2" s="1"/>
  <c r="L1011" i="2"/>
  <c r="M1011" i="2" a="1"/>
  <c r="N1011" i="2" a="1"/>
  <c r="N1011" i="2" s="1"/>
  <c r="L1012" i="2"/>
  <c r="M1012" i="2" s="1" a="1"/>
  <c r="M1012" i="2" s="1"/>
  <c r="O1012" i="2" s="1"/>
  <c r="N1012" i="2" a="1"/>
  <c r="N1012" i="2" s="1"/>
  <c r="L1013" i="2"/>
  <c r="M1013" i="2" s="1" a="1"/>
  <c r="M1013" i="2" s="1"/>
  <c r="O1013" i="2" s="1"/>
  <c r="N1013" i="2" a="1"/>
  <c r="N1013" i="2"/>
  <c r="L1014" i="2"/>
  <c r="M1014" i="2" s="1" a="1"/>
  <c r="M1014" i="2" s="1"/>
  <c r="O1014" i="2" s="1"/>
  <c r="N1014" i="2" a="1"/>
  <c r="N1014" i="2" s="1"/>
  <c r="L1015" i="2"/>
  <c r="M1015" i="2" s="1" a="1"/>
  <c r="M1015" i="2" s="1"/>
  <c r="O1015" i="2" s="1"/>
  <c r="N1015" i="2" a="1"/>
  <c r="N1015" i="2"/>
  <c r="L1016" i="2"/>
  <c r="M1016" i="2" s="1" a="1"/>
  <c r="M1016" i="2" s="1"/>
  <c r="O1016" i="2" s="1"/>
  <c r="N1016" i="2" a="1"/>
  <c r="N1016" i="2" s="1"/>
  <c r="L1017" i="2"/>
  <c r="M1017" i="2" s="1" a="1"/>
  <c r="M1017" i="2" s="1"/>
  <c r="O1017" i="2" s="1"/>
  <c r="N1017" i="2" a="1"/>
  <c r="N1017" i="2"/>
  <c r="L1018" i="2"/>
  <c r="M1018" i="2" s="1" a="1"/>
  <c r="M1018" i="2" s="1"/>
  <c r="O1018" i="2" s="1"/>
  <c r="N1018" i="2" a="1"/>
  <c r="N1018" i="2" s="1"/>
  <c r="L1019" i="2"/>
  <c r="M1019" i="2" a="1"/>
  <c r="N1019" i="2" a="1"/>
  <c r="N1019" i="2" s="1"/>
  <c r="L1020" i="2"/>
  <c r="M1020" i="2" a="1"/>
  <c r="N1020" i="2" a="1"/>
  <c r="N1020" i="2" s="1"/>
  <c r="L1021" i="2"/>
  <c r="M1021" i="2" a="1"/>
  <c r="M1021" i="2" s="1"/>
  <c r="O1021" i="2" s="1"/>
  <c r="N1021" i="2" a="1"/>
  <c r="N1021" i="2" s="1"/>
  <c r="L1022" i="2"/>
  <c r="M1022" i="2" a="1"/>
  <c r="M1022" i="2" s="1"/>
  <c r="O1022" i="2" s="1"/>
  <c r="N1022" i="2" a="1"/>
  <c r="N1022" i="2" s="1"/>
  <c r="L1023" i="2"/>
  <c r="M1023" i="2" s="1" a="1"/>
  <c r="M1023" i="2" s="1"/>
  <c r="O1023" i="2" s="1"/>
  <c r="N1023" i="2" a="1"/>
  <c r="N1023" i="2" s="1"/>
  <c r="L1024" i="2"/>
  <c r="M1024" i="2" a="1"/>
  <c r="N1024" i="2" a="1"/>
  <c r="N1024" i="2" s="1"/>
  <c r="L1025" i="2"/>
  <c r="M1025" i="2" a="1"/>
  <c r="M1025" i="2" s="1"/>
  <c r="O1025" i="2" s="1"/>
  <c r="N1025" i="2" a="1"/>
  <c r="N1025" i="2" s="1"/>
  <c r="L1026" i="2"/>
  <c r="M1026" i="2" a="1"/>
  <c r="N1026" i="2" a="1"/>
  <c r="N1026" i="2" s="1"/>
  <c r="L1027" i="2"/>
  <c r="M1027" i="2" s="1" a="1"/>
  <c r="M1027" i="2" s="1"/>
  <c r="O1027" i="2" s="1"/>
  <c r="N1027" i="2" a="1"/>
  <c r="N1027" i="2" s="1"/>
  <c r="L1028" i="2"/>
  <c r="M1028" i="2" s="1" a="1"/>
  <c r="M1028" i="2" s="1"/>
  <c r="O1028" i="2" s="1"/>
  <c r="N1028" i="2" a="1"/>
  <c r="N1028" i="2" s="1"/>
  <c r="L1029" i="2"/>
  <c r="M1029" i="2" s="1" a="1"/>
  <c r="M1029" i="2" s="1"/>
  <c r="O1029" i="2" s="1"/>
  <c r="N1029" i="2" a="1"/>
  <c r="N1029" i="2" s="1"/>
  <c r="L1030" i="2"/>
  <c r="M1030" i="2" a="1"/>
  <c r="M1030" i="2" s="1"/>
  <c r="O1030" i="2" s="1"/>
  <c r="N1030" i="2" a="1"/>
  <c r="N1030" i="2" s="1"/>
  <c r="L1031" i="2"/>
  <c r="M1031" i="2" a="1"/>
  <c r="N1031" i="2" a="1"/>
  <c r="N1031" i="2" s="1"/>
  <c r="L1032" i="2"/>
  <c r="M1032" i="2" a="1"/>
  <c r="M1032" i="2" s="1"/>
  <c r="O1032" i="2" s="1"/>
  <c r="N1032" i="2" a="1"/>
  <c r="N1032" i="2" s="1"/>
  <c r="L1033" i="2"/>
  <c r="M1033" i="2" s="1" a="1"/>
  <c r="M1033" i="2" s="1"/>
  <c r="O1033" i="2" s="1"/>
  <c r="N1033" i="2" a="1"/>
  <c r="N1033" i="2" s="1"/>
  <c r="L1034" i="2"/>
  <c r="M1034" i="2" a="1"/>
  <c r="N1034" i="2" a="1"/>
  <c r="N1034" i="2" s="1"/>
  <c r="L1035" i="2"/>
  <c r="M1035" i="2" a="1"/>
  <c r="M1035" i="2" s="1"/>
  <c r="O1035" i="2" s="1"/>
  <c r="N1035" i="2" a="1"/>
  <c r="N1035" i="2" s="1"/>
  <c r="L1036" i="2"/>
  <c r="M1036" i="2" a="1"/>
  <c r="N1036" i="2" a="1"/>
  <c r="N1036" i="2" s="1"/>
  <c r="L1037" i="2"/>
  <c r="M1037" i="2" a="1"/>
  <c r="M1037" i="2" s="1"/>
  <c r="O1037" i="2" s="1"/>
  <c r="N1037" i="2" a="1"/>
  <c r="N1037" i="2" s="1"/>
  <c r="L1038" i="2"/>
  <c r="M1038" i="2" a="1"/>
  <c r="N1038" i="2" a="1"/>
  <c r="N1038" i="2" s="1"/>
  <c r="L1039" i="2"/>
  <c r="M1039" i="2" s="1" a="1"/>
  <c r="M1039" i="2" s="1"/>
  <c r="O1039" i="2" s="1"/>
  <c r="N1039" i="2" a="1"/>
  <c r="N1039" i="2" s="1"/>
  <c r="L1040" i="2"/>
  <c r="M1040" i="2" s="1" a="1"/>
  <c r="M1040" i="2" s="1"/>
  <c r="O1040" i="2" s="1"/>
  <c r="N1040" i="2" a="1"/>
  <c r="N1040" i="2" s="1"/>
  <c r="L1041" i="2"/>
  <c r="M1041" i="2" a="1"/>
  <c r="N1041" i="2" a="1"/>
  <c r="N1041" i="2" s="1"/>
  <c r="L1042" i="2"/>
  <c r="M1042" i="2" a="1"/>
  <c r="M1042" i="2" s="1"/>
  <c r="O1042" i="2" s="1"/>
  <c r="N1042" i="2" a="1"/>
  <c r="N1042" i="2" s="1"/>
  <c r="L1043" i="2"/>
  <c r="M1043" i="2" s="1" a="1"/>
  <c r="M1043" i="2" s="1"/>
  <c r="O1043" i="2" s="1"/>
  <c r="N1043" i="2" a="1"/>
  <c r="N1043" i="2" s="1"/>
  <c r="L1044" i="2"/>
  <c r="M1044" i="2" s="1" a="1"/>
  <c r="M1044" i="2" s="1"/>
  <c r="O1044" i="2" s="1"/>
  <c r="N1044" i="2" a="1"/>
  <c r="N1044" i="2" s="1"/>
  <c r="L1045" i="2"/>
  <c r="M1045" i="2" a="1"/>
  <c r="M1045" i="2" s="1"/>
  <c r="O1045" i="2" s="1"/>
  <c r="N1045" i="2" a="1"/>
  <c r="N1045" i="2" s="1"/>
  <c r="L1046" i="2"/>
  <c r="M1046" i="2" s="1" a="1"/>
  <c r="M1046" i="2" s="1"/>
  <c r="O1046" i="2" s="1"/>
  <c r="N1046" i="2" a="1"/>
  <c r="N1046" i="2" s="1"/>
  <c r="L1047" i="2"/>
  <c r="M1047" i="2" a="1"/>
  <c r="N1047" i="2" a="1"/>
  <c r="N1047" i="2" s="1"/>
  <c r="L1048" i="2"/>
  <c r="M1048" i="2" a="1"/>
  <c r="M1048" i="2" s="1"/>
  <c r="O1048" i="2" s="1"/>
  <c r="N1048" i="2" a="1"/>
  <c r="N1048" i="2" s="1"/>
  <c r="L1049" i="2"/>
  <c r="M1049" i="2" s="1" a="1"/>
  <c r="M1049" i="2" s="1"/>
  <c r="O1049" i="2" s="1"/>
  <c r="N1049" i="2" a="1"/>
  <c r="N1049" i="2" s="1"/>
  <c r="L1050" i="2"/>
  <c r="M1050" i="2" s="1" a="1"/>
  <c r="M1050" i="2" s="1"/>
  <c r="O1050" i="2" s="1"/>
  <c r="N1050" i="2" a="1"/>
  <c r="N1050" i="2" s="1"/>
  <c r="L1051" i="2"/>
  <c r="M1051" i="2" a="1"/>
  <c r="N1051" i="2" a="1"/>
  <c r="N1051" i="2" s="1"/>
  <c r="L1052" i="2"/>
  <c r="M1052" i="2" a="1"/>
  <c r="M1052" i="2" s="1"/>
  <c r="O1052" i="2" s="1"/>
  <c r="N1052" i="2" a="1"/>
  <c r="N1052" i="2" s="1"/>
  <c r="L1053" i="2"/>
  <c r="M1053" i="2" a="1"/>
  <c r="N1053" i="2" a="1"/>
  <c r="N1053" i="2" s="1"/>
  <c r="L1054" i="2"/>
  <c r="M1054" i="2" a="1"/>
  <c r="N1054" i="2" a="1"/>
  <c r="N1054" i="2" s="1"/>
  <c r="L1055" i="2"/>
  <c r="M1055" i="2" s="1" a="1"/>
  <c r="M1055" i="2" s="1"/>
  <c r="O1055" i="2" s="1"/>
  <c r="N1055" i="2" a="1"/>
  <c r="N1055" i="2" s="1"/>
  <c r="L1056" i="2"/>
  <c r="M1056" i="2" a="1"/>
  <c r="M1056" i="2" s="1"/>
  <c r="O1056" i="2" s="1"/>
  <c r="N1056" i="2" a="1"/>
  <c r="N1056" i="2" s="1"/>
  <c r="L1057" i="2"/>
  <c r="M1057" i="2" a="1"/>
  <c r="N1057" i="2" a="1"/>
  <c r="N1057" i="2" s="1"/>
  <c r="L1058" i="2"/>
  <c r="M1058" i="2" a="1"/>
  <c r="N1058" i="2" a="1"/>
  <c r="N1058" i="2" s="1"/>
  <c r="L1059" i="2"/>
  <c r="M1059" i="2" s="1" a="1"/>
  <c r="M1059" i="2" s="1"/>
  <c r="O1059" i="2" s="1"/>
  <c r="N1059" i="2" a="1"/>
  <c r="N1059" i="2" s="1"/>
  <c r="L1060" i="2"/>
  <c r="M1060" i="2" s="1" a="1"/>
  <c r="M1060" i="2" s="1"/>
  <c r="O1060" i="2" s="1"/>
  <c r="N1060" i="2" a="1"/>
  <c r="N1060" i="2" s="1"/>
  <c r="L1061" i="2"/>
  <c r="M1061" i="2" s="1" a="1"/>
  <c r="M1061" i="2" s="1"/>
  <c r="O1061" i="2" s="1"/>
  <c r="N1061" i="2" a="1"/>
  <c r="N1061" i="2" s="1"/>
  <c r="L1062" i="2"/>
  <c r="M1062" i="2" a="1"/>
  <c r="N1062" i="2" a="1"/>
  <c r="N1062" i="2" s="1"/>
  <c r="L1063" i="2"/>
  <c r="M1063" i="2" a="1"/>
  <c r="N1063" i="2" a="1"/>
  <c r="N1063" i="2" s="1"/>
  <c r="L1064" i="2"/>
  <c r="M1064" i="2" a="1"/>
  <c r="N1064" i="2" a="1"/>
  <c r="N1064" i="2" s="1"/>
  <c r="L1065" i="2"/>
  <c r="M1065" i="2" s="1" a="1"/>
  <c r="M1065" i="2" s="1"/>
  <c r="O1065" i="2" s="1"/>
  <c r="N1065" i="2" a="1"/>
  <c r="N1065" i="2" s="1"/>
  <c r="L1066" i="2"/>
  <c r="M1066" i="2" a="1"/>
  <c r="N1066" i="2" a="1"/>
  <c r="N1066" i="2" s="1"/>
  <c r="L1067" i="2"/>
  <c r="M1067" i="2" a="1"/>
  <c r="N1067" i="2" a="1"/>
  <c r="N1067" i="2" s="1"/>
  <c r="L1068" i="2"/>
  <c r="M1068" i="2" a="1"/>
  <c r="M1068" i="2" s="1"/>
  <c r="O1068" i="2" s="1"/>
  <c r="N1068" i="2" a="1"/>
  <c r="N1068" i="2" s="1"/>
  <c r="L1069" i="2"/>
  <c r="M1069" i="2" a="1"/>
  <c r="N1069" i="2" a="1"/>
  <c r="N1069" i="2" s="1"/>
  <c r="L1070" i="2"/>
  <c r="M1070" i="2" a="1"/>
  <c r="N1070" i="2" a="1"/>
  <c r="N1070" i="2" s="1"/>
  <c r="L1071" i="2"/>
  <c r="M1071" i="2" s="1" a="1"/>
  <c r="M1071" i="2" s="1"/>
  <c r="O1071" i="2" s="1"/>
  <c r="N1071" i="2" a="1"/>
  <c r="N1071" i="2" s="1"/>
  <c r="L1072" i="2"/>
  <c r="M1072" i="2" s="1" a="1"/>
  <c r="M1072" i="2" s="1"/>
  <c r="O1072" i="2" s="1"/>
  <c r="N1072" i="2" a="1"/>
  <c r="N1072" i="2" s="1"/>
  <c r="L1073" i="2"/>
  <c r="M1073" i="2" a="1"/>
  <c r="M1073" i="2" s="1"/>
  <c r="O1073" i="2" s="1"/>
  <c r="N1073" i="2" a="1"/>
  <c r="N1073" i="2" s="1"/>
  <c r="L1074" i="2"/>
  <c r="M1074" i="2" a="1"/>
  <c r="N1074" i="2" a="1"/>
  <c r="N1074" i="2" s="1"/>
  <c r="L1075" i="2"/>
  <c r="M1075" i="2" s="1" a="1"/>
  <c r="M1075" i="2" s="1"/>
  <c r="O1075" i="2" s="1"/>
  <c r="N1075" i="2" a="1"/>
  <c r="N1075" i="2" s="1"/>
  <c r="L1076" i="2"/>
  <c r="M1076" i="2" s="1" a="1"/>
  <c r="M1076" i="2" s="1"/>
  <c r="O1076" i="2" s="1"/>
  <c r="N1076" i="2" a="1"/>
  <c r="N1076" i="2" s="1"/>
  <c r="L1077" i="2"/>
  <c r="M1077" i="2" a="1"/>
  <c r="N1077" i="2" a="1"/>
  <c r="N1077" i="2" s="1"/>
  <c r="L1078" i="2"/>
  <c r="M1078" i="2" s="1" a="1"/>
  <c r="M1078" i="2" s="1"/>
  <c r="O1078" i="2" s="1"/>
  <c r="N1078" i="2" a="1"/>
  <c r="N1078" i="2" s="1"/>
  <c r="L1079" i="2"/>
  <c r="M1079" i="2" a="1"/>
  <c r="M1079" i="2" s="1"/>
  <c r="O1079" i="2" s="1"/>
  <c r="N1079" i="2" a="1"/>
  <c r="N1079" i="2" s="1"/>
  <c r="L1080" i="2"/>
  <c r="M1080" i="2" a="1"/>
  <c r="N1080" i="2" a="1"/>
  <c r="N1080" i="2" s="1"/>
  <c r="L1081" i="2"/>
  <c r="M1081" i="2" s="1" a="1"/>
  <c r="M1081" i="2" s="1"/>
  <c r="O1081" i="2" s="1"/>
  <c r="N1081" i="2" a="1"/>
  <c r="N1081" i="2" s="1"/>
  <c r="L1082" i="2"/>
  <c r="M1082" i="2" s="1" a="1"/>
  <c r="M1082" i="2" s="1"/>
  <c r="O1082" i="2" s="1"/>
  <c r="N1082" i="2" a="1"/>
  <c r="N1082" i="2" s="1"/>
  <c r="L1083" i="2"/>
  <c r="M1083" i="2" a="1"/>
  <c r="N1083" i="2" a="1"/>
  <c r="N1083" i="2" s="1"/>
  <c r="L1084" i="2"/>
  <c r="M1084" i="2" a="1"/>
  <c r="N1084" i="2" a="1"/>
  <c r="N1084" i="2" s="1"/>
  <c r="L1085" i="2"/>
  <c r="M1085" i="2" a="1"/>
  <c r="M1085" i="2" s="1"/>
  <c r="O1085" i="2" s="1"/>
  <c r="N1085" i="2" a="1"/>
  <c r="N1085" i="2" s="1"/>
  <c r="L1086" i="2"/>
  <c r="M1086" i="2" a="1"/>
  <c r="M1086" i="2" s="1"/>
  <c r="O1086" i="2" s="1"/>
  <c r="N1086" i="2" a="1"/>
  <c r="N1086" i="2" s="1"/>
  <c r="L1087" i="2"/>
  <c r="M1087" i="2" s="1" a="1"/>
  <c r="M1087" i="2" s="1"/>
  <c r="O1087" i="2" s="1"/>
  <c r="N1087" i="2" a="1"/>
  <c r="N1087" i="2" s="1"/>
  <c r="L1088" i="2"/>
  <c r="M1088" i="2" a="1"/>
  <c r="N1088" i="2" a="1"/>
  <c r="N1088" i="2" s="1"/>
  <c r="L1089" i="2"/>
  <c r="M1089" i="2" a="1"/>
  <c r="M1089" i="2" s="1"/>
  <c r="O1089" i="2" s="1"/>
  <c r="N1089" i="2" a="1"/>
  <c r="N1089" i="2" s="1"/>
  <c r="L1090" i="2"/>
  <c r="M1090" i="2" a="1"/>
  <c r="N1090" i="2" a="1"/>
  <c r="N1090" i="2" s="1"/>
  <c r="L1091" i="2"/>
  <c r="M1091" i="2" s="1" a="1"/>
  <c r="M1091" i="2" s="1"/>
  <c r="O1091" i="2" s="1"/>
  <c r="N1091" i="2" a="1"/>
  <c r="N1091" i="2" s="1"/>
  <c r="L1092" i="2"/>
  <c r="M1092" i="2" s="1" a="1"/>
  <c r="M1092" i="2" s="1"/>
  <c r="O1092" i="2" s="1"/>
  <c r="N1092" i="2" a="1"/>
  <c r="N1092" i="2" s="1"/>
  <c r="L1093" i="2"/>
  <c r="M1093" i="2" a="1"/>
  <c r="M1093" i="2" s="1"/>
  <c r="O1093" i="2" s="1"/>
  <c r="N1093" i="2" a="1"/>
  <c r="N1093" i="2" s="1"/>
  <c r="L1094" i="2"/>
  <c r="M1094" i="2" a="1"/>
  <c r="N1094" i="2" a="1"/>
  <c r="N1094" i="2" s="1"/>
  <c r="L1095" i="2"/>
  <c r="M1095" i="2" s="1" a="1"/>
  <c r="M1095" i="2" s="1"/>
  <c r="O1095" i="2" s="1"/>
  <c r="N1095" i="2" a="1"/>
  <c r="N1095" i="2" s="1"/>
  <c r="L1096" i="2"/>
  <c r="M1096" i="2" s="1" a="1"/>
  <c r="M1096" i="2" s="1"/>
  <c r="O1096" i="2" s="1"/>
  <c r="N1096" i="2" a="1"/>
  <c r="N1096" i="2" s="1"/>
  <c r="L1097" i="2"/>
  <c r="M1097" i="2" a="1"/>
  <c r="M1097" i="2" s="1"/>
  <c r="O1097" i="2" s="1"/>
  <c r="N1097" i="2" a="1"/>
  <c r="N1097" i="2" s="1"/>
  <c r="L1098" i="2"/>
  <c r="M1098" i="2" a="1"/>
  <c r="N1098" i="2" a="1"/>
  <c r="N1098" i="2" s="1"/>
  <c r="L1099" i="2"/>
  <c r="M1099" i="2" s="1" a="1"/>
  <c r="M1099" i="2" s="1"/>
  <c r="O1099" i="2" s="1"/>
  <c r="N1099" i="2" a="1"/>
  <c r="N1099" i="2" s="1"/>
  <c r="L1100" i="2"/>
  <c r="M1100" i="2" a="1"/>
  <c r="M1100" i="2" s="1"/>
  <c r="O1100" i="2" s="1"/>
  <c r="N1100" i="2" a="1"/>
  <c r="N1100" i="2" s="1"/>
  <c r="L1101" i="2"/>
  <c r="M1101" i="2" a="1"/>
  <c r="N1101" i="2" a="1"/>
  <c r="N1101" i="2" s="1"/>
  <c r="L1102" i="2"/>
  <c r="M1102" i="2" a="1"/>
  <c r="M1102" i="2" s="1"/>
  <c r="O1102" i="2" s="1"/>
  <c r="N1102" i="2" a="1"/>
  <c r="N1102" i="2" s="1"/>
  <c r="L1103" i="2"/>
  <c r="M1103" i="2" s="1" a="1"/>
  <c r="M1103" i="2" s="1"/>
  <c r="O1103" i="2" s="1"/>
  <c r="N1103" i="2" a="1"/>
  <c r="N1103" i="2" s="1"/>
  <c r="L1104" i="2"/>
  <c r="M1104" i="2" a="1"/>
  <c r="N1104" i="2" a="1"/>
  <c r="N1104" i="2" s="1"/>
  <c r="L1105" i="2"/>
  <c r="M1105" i="2" a="1"/>
  <c r="M1105" i="2" s="1"/>
  <c r="O1105" i="2" s="1"/>
  <c r="N1105" i="2" a="1"/>
  <c r="N1105" i="2" s="1"/>
  <c r="L1106" i="2"/>
  <c r="M1106" i="2" a="1"/>
  <c r="N1106" i="2" a="1"/>
  <c r="N1106" i="2" s="1"/>
  <c r="L1107" i="2"/>
  <c r="M1107" i="2" s="1" a="1"/>
  <c r="M1107" i="2" s="1"/>
  <c r="O1107" i="2" s="1"/>
  <c r="N1107" i="2" a="1"/>
  <c r="N1107" i="2" s="1"/>
  <c r="L1108" i="2"/>
  <c r="M1108" i="2" s="1" a="1"/>
  <c r="M1108" i="2" s="1"/>
  <c r="O1108" i="2" s="1"/>
  <c r="N1108" i="2" a="1"/>
  <c r="N1108" i="2" s="1"/>
  <c r="L1109" i="2"/>
  <c r="M1109" i="2" a="1"/>
  <c r="M1109" i="2" s="1"/>
  <c r="O1109" i="2" s="1"/>
  <c r="N1109" i="2" a="1"/>
  <c r="N1109" i="2" s="1"/>
  <c r="L1110" i="2"/>
  <c r="M1110" i="2" a="1"/>
  <c r="N1110" i="2" a="1"/>
  <c r="N1110" i="2" s="1"/>
  <c r="L1111" i="2"/>
  <c r="M1111" i="2" s="1" a="1"/>
  <c r="M1111" i="2" s="1"/>
  <c r="O1111" i="2" s="1"/>
  <c r="N1111" i="2" a="1"/>
  <c r="N1111" i="2" s="1"/>
  <c r="L1112" i="2"/>
  <c r="M1112" i="2" s="1" a="1"/>
  <c r="M1112" i="2" s="1"/>
  <c r="O1112" i="2" s="1"/>
  <c r="N1112" i="2" a="1"/>
  <c r="N1112" i="2" s="1"/>
  <c r="L1113" i="2"/>
  <c r="M1113" i="2" a="1"/>
  <c r="M1113" i="2" s="1"/>
  <c r="O1113" i="2" s="1"/>
  <c r="N1113" i="2" a="1"/>
  <c r="N1113" i="2" s="1"/>
  <c r="L1114" i="2"/>
  <c r="M1114" i="2" a="1"/>
  <c r="N1114" i="2" a="1"/>
  <c r="N1114" i="2" s="1"/>
  <c r="L1115" i="2"/>
  <c r="M1115" i="2" s="1" a="1"/>
  <c r="M1115" i="2" s="1"/>
  <c r="O1115" i="2" s="1"/>
  <c r="N1115" i="2" a="1"/>
  <c r="N1115" i="2" s="1"/>
  <c r="L1116" i="2"/>
  <c r="M1116" i="2" a="1"/>
  <c r="M1116" i="2" s="1"/>
  <c r="O1116" i="2" s="1"/>
  <c r="N1116" i="2" a="1"/>
  <c r="N1116" i="2" s="1"/>
  <c r="L1117" i="2"/>
  <c r="M1117" i="2" a="1"/>
  <c r="N1117" i="2" a="1"/>
  <c r="N1117" i="2" s="1"/>
  <c r="L1118" i="2"/>
  <c r="M1118" i="2" a="1"/>
  <c r="M1118" i="2" s="1"/>
  <c r="O1118" i="2" s="1"/>
  <c r="N1118" i="2" a="1"/>
  <c r="N1118" i="2" s="1"/>
  <c r="L1119" i="2"/>
  <c r="M1119" i="2" s="1" a="1"/>
  <c r="M1119" i="2" s="1"/>
  <c r="O1119" i="2" s="1"/>
  <c r="N1119" i="2" a="1"/>
  <c r="N1119" i="2" s="1"/>
  <c r="L1120" i="2"/>
  <c r="M1120" i="2" a="1"/>
  <c r="N1120" i="2" a="1"/>
  <c r="N1120" i="2" s="1"/>
  <c r="L1121" i="2"/>
  <c r="M1121" i="2" a="1"/>
  <c r="M1121" i="2" s="1"/>
  <c r="O1121" i="2" s="1"/>
  <c r="N1121" i="2" a="1"/>
  <c r="N1121" i="2" s="1"/>
  <c r="L1122" i="2"/>
  <c r="M1122" i="2" a="1"/>
  <c r="N1122" i="2" a="1"/>
  <c r="N1122" i="2" s="1"/>
  <c r="L1123" i="2"/>
  <c r="M1123" i="2" s="1" a="1"/>
  <c r="M1123" i="2" s="1"/>
  <c r="O1123" i="2" s="1"/>
  <c r="N1123" i="2" a="1"/>
  <c r="N1123" i="2" s="1"/>
  <c r="L1124" i="2"/>
  <c r="M1124" i="2" a="1"/>
  <c r="M1124" i="2" s="1"/>
  <c r="O1124" i="2" s="1"/>
  <c r="N1124" i="2" a="1"/>
  <c r="N1124" i="2" s="1"/>
  <c r="L1125" i="2"/>
  <c r="M1125" i="2" a="1"/>
  <c r="N1125" i="2" a="1"/>
  <c r="N1125" i="2" s="1"/>
  <c r="L1126" i="2"/>
  <c r="M1126" i="2" a="1"/>
  <c r="M1126" i="2" s="1"/>
  <c r="O1126" i="2" s="1"/>
  <c r="N1126" i="2" a="1"/>
  <c r="N1126" i="2" s="1"/>
  <c r="L1127" i="2"/>
  <c r="M1127" i="2" s="1" a="1"/>
  <c r="M1127" i="2" s="1"/>
  <c r="O1127" i="2" s="1"/>
  <c r="N1127" i="2" a="1"/>
  <c r="N1127" i="2" s="1"/>
  <c r="L1128" i="2"/>
  <c r="M1128" i="2" s="1" a="1"/>
  <c r="M1128" i="2" s="1"/>
  <c r="O1128" i="2" s="1"/>
  <c r="N1128" i="2" a="1"/>
  <c r="N1128" i="2" s="1"/>
  <c r="L1129" i="2"/>
  <c r="M1129" i="2" a="1"/>
  <c r="N1129" i="2" a="1"/>
  <c r="N1129" i="2" s="1"/>
  <c r="L1130" i="2"/>
  <c r="M1130" i="2" a="1"/>
  <c r="M1130" i="2" s="1"/>
  <c r="O1130" i="2" s="1"/>
  <c r="N1130" i="2" a="1"/>
  <c r="N1130" i="2" s="1"/>
  <c r="L1131" i="2"/>
  <c r="M1131" i="2" s="1" a="1"/>
  <c r="M1131" i="2" s="1"/>
  <c r="O1131" i="2" s="1"/>
  <c r="N1131" i="2" a="1"/>
  <c r="N1131" i="2" s="1"/>
  <c r="L1132" i="2"/>
  <c r="M1132" i="2" a="1"/>
  <c r="N1132" i="2" a="1"/>
  <c r="N1132" i="2" s="1"/>
  <c r="L1133" i="2"/>
  <c r="M1133" i="2" a="1"/>
  <c r="M1133" i="2" s="1"/>
  <c r="O1133" i="2" s="1"/>
  <c r="N1133" i="2" a="1"/>
  <c r="N1133" i="2" s="1"/>
  <c r="L1134" i="2"/>
  <c r="M1134" i="2" a="1"/>
  <c r="N1134" i="2" a="1"/>
  <c r="N1134" i="2" s="1"/>
  <c r="L1135" i="2"/>
  <c r="M1135" i="2" s="1" a="1"/>
  <c r="M1135" i="2" s="1"/>
  <c r="O1135" i="2" s="1"/>
  <c r="N1135" i="2" a="1"/>
  <c r="N1135" i="2" s="1"/>
  <c r="L1136" i="2"/>
  <c r="M1136" i="2" a="1"/>
  <c r="M1136" i="2" s="1"/>
  <c r="O1136" i="2" s="1"/>
  <c r="N1136" i="2" a="1"/>
  <c r="N1136" i="2" s="1"/>
  <c r="L1137" i="2"/>
  <c r="M1137" i="2" a="1"/>
  <c r="N1137" i="2" a="1"/>
  <c r="N1137" i="2" s="1"/>
  <c r="L1138" i="2"/>
  <c r="M1138" i="2" a="1"/>
  <c r="M1138" i="2" s="1"/>
  <c r="O1138" i="2" s="1"/>
  <c r="N1138" i="2" a="1"/>
  <c r="N1138" i="2" s="1"/>
  <c r="L1139" i="2"/>
  <c r="M1139" i="2" s="1" a="1"/>
  <c r="M1139" i="2" s="1"/>
  <c r="O1139" i="2" s="1"/>
  <c r="N1139" i="2" a="1"/>
  <c r="N1139" i="2" s="1"/>
  <c r="L1140" i="2"/>
  <c r="M1140" i="2" a="1"/>
  <c r="N1140" i="2" a="1"/>
  <c r="N1140" i="2" s="1"/>
  <c r="L1141" i="2"/>
  <c r="M1141" i="2" a="1"/>
  <c r="M1141" i="2" s="1"/>
  <c r="O1141" i="2" s="1"/>
  <c r="N1141" i="2" a="1"/>
  <c r="N1141" i="2" s="1"/>
  <c r="L1142" i="2"/>
  <c r="M1142" i="2" a="1"/>
  <c r="N1142" i="2" a="1"/>
  <c r="N1142" i="2" s="1"/>
  <c r="L1143" i="2"/>
  <c r="M1143" i="2" s="1" a="1"/>
  <c r="M1143" i="2" s="1"/>
  <c r="O1143" i="2" s="1"/>
  <c r="N1143" i="2" a="1"/>
  <c r="N1143" i="2" s="1"/>
  <c r="L1144" i="2"/>
  <c r="M1144" i="2" s="1" a="1"/>
  <c r="M1144" i="2" s="1"/>
  <c r="O1144" i="2" s="1"/>
  <c r="N1144" i="2" a="1"/>
  <c r="N1144" i="2" s="1"/>
  <c r="L1145" i="2"/>
  <c r="M1145" i="2" a="1"/>
  <c r="M1145" i="2" s="1"/>
  <c r="O1145" i="2" s="1"/>
  <c r="N1145" i="2" a="1"/>
  <c r="N1145" i="2" s="1"/>
  <c r="L1146" i="2"/>
  <c r="M1146" i="2" a="1"/>
  <c r="N1146" i="2" a="1"/>
  <c r="N1146" i="2" s="1"/>
  <c r="L1147" i="2"/>
  <c r="M1147" i="2" s="1" a="1"/>
  <c r="M1147" i="2" s="1"/>
  <c r="O1147" i="2" s="1"/>
  <c r="N1147" i="2" a="1"/>
  <c r="N1147" i="2" s="1"/>
  <c r="L1148" i="2"/>
  <c r="M1148" i="2" a="1"/>
  <c r="M1148" i="2" s="1"/>
  <c r="O1148" i="2" s="1"/>
  <c r="N1148" i="2" a="1"/>
  <c r="N1148" i="2" s="1"/>
  <c r="L1149" i="2"/>
  <c r="M1149" i="2" a="1"/>
  <c r="N1149" i="2" a="1"/>
  <c r="N1149" i="2" s="1"/>
  <c r="L1150" i="2"/>
  <c r="M1150" i="2" a="1"/>
  <c r="M1150" i="2" s="1"/>
  <c r="O1150" i="2" s="1"/>
  <c r="N1150" i="2" a="1"/>
  <c r="N1150" i="2" s="1"/>
  <c r="L1151" i="2"/>
  <c r="M1151" i="2" s="1" a="1"/>
  <c r="M1151" i="2" s="1"/>
  <c r="O1151" i="2" s="1"/>
  <c r="N1151" i="2" a="1"/>
  <c r="N1151" i="2" s="1"/>
  <c r="L1152" i="2"/>
  <c r="M1152" i="2" a="1"/>
  <c r="N1152" i="2" a="1"/>
  <c r="N1152" i="2" s="1"/>
  <c r="L1153" i="2"/>
  <c r="M1153" i="2" a="1"/>
  <c r="M1153" i="2" s="1"/>
  <c r="O1153" i="2" s="1"/>
  <c r="N1153" i="2" a="1"/>
  <c r="N1153" i="2" s="1"/>
  <c r="L1154" i="2"/>
  <c r="M1154" i="2" a="1"/>
  <c r="N1154" i="2" a="1"/>
  <c r="N1154" i="2" s="1"/>
  <c r="L1155" i="2"/>
  <c r="M1155" i="2" s="1" a="1"/>
  <c r="M1155" i="2" s="1"/>
  <c r="O1155" i="2" s="1"/>
  <c r="N1155" i="2" a="1"/>
  <c r="N1155" i="2" s="1"/>
  <c r="L1156" i="2"/>
  <c r="M1156" i="2" a="1"/>
  <c r="M1156" i="2" s="1"/>
  <c r="O1156" i="2" s="1"/>
  <c r="N1156" i="2" a="1"/>
  <c r="N1156" i="2" s="1"/>
  <c r="L1157" i="2"/>
  <c r="M1157" i="2" a="1"/>
  <c r="N1157" i="2" a="1"/>
  <c r="N1157" i="2" s="1"/>
  <c r="L1158" i="2"/>
  <c r="M1158" i="2" a="1"/>
  <c r="M1158" i="2" s="1"/>
  <c r="O1158" i="2" s="1"/>
  <c r="N1158" i="2" a="1"/>
  <c r="N1158" i="2" s="1"/>
  <c r="L1159" i="2"/>
  <c r="M1159" i="2" s="1" a="1"/>
  <c r="M1159" i="2" s="1"/>
  <c r="O1159" i="2" s="1"/>
  <c r="N1159" i="2" a="1"/>
  <c r="N1159" i="2" s="1"/>
  <c r="L1160" i="2"/>
  <c r="M1160" i="2" s="1" a="1"/>
  <c r="M1160" i="2" s="1"/>
  <c r="O1160" i="2" s="1"/>
  <c r="N1160" i="2" a="1"/>
  <c r="N1160" i="2" s="1"/>
  <c r="L1161" i="2"/>
  <c r="M1161" i="2" a="1"/>
  <c r="N1161" i="2" a="1"/>
  <c r="N1161" i="2" s="1"/>
  <c r="L1162" i="2"/>
  <c r="M1162" i="2" a="1"/>
  <c r="M1162" i="2" s="1"/>
  <c r="O1162" i="2" s="1"/>
  <c r="N1162" i="2" a="1"/>
  <c r="N1162" i="2" s="1"/>
  <c r="L1163" i="2"/>
  <c r="M1163" i="2" s="1" a="1"/>
  <c r="M1163" i="2" s="1"/>
  <c r="O1163" i="2" s="1"/>
  <c r="N1163" i="2" a="1"/>
  <c r="N1163" i="2" s="1"/>
  <c r="L1164" i="2"/>
  <c r="M1164" i="2" a="1"/>
  <c r="N1164" i="2" a="1"/>
  <c r="N1164" i="2" s="1"/>
  <c r="L1165" i="2"/>
  <c r="M1165" i="2" a="1"/>
  <c r="M1165" i="2" s="1"/>
  <c r="O1165" i="2" s="1"/>
  <c r="N1165" i="2" a="1"/>
  <c r="N1165" i="2" s="1"/>
  <c r="L1166" i="2"/>
  <c r="M1166" i="2" a="1"/>
  <c r="N1166" i="2" a="1"/>
  <c r="N1166" i="2" s="1"/>
  <c r="L1167" i="2"/>
  <c r="M1167" i="2" s="1" a="1"/>
  <c r="M1167" i="2" s="1"/>
  <c r="O1167" i="2" s="1"/>
  <c r="N1167" i="2" a="1"/>
  <c r="N1167" i="2" s="1"/>
  <c r="L1168" i="2"/>
  <c r="M1168" i="2" a="1"/>
  <c r="M1168" i="2" s="1"/>
  <c r="O1168" i="2" s="1"/>
  <c r="N1168" i="2" a="1"/>
  <c r="N1168" i="2" s="1"/>
  <c r="L1169" i="2"/>
  <c r="M1169" i="2" a="1"/>
  <c r="N1169" i="2" a="1"/>
  <c r="N1169" i="2" s="1"/>
  <c r="L1170" i="2"/>
  <c r="M1170" i="2" a="1"/>
  <c r="M1170" i="2" s="1"/>
  <c r="O1170" i="2" s="1"/>
  <c r="N1170" i="2" a="1"/>
  <c r="N1170" i="2" s="1"/>
  <c r="L1171" i="2"/>
  <c r="M1171" i="2" s="1" a="1"/>
  <c r="M1171" i="2" s="1"/>
  <c r="O1171" i="2" s="1"/>
  <c r="N1171" i="2" a="1"/>
  <c r="N1171" i="2" s="1"/>
  <c r="L1172" i="2"/>
  <c r="M1172" i="2" a="1"/>
  <c r="N1172" i="2" a="1"/>
  <c r="N1172" i="2" s="1"/>
  <c r="L1173" i="2"/>
  <c r="M1173" i="2" a="1"/>
  <c r="M1173" i="2" s="1"/>
  <c r="O1173" i="2" s="1"/>
  <c r="N1173" i="2" a="1"/>
  <c r="N1173" i="2" s="1"/>
  <c r="L1174" i="2"/>
  <c r="M1174" i="2" a="1"/>
  <c r="N1174" i="2" a="1"/>
  <c r="N1174" i="2" s="1"/>
  <c r="L1175" i="2"/>
  <c r="M1175" i="2" s="1" a="1"/>
  <c r="M1175" i="2" s="1"/>
  <c r="O1175" i="2" s="1"/>
  <c r="N1175" i="2" a="1"/>
  <c r="N1175" i="2" s="1"/>
  <c r="L1176" i="2"/>
  <c r="M1176" i="2" s="1" a="1"/>
  <c r="M1176" i="2" s="1"/>
  <c r="O1176" i="2" s="1"/>
  <c r="N1176" i="2" a="1"/>
  <c r="N1176" i="2" s="1"/>
  <c r="L1177" i="2"/>
  <c r="M1177" i="2" a="1"/>
  <c r="M1177" i="2" s="1"/>
  <c r="O1177" i="2" s="1"/>
  <c r="N1177" i="2" a="1"/>
  <c r="N1177" i="2" s="1"/>
  <c r="L1178" i="2"/>
  <c r="M1178" i="2" a="1"/>
  <c r="N1178" i="2" a="1"/>
  <c r="N1178" i="2" s="1"/>
  <c r="L1179" i="2"/>
  <c r="M1179" i="2" s="1" a="1"/>
  <c r="M1179" i="2" s="1"/>
  <c r="O1179" i="2" s="1"/>
  <c r="N1179" i="2" a="1"/>
  <c r="N1179" i="2"/>
  <c r="L1180" i="2"/>
  <c r="M1180" i="2" s="1" a="1"/>
  <c r="M1180" i="2" s="1"/>
  <c r="O1180" i="2" s="1"/>
  <c r="N1180" i="2" a="1"/>
  <c r="N1180" i="2" s="1"/>
  <c r="L1181" i="2"/>
  <c r="M1181" i="2" a="1"/>
  <c r="N1181" i="2" a="1"/>
  <c r="N1181" i="2" s="1"/>
  <c r="L1182" i="2"/>
  <c r="M1182" i="2" a="1"/>
  <c r="M1182" i="2" s="1"/>
  <c r="O1182" i="2" s="1"/>
  <c r="N1182" i="2" a="1"/>
  <c r="N1182" i="2" s="1"/>
  <c r="L1183" i="2"/>
  <c r="M1183" i="2" s="1" a="1"/>
  <c r="M1183" i="2" s="1"/>
  <c r="O1183" i="2" s="1"/>
  <c r="N1183" i="2" a="1"/>
  <c r="N1183" i="2"/>
  <c r="L1184" i="2"/>
  <c r="M1184" i="2" s="1" a="1"/>
  <c r="M1184" i="2" s="1"/>
  <c r="O1184" i="2" s="1"/>
  <c r="N1184" i="2" a="1"/>
  <c r="N1184" i="2" s="1"/>
  <c r="L1185" i="2"/>
  <c r="M1185" i="2" s="1" a="1"/>
  <c r="M1185" i="2" s="1"/>
  <c r="O1185" i="2" s="1"/>
  <c r="N1185" i="2" a="1"/>
  <c r="N1185" i="2" s="1"/>
  <c r="L1186" i="2"/>
  <c r="M1186" i="2" s="1" a="1"/>
  <c r="M1186" i="2" s="1"/>
  <c r="O1186" i="2" s="1"/>
  <c r="N1186" i="2" a="1"/>
  <c r="N1186" i="2" s="1"/>
  <c r="L1187" i="2"/>
  <c r="M1187" i="2" s="1" a="1"/>
  <c r="M1187" i="2" s="1"/>
  <c r="O1187" i="2" s="1"/>
  <c r="N1187" i="2" a="1"/>
  <c r="N1187" i="2" s="1"/>
  <c r="L1188" i="2"/>
  <c r="M1188" i="2" s="1"/>
  <c r="O1188" i="2" s="1"/>
  <c r="M1188" i="2" a="1"/>
  <c r="N1188" i="2" a="1"/>
  <c r="N1188" i="2" s="1"/>
  <c r="L1189" i="2"/>
  <c r="M1189" i="2" a="1"/>
  <c r="N1189" i="2" a="1"/>
  <c r="N1189" i="2" s="1"/>
  <c r="L1190" i="2"/>
  <c r="M1190" i="2" s="1" a="1"/>
  <c r="M1190" i="2" s="1"/>
  <c r="O1190" i="2" s="1"/>
  <c r="N1190" i="2" a="1"/>
  <c r="N1190" i="2" s="1"/>
  <c r="L1191" i="2"/>
  <c r="M1191" i="2" s="1" a="1"/>
  <c r="M1191" i="2" s="1"/>
  <c r="O1191" i="2" s="1"/>
  <c r="N1191" i="2" a="1"/>
  <c r="N1191" i="2" s="1"/>
  <c r="L1192" i="2"/>
  <c r="M1192" i="2" s="1"/>
  <c r="O1192" i="2" s="1"/>
  <c r="M1192" i="2" a="1"/>
  <c r="N1192" i="2" a="1"/>
  <c r="N1192" i="2" s="1"/>
  <c r="L1193" i="2"/>
  <c r="M1193" i="2" a="1"/>
  <c r="N1193" i="2" a="1"/>
  <c r="N1193" i="2" s="1"/>
  <c r="L1194" i="2"/>
  <c r="M1194" i="2" a="1"/>
  <c r="N1194" i="2" a="1"/>
  <c r="N1194" i="2" s="1"/>
  <c r="L1195" i="2"/>
  <c r="M1195" i="2" s="1" a="1"/>
  <c r="M1195" i="2" s="1"/>
  <c r="O1195" i="2" s="1"/>
  <c r="N1195" i="2" a="1"/>
  <c r="N1195" i="2"/>
  <c r="L1196" i="2"/>
  <c r="M1196" i="2" a="1"/>
  <c r="N1196" i="2" a="1"/>
  <c r="N1196" i="2" s="1"/>
  <c r="L1197" i="2"/>
  <c r="M1197" i="2" s="1" a="1"/>
  <c r="M1197" i="2" s="1"/>
  <c r="O1197" i="2" s="1"/>
  <c r="N1197" i="2" a="1"/>
  <c r="N1197" i="2" s="1"/>
  <c r="L1198" i="2"/>
  <c r="M1198" i="2" a="1"/>
  <c r="N1198" i="2" a="1"/>
  <c r="N1198" i="2" s="1"/>
  <c r="L1199" i="2"/>
  <c r="M1199" i="2" s="1" a="1"/>
  <c r="M1199" i="2" s="1"/>
  <c r="O1199" i="2" s="1"/>
  <c r="N1199" i="2" a="1"/>
  <c r="N1199" i="2"/>
  <c r="L1200" i="2"/>
  <c r="M1200" i="2" s="1" a="1"/>
  <c r="M1200" i="2" s="1"/>
  <c r="O1200" i="2" s="1"/>
  <c r="N1200" i="2" a="1"/>
  <c r="N1200" i="2" s="1"/>
  <c r="L1201" i="2"/>
  <c r="M1201" i="2" s="1" a="1"/>
  <c r="M1201" i="2" s="1"/>
  <c r="O1201" i="2" s="1"/>
  <c r="N1201" i="2" a="1"/>
  <c r="N1201" i="2" s="1"/>
  <c r="L1202" i="2"/>
  <c r="M1202" i="2" a="1"/>
  <c r="N1202" i="2" a="1"/>
  <c r="N1202" i="2" s="1"/>
  <c r="L1203" i="2"/>
  <c r="M1203" i="2" s="1" a="1"/>
  <c r="M1203" i="2" s="1"/>
  <c r="O1203" i="2" s="1"/>
  <c r="N1203" i="2" a="1"/>
  <c r="N1203" i="2"/>
  <c r="L1204" i="2"/>
  <c r="M1204" i="2" s="1"/>
  <c r="O1204" i="2" s="1"/>
  <c r="M1204" i="2" a="1"/>
  <c r="N1204" i="2" a="1"/>
  <c r="N1204" i="2" s="1"/>
  <c r="L1205" i="2"/>
  <c r="M1205" i="2" a="1"/>
  <c r="N1205" i="2" a="1"/>
  <c r="N1205" i="2" s="1"/>
  <c r="L1206" i="2"/>
  <c r="M1206" i="2" s="1" a="1"/>
  <c r="M1206" i="2" s="1"/>
  <c r="O1206" i="2" s="1"/>
  <c r="N1206" i="2" a="1"/>
  <c r="N1206" i="2" s="1"/>
  <c r="L1207" i="2"/>
  <c r="M1207" i="2" s="1" a="1"/>
  <c r="M1207" i="2" s="1"/>
  <c r="O1207" i="2" s="1"/>
  <c r="N1207" i="2" a="1"/>
  <c r="N1207" i="2" s="1"/>
  <c r="L1208" i="2"/>
  <c r="M1208" i="2" a="1"/>
  <c r="M1208" i="2" s="1"/>
  <c r="O1208" i="2" s="1"/>
  <c r="N1208" i="2" a="1"/>
  <c r="N1208" i="2" s="1"/>
  <c r="L1209" i="2"/>
  <c r="M1209" i="2" a="1"/>
  <c r="N1209" i="2" a="1"/>
  <c r="N1209" i="2" s="1"/>
  <c r="L1210" i="2"/>
  <c r="M1210" i="2" a="1"/>
  <c r="N1210" i="2" a="1"/>
  <c r="N1210" i="2" s="1"/>
  <c r="L1211" i="2"/>
  <c r="M1211" i="2" s="1" a="1"/>
  <c r="M1211" i="2" s="1"/>
  <c r="O1211" i="2" s="1"/>
  <c r="N1211" i="2" a="1"/>
  <c r="N1211" i="2"/>
  <c r="L1212" i="2"/>
  <c r="M1212" i="2" s="1" a="1"/>
  <c r="M1212" i="2" s="1"/>
  <c r="O1212" i="2" s="1"/>
  <c r="N1212" i="2" a="1"/>
  <c r="N1212" i="2" s="1"/>
  <c r="L1213" i="2"/>
  <c r="M1213" i="2" a="1"/>
  <c r="N1213" i="2" a="1"/>
  <c r="N1213" i="2" s="1"/>
  <c r="L1214" i="2"/>
  <c r="M1214" i="2" a="1"/>
  <c r="N1214" i="2" a="1"/>
  <c r="N1214" i="2" s="1"/>
  <c r="L1215" i="2"/>
  <c r="M1215" i="2" s="1" a="1"/>
  <c r="M1215" i="2" s="1"/>
  <c r="O1215" i="2" s="1"/>
  <c r="N1215" i="2" a="1"/>
  <c r="N1215" i="2"/>
  <c r="L1216" i="2"/>
  <c r="M1216" i="2" s="1" a="1"/>
  <c r="M1216" i="2" s="1"/>
  <c r="O1216" i="2" s="1"/>
  <c r="N1216" i="2" a="1"/>
  <c r="N1216" i="2" s="1"/>
  <c r="L1217" i="2"/>
  <c r="M1217" i="2" s="1" a="1"/>
  <c r="M1217" i="2" s="1"/>
  <c r="O1217" i="2" s="1"/>
  <c r="N1217" i="2" a="1"/>
  <c r="N1217" i="2" s="1"/>
  <c r="L1218" i="2"/>
  <c r="M1218" i="2" s="1" a="1"/>
  <c r="M1218" i="2" s="1"/>
  <c r="O1218" i="2" s="1"/>
  <c r="N1218" i="2" a="1"/>
  <c r="N1218" i="2" s="1"/>
  <c r="L1219" i="2"/>
  <c r="M1219" i="2" s="1" a="1"/>
  <c r="M1219" i="2" s="1"/>
  <c r="O1219" i="2" s="1"/>
  <c r="N1219" i="2" a="1"/>
  <c r="N1219" i="2" s="1"/>
  <c r="L1220" i="2"/>
  <c r="M1220" i="2" s="1"/>
  <c r="O1220" i="2" s="1"/>
  <c r="M1220" i="2" a="1"/>
  <c r="N1220" i="2" a="1"/>
  <c r="N1220" i="2" s="1"/>
  <c r="L1221" i="2"/>
  <c r="M1221" i="2" a="1"/>
  <c r="N1221" i="2" a="1"/>
  <c r="N1221" i="2" s="1"/>
  <c r="L1222" i="2"/>
  <c r="M1222" i="2" s="1" a="1"/>
  <c r="M1222" i="2" s="1"/>
  <c r="O1222" i="2" s="1"/>
  <c r="N1222" i="2" a="1"/>
  <c r="N1222" i="2" s="1"/>
  <c r="L1223" i="2"/>
  <c r="M1223" i="2" s="1" a="1"/>
  <c r="M1223" i="2" s="1"/>
  <c r="O1223" i="2" s="1"/>
  <c r="N1223" i="2" a="1"/>
  <c r="N1223" i="2" s="1"/>
  <c r="L1224" i="2"/>
  <c r="M1224" i="2" s="1"/>
  <c r="O1224" i="2" s="1"/>
  <c r="M1224" i="2" a="1"/>
  <c r="N1224" i="2" a="1"/>
  <c r="N1224" i="2" s="1"/>
  <c r="L1225" i="2"/>
  <c r="M1225" i="2" a="1"/>
  <c r="M1225" i="2" s="1"/>
  <c r="O1225" i="2" s="1"/>
  <c r="N1225" i="2" a="1"/>
  <c r="N1225" i="2" s="1"/>
  <c r="L1226" i="2"/>
  <c r="M1226" i="2" a="1"/>
  <c r="N1226" i="2" a="1"/>
  <c r="N1226" i="2" s="1"/>
  <c r="L1227" i="2"/>
  <c r="M1227" i="2" s="1" a="1"/>
  <c r="M1227" i="2" s="1"/>
  <c r="O1227" i="2" s="1"/>
  <c r="N1227" i="2" a="1"/>
  <c r="N1227" i="2"/>
  <c r="L1228" i="2"/>
  <c r="M1228" i="2" a="1"/>
  <c r="N1228" i="2" a="1"/>
  <c r="N1228" i="2" s="1"/>
  <c r="L1229" i="2"/>
  <c r="M1229" i="2" s="1" a="1"/>
  <c r="M1229" i="2" s="1"/>
  <c r="O1229" i="2" s="1"/>
  <c r="N1229" i="2" a="1"/>
  <c r="N1229" i="2" s="1"/>
  <c r="L1230" i="2"/>
  <c r="M1230" i="2" a="1"/>
  <c r="N1230" i="2" a="1"/>
  <c r="N1230" i="2" s="1"/>
  <c r="L1231" i="2"/>
  <c r="M1231" i="2" s="1" a="1"/>
  <c r="M1231" i="2" s="1"/>
  <c r="O1231" i="2" s="1"/>
  <c r="N1231" i="2" a="1"/>
  <c r="N1231" i="2"/>
  <c r="L1232" i="2"/>
  <c r="M1232" i="2" s="1" a="1"/>
  <c r="M1232" i="2" s="1"/>
  <c r="O1232" i="2" s="1"/>
  <c r="N1232" i="2" a="1"/>
  <c r="N1232" i="2" s="1"/>
  <c r="L1233" i="2"/>
  <c r="M1233" i="2" s="1" a="1"/>
  <c r="M1233" i="2" s="1"/>
  <c r="O1233" i="2" s="1"/>
  <c r="N1233" i="2" a="1"/>
  <c r="N1233" i="2" s="1"/>
  <c r="L1234" i="2"/>
  <c r="M1234" i="2" a="1"/>
  <c r="M1234" i="2" s="1"/>
  <c r="O1234" i="2" s="1"/>
  <c r="N1234" i="2" a="1"/>
  <c r="N1234" i="2" s="1"/>
  <c r="L1235" i="2"/>
  <c r="M1235" i="2" s="1" a="1"/>
  <c r="M1235" i="2" s="1"/>
  <c r="O1235" i="2" s="1"/>
  <c r="N1235" i="2" a="1"/>
  <c r="N1235" i="2"/>
  <c r="L1236" i="2"/>
  <c r="M1236" i="2" s="1"/>
  <c r="O1236" i="2" s="1"/>
  <c r="M1236" i="2" a="1"/>
  <c r="N1236" i="2" a="1"/>
  <c r="N1236" i="2" s="1"/>
  <c r="L1237" i="2"/>
  <c r="M1237" i="2" a="1"/>
  <c r="N1237" i="2" a="1"/>
  <c r="N1237" i="2" s="1"/>
  <c r="L1238" i="2"/>
  <c r="M1238" i="2" s="1" a="1"/>
  <c r="M1238" i="2" s="1"/>
  <c r="O1238" i="2" s="1"/>
  <c r="N1238" i="2" a="1"/>
  <c r="N1238" i="2" s="1"/>
  <c r="L1239" i="2"/>
  <c r="M1239" i="2" s="1" a="1"/>
  <c r="M1239" i="2" s="1"/>
  <c r="O1239" i="2" s="1"/>
  <c r="N1239" i="2" a="1"/>
  <c r="N1239" i="2" s="1"/>
  <c r="L1240" i="2"/>
  <c r="M1240" i="2" a="1"/>
  <c r="N1240" i="2" a="1"/>
  <c r="N1240" i="2" s="1"/>
  <c r="L1241" i="2"/>
  <c r="M1241" i="2" a="1"/>
  <c r="M1241" i="2" s="1"/>
  <c r="O1241" i="2" s="1"/>
  <c r="N1241" i="2" a="1"/>
  <c r="N1241" i="2" s="1"/>
  <c r="L1242" i="2"/>
  <c r="M1242" i="2" a="1"/>
  <c r="N1242" i="2" a="1"/>
  <c r="N1242" i="2" s="1"/>
  <c r="L1243" i="2"/>
  <c r="M1243" i="2" s="1" a="1"/>
  <c r="M1243" i="2" s="1"/>
  <c r="O1243" i="2" s="1"/>
  <c r="N1243" i="2" a="1"/>
  <c r="N1243" i="2"/>
  <c r="L1244" i="2"/>
  <c r="M1244" i="2" s="1" a="1"/>
  <c r="M1244" i="2" s="1"/>
  <c r="O1244" i="2" s="1"/>
  <c r="N1244" i="2" a="1"/>
  <c r="N1244" i="2" s="1"/>
  <c r="L1245" i="2"/>
  <c r="M1245" i="2" a="1"/>
  <c r="N1245" i="2" a="1"/>
  <c r="N1245" i="2" s="1"/>
  <c r="L1246" i="2"/>
  <c r="M1246" i="2" a="1"/>
  <c r="N1246" i="2" a="1"/>
  <c r="N1246" i="2" s="1"/>
  <c r="L1247" i="2"/>
  <c r="M1247" i="2" s="1" a="1"/>
  <c r="M1247" i="2" s="1"/>
  <c r="O1247" i="2" s="1"/>
  <c r="N1247" i="2" a="1"/>
  <c r="N1247" i="2"/>
  <c r="L1248" i="2"/>
  <c r="M1248" i="2" s="1" a="1"/>
  <c r="M1248" i="2" s="1"/>
  <c r="O1248" i="2" s="1"/>
  <c r="N1248" i="2" a="1"/>
  <c r="N1248" i="2" s="1"/>
  <c r="L1249" i="2"/>
  <c r="M1249" i="2" s="1" a="1"/>
  <c r="M1249" i="2" s="1"/>
  <c r="O1249" i="2" s="1"/>
  <c r="N1249" i="2" a="1"/>
  <c r="N1249" i="2" s="1"/>
  <c r="L1250" i="2"/>
  <c r="M1250" i="2" s="1" a="1"/>
  <c r="M1250" i="2" s="1"/>
  <c r="O1250" i="2" s="1"/>
  <c r="N1250" i="2" a="1"/>
  <c r="N1250" i="2" s="1"/>
  <c r="L1251" i="2"/>
  <c r="M1251" i="2" s="1" a="1"/>
  <c r="M1251" i="2" s="1"/>
  <c r="O1251" i="2" s="1"/>
  <c r="N1251" i="2" a="1"/>
  <c r="N1251" i="2" s="1"/>
  <c r="L1252" i="2"/>
  <c r="M1252" i="2" a="1"/>
  <c r="M1252" i="2"/>
  <c r="O1252" i="2" s="1"/>
  <c r="N1252" i="2" a="1"/>
  <c r="N1252" i="2" s="1"/>
  <c r="L1253" i="2"/>
  <c r="M1253" i="2" a="1"/>
  <c r="M1253" i="2" s="1"/>
  <c r="O1253" i="2" s="1"/>
  <c r="N1253" i="2" a="1"/>
  <c r="N1253" i="2" s="1"/>
  <c r="L1254" i="2"/>
  <c r="M1254" i="2" s="1" a="1"/>
  <c r="M1254" i="2" s="1"/>
  <c r="O1254" i="2" s="1"/>
  <c r="N1254" i="2" a="1"/>
  <c r="N1254" i="2" s="1"/>
  <c r="L1255" i="2"/>
  <c r="M1255" i="2" s="1" a="1"/>
  <c r="M1255" i="2" s="1"/>
  <c r="O1255" i="2" s="1"/>
  <c r="N1255" i="2" a="1"/>
  <c r="N1255" i="2" s="1"/>
  <c r="L1256" i="2"/>
  <c r="M1256" i="2" s="1"/>
  <c r="O1256" i="2" s="1"/>
  <c r="M1256" i="2" a="1"/>
  <c r="N1256" i="2" a="1"/>
  <c r="N1256" i="2" s="1"/>
  <c r="L1257" i="2"/>
  <c r="M1257" i="2" a="1"/>
  <c r="N1257" i="2" a="1"/>
  <c r="N1257" i="2" s="1"/>
  <c r="L1258" i="2"/>
  <c r="M1258" i="2" a="1"/>
  <c r="M1258" i="2" s="1"/>
  <c r="O1258" i="2" s="1"/>
  <c r="N1258" i="2" a="1"/>
  <c r="N1258" i="2" s="1"/>
  <c r="L1259" i="2"/>
  <c r="M1259" i="2" s="1" a="1"/>
  <c r="M1259" i="2" s="1"/>
  <c r="O1259" i="2" s="1"/>
  <c r="N1259" i="2" a="1"/>
  <c r="N1259" i="2"/>
  <c r="L1260" i="2"/>
  <c r="M1260" i="2" a="1"/>
  <c r="N1260" i="2" a="1"/>
  <c r="N1260" i="2" s="1"/>
  <c r="L1261" i="2"/>
  <c r="M1261" i="2" s="1" a="1"/>
  <c r="M1261" i="2" s="1"/>
  <c r="O1261" i="2" s="1"/>
  <c r="N1261" i="2" a="1"/>
  <c r="N1261" i="2" s="1"/>
  <c r="L1262" i="2"/>
  <c r="M1262" i="2" a="1"/>
  <c r="N1262" i="2" a="1"/>
  <c r="N1262" i="2" s="1"/>
  <c r="L1263" i="2"/>
  <c r="M1263" i="2" s="1" a="1"/>
  <c r="M1263" i="2" s="1"/>
  <c r="O1263" i="2" s="1"/>
  <c r="N1263" i="2" a="1"/>
  <c r="N1263" i="2"/>
  <c r="L1264" i="2"/>
  <c r="M1264" i="2" s="1" a="1"/>
  <c r="M1264" i="2" s="1"/>
  <c r="O1264" i="2" s="1"/>
  <c r="N1264" i="2" a="1"/>
  <c r="N1264" i="2" s="1"/>
  <c r="L1265" i="2"/>
  <c r="M1265" i="2" s="1" a="1"/>
  <c r="M1265" i="2" s="1"/>
  <c r="O1265" i="2" s="1"/>
  <c r="N1265" i="2" a="1"/>
  <c r="N1265" i="2" s="1"/>
  <c r="L1266" i="2"/>
  <c r="M1266" i="2" a="1"/>
  <c r="N1266" i="2" a="1"/>
  <c r="N1266" i="2" s="1"/>
  <c r="L1267" i="2"/>
  <c r="M1267" i="2" s="1" a="1"/>
  <c r="M1267" i="2" s="1"/>
  <c r="O1267" i="2" s="1"/>
  <c r="N1267" i="2" a="1"/>
  <c r="N1267" i="2"/>
  <c r="L1268" i="2"/>
  <c r="M1268" i="2" a="1"/>
  <c r="M1268" i="2"/>
  <c r="O1268" i="2" s="1"/>
  <c r="N1268" i="2" a="1"/>
  <c r="N1268" i="2" s="1"/>
  <c r="L1269" i="2"/>
  <c r="M1269" i="2" a="1"/>
  <c r="N1269" i="2" a="1"/>
  <c r="N1269" i="2" s="1"/>
  <c r="L1270" i="2"/>
  <c r="M1270" i="2" s="1" a="1"/>
  <c r="M1270" i="2" s="1"/>
  <c r="O1270" i="2" s="1"/>
  <c r="N1270" i="2" a="1"/>
  <c r="N1270" i="2" s="1"/>
  <c r="L1271" i="2"/>
  <c r="M1271" i="2" s="1" a="1"/>
  <c r="M1271" i="2" s="1"/>
  <c r="O1271" i="2" s="1"/>
  <c r="N1271" i="2" a="1"/>
  <c r="N1271" i="2" s="1"/>
  <c r="L1272" i="2"/>
  <c r="M1272" i="2" a="1"/>
  <c r="N1272" i="2" a="1"/>
  <c r="N1272" i="2" s="1"/>
  <c r="L1273" i="2"/>
  <c r="M1273" i="2" a="1"/>
  <c r="N1273" i="2" a="1"/>
  <c r="N1273" i="2" s="1"/>
  <c r="L1274" i="2"/>
  <c r="M1274" i="2" a="1"/>
  <c r="M1274" i="2" s="1"/>
  <c r="O1274" i="2" s="1"/>
  <c r="N1274" i="2" a="1"/>
  <c r="N1274" i="2" s="1"/>
  <c r="L1275" i="2"/>
  <c r="M1275" i="2" s="1" a="1"/>
  <c r="M1275" i="2" s="1"/>
  <c r="O1275" i="2" s="1"/>
  <c r="N1275" i="2" a="1"/>
  <c r="N1275" i="2"/>
  <c r="L1276" i="2"/>
  <c r="M1276" i="2" s="1" a="1"/>
  <c r="M1276" i="2" s="1"/>
  <c r="O1276" i="2" s="1"/>
  <c r="N1276" i="2" a="1"/>
  <c r="N1276" i="2" s="1"/>
  <c r="L1277" i="2"/>
  <c r="M1277" i="2" a="1"/>
  <c r="M1277" i="2" s="1"/>
  <c r="O1277" i="2" s="1"/>
  <c r="N1277" i="2" a="1"/>
  <c r="N1277" i="2" s="1"/>
  <c r="L1278" i="2"/>
  <c r="M1278" i="2" a="1"/>
  <c r="N1278" i="2" a="1"/>
  <c r="N1278" i="2" s="1"/>
  <c r="L1279" i="2"/>
  <c r="M1279" i="2" s="1" a="1"/>
  <c r="M1279" i="2" s="1"/>
  <c r="O1279" i="2" s="1"/>
  <c r="N1279" i="2" a="1"/>
  <c r="N1279" i="2"/>
  <c r="L1280" i="2"/>
  <c r="M1280" i="2" s="1" a="1"/>
  <c r="M1280" i="2" s="1"/>
  <c r="O1280" i="2" s="1"/>
  <c r="N1280" i="2" a="1"/>
  <c r="N1280" i="2" s="1"/>
  <c r="L1281" i="2"/>
  <c r="M1281" i="2" s="1" a="1"/>
  <c r="M1281" i="2" s="1"/>
  <c r="O1281" i="2" s="1"/>
  <c r="N1281" i="2" a="1"/>
  <c r="N1281" i="2" s="1"/>
  <c r="L1282" i="2"/>
  <c r="M1282" i="2" s="1" a="1"/>
  <c r="M1282" i="2" s="1"/>
  <c r="O1282" i="2" s="1"/>
  <c r="N1282" i="2" a="1"/>
  <c r="N1282" i="2" s="1"/>
  <c r="L1283" i="2"/>
  <c r="M1283" i="2" s="1" a="1"/>
  <c r="M1283" i="2" s="1"/>
  <c r="O1283" i="2" s="1"/>
  <c r="N1283" i="2" a="1"/>
  <c r="N1283" i="2" s="1"/>
  <c r="L1284" i="2"/>
  <c r="M1284" i="2" s="1"/>
  <c r="O1284" i="2" s="1"/>
  <c r="M1284" i="2" a="1"/>
  <c r="N1284" i="2" a="1"/>
  <c r="N1284" i="2" s="1"/>
  <c r="L1285" i="2"/>
  <c r="M1285" i="2" a="1"/>
  <c r="N1285" i="2" a="1"/>
  <c r="N1285" i="2" s="1"/>
  <c r="L1286" i="2"/>
  <c r="M1286" i="2" s="1" a="1"/>
  <c r="M1286" i="2" s="1"/>
  <c r="O1286" i="2" s="1"/>
  <c r="N1286" i="2" a="1"/>
  <c r="N1286" i="2" s="1"/>
  <c r="L1287" i="2"/>
  <c r="M1287" i="2" s="1" a="1"/>
  <c r="M1287" i="2" s="1"/>
  <c r="O1287" i="2" s="1"/>
  <c r="N1287" i="2" a="1"/>
  <c r="N1287" i="2" s="1"/>
  <c r="L1288" i="2"/>
  <c r="M1288" i="2" s="1"/>
  <c r="O1288" i="2" s="1"/>
  <c r="M1288" i="2" a="1"/>
  <c r="N1288" i="2" a="1"/>
  <c r="N1288" i="2" s="1"/>
  <c r="L1289" i="2"/>
  <c r="M1289" i="2" a="1"/>
  <c r="N1289" i="2" a="1"/>
  <c r="N1289" i="2" s="1"/>
  <c r="L1290" i="2"/>
  <c r="M1290" i="2" a="1"/>
  <c r="N1290" i="2" a="1"/>
  <c r="N1290" i="2" s="1"/>
  <c r="L1291" i="2"/>
  <c r="M1291" i="2" s="1" a="1"/>
  <c r="M1291" i="2" s="1"/>
  <c r="O1291" i="2" s="1"/>
  <c r="N1291" i="2" a="1"/>
  <c r="N1291" i="2"/>
  <c r="L1292" i="2"/>
  <c r="M1292" i="2" a="1"/>
  <c r="N1292" i="2" a="1"/>
  <c r="N1292" i="2" s="1"/>
  <c r="L1293" i="2"/>
  <c r="M1293" i="2" s="1" a="1"/>
  <c r="M1293" i="2" s="1"/>
  <c r="O1293" i="2" s="1"/>
  <c r="N1293" i="2" a="1"/>
  <c r="N1293" i="2" s="1"/>
  <c r="L1294" i="2"/>
  <c r="M1294" i="2" a="1"/>
  <c r="M1294" i="2" s="1"/>
  <c r="O1294" i="2" s="1"/>
  <c r="N1294" i="2" a="1"/>
  <c r="N1294" i="2" s="1"/>
  <c r="L1295" i="2"/>
  <c r="M1295" i="2" s="1" a="1"/>
  <c r="M1295" i="2" s="1"/>
  <c r="O1295" i="2" s="1"/>
  <c r="N1295" i="2" a="1"/>
  <c r="N1295" i="2"/>
  <c r="L1296" i="2"/>
  <c r="M1296" i="2" s="1" a="1"/>
  <c r="M1296" i="2" s="1"/>
  <c r="O1296" i="2" s="1"/>
  <c r="N1296" i="2" a="1"/>
  <c r="N1296" i="2" s="1"/>
  <c r="L1297" i="2"/>
  <c r="M1297" i="2" s="1" a="1"/>
  <c r="M1297" i="2" s="1"/>
  <c r="O1297" i="2" s="1"/>
  <c r="N1297" i="2" a="1"/>
  <c r="N1297" i="2" s="1"/>
  <c r="L1298" i="2"/>
  <c r="M1298" i="2" a="1"/>
  <c r="N1298" i="2" a="1"/>
  <c r="N1298" i="2" s="1"/>
  <c r="L1299" i="2"/>
  <c r="M1299" i="2" s="1" a="1"/>
  <c r="M1299" i="2" s="1"/>
  <c r="O1299" i="2" s="1"/>
  <c r="N1299" i="2" a="1"/>
  <c r="N1299" i="2"/>
  <c r="L1300" i="2"/>
  <c r="M1300" i="2" s="1"/>
  <c r="O1300" i="2" s="1"/>
  <c r="M1300" i="2" a="1"/>
  <c r="N1300" i="2" a="1"/>
  <c r="N1300" i="2" s="1"/>
  <c r="L1301" i="2"/>
  <c r="M1301" i="2" a="1"/>
  <c r="M1301" i="2" s="1"/>
  <c r="O1301" i="2" s="1"/>
  <c r="N1301" i="2" a="1"/>
  <c r="N1301" i="2" s="1"/>
  <c r="L1302" i="2"/>
  <c r="M1302" i="2" s="1" a="1"/>
  <c r="M1302" i="2" s="1"/>
  <c r="O1302" i="2" s="1"/>
  <c r="N1302" i="2" a="1"/>
  <c r="N1302" i="2" s="1"/>
  <c r="L1303" i="2"/>
  <c r="M1303" i="2" s="1" a="1"/>
  <c r="M1303" i="2" s="1"/>
  <c r="O1303" i="2" s="1"/>
  <c r="N1303" i="2" a="1"/>
  <c r="N1303" i="2" s="1"/>
  <c r="L1304" i="2"/>
  <c r="M1304" i="2" a="1"/>
  <c r="N1304" i="2" a="1"/>
  <c r="N1304" i="2" s="1"/>
  <c r="L1305" i="2"/>
  <c r="M1305" i="2" a="1"/>
  <c r="N1305" i="2" a="1"/>
  <c r="N1305" i="2" s="1"/>
  <c r="L1306" i="2"/>
  <c r="M1306" i="2" a="1"/>
  <c r="N1306" i="2" a="1"/>
  <c r="N1306" i="2" s="1"/>
  <c r="L1307" i="2"/>
  <c r="M1307" i="2" s="1" a="1"/>
  <c r="M1307" i="2" s="1"/>
  <c r="O1307" i="2" s="1"/>
  <c r="N1307" i="2" a="1"/>
  <c r="N1307" i="2"/>
  <c r="L1308" i="2"/>
  <c r="M1308" i="2" s="1" a="1"/>
  <c r="M1308" i="2" s="1"/>
  <c r="O1308" i="2" s="1"/>
  <c r="N1308" i="2" a="1"/>
  <c r="N1308" i="2" s="1"/>
  <c r="L1309" i="2"/>
  <c r="M1309" i="2" a="1"/>
  <c r="N1309" i="2" a="1"/>
  <c r="N1309" i="2" s="1"/>
  <c r="L1310" i="2"/>
  <c r="M1310" i="2" a="1"/>
  <c r="M1310" i="2" s="1"/>
  <c r="O1310" i="2" s="1"/>
  <c r="N1310" i="2" a="1"/>
  <c r="N1310" i="2" s="1"/>
  <c r="L1311" i="2"/>
  <c r="M1311" i="2" s="1" a="1"/>
  <c r="M1311" i="2" s="1"/>
  <c r="O1311" i="2" s="1"/>
  <c r="N1311" i="2" a="1"/>
  <c r="N1311" i="2"/>
  <c r="L1312" i="2"/>
  <c r="M1312" i="2" s="1" a="1"/>
  <c r="M1312" i="2" s="1"/>
  <c r="O1312" i="2" s="1"/>
  <c r="N1312" i="2" a="1"/>
  <c r="N1312" i="2" s="1"/>
  <c r="L1313" i="2"/>
  <c r="M1313" i="2" s="1" a="1"/>
  <c r="M1313" i="2" s="1"/>
  <c r="O1313" i="2" s="1"/>
  <c r="N1313" i="2" a="1"/>
  <c r="N1313" i="2" s="1"/>
  <c r="L1314" i="2"/>
  <c r="M1314" i="2" s="1" a="1"/>
  <c r="M1314" i="2" s="1"/>
  <c r="O1314" i="2" s="1"/>
  <c r="N1314" i="2" a="1"/>
  <c r="N1314" i="2" s="1"/>
  <c r="L1315" i="2"/>
  <c r="M1315" i="2" s="1" a="1"/>
  <c r="M1315" i="2" s="1"/>
  <c r="O1315" i="2" s="1"/>
  <c r="N1315" i="2" a="1"/>
  <c r="N1315" i="2" s="1"/>
  <c r="L1316" i="2"/>
  <c r="M1316" i="2" s="1"/>
  <c r="O1316" i="2" s="1"/>
  <c r="M1316" i="2" a="1"/>
  <c r="N1316" i="2" a="1"/>
  <c r="N1316" i="2" s="1"/>
  <c r="L1317" i="2"/>
  <c r="M1317" i="2" a="1"/>
  <c r="N1317" i="2" a="1"/>
  <c r="N1317" i="2" s="1"/>
  <c r="L1318" i="2"/>
  <c r="M1318" i="2" s="1" a="1"/>
  <c r="M1318" i="2" s="1"/>
  <c r="O1318" i="2" s="1"/>
  <c r="N1318" i="2" a="1"/>
  <c r="N1318" i="2" s="1"/>
  <c r="L1319" i="2"/>
  <c r="M1319" i="2" s="1" a="1"/>
  <c r="M1319" i="2" s="1"/>
  <c r="O1319" i="2" s="1"/>
  <c r="N1319" i="2" a="1"/>
  <c r="N1319" i="2" s="1"/>
  <c r="L1320" i="2"/>
  <c r="M1320" i="2" s="1"/>
  <c r="O1320" i="2" s="1"/>
  <c r="M1320" i="2" a="1"/>
  <c r="N1320" i="2" a="1"/>
  <c r="N1320" i="2" s="1"/>
  <c r="L1321" i="2"/>
  <c r="M1321" i="2" a="1"/>
  <c r="N1321" i="2" a="1"/>
  <c r="N1321" i="2" s="1"/>
  <c r="L1322" i="2"/>
  <c r="M1322" i="2" a="1"/>
  <c r="N1322" i="2" a="1"/>
  <c r="N1322" i="2" s="1"/>
  <c r="L1323" i="2"/>
  <c r="M1323" i="2" s="1" a="1"/>
  <c r="M1323" i="2" s="1"/>
  <c r="O1323" i="2" s="1"/>
  <c r="N1323" i="2" a="1"/>
  <c r="N1323" i="2"/>
  <c r="L1324" i="2"/>
  <c r="M1324" i="2" a="1"/>
  <c r="M1324" i="2" s="1"/>
  <c r="O1324" i="2" s="1"/>
  <c r="N1324" i="2" a="1"/>
  <c r="N1324" i="2" s="1"/>
  <c r="L1325" i="2"/>
  <c r="M1325" i="2" s="1" a="1"/>
  <c r="M1325" i="2" s="1"/>
  <c r="O1325" i="2" s="1"/>
  <c r="N1325" i="2" a="1"/>
  <c r="N1325" i="2" s="1"/>
  <c r="L1326" i="2"/>
  <c r="M1326" i="2" a="1"/>
  <c r="N1326" i="2" a="1"/>
  <c r="N1326" i="2" s="1"/>
  <c r="L1327" i="2"/>
  <c r="M1327" i="2" s="1" a="1"/>
  <c r="M1327" i="2" s="1"/>
  <c r="O1327" i="2" s="1"/>
  <c r="N1327" i="2" a="1"/>
  <c r="N1327" i="2"/>
  <c r="L1328" i="2"/>
  <c r="M1328" i="2" s="1" a="1"/>
  <c r="M1328" i="2" s="1"/>
  <c r="O1328" i="2" s="1"/>
  <c r="N1328" i="2" a="1"/>
  <c r="N1328" i="2" s="1"/>
  <c r="L1329" i="2"/>
  <c r="M1329" i="2" s="1" a="1"/>
  <c r="M1329" i="2" s="1"/>
  <c r="O1329" i="2" s="1"/>
  <c r="N1329" i="2" a="1"/>
  <c r="N1329" i="2" s="1"/>
  <c r="L1330" i="2"/>
  <c r="M1330" i="2" a="1"/>
  <c r="N1330" i="2" a="1"/>
  <c r="N1330" i="2" s="1"/>
  <c r="L1331" i="2"/>
  <c r="M1331" i="2" s="1" a="1"/>
  <c r="M1331" i="2" s="1"/>
  <c r="O1331" i="2" s="1"/>
  <c r="N1331" i="2" a="1"/>
  <c r="N1331" i="2"/>
  <c r="L1332" i="2"/>
  <c r="M1332" i="2" s="1"/>
  <c r="O1332" i="2" s="1"/>
  <c r="M1332" i="2" a="1"/>
  <c r="N1332" i="2" a="1"/>
  <c r="N1332" i="2" s="1"/>
  <c r="L1333" i="2"/>
  <c r="M1333" i="2" a="1"/>
  <c r="N1333" i="2" a="1"/>
  <c r="N1333" i="2" s="1"/>
  <c r="L1334" i="2"/>
  <c r="M1334" i="2" s="1" a="1"/>
  <c r="M1334" i="2" s="1"/>
  <c r="O1334" i="2" s="1"/>
  <c r="N1334" i="2" a="1"/>
  <c r="N1334" i="2" s="1"/>
  <c r="L1335" i="2"/>
  <c r="M1335" i="2" s="1" a="1"/>
  <c r="M1335" i="2" s="1"/>
  <c r="O1335" i="2" s="1"/>
  <c r="N1335" i="2" a="1"/>
  <c r="N1335" i="2" s="1"/>
  <c r="L1336" i="2"/>
  <c r="M1336" i="2" a="1"/>
  <c r="M1336" i="2" s="1"/>
  <c r="O1336" i="2" s="1"/>
  <c r="N1336" i="2" a="1"/>
  <c r="N1336" i="2" s="1"/>
  <c r="L1337" i="2"/>
  <c r="M1337" i="2" a="1"/>
  <c r="N1337" i="2" a="1"/>
  <c r="N1337" i="2" s="1"/>
  <c r="L1338" i="2"/>
  <c r="M1338" i="2" a="1"/>
  <c r="N1338" i="2" a="1"/>
  <c r="N1338" i="2" s="1"/>
  <c r="L1339" i="2"/>
  <c r="M1339" i="2" s="1" a="1"/>
  <c r="M1339" i="2" s="1"/>
  <c r="O1339" i="2" s="1"/>
  <c r="N1339" i="2" a="1"/>
  <c r="N1339" i="2"/>
  <c r="L1340" i="2"/>
  <c r="M1340" i="2" s="1" a="1"/>
  <c r="M1340" i="2" s="1"/>
  <c r="O1340" i="2" s="1"/>
  <c r="N1340" i="2" a="1"/>
  <c r="N1340" i="2" s="1"/>
  <c r="L1341" i="2"/>
  <c r="M1341" i="2" a="1"/>
  <c r="N1341" i="2" a="1"/>
  <c r="N1341" i="2" s="1"/>
  <c r="L1342" i="2"/>
  <c r="M1342" i="2" a="1"/>
  <c r="N1342" i="2" a="1"/>
  <c r="N1342" i="2" s="1"/>
  <c r="L1343" i="2"/>
  <c r="M1343" i="2" s="1" a="1"/>
  <c r="M1343" i="2" s="1"/>
  <c r="O1343" i="2" s="1"/>
  <c r="N1343" i="2" a="1"/>
  <c r="N1343" i="2"/>
  <c r="L1344" i="2"/>
  <c r="M1344" i="2" s="1" a="1"/>
  <c r="M1344" i="2" s="1"/>
  <c r="O1344" i="2" s="1"/>
  <c r="N1344" i="2" a="1"/>
  <c r="N1344" i="2" s="1"/>
  <c r="L1345" i="2"/>
  <c r="M1345" i="2" s="1" a="1"/>
  <c r="M1345" i="2" s="1"/>
  <c r="O1345" i="2" s="1"/>
  <c r="N1345" i="2" a="1"/>
  <c r="N1345" i="2" s="1"/>
  <c r="L1346" i="2"/>
  <c r="M1346" i="2" s="1" a="1"/>
  <c r="M1346" i="2" s="1"/>
  <c r="O1346" i="2" s="1"/>
  <c r="N1346" i="2" a="1"/>
  <c r="N1346" i="2" s="1"/>
  <c r="L1347" i="2"/>
  <c r="M1347" i="2" s="1" a="1"/>
  <c r="M1347" i="2" s="1"/>
  <c r="O1347" i="2" s="1"/>
  <c r="N1347" i="2" a="1"/>
  <c r="N1347" i="2" s="1"/>
  <c r="L1348" i="2"/>
  <c r="M1348" i="2" s="1"/>
  <c r="O1348" i="2" s="1"/>
  <c r="M1348" i="2" a="1"/>
  <c r="N1348" i="2" a="1"/>
  <c r="N1348" i="2" s="1"/>
  <c r="L1349" i="2"/>
  <c r="M1349" i="2" a="1"/>
  <c r="N1349" i="2" a="1"/>
  <c r="N1349" i="2" s="1"/>
  <c r="L1350" i="2"/>
  <c r="M1350" i="2" s="1" a="1"/>
  <c r="M1350" i="2" s="1"/>
  <c r="O1350" i="2" s="1"/>
  <c r="N1350" i="2" a="1"/>
  <c r="N1350" i="2" s="1"/>
  <c r="L1351" i="2"/>
  <c r="M1351" i="2" s="1" a="1"/>
  <c r="M1351" i="2" s="1"/>
  <c r="O1351" i="2" s="1"/>
  <c r="N1351" i="2" a="1"/>
  <c r="N1351" i="2" s="1"/>
  <c r="L1352" i="2"/>
  <c r="M1352" i="2" s="1"/>
  <c r="O1352" i="2" s="1"/>
  <c r="M1352" i="2" a="1"/>
  <c r="N1352" i="2" a="1"/>
  <c r="N1352" i="2" s="1"/>
  <c r="L1353" i="2"/>
  <c r="M1353" i="2" a="1"/>
  <c r="M1353" i="2" s="1"/>
  <c r="O1353" i="2" s="1"/>
  <c r="N1353" i="2" a="1"/>
  <c r="N1353" i="2" s="1"/>
  <c r="L1354" i="2"/>
  <c r="M1354" i="2" a="1"/>
  <c r="N1354" i="2" a="1"/>
  <c r="N1354" i="2" s="1"/>
  <c r="L1355" i="2"/>
  <c r="M1355" i="2" s="1" a="1"/>
  <c r="M1355" i="2" s="1"/>
  <c r="O1355" i="2" s="1"/>
  <c r="N1355" i="2" a="1"/>
  <c r="N1355" i="2"/>
  <c r="L1356" i="2"/>
  <c r="M1356" i="2" a="1"/>
  <c r="N1356" i="2" a="1"/>
  <c r="N1356" i="2" s="1"/>
  <c r="L1357" i="2"/>
  <c r="M1357" i="2" s="1" a="1"/>
  <c r="M1357" i="2" s="1"/>
  <c r="O1357" i="2" s="1"/>
  <c r="N1357" i="2" a="1"/>
  <c r="N1357" i="2" s="1"/>
  <c r="L1358" i="2"/>
  <c r="M1358" i="2" a="1"/>
  <c r="M1358" i="2" s="1"/>
  <c r="O1358" i="2" s="1"/>
  <c r="N1358" i="2" a="1"/>
  <c r="N1358" i="2" s="1"/>
  <c r="L1359" i="2"/>
  <c r="M1359" i="2" s="1" a="1"/>
  <c r="M1359" i="2" s="1"/>
  <c r="O1359" i="2" s="1"/>
  <c r="N1359" i="2" a="1"/>
  <c r="N1359" i="2"/>
  <c r="L1360" i="2"/>
  <c r="M1360" i="2" s="1" a="1"/>
  <c r="M1360" i="2" s="1"/>
  <c r="O1360" i="2" s="1"/>
  <c r="N1360" i="2" a="1"/>
  <c r="N1360" i="2" s="1"/>
  <c r="L1361" i="2"/>
  <c r="M1361" i="2" s="1" a="1"/>
  <c r="M1361" i="2" s="1"/>
  <c r="O1361" i="2" s="1"/>
  <c r="N1361" i="2" a="1"/>
  <c r="N1361" i="2" s="1"/>
  <c r="L1362" i="2"/>
  <c r="M1362" i="2" a="1"/>
  <c r="M1362" i="2" s="1"/>
  <c r="O1362" i="2" s="1"/>
  <c r="N1362" i="2" a="1"/>
  <c r="N1362" i="2" s="1"/>
  <c r="L1363" i="2"/>
  <c r="M1363" i="2" s="1" a="1"/>
  <c r="M1363" i="2" s="1"/>
  <c r="O1363" i="2" s="1"/>
  <c r="N1363" i="2" a="1"/>
  <c r="N1363" i="2"/>
  <c r="L1364" i="2"/>
  <c r="M1364" i="2" s="1"/>
  <c r="O1364" i="2" s="1"/>
  <c r="M1364" i="2" a="1"/>
  <c r="N1364" i="2" a="1"/>
  <c r="N1364" i="2" s="1"/>
  <c r="L1365" i="2"/>
  <c r="M1365" i="2" a="1"/>
  <c r="N1365" i="2" a="1"/>
  <c r="N1365" i="2" s="1"/>
  <c r="L1366" i="2"/>
  <c r="M1366" i="2" s="1" a="1"/>
  <c r="M1366" i="2" s="1"/>
  <c r="O1366" i="2" s="1"/>
  <c r="N1366" i="2" a="1"/>
  <c r="N1366" i="2" s="1"/>
  <c r="L1367" i="2"/>
  <c r="M1367" i="2" s="1" a="1"/>
  <c r="M1367" i="2" s="1"/>
  <c r="O1367" i="2" s="1"/>
  <c r="N1367" i="2" a="1"/>
  <c r="N1367" i="2" s="1"/>
  <c r="L1368" i="2"/>
  <c r="M1368" i="2" a="1"/>
  <c r="M1368" i="2" s="1"/>
  <c r="O1368" i="2" s="1"/>
  <c r="N1368" i="2" a="1"/>
  <c r="N1368" i="2" s="1"/>
  <c r="L1369" i="2"/>
  <c r="M1369" i="2" a="1"/>
  <c r="N1369" i="2" a="1"/>
  <c r="N1369" i="2" s="1"/>
  <c r="L1370" i="2"/>
  <c r="M1370" i="2" a="1"/>
  <c r="N1370" i="2" a="1"/>
  <c r="N1370" i="2" s="1"/>
  <c r="L1371" i="2"/>
  <c r="M1371" i="2" s="1" a="1"/>
  <c r="M1371" i="2" s="1"/>
  <c r="O1371" i="2" s="1"/>
  <c r="N1371" i="2" a="1"/>
  <c r="N1371" i="2"/>
  <c r="L1372" i="2"/>
  <c r="M1372" i="2" s="1" a="1"/>
  <c r="M1372" i="2" s="1"/>
  <c r="O1372" i="2" s="1"/>
  <c r="N1372" i="2" a="1"/>
  <c r="N1372" i="2" s="1"/>
  <c r="L1373" i="2"/>
  <c r="M1373" i="2" a="1"/>
  <c r="N1373" i="2" a="1"/>
  <c r="N1373" i="2" s="1"/>
  <c r="L1374" i="2"/>
  <c r="M1374" i="2" a="1"/>
  <c r="N1374" i="2" a="1"/>
  <c r="N1374" i="2" s="1"/>
  <c r="L1375" i="2"/>
  <c r="M1375" i="2" s="1"/>
  <c r="O1375" i="2" s="1"/>
  <c r="M1375" i="2" a="1"/>
  <c r="N1375" i="2" a="1"/>
  <c r="N1375" i="2" s="1"/>
  <c r="L1376" i="2"/>
  <c r="M1376" i="2" s="1" a="1"/>
  <c r="M1376" i="2" s="1"/>
  <c r="O1376" i="2" s="1"/>
  <c r="N1376" i="2" a="1"/>
  <c r="N1376" i="2"/>
  <c r="L1377" i="2"/>
  <c r="M1377" i="2" s="1"/>
  <c r="O1377" i="2" s="1"/>
  <c r="M1377" i="2" a="1"/>
  <c r="N1377" i="2" a="1"/>
  <c r="N1377" i="2" s="1"/>
  <c r="L1378" i="2"/>
  <c r="M1378" i="2" s="1" a="1"/>
  <c r="M1378" i="2" s="1"/>
  <c r="O1378" i="2" s="1"/>
  <c r="N1378" i="2" a="1"/>
  <c r="N1378" i="2"/>
  <c r="L1379" i="2"/>
  <c r="M1379" i="2" s="1" a="1"/>
  <c r="M1379" i="2" s="1"/>
  <c r="O1379" i="2" s="1"/>
  <c r="N1379" i="2" a="1"/>
  <c r="N1379" i="2" s="1"/>
  <c r="L1380" i="2"/>
  <c r="M1380" i="2" s="1" a="1"/>
  <c r="M1380" i="2" s="1"/>
  <c r="O1380" i="2" s="1"/>
  <c r="N1380" i="2" a="1"/>
  <c r="N1380" i="2"/>
  <c r="L1381" i="2"/>
  <c r="M1381" i="2" s="1" a="1"/>
  <c r="M1381" i="2" s="1"/>
  <c r="O1381" i="2" s="1"/>
  <c r="N1381" i="2" a="1"/>
  <c r="N1381" i="2" s="1"/>
  <c r="L1382" i="2"/>
  <c r="M1382" i="2" s="1" a="1"/>
  <c r="M1382" i="2" s="1"/>
  <c r="O1382" i="2" s="1"/>
  <c r="N1382" i="2" a="1"/>
  <c r="N1382" i="2" s="1"/>
  <c r="L1383" i="2"/>
  <c r="M1383" i="2" s="1"/>
  <c r="O1383" i="2" s="1"/>
  <c r="M1383" i="2" a="1"/>
  <c r="N1383" i="2" a="1"/>
  <c r="N1383" i="2" s="1"/>
  <c r="L1384" i="2"/>
  <c r="M1384" i="2" s="1" a="1"/>
  <c r="M1384" i="2" s="1"/>
  <c r="O1384" i="2" s="1"/>
  <c r="N1384" i="2" a="1"/>
  <c r="N1384" i="2"/>
  <c r="L1385" i="2"/>
  <c r="M1385" i="2" s="1"/>
  <c r="O1385" i="2" s="1"/>
  <c r="M1385" i="2" a="1"/>
  <c r="N1385" i="2" a="1"/>
  <c r="N1385" i="2" s="1"/>
  <c r="L1386" i="2"/>
  <c r="M1386" i="2" s="1" a="1"/>
  <c r="M1386" i="2" s="1"/>
  <c r="O1386" i="2" s="1"/>
  <c r="N1386" i="2" a="1"/>
  <c r="N1386" i="2"/>
  <c r="L1387" i="2"/>
  <c r="M1387" i="2" s="1" a="1"/>
  <c r="M1387" i="2" s="1"/>
  <c r="O1387" i="2" s="1"/>
  <c r="N1387" i="2" a="1"/>
  <c r="N1387" i="2" s="1"/>
  <c r="L1388" i="2"/>
  <c r="M1388" i="2" s="1" a="1"/>
  <c r="M1388" i="2" s="1"/>
  <c r="O1388" i="2" s="1"/>
  <c r="N1388" i="2" a="1"/>
  <c r="N1388" i="2"/>
  <c r="L1389" i="2"/>
  <c r="M1389" i="2" s="1" a="1"/>
  <c r="M1389" i="2" s="1"/>
  <c r="O1389" i="2" s="1"/>
  <c r="N1389" i="2" a="1"/>
  <c r="N1389" i="2" s="1"/>
  <c r="L1390" i="2"/>
  <c r="M1390" i="2" s="1" a="1"/>
  <c r="M1390" i="2" s="1"/>
  <c r="O1390" i="2" s="1"/>
  <c r="N1390" i="2" a="1"/>
  <c r="N1390" i="2" s="1"/>
  <c r="L1391" i="2"/>
  <c r="M1391" i="2" s="1"/>
  <c r="O1391" i="2" s="1"/>
  <c r="M1391" i="2" a="1"/>
  <c r="N1391" i="2" a="1"/>
  <c r="N1391" i="2" s="1"/>
  <c r="L1392" i="2"/>
  <c r="M1392" i="2" s="1" a="1"/>
  <c r="M1392" i="2" s="1"/>
  <c r="O1392" i="2" s="1"/>
  <c r="N1392" i="2" a="1"/>
  <c r="N1392" i="2"/>
  <c r="L1393" i="2"/>
  <c r="M1393" i="2" s="1"/>
  <c r="O1393" i="2" s="1"/>
  <c r="M1393" i="2" a="1"/>
  <c r="N1393" i="2" a="1"/>
  <c r="N1393" i="2" s="1"/>
  <c r="L1394" i="2"/>
  <c r="M1394" i="2" s="1" a="1"/>
  <c r="M1394" i="2" s="1"/>
  <c r="O1394" i="2" s="1"/>
  <c r="N1394" i="2" a="1"/>
  <c r="N1394" i="2"/>
  <c r="L1395" i="2"/>
  <c r="M1395" i="2" s="1" a="1"/>
  <c r="M1395" i="2" s="1"/>
  <c r="O1395" i="2" s="1"/>
  <c r="N1395" i="2" a="1"/>
  <c r="N1395" i="2" s="1"/>
  <c r="L1396" i="2"/>
  <c r="M1396" i="2" s="1" a="1"/>
  <c r="M1396" i="2" s="1"/>
  <c r="O1396" i="2" s="1"/>
  <c r="N1396" i="2" a="1"/>
  <c r="N1396" i="2"/>
  <c r="L1397" i="2"/>
  <c r="M1397" i="2" s="1" a="1"/>
  <c r="M1397" i="2" s="1"/>
  <c r="O1397" i="2" s="1"/>
  <c r="N1397" i="2" a="1"/>
  <c r="N1397" i="2" s="1"/>
  <c r="L1398" i="2"/>
  <c r="M1398" i="2" s="1" a="1"/>
  <c r="M1398" i="2" s="1"/>
  <c r="O1398" i="2" s="1"/>
  <c r="N1398" i="2" a="1"/>
  <c r="N1398" i="2" s="1"/>
  <c r="L1399" i="2"/>
  <c r="M1399" i="2" a="1"/>
  <c r="M1399" i="2"/>
  <c r="O1399" i="2" s="1"/>
  <c r="N1399" i="2" a="1"/>
  <c r="N1399" i="2" s="1"/>
  <c r="L1400" i="2"/>
  <c r="M1400" i="2" s="1" a="1"/>
  <c r="M1400" i="2" s="1"/>
  <c r="O1400" i="2" s="1"/>
  <c r="N1400" i="2" a="1"/>
  <c r="N1400" i="2"/>
  <c r="L1401" i="2"/>
  <c r="M1401" i="2" a="1"/>
  <c r="M1401" i="2"/>
  <c r="O1401" i="2" s="1"/>
  <c r="N1401" i="2" a="1"/>
  <c r="N1401" i="2" s="1"/>
  <c r="L1402" i="2"/>
  <c r="M1402" i="2" s="1" a="1"/>
  <c r="M1402" i="2" s="1"/>
  <c r="O1402" i="2" s="1"/>
  <c r="N1402" i="2" a="1"/>
  <c r="N1402" i="2"/>
  <c r="L1403" i="2"/>
  <c r="M1403" i="2" s="1" a="1"/>
  <c r="M1403" i="2" s="1"/>
  <c r="O1403" i="2" s="1"/>
  <c r="N1403" i="2" a="1"/>
  <c r="N1403" i="2" s="1"/>
  <c r="L1404" i="2"/>
  <c r="M1404" i="2" s="1" a="1"/>
  <c r="M1404" i="2" s="1"/>
  <c r="O1404" i="2" s="1"/>
  <c r="N1404" i="2" a="1"/>
  <c r="N1404" i="2"/>
  <c r="L1405" i="2"/>
  <c r="M1405" i="2" s="1" a="1"/>
  <c r="M1405" i="2" s="1"/>
  <c r="O1405" i="2" s="1"/>
  <c r="N1405" i="2" a="1"/>
  <c r="N1405" i="2" s="1"/>
  <c r="L1406" i="2"/>
  <c r="M1406" i="2" s="1" a="1"/>
  <c r="M1406" i="2" s="1"/>
  <c r="O1406" i="2" s="1"/>
  <c r="N1406" i="2" a="1"/>
  <c r="N1406" i="2" s="1"/>
  <c r="L1407" i="2"/>
  <c r="M1407" i="2" a="1"/>
  <c r="M1407" i="2"/>
  <c r="O1407" i="2" s="1"/>
  <c r="N1407" i="2" a="1"/>
  <c r="N1407" i="2" s="1"/>
  <c r="L1408" i="2"/>
  <c r="M1408" i="2" s="1" a="1"/>
  <c r="M1408" i="2" s="1"/>
  <c r="O1408" i="2" s="1"/>
  <c r="N1408" i="2" a="1"/>
  <c r="N1408" i="2"/>
  <c r="L1409" i="2"/>
  <c r="M1409" i="2" s="1"/>
  <c r="O1409" i="2" s="1"/>
  <c r="M1409" i="2" a="1"/>
  <c r="N1409" i="2" a="1"/>
  <c r="N1409" i="2" s="1"/>
  <c r="L1410" i="2"/>
  <c r="M1410" i="2" s="1" a="1"/>
  <c r="M1410" i="2" s="1"/>
  <c r="O1410" i="2" s="1"/>
  <c r="N1410" i="2" a="1"/>
  <c r="N1410" i="2"/>
  <c r="L1411" i="2"/>
  <c r="M1411" i="2" s="1" a="1"/>
  <c r="M1411" i="2" s="1"/>
  <c r="O1411" i="2" s="1"/>
  <c r="N1411" i="2" a="1"/>
  <c r="N1411" i="2" s="1"/>
  <c r="L1412" i="2"/>
  <c r="M1412" i="2" s="1" a="1"/>
  <c r="M1412" i="2" s="1"/>
  <c r="O1412" i="2" s="1"/>
  <c r="N1412" i="2" a="1"/>
  <c r="N1412" i="2"/>
  <c r="L1413" i="2"/>
  <c r="M1413" i="2" s="1" a="1"/>
  <c r="M1413" i="2" s="1"/>
  <c r="O1413" i="2" s="1"/>
  <c r="N1413" i="2" a="1"/>
  <c r="N1413" i="2" s="1"/>
  <c r="L1414" i="2"/>
  <c r="M1414" i="2" s="1" a="1"/>
  <c r="M1414" i="2" s="1"/>
  <c r="O1414" i="2" s="1"/>
  <c r="N1414" i="2" a="1"/>
  <c r="N1414" i="2" s="1"/>
  <c r="L1415" i="2"/>
  <c r="M1415" i="2" s="1"/>
  <c r="O1415" i="2" s="1"/>
  <c r="M1415" i="2" a="1"/>
  <c r="N1415" i="2" a="1"/>
  <c r="N1415" i="2" s="1"/>
  <c r="L1416" i="2"/>
  <c r="M1416" i="2" s="1" a="1"/>
  <c r="M1416" i="2" s="1"/>
  <c r="O1416" i="2" s="1"/>
  <c r="N1416" i="2" a="1"/>
  <c r="N1416" i="2"/>
  <c r="L1417" i="2"/>
  <c r="M1417" i="2" s="1"/>
  <c r="O1417" i="2" s="1"/>
  <c r="M1417" i="2" a="1"/>
  <c r="N1417" i="2" a="1"/>
  <c r="N1417" i="2" s="1"/>
  <c r="L1418" i="2"/>
  <c r="M1418" i="2" s="1" a="1"/>
  <c r="M1418" i="2" s="1"/>
  <c r="O1418" i="2" s="1"/>
  <c r="N1418" i="2" a="1"/>
  <c r="N1418" i="2"/>
  <c r="L1419" i="2"/>
  <c r="M1419" i="2" s="1" a="1"/>
  <c r="M1419" i="2" s="1"/>
  <c r="O1419" i="2" s="1"/>
  <c r="N1419" i="2" a="1"/>
  <c r="N1419" i="2" s="1"/>
  <c r="L1420" i="2"/>
  <c r="M1420" i="2" s="1" a="1"/>
  <c r="M1420" i="2" s="1"/>
  <c r="O1420" i="2" s="1"/>
  <c r="N1420" i="2" a="1"/>
  <c r="N1420" i="2"/>
  <c r="L1421" i="2"/>
  <c r="M1421" i="2" s="1" a="1"/>
  <c r="M1421" i="2" s="1"/>
  <c r="O1421" i="2" s="1"/>
  <c r="N1421" i="2" a="1"/>
  <c r="N1421" i="2" s="1"/>
  <c r="L1422" i="2"/>
  <c r="M1422" i="2" s="1" a="1"/>
  <c r="M1422" i="2" s="1"/>
  <c r="O1422" i="2" s="1"/>
  <c r="N1422" i="2" a="1"/>
  <c r="N1422" i="2" s="1"/>
  <c r="L1423" i="2"/>
  <c r="M1423" i="2" s="1"/>
  <c r="O1423" i="2" s="1"/>
  <c r="M1423" i="2" a="1"/>
  <c r="N1423" i="2" a="1"/>
  <c r="N1423" i="2" s="1"/>
  <c r="L1424" i="2"/>
  <c r="M1424" i="2" s="1" a="1"/>
  <c r="M1424" i="2" s="1"/>
  <c r="O1424" i="2" s="1"/>
  <c r="N1424" i="2" a="1"/>
  <c r="N1424" i="2"/>
  <c r="L1425" i="2"/>
  <c r="M1425" i="2" a="1"/>
  <c r="M1425" i="2"/>
  <c r="O1425" i="2" s="1"/>
  <c r="N1425" i="2" a="1"/>
  <c r="N1425" i="2" s="1"/>
  <c r="L1426" i="2"/>
  <c r="M1426" i="2" s="1" a="1"/>
  <c r="M1426" i="2" s="1"/>
  <c r="O1426" i="2" s="1"/>
  <c r="N1426" i="2" a="1"/>
  <c r="N1426" i="2" s="1"/>
  <c r="L1427" i="2"/>
  <c r="M1427" i="2" s="1" a="1"/>
  <c r="N1427" i="2" a="1"/>
  <c r="N1427" i="2" s="1"/>
  <c r="L1428" i="2"/>
  <c r="M1428" i="2" s="1" a="1"/>
  <c r="M1428" i="2" s="1"/>
  <c r="O1428" i="2" s="1"/>
  <c r="N1428" i="2" a="1"/>
  <c r="N1428" i="2"/>
  <c r="L1429" i="2"/>
  <c r="M1429" i="2" s="1" a="1"/>
  <c r="M1429" i="2" s="1"/>
  <c r="O1429" i="2" s="1"/>
  <c r="N1429" i="2" a="1"/>
  <c r="N1429" i="2" s="1"/>
  <c r="L1430" i="2"/>
  <c r="M1430" i="2" s="1" a="1"/>
  <c r="M1430" i="2" s="1"/>
  <c r="O1430" i="2" s="1"/>
  <c r="N1430" i="2" a="1"/>
  <c r="N1430" i="2" s="1"/>
  <c r="L1431" i="2"/>
  <c r="M1431" i="2" a="1"/>
  <c r="M1431" i="2"/>
  <c r="O1431" i="2" s="1"/>
  <c r="N1431" i="2" a="1"/>
  <c r="N1431" i="2" s="1"/>
  <c r="L1432" i="2"/>
  <c r="M1432" i="2" s="1" a="1"/>
  <c r="M1432" i="2" s="1"/>
  <c r="O1432" i="2" s="1"/>
  <c r="N1432" i="2" a="1"/>
  <c r="N1432" i="2"/>
  <c r="L1433" i="2"/>
  <c r="M1433" i="2" s="1"/>
  <c r="O1433" i="2" s="1"/>
  <c r="M1433" i="2" a="1"/>
  <c r="N1433" i="2" a="1"/>
  <c r="N1433" i="2" s="1"/>
  <c r="L1434" i="2"/>
  <c r="M1434" i="2" s="1" a="1"/>
  <c r="M1434" i="2" s="1"/>
  <c r="O1434" i="2" s="1"/>
  <c r="N1434" i="2" a="1"/>
  <c r="N1434" i="2"/>
  <c r="L1435" i="2"/>
  <c r="M1435" i="2" s="1" a="1"/>
  <c r="N1435" i="2" a="1"/>
  <c r="N1435" i="2" s="1"/>
  <c r="L1436" i="2"/>
  <c r="M1436" i="2" s="1" a="1"/>
  <c r="M1436" i="2" s="1"/>
  <c r="O1436" i="2" s="1"/>
  <c r="N1436" i="2" a="1"/>
  <c r="N1436" i="2"/>
  <c r="L1437" i="2"/>
  <c r="M1437" i="2" a="1"/>
  <c r="N1437" i="2" a="1"/>
  <c r="N1437" i="2" s="1"/>
  <c r="L1438" i="2"/>
  <c r="M1438" i="2" s="1" a="1"/>
  <c r="M1438" i="2" s="1"/>
  <c r="O1438" i="2" s="1"/>
  <c r="N1438" i="2" a="1"/>
  <c r="N1438" i="2" s="1"/>
  <c r="L1439" i="2"/>
  <c r="M1439" i="2" s="1"/>
  <c r="O1439" i="2" s="1"/>
  <c r="M1439" i="2" a="1"/>
  <c r="N1439" i="2" a="1"/>
  <c r="N1439" i="2" s="1"/>
  <c r="L1440" i="2"/>
  <c r="M1440" i="2" s="1" a="1"/>
  <c r="M1440" i="2" s="1"/>
  <c r="O1440" i="2" s="1"/>
  <c r="N1440" i="2" a="1"/>
  <c r="N1440" i="2"/>
  <c r="L1441" i="2"/>
  <c r="M1441" i="2" s="1"/>
  <c r="O1441" i="2" s="1"/>
  <c r="M1441" i="2" a="1"/>
  <c r="N1441" i="2" a="1"/>
  <c r="N1441" i="2" s="1"/>
  <c r="L1442" i="2"/>
  <c r="M1442" i="2" s="1" a="1"/>
  <c r="M1442" i="2" s="1"/>
  <c r="O1442" i="2" s="1"/>
  <c r="N1442" i="2" a="1"/>
  <c r="N1442" i="2"/>
  <c r="L1443" i="2"/>
  <c r="M1443" i="2" s="1" a="1"/>
  <c r="M1443" i="2" s="1"/>
  <c r="O1443" i="2" s="1"/>
  <c r="N1443" i="2" a="1"/>
  <c r="N1443" i="2" s="1"/>
  <c r="L1444" i="2"/>
  <c r="M1444" i="2" s="1" a="1"/>
  <c r="M1444" i="2" s="1"/>
  <c r="O1444" i="2" s="1"/>
  <c r="N1444" i="2" a="1"/>
  <c r="N1444" i="2"/>
  <c r="L1445" i="2"/>
  <c r="M1445" i="2" s="1" a="1"/>
  <c r="M1445" i="2" s="1"/>
  <c r="O1445" i="2" s="1"/>
  <c r="N1445" i="2" a="1"/>
  <c r="N1445" i="2" s="1"/>
  <c r="L1446" i="2"/>
  <c r="M1446" i="2" s="1" a="1"/>
  <c r="M1446" i="2" s="1"/>
  <c r="O1446" i="2" s="1"/>
  <c r="N1446" i="2" a="1"/>
  <c r="N1446" i="2" s="1"/>
  <c r="L1447" i="2"/>
  <c r="M1447" i="2" a="1"/>
  <c r="M1447" i="2" s="1"/>
  <c r="O1447" i="2" s="1"/>
  <c r="N1447" i="2" a="1"/>
  <c r="N1447" i="2" s="1"/>
  <c r="L1448" i="2"/>
  <c r="M1448" i="2" s="1" a="1"/>
  <c r="M1448" i="2" s="1"/>
  <c r="O1448" i="2" s="1"/>
  <c r="N1448" i="2" a="1"/>
  <c r="N1448" i="2" s="1"/>
  <c r="L1449" i="2"/>
  <c r="M1449" i="2" s="1"/>
  <c r="O1449" i="2" s="1"/>
  <c r="M1449" i="2" a="1"/>
  <c r="N1449" i="2" a="1"/>
  <c r="N1449" i="2" s="1"/>
  <c r="L1450" i="2"/>
  <c r="M1450" i="2" s="1" a="1"/>
  <c r="M1450" i="2" s="1"/>
  <c r="O1450" i="2" s="1"/>
  <c r="N1450" i="2" a="1"/>
  <c r="N1450" i="2"/>
  <c r="L1451" i="2"/>
  <c r="M1451" i="2" s="1" a="1"/>
  <c r="M1451" i="2"/>
  <c r="O1451" i="2" s="1"/>
  <c r="N1451" i="2" a="1"/>
  <c r="N1451" i="2" s="1"/>
  <c r="L1452" i="2"/>
  <c r="M1452" i="2" s="1" a="1"/>
  <c r="M1452" i="2" s="1"/>
  <c r="O1452" i="2" s="1"/>
  <c r="N1452" i="2" a="1"/>
  <c r="N1452" i="2"/>
  <c r="L1453" i="2"/>
  <c r="M1453" i="2" a="1"/>
  <c r="N1453" i="2" a="1"/>
  <c r="N1453" i="2" s="1"/>
  <c r="L1454" i="2"/>
  <c r="M1454" i="2" s="1" a="1"/>
  <c r="M1454" i="2" s="1"/>
  <c r="O1454" i="2" s="1"/>
  <c r="N1454" i="2" a="1"/>
  <c r="N1454" i="2" s="1"/>
  <c r="L1455" i="2"/>
  <c r="M1455" i="2" s="1" a="1"/>
  <c r="M1455" i="2" s="1"/>
  <c r="O1455" i="2" s="1"/>
  <c r="N1455" i="2" a="1"/>
  <c r="N1455" i="2" s="1"/>
  <c r="L1456" i="2"/>
  <c r="M1456" i="2" s="1" a="1"/>
  <c r="M1456" i="2" s="1"/>
  <c r="O1456" i="2" s="1"/>
  <c r="N1456" i="2" a="1"/>
  <c r="N1456" i="2"/>
  <c r="L1457" i="2"/>
  <c r="M1457" i="2" a="1"/>
  <c r="M1457" i="2" s="1"/>
  <c r="O1457" i="2" s="1"/>
  <c r="N1457" i="2" a="1"/>
  <c r="N1457" i="2" s="1"/>
  <c r="L1458" i="2"/>
  <c r="M1458" i="2" s="1" a="1"/>
  <c r="M1458" i="2" s="1"/>
  <c r="O1458" i="2" s="1"/>
  <c r="N1458" i="2" a="1"/>
  <c r="N1458" i="2" s="1"/>
  <c r="L1459" i="2"/>
  <c r="M1459" i="2" s="1" a="1"/>
  <c r="N1459" i="2" a="1"/>
  <c r="N1459" i="2" s="1"/>
  <c r="L1460" i="2"/>
  <c r="M1460" i="2" s="1" a="1"/>
  <c r="M1460" i="2" s="1"/>
  <c r="O1460" i="2" s="1"/>
  <c r="N1460" i="2" a="1"/>
  <c r="N1460" i="2"/>
  <c r="L1461" i="2"/>
  <c r="M1461" i="2" s="1" a="1"/>
  <c r="M1461" i="2" s="1"/>
  <c r="O1461" i="2" s="1"/>
  <c r="N1461" i="2" a="1"/>
  <c r="N1461" i="2" s="1"/>
  <c r="L1462" i="2"/>
  <c r="M1462" i="2" s="1" a="1"/>
  <c r="M1462" i="2" s="1"/>
  <c r="O1462" i="2" s="1"/>
  <c r="N1462" i="2" a="1"/>
  <c r="N1462" i="2" s="1"/>
  <c r="L1463" i="2"/>
  <c r="M1463" i="2" s="1"/>
  <c r="O1463" i="2" s="1"/>
  <c r="M1463" i="2" a="1"/>
  <c r="N1463" i="2" a="1"/>
  <c r="N1463" i="2" s="1"/>
  <c r="L1464" i="2"/>
  <c r="M1464" i="2" s="1" a="1"/>
  <c r="M1464" i="2" s="1"/>
  <c r="O1464" i="2" s="1"/>
  <c r="N1464" i="2" a="1"/>
  <c r="N1464" i="2"/>
  <c r="L1465" i="2"/>
  <c r="M1465" i="2" s="1"/>
  <c r="O1465" i="2" s="1"/>
  <c r="M1465" i="2" a="1"/>
  <c r="N1465" i="2" a="1"/>
  <c r="N1465" i="2" s="1"/>
  <c r="L1466" i="2"/>
  <c r="M1466" i="2" s="1" a="1"/>
  <c r="M1466" i="2" s="1"/>
  <c r="O1466" i="2" s="1"/>
  <c r="N1466" i="2" a="1"/>
  <c r="N1466" i="2"/>
  <c r="L1467" i="2"/>
  <c r="M1467" i="2" s="1" a="1"/>
  <c r="N1467" i="2" a="1"/>
  <c r="N1467" i="2" s="1"/>
  <c r="L1468" i="2"/>
  <c r="M1468" i="2" s="1" a="1"/>
  <c r="M1468" i="2" s="1"/>
  <c r="O1468" i="2" s="1"/>
  <c r="N1468" i="2" a="1"/>
  <c r="N1468" i="2"/>
  <c r="L1469" i="2"/>
  <c r="M1469" i="2" a="1"/>
  <c r="M1469" i="2" s="1"/>
  <c r="O1469" i="2" s="1"/>
  <c r="N1469" i="2" a="1"/>
  <c r="N1469" i="2" s="1"/>
  <c r="L1470" i="2"/>
  <c r="M1470" i="2" s="1" a="1"/>
  <c r="M1470" i="2" s="1"/>
  <c r="O1470" i="2" s="1"/>
  <c r="N1470" i="2" a="1"/>
  <c r="N1470" i="2" s="1"/>
  <c r="L1471" i="2"/>
  <c r="M1471" i="2" s="1"/>
  <c r="O1471" i="2" s="1"/>
  <c r="M1471" i="2" a="1"/>
  <c r="N1471" i="2" a="1"/>
  <c r="N1471" i="2" s="1"/>
  <c r="L1472" i="2"/>
  <c r="M1472" i="2" s="1" a="1"/>
  <c r="M1472" i="2" s="1"/>
  <c r="O1472" i="2" s="1"/>
  <c r="N1472" i="2" a="1"/>
  <c r="N1472" i="2"/>
  <c r="L1473" i="2"/>
  <c r="M1473" i="2" a="1"/>
  <c r="M1473" i="2"/>
  <c r="O1473" i="2" s="1"/>
  <c r="N1473" i="2" a="1"/>
  <c r="N1473" i="2" s="1"/>
  <c r="L1474" i="2"/>
  <c r="M1474" i="2" s="1" a="1"/>
  <c r="M1474" i="2" s="1"/>
  <c r="O1474" i="2" s="1"/>
  <c r="N1474" i="2" a="1"/>
  <c r="N1474" i="2"/>
  <c r="L1475" i="2"/>
  <c r="M1475" i="2" s="1" a="1"/>
  <c r="M1475" i="2" s="1"/>
  <c r="O1475" i="2" s="1"/>
  <c r="N1475" i="2" a="1"/>
  <c r="N1475" i="2" s="1"/>
  <c r="L1476" i="2"/>
  <c r="M1476" i="2" s="1" a="1"/>
  <c r="M1476" i="2" s="1"/>
  <c r="O1476" i="2" s="1"/>
  <c r="N1476" i="2" a="1"/>
  <c r="N1476" i="2"/>
  <c r="L1477" i="2"/>
  <c r="M1477" i="2" a="1"/>
  <c r="M1477" i="2" s="1"/>
  <c r="O1477" i="2" s="1"/>
  <c r="N1477" i="2" a="1"/>
  <c r="N1477" i="2" s="1"/>
  <c r="L1478" i="2"/>
  <c r="M1478" i="2" s="1" a="1"/>
  <c r="M1478" i="2" s="1"/>
  <c r="O1478" i="2" s="1"/>
  <c r="N1478" i="2" a="1"/>
  <c r="N1478" i="2" s="1"/>
  <c r="L1479" i="2"/>
  <c r="M1479" i="2" a="1"/>
  <c r="M1479" i="2" s="1"/>
  <c r="O1479" i="2" s="1"/>
  <c r="N1479" i="2" a="1"/>
  <c r="N1479" i="2" s="1"/>
  <c r="L1480" i="2"/>
  <c r="M1480" i="2" s="1" a="1"/>
  <c r="M1480" i="2" s="1"/>
  <c r="O1480" i="2" s="1"/>
  <c r="N1480" i="2" a="1"/>
  <c r="N1480" i="2" s="1"/>
  <c r="L1481" i="2"/>
  <c r="M1481" i="2" a="1"/>
  <c r="N1481" i="2" a="1"/>
  <c r="N1481" i="2" s="1"/>
  <c r="L1482" i="2"/>
  <c r="M1482" i="2" s="1" a="1"/>
  <c r="M1482" i="2" s="1"/>
  <c r="O1482" i="2" s="1"/>
  <c r="N1482" i="2" a="1"/>
  <c r="N1482" i="2" s="1"/>
  <c r="L1483" i="2"/>
  <c r="M1483" i="2" s="1" a="1"/>
  <c r="N1483" i="2" a="1"/>
  <c r="N1483" i="2" s="1"/>
  <c r="L1484" i="2"/>
  <c r="M1484" i="2" s="1" a="1"/>
  <c r="M1484" i="2" s="1"/>
  <c r="O1484" i="2" s="1"/>
  <c r="N1484" i="2" a="1"/>
  <c r="N1484" i="2"/>
  <c r="L1485" i="2"/>
  <c r="M1485" i="2" s="1" a="1"/>
  <c r="M1485" i="2" s="1"/>
  <c r="O1485" i="2" s="1"/>
  <c r="N1485" i="2" a="1"/>
  <c r="N1485" i="2" s="1"/>
  <c r="L1486" i="2"/>
  <c r="M1486" i="2" s="1" a="1"/>
  <c r="M1486" i="2" s="1"/>
  <c r="O1486" i="2" s="1"/>
  <c r="N1486" i="2" a="1"/>
  <c r="N1486" i="2" s="1"/>
  <c r="L1487" i="2"/>
  <c r="M1487" i="2" s="1" a="1"/>
  <c r="M1487" i="2"/>
  <c r="O1487" i="2" s="1"/>
  <c r="N1487" i="2" a="1"/>
  <c r="N1487" i="2" s="1"/>
  <c r="L1488" i="2"/>
  <c r="M1488" i="2" s="1" a="1"/>
  <c r="M1488" i="2" s="1"/>
  <c r="O1488" i="2" s="1"/>
  <c r="N1488" i="2" a="1"/>
  <c r="N1488" i="2"/>
  <c r="L1489" i="2"/>
  <c r="M1489" i="2" a="1"/>
  <c r="N1489" i="2" a="1"/>
  <c r="N1489" i="2" s="1"/>
  <c r="L1490" i="2"/>
  <c r="M1490" i="2" s="1" a="1"/>
  <c r="M1490" i="2" s="1"/>
  <c r="O1490" i="2" s="1"/>
  <c r="N1490" i="2" a="1"/>
  <c r="N1490" i="2" s="1"/>
  <c r="L1491" i="2"/>
  <c r="M1491" i="2" s="1" a="1"/>
  <c r="M1491" i="2" s="1"/>
  <c r="O1491" i="2" s="1"/>
  <c r="N1491" i="2" a="1"/>
  <c r="N1491" i="2" s="1"/>
  <c r="L1492" i="2"/>
  <c r="M1492" i="2" s="1" a="1"/>
  <c r="M1492" i="2" s="1"/>
  <c r="O1492" i="2" s="1"/>
  <c r="N1492" i="2" a="1"/>
  <c r="N1492" i="2"/>
  <c r="L1493" i="2"/>
  <c r="M1493" i="2" s="1" a="1"/>
  <c r="M1493" i="2" s="1"/>
  <c r="O1493" i="2" s="1"/>
  <c r="N1493" i="2" a="1"/>
  <c r="N1493" i="2" s="1"/>
  <c r="L1494" i="2"/>
  <c r="M1494" i="2" s="1" a="1"/>
  <c r="M1494" i="2" s="1"/>
  <c r="O1494" i="2" s="1"/>
  <c r="N1494" i="2" a="1"/>
  <c r="N1494" i="2" s="1"/>
  <c r="L1495" i="2"/>
  <c r="M1495" i="2" a="1"/>
  <c r="M1495" i="2"/>
  <c r="O1495" i="2" s="1"/>
  <c r="N1495" i="2" a="1"/>
  <c r="N1495" i="2" s="1"/>
  <c r="L1496" i="2"/>
  <c r="M1496" i="2" s="1" a="1"/>
  <c r="M1496" i="2" s="1"/>
  <c r="O1496" i="2" s="1"/>
  <c r="N1496" i="2" a="1"/>
  <c r="N1496" i="2"/>
  <c r="L1497" i="2"/>
  <c r="M1497" i="2" a="1"/>
  <c r="M1497" i="2"/>
  <c r="O1497" i="2" s="1"/>
  <c r="N1497" i="2" a="1"/>
  <c r="N1497" i="2" s="1"/>
  <c r="L1498" i="2"/>
  <c r="M1498" i="2" s="1" a="1"/>
  <c r="M1498" i="2" s="1"/>
  <c r="O1498" i="2" s="1"/>
  <c r="N1498" i="2" a="1"/>
  <c r="N1498" i="2"/>
  <c r="L1499" i="2"/>
  <c r="M1499" i="2" s="1" a="1"/>
  <c r="M1499" i="2" s="1"/>
  <c r="O1499" i="2" s="1"/>
  <c r="N1499" i="2" a="1"/>
  <c r="N1499" i="2" s="1"/>
  <c r="L1500" i="2"/>
  <c r="M1500" i="2" s="1" a="1"/>
  <c r="M1500" i="2" s="1"/>
  <c r="O1500" i="2" s="1"/>
  <c r="N1500" i="2" a="1"/>
  <c r="N1500" i="2"/>
  <c r="L1501" i="2"/>
  <c r="M1501" i="2" a="1"/>
  <c r="N1501" i="2" a="1"/>
  <c r="N1501" i="2" s="1"/>
  <c r="L1502" i="2"/>
  <c r="M1502" i="2" s="1" a="1"/>
  <c r="M1502" i="2" s="1"/>
  <c r="O1502" i="2" s="1"/>
  <c r="N1502" i="2" a="1"/>
  <c r="N1502" i="2" s="1"/>
  <c r="L1503" i="2"/>
  <c r="M1503" i="2" a="1"/>
  <c r="M1503" i="2" s="1"/>
  <c r="O1503" i="2" s="1"/>
  <c r="N1503" i="2" a="1"/>
  <c r="N1503" i="2" s="1"/>
  <c r="L1504" i="2"/>
  <c r="M1504" i="2" s="1" a="1"/>
  <c r="M1504" i="2" s="1"/>
  <c r="O1504" i="2" s="1"/>
  <c r="N1504" i="2" a="1"/>
  <c r="N1504" i="2" s="1"/>
  <c r="L1505" i="2"/>
  <c r="M1505" i="2" s="1"/>
  <c r="O1505" i="2" s="1"/>
  <c r="M1505" i="2" a="1"/>
  <c r="N1505" i="2" a="1"/>
  <c r="N1505" i="2" s="1"/>
  <c r="L1506" i="2"/>
  <c r="M1506" i="2" s="1" a="1"/>
  <c r="M1506" i="2" s="1"/>
  <c r="O1506" i="2" s="1"/>
  <c r="N1506" i="2" a="1"/>
  <c r="N1506" i="2"/>
  <c r="L1507" i="2"/>
  <c r="M1507" i="2" s="1" a="1"/>
  <c r="M1507" i="2" s="1"/>
  <c r="O1507" i="2" s="1"/>
  <c r="N1507" i="2" a="1"/>
  <c r="N1507" i="2" s="1"/>
  <c r="L1508" i="2"/>
  <c r="M1508" i="2" s="1" a="1"/>
  <c r="M1508" i="2" s="1"/>
  <c r="O1508" i="2" s="1"/>
  <c r="N1508" i="2" a="1"/>
  <c r="N1508" i="2"/>
  <c r="L1509" i="2"/>
  <c r="M1509" i="2" a="1"/>
  <c r="N1509" i="2" a="1"/>
  <c r="N1509" i="2" s="1"/>
  <c r="L1510" i="2"/>
  <c r="M1510" i="2" s="1" a="1"/>
  <c r="M1510" i="2" s="1"/>
  <c r="O1510" i="2" s="1"/>
  <c r="N1510" i="2" a="1"/>
  <c r="N1510" i="2" s="1"/>
  <c r="L1511" i="2"/>
  <c r="M1511" i="2" a="1"/>
  <c r="N1511" i="2" a="1"/>
  <c r="N1511" i="2" s="1"/>
  <c r="L1512" i="2"/>
  <c r="M1512" i="2" s="1" a="1"/>
  <c r="M1512" i="2" s="1"/>
  <c r="O1512" i="2" s="1"/>
  <c r="N1512" i="2" a="1"/>
  <c r="N1512" i="2" s="1"/>
  <c r="L1513" i="2"/>
  <c r="M1513" i="2" s="1"/>
  <c r="O1513" i="2" s="1"/>
  <c r="M1513" i="2" a="1"/>
  <c r="N1513" i="2" a="1"/>
  <c r="N1513" i="2" s="1"/>
  <c r="L1514" i="2"/>
  <c r="M1514" i="2" s="1" a="1"/>
  <c r="M1514" i="2" s="1"/>
  <c r="O1514" i="2" s="1"/>
  <c r="N1514" i="2" a="1"/>
  <c r="N1514" i="2"/>
  <c r="L1515" i="2"/>
  <c r="M1515" i="2" s="1" a="1"/>
  <c r="N1515" i="2" a="1"/>
  <c r="N1515" i="2" s="1"/>
  <c r="L1516" i="2"/>
  <c r="M1516" i="2" s="1" a="1"/>
  <c r="M1516" i="2" s="1"/>
  <c r="O1516" i="2" s="1"/>
  <c r="N1516" i="2" a="1"/>
  <c r="N1516" i="2"/>
  <c r="L1517" i="2"/>
  <c r="M1517" i="2" a="1"/>
  <c r="N1517" i="2" a="1"/>
  <c r="N1517" i="2" s="1"/>
  <c r="L1518" i="2"/>
  <c r="M1518" i="2" s="1" a="1"/>
  <c r="M1518" i="2" s="1"/>
  <c r="O1518" i="2" s="1"/>
  <c r="N1518" i="2" a="1"/>
  <c r="N1518" i="2" s="1"/>
  <c r="L1519" i="2"/>
  <c r="M1519" i="2" s="1" a="1"/>
  <c r="N1519" i="2" a="1"/>
  <c r="N1519" i="2" s="1"/>
  <c r="L1520" i="2"/>
  <c r="M1520" i="2" s="1" a="1"/>
  <c r="M1520" i="2" s="1"/>
  <c r="O1520" i="2" s="1"/>
  <c r="N1520" i="2" a="1"/>
  <c r="N1520" i="2"/>
  <c r="L1521" i="2"/>
  <c r="M1521" i="2" a="1"/>
  <c r="M1521" i="2" s="1"/>
  <c r="O1521" i="2" s="1"/>
  <c r="N1521" i="2" a="1"/>
  <c r="N1521" i="2" s="1"/>
  <c r="L1522" i="2"/>
  <c r="M1522" i="2" s="1" a="1"/>
  <c r="M1522" i="2" s="1"/>
  <c r="O1522" i="2" s="1"/>
  <c r="N1522" i="2" a="1"/>
  <c r="N1522" i="2" s="1"/>
  <c r="L1523" i="2"/>
  <c r="M1523" i="2" s="1" a="1"/>
  <c r="M1523" i="2"/>
  <c r="O1523" i="2" s="1"/>
  <c r="N1523" i="2" a="1"/>
  <c r="N1523" i="2" s="1"/>
  <c r="L1524" i="2"/>
  <c r="M1524" i="2" s="1" a="1"/>
  <c r="M1524" i="2" s="1"/>
  <c r="O1524" i="2" s="1"/>
  <c r="N1524" i="2" a="1"/>
  <c r="N1524" i="2"/>
  <c r="L1525" i="2"/>
  <c r="M1525" i="2" s="1" a="1"/>
  <c r="M1525" i="2" s="1"/>
  <c r="O1525" i="2" s="1"/>
  <c r="N1525" i="2" a="1"/>
  <c r="N1525" i="2" s="1"/>
  <c r="L1526" i="2"/>
  <c r="M1526" i="2" s="1" a="1"/>
  <c r="M1526" i="2" s="1"/>
  <c r="O1526" i="2" s="1"/>
  <c r="N1526" i="2" a="1"/>
  <c r="N1526" i="2" s="1"/>
  <c r="L1527" i="2"/>
  <c r="M1527" i="2" a="1"/>
  <c r="N1527" i="2" a="1"/>
  <c r="N1527" i="2" s="1"/>
  <c r="L1528" i="2"/>
  <c r="M1528" i="2" s="1" a="1"/>
  <c r="M1528" i="2" s="1"/>
  <c r="O1528" i="2" s="1"/>
  <c r="N1528" i="2" a="1"/>
  <c r="N1528" i="2" s="1"/>
  <c r="L1529" i="2"/>
  <c r="M1529" i="2" s="1" a="1"/>
  <c r="M1529" i="2"/>
  <c r="O1529" i="2" s="1"/>
  <c r="N1529" i="2" a="1"/>
  <c r="N1529" i="2" s="1"/>
  <c r="L1530" i="2"/>
  <c r="M1530" i="2" s="1" a="1"/>
  <c r="M1530" i="2" s="1"/>
  <c r="O1530" i="2" s="1"/>
  <c r="N1530" i="2" a="1"/>
  <c r="N1530" i="2"/>
  <c r="L1531" i="2"/>
  <c r="M1531" i="2" s="1" a="1"/>
  <c r="M1531" i="2" s="1"/>
  <c r="O1531" i="2" s="1"/>
  <c r="N1531" i="2" a="1"/>
  <c r="N1531" i="2" s="1"/>
  <c r="L1532" i="2"/>
  <c r="M1532" i="2" s="1" a="1"/>
  <c r="M1532" i="2" s="1"/>
  <c r="O1532" i="2" s="1"/>
  <c r="N1532" i="2" a="1"/>
  <c r="N1532" i="2" s="1"/>
  <c r="L1533" i="2"/>
  <c r="M1533" i="2" s="1"/>
  <c r="O1533" i="2" s="1"/>
  <c r="M1533" i="2" a="1"/>
  <c r="N1533" i="2" a="1"/>
  <c r="N1533" i="2" s="1"/>
  <c r="L1534" i="2"/>
  <c r="M1534" i="2" s="1" a="1"/>
  <c r="M1534" i="2" s="1"/>
  <c r="O1534" i="2" s="1"/>
  <c r="N1534" i="2" a="1"/>
  <c r="N1534" i="2"/>
  <c r="L1535" i="2"/>
  <c r="M1535" i="2" a="1"/>
  <c r="M1535" i="2"/>
  <c r="O1535" i="2" s="1"/>
  <c r="N1535" i="2" a="1"/>
  <c r="N1535" i="2" s="1"/>
  <c r="L1536" i="2"/>
  <c r="M1536" i="2" s="1" a="1"/>
  <c r="M1536" i="2" s="1"/>
  <c r="O1536" i="2" s="1"/>
  <c r="N1536" i="2" a="1"/>
  <c r="N1536" i="2"/>
  <c r="L1537" i="2"/>
  <c r="M1537" i="2" s="1" a="1"/>
  <c r="N1537" i="2" a="1"/>
  <c r="N1537" i="2" s="1"/>
  <c r="L1538" i="2"/>
  <c r="M1538" i="2" s="1" a="1"/>
  <c r="M1538" i="2" s="1"/>
  <c r="O1538" i="2" s="1"/>
  <c r="N1538" i="2" a="1"/>
  <c r="N1538" i="2"/>
  <c r="L1539" i="2"/>
  <c r="M1539" i="2" a="1"/>
  <c r="N1539" i="2" a="1"/>
  <c r="N1539" i="2" s="1"/>
  <c r="L1540" i="2"/>
  <c r="M1540" i="2" s="1" a="1"/>
  <c r="M1540" i="2" s="1"/>
  <c r="O1540" i="2" s="1"/>
  <c r="N1540" i="2" a="1"/>
  <c r="N1540" i="2" s="1"/>
  <c r="L1541" i="2"/>
  <c r="M1541" i="2" s="1"/>
  <c r="O1541" i="2" s="1"/>
  <c r="M1541" i="2" a="1"/>
  <c r="N1541" i="2" a="1"/>
  <c r="N1541" i="2" s="1"/>
  <c r="L1542" i="2"/>
  <c r="M1542" i="2" s="1" a="1"/>
  <c r="M1542" i="2" s="1"/>
  <c r="O1542" i="2" s="1"/>
  <c r="N1542" i="2" a="1"/>
  <c r="N1542" i="2"/>
  <c r="L1543" i="2"/>
  <c r="M1543" i="2" s="1"/>
  <c r="O1543" i="2" s="1"/>
  <c r="M1543" i="2" a="1"/>
  <c r="N1543" i="2" a="1"/>
  <c r="N1543" i="2" s="1"/>
  <c r="L1544" i="2"/>
  <c r="M1544" i="2" s="1" a="1"/>
  <c r="M1544" i="2" s="1"/>
  <c r="O1544" i="2" s="1"/>
  <c r="N1544" i="2" a="1"/>
  <c r="N1544" i="2"/>
  <c r="L1545" i="2"/>
  <c r="M1545" i="2" s="1" a="1"/>
  <c r="M1545" i="2" s="1"/>
  <c r="O1545" i="2" s="1"/>
  <c r="N1545" i="2" a="1"/>
  <c r="N1545" i="2" s="1"/>
  <c r="L1546" i="2"/>
  <c r="M1546" i="2" s="1" a="1"/>
  <c r="M1546" i="2" s="1"/>
  <c r="O1546" i="2" s="1"/>
  <c r="N1546" i="2" a="1"/>
  <c r="N1546" i="2"/>
  <c r="L1547" i="2"/>
  <c r="M1547" i="2" a="1"/>
  <c r="N1547" i="2" a="1"/>
  <c r="N1547" i="2" s="1"/>
  <c r="L1548" i="2"/>
  <c r="M1548" i="2" s="1" a="1"/>
  <c r="M1548" i="2" s="1"/>
  <c r="O1548" i="2" s="1"/>
  <c r="N1548" i="2" a="1"/>
  <c r="N1548" i="2" s="1"/>
  <c r="L1549" i="2"/>
  <c r="M1549" i="2" a="1"/>
  <c r="N1549" i="2" a="1"/>
  <c r="N1549" i="2" s="1"/>
  <c r="L1550" i="2"/>
  <c r="M1550" i="2" s="1" a="1"/>
  <c r="M1550" i="2" s="1"/>
  <c r="O1550" i="2" s="1"/>
  <c r="N1550" i="2" a="1"/>
  <c r="N1550" i="2" s="1"/>
  <c r="L1551" i="2"/>
  <c r="M1551" i="2" s="1"/>
  <c r="O1551" i="2" s="1"/>
  <c r="M1551" i="2" a="1"/>
  <c r="N1551" i="2" a="1"/>
  <c r="N1551" i="2" s="1"/>
  <c r="L1552" i="2"/>
  <c r="M1552" i="2" s="1" a="1"/>
  <c r="M1552" i="2" s="1"/>
  <c r="O1552" i="2" s="1"/>
  <c r="N1552" i="2" a="1"/>
  <c r="N1552" i="2"/>
  <c r="L1553" i="2"/>
  <c r="M1553" i="2" s="1" a="1"/>
  <c r="N1553" i="2" a="1"/>
  <c r="N1553" i="2" s="1"/>
  <c r="L1554" i="2"/>
  <c r="M1554" i="2" s="1" a="1"/>
  <c r="M1554" i="2" s="1"/>
  <c r="O1554" i="2" s="1"/>
  <c r="N1554" i="2" a="1"/>
  <c r="N1554" i="2"/>
  <c r="L1555" i="2"/>
  <c r="M1555" i="2" a="1"/>
  <c r="M1555" i="2" s="1"/>
  <c r="O1555" i="2" s="1"/>
  <c r="N1555" i="2" a="1"/>
  <c r="N1555" i="2" s="1"/>
  <c r="L1556" i="2"/>
  <c r="M1556" i="2" s="1" a="1"/>
  <c r="M1556" i="2" s="1"/>
  <c r="O1556" i="2" s="1"/>
  <c r="N1556" i="2" a="1"/>
  <c r="N1556" i="2" s="1"/>
  <c r="L1557" i="2"/>
  <c r="M1557" i="2" s="1" a="1"/>
  <c r="M1557" i="2" s="1"/>
  <c r="O1557" i="2" s="1"/>
  <c r="N1557" i="2" a="1"/>
  <c r="N1557" i="2" s="1"/>
  <c r="L1558" i="2"/>
  <c r="M1558" i="2" s="1" a="1"/>
  <c r="M1558" i="2" s="1"/>
  <c r="O1558" i="2" s="1"/>
  <c r="N1558" i="2" a="1"/>
  <c r="N1558" i="2"/>
  <c r="L1559" i="2"/>
  <c r="M1559" i="2" a="1"/>
  <c r="N1559" i="2" a="1"/>
  <c r="N1559" i="2" s="1"/>
  <c r="L1560" i="2"/>
  <c r="M1560" i="2" s="1" a="1"/>
  <c r="M1560" i="2" s="1"/>
  <c r="O1560" i="2" s="1"/>
  <c r="N1560" i="2" a="1"/>
  <c r="N1560" i="2" s="1"/>
  <c r="L1561" i="2"/>
  <c r="M1561" i="2" s="1" a="1"/>
  <c r="M1561" i="2"/>
  <c r="O1561" i="2" s="1"/>
  <c r="N1561" i="2" a="1"/>
  <c r="N1561" i="2" s="1"/>
  <c r="L1562" i="2"/>
  <c r="M1562" i="2" s="1" a="1"/>
  <c r="M1562" i="2" s="1"/>
  <c r="O1562" i="2" s="1"/>
  <c r="N1562" i="2" a="1"/>
  <c r="N1562" i="2"/>
  <c r="L1563" i="2"/>
  <c r="M1563" i="2" s="1" a="1"/>
  <c r="M1563" i="2" s="1"/>
  <c r="O1563" i="2" s="1"/>
  <c r="N1563" i="2" a="1"/>
  <c r="N1563" i="2" s="1"/>
  <c r="L1564" i="2"/>
  <c r="M1564" i="2" s="1" a="1"/>
  <c r="M1564" i="2" s="1"/>
  <c r="O1564" i="2" s="1"/>
  <c r="N1564" i="2" a="1"/>
  <c r="N1564" i="2" s="1"/>
  <c r="L1565" i="2"/>
  <c r="M1565" i="2" s="1"/>
  <c r="O1565" i="2" s="1"/>
  <c r="M1565" i="2" a="1"/>
  <c r="N1565" i="2" a="1"/>
  <c r="N1565" i="2" s="1"/>
  <c r="L1566" i="2"/>
  <c r="M1566" i="2" s="1" a="1"/>
  <c r="M1566" i="2" s="1"/>
  <c r="O1566" i="2" s="1"/>
  <c r="N1566" i="2" a="1"/>
  <c r="N1566" i="2"/>
  <c r="L1567" i="2"/>
  <c r="M1567" i="2" a="1"/>
  <c r="M1567" i="2"/>
  <c r="O1567" i="2" s="1"/>
  <c r="N1567" i="2" a="1"/>
  <c r="N1567" i="2" s="1"/>
  <c r="L1568" i="2"/>
  <c r="M1568" i="2" s="1" a="1"/>
  <c r="M1568" i="2" s="1"/>
  <c r="O1568" i="2" s="1"/>
  <c r="N1568" i="2" a="1"/>
  <c r="N1568" i="2"/>
  <c r="L1569" i="2"/>
  <c r="M1569" i="2" s="1" a="1"/>
  <c r="N1569" i="2" a="1"/>
  <c r="N1569" i="2" s="1"/>
  <c r="L1570" i="2"/>
  <c r="M1570" i="2" s="1" a="1"/>
  <c r="M1570" i="2" s="1"/>
  <c r="O1570" i="2" s="1"/>
  <c r="N1570" i="2" a="1"/>
  <c r="N1570" i="2"/>
  <c r="L1571" i="2"/>
  <c r="M1571" i="2" a="1"/>
  <c r="N1571" i="2" a="1"/>
  <c r="N1571" i="2" s="1"/>
  <c r="L1572" i="2"/>
  <c r="M1572" i="2" s="1" a="1"/>
  <c r="M1572" i="2" s="1"/>
  <c r="O1572" i="2" s="1"/>
  <c r="N1572" i="2" a="1"/>
  <c r="N1572" i="2" s="1"/>
  <c r="L1573" i="2"/>
  <c r="M1573" i="2" s="1"/>
  <c r="O1573" i="2" s="1"/>
  <c r="M1573" i="2" a="1"/>
  <c r="N1573" i="2" a="1"/>
  <c r="N1573" i="2" s="1"/>
  <c r="L1574" i="2"/>
  <c r="M1574" i="2" s="1" a="1"/>
  <c r="M1574" i="2" s="1"/>
  <c r="O1574" i="2" s="1"/>
  <c r="N1574" i="2" a="1"/>
  <c r="N1574" i="2"/>
  <c r="L1575" i="2"/>
  <c r="M1575" i="2" s="1"/>
  <c r="O1575" i="2" s="1"/>
  <c r="M1575" i="2" a="1"/>
  <c r="N1575" i="2" a="1"/>
  <c r="N1575" i="2" s="1"/>
  <c r="L1576" i="2"/>
  <c r="M1576" i="2" s="1" a="1"/>
  <c r="M1576" i="2" s="1"/>
  <c r="O1576" i="2" s="1"/>
  <c r="N1576" i="2" a="1"/>
  <c r="N1576" i="2"/>
  <c r="L1577" i="2"/>
  <c r="M1577" i="2" s="1" a="1"/>
  <c r="M1577" i="2" s="1"/>
  <c r="O1577" i="2" s="1"/>
  <c r="N1577" i="2" a="1"/>
  <c r="N1577" i="2" s="1"/>
  <c r="L1578" i="2"/>
  <c r="M1578" i="2" s="1" a="1"/>
  <c r="M1578" i="2" s="1"/>
  <c r="O1578" i="2" s="1"/>
  <c r="N1578" i="2" a="1"/>
  <c r="N1578" i="2"/>
  <c r="L1579" i="2"/>
  <c r="M1579" i="2" a="1"/>
  <c r="N1579" i="2" a="1"/>
  <c r="N1579" i="2" s="1"/>
  <c r="L1580" i="2"/>
  <c r="M1580" i="2" s="1" a="1"/>
  <c r="M1580" i="2" s="1"/>
  <c r="O1580" i="2" s="1"/>
  <c r="N1580" i="2" a="1"/>
  <c r="N1580" i="2" s="1"/>
  <c r="L1581" i="2"/>
  <c r="M1581" i="2" a="1"/>
  <c r="N1581" i="2" a="1"/>
  <c r="N1581" i="2" s="1"/>
  <c r="L1582" i="2"/>
  <c r="M1582" i="2" s="1" a="1"/>
  <c r="M1582" i="2" s="1"/>
  <c r="O1582" i="2" s="1"/>
  <c r="N1582" i="2" a="1"/>
  <c r="N1582" i="2" s="1"/>
  <c r="L1583" i="2"/>
  <c r="M1583" i="2" s="1"/>
  <c r="O1583" i="2" s="1"/>
  <c r="M1583" i="2" a="1"/>
  <c r="N1583" i="2" a="1"/>
  <c r="N1583" i="2" s="1"/>
  <c r="L1584" i="2"/>
  <c r="M1584" i="2" s="1" a="1"/>
  <c r="M1584" i="2" s="1"/>
  <c r="O1584" i="2" s="1"/>
  <c r="N1584" i="2" a="1"/>
  <c r="N1584" i="2"/>
  <c r="L1585" i="2"/>
  <c r="M1585" i="2" s="1" a="1"/>
  <c r="N1585" i="2" a="1"/>
  <c r="N1585" i="2" s="1"/>
  <c r="L1586" i="2"/>
  <c r="M1586" i="2" s="1" a="1"/>
  <c r="M1586" i="2" s="1"/>
  <c r="O1586" i="2" s="1"/>
  <c r="N1586" i="2" a="1"/>
  <c r="N1586" i="2"/>
  <c r="L1587" i="2"/>
  <c r="M1587" i="2" a="1"/>
  <c r="M1587" i="2" s="1"/>
  <c r="O1587" i="2" s="1"/>
  <c r="N1587" i="2" a="1"/>
  <c r="N1587" i="2" s="1"/>
  <c r="L1588" i="2"/>
  <c r="M1588" i="2" s="1" a="1"/>
  <c r="M1588" i="2" s="1"/>
  <c r="O1588" i="2" s="1"/>
  <c r="N1588" i="2" a="1"/>
  <c r="N1588" i="2" s="1"/>
  <c r="L1589" i="2"/>
  <c r="M1589" i="2" s="1" a="1"/>
  <c r="M1589" i="2" s="1"/>
  <c r="O1589" i="2" s="1"/>
  <c r="N1589" i="2" a="1"/>
  <c r="N1589" i="2" s="1"/>
  <c r="L1590" i="2"/>
  <c r="M1590" i="2" s="1" a="1"/>
  <c r="M1590" i="2" s="1"/>
  <c r="O1590" i="2" s="1"/>
  <c r="N1590" i="2" a="1"/>
  <c r="N1590" i="2"/>
  <c r="L1591" i="2"/>
  <c r="M1591" i="2" a="1"/>
  <c r="N1591" i="2" a="1"/>
  <c r="N1591" i="2" s="1"/>
  <c r="L1592" i="2"/>
  <c r="M1592" i="2" s="1" a="1"/>
  <c r="M1592" i="2" s="1"/>
  <c r="O1592" i="2" s="1"/>
  <c r="N1592" i="2" a="1"/>
  <c r="N1592" i="2" s="1"/>
  <c r="L1593" i="2"/>
  <c r="M1593" i="2" s="1" a="1"/>
  <c r="M1593" i="2"/>
  <c r="O1593" i="2" s="1"/>
  <c r="N1593" i="2" a="1"/>
  <c r="N1593" i="2" s="1"/>
  <c r="L1594" i="2"/>
  <c r="M1594" i="2" s="1" a="1"/>
  <c r="M1594" i="2" s="1"/>
  <c r="O1594" i="2" s="1"/>
  <c r="N1594" i="2" a="1"/>
  <c r="N1594" i="2"/>
  <c r="L1595" i="2"/>
  <c r="M1595" i="2" s="1" a="1"/>
  <c r="M1595" i="2" s="1"/>
  <c r="O1595" i="2" s="1"/>
  <c r="N1595" i="2" a="1"/>
  <c r="N1595" i="2" s="1"/>
  <c r="L1596" i="2"/>
  <c r="M1596" i="2" s="1" a="1"/>
  <c r="M1596" i="2" s="1"/>
  <c r="O1596" i="2" s="1"/>
  <c r="N1596" i="2" a="1"/>
  <c r="N1596" i="2" s="1"/>
  <c r="L1597" i="2"/>
  <c r="M1597" i="2" s="1"/>
  <c r="O1597" i="2" s="1"/>
  <c r="M1597" i="2" a="1"/>
  <c r="N1597" i="2" a="1"/>
  <c r="N1597" i="2" s="1"/>
  <c r="L1598" i="2"/>
  <c r="M1598" i="2" s="1" a="1"/>
  <c r="M1598" i="2" s="1"/>
  <c r="O1598" i="2" s="1"/>
  <c r="N1598" i="2" a="1"/>
  <c r="N1598" i="2"/>
  <c r="L1599" i="2"/>
  <c r="M1599" i="2" a="1"/>
  <c r="M1599" i="2"/>
  <c r="O1599" i="2" s="1"/>
  <c r="N1599" i="2" a="1"/>
  <c r="N1599" i="2" s="1"/>
  <c r="L1600" i="2"/>
  <c r="M1600" i="2" s="1" a="1"/>
  <c r="M1600" i="2" s="1"/>
  <c r="O1600" i="2" s="1"/>
  <c r="N1600" i="2" a="1"/>
  <c r="N1600" i="2"/>
  <c r="L1601" i="2"/>
  <c r="M1601" i="2" s="1" a="1"/>
  <c r="N1601" i="2" a="1"/>
  <c r="N1601" i="2" s="1"/>
  <c r="L1602" i="2"/>
  <c r="M1602" i="2" s="1" a="1"/>
  <c r="M1602" i="2" s="1"/>
  <c r="O1602" i="2" s="1"/>
  <c r="N1602" i="2" a="1"/>
  <c r="N1602" i="2"/>
  <c r="L1603" i="2"/>
  <c r="M1603" i="2" a="1"/>
  <c r="N1603" i="2" a="1"/>
  <c r="N1603" i="2" s="1"/>
  <c r="L1604" i="2"/>
  <c r="M1604" i="2" s="1" a="1"/>
  <c r="M1604" i="2" s="1"/>
  <c r="O1604" i="2" s="1"/>
  <c r="N1604" i="2" a="1"/>
  <c r="N1604" i="2"/>
  <c r="L1605" i="2"/>
  <c r="M1605" i="2" a="1"/>
  <c r="N1605" i="2" a="1"/>
  <c r="N1605" i="2" s="1"/>
  <c r="L1606" i="2"/>
  <c r="M1606" i="2" s="1" a="1"/>
  <c r="M1606" i="2" s="1"/>
  <c r="O1606" i="2" s="1"/>
  <c r="N1606" i="2" a="1"/>
  <c r="N1606" i="2" s="1"/>
  <c r="L1607" i="2"/>
  <c r="M1607" i="2" a="1"/>
  <c r="M1607" i="2"/>
  <c r="O1607" i="2" s="1"/>
  <c r="N1607" i="2" a="1"/>
  <c r="N1607" i="2" s="1"/>
  <c r="L1608" i="2"/>
  <c r="M1608" i="2" s="1" a="1"/>
  <c r="M1608" i="2" s="1"/>
  <c r="O1608" i="2" s="1"/>
  <c r="N1608" i="2" a="1"/>
  <c r="N1608" i="2"/>
  <c r="L1609" i="2"/>
  <c r="M1609" i="2" a="1"/>
  <c r="M1609" i="2"/>
  <c r="O1609" i="2" s="1"/>
  <c r="N1609" i="2" a="1"/>
  <c r="N1609" i="2" s="1"/>
  <c r="L1610" i="2"/>
  <c r="M1610" i="2" s="1" a="1"/>
  <c r="M1610" i="2" s="1"/>
  <c r="O1610" i="2" s="1"/>
  <c r="N1610" i="2" a="1"/>
  <c r="N1610" i="2"/>
  <c r="L1611" i="2"/>
  <c r="M1611" i="2" s="1" a="1"/>
  <c r="M1611" i="2" s="1"/>
  <c r="O1611" i="2" s="1"/>
  <c r="N1611" i="2" a="1"/>
  <c r="N1611" i="2" s="1"/>
  <c r="L1612" i="2"/>
  <c r="M1612" i="2" s="1" a="1"/>
  <c r="M1612" i="2" s="1"/>
  <c r="O1612" i="2" s="1"/>
  <c r="N1612" i="2" a="1"/>
  <c r="N1612" i="2"/>
  <c r="L1613" i="2"/>
  <c r="M1613" i="2" a="1"/>
  <c r="N1613" i="2" a="1"/>
  <c r="N1613" i="2" s="1"/>
  <c r="L1614" i="2"/>
  <c r="M1614" i="2" s="1" a="1"/>
  <c r="M1614" i="2" s="1"/>
  <c r="O1614" i="2" s="1"/>
  <c r="N1614" i="2" a="1"/>
  <c r="N1614" i="2" s="1"/>
  <c r="L1615" i="2"/>
  <c r="M1615" i="2" a="1"/>
  <c r="M1615" i="2"/>
  <c r="O1615" i="2" s="1"/>
  <c r="N1615" i="2" a="1"/>
  <c r="N1615" i="2" s="1"/>
  <c r="L1616" i="2"/>
  <c r="M1616" i="2" s="1" a="1"/>
  <c r="M1616" i="2" s="1"/>
  <c r="O1616" i="2" s="1"/>
  <c r="N1616" i="2" a="1"/>
  <c r="N1616" i="2"/>
  <c r="L1617" i="2"/>
  <c r="M1617" i="2" a="1"/>
  <c r="M1617" i="2"/>
  <c r="O1617" i="2" s="1"/>
  <c r="N1617" i="2" a="1"/>
  <c r="N1617" i="2" s="1"/>
  <c r="L1618" i="2"/>
  <c r="M1618" i="2" s="1" a="1"/>
  <c r="M1618" i="2" s="1"/>
  <c r="O1618" i="2" s="1"/>
  <c r="N1618" i="2" a="1"/>
  <c r="N1618" i="2"/>
  <c r="L1619" i="2"/>
  <c r="M1619" i="2" s="1" a="1"/>
  <c r="M1619" i="2" s="1"/>
  <c r="O1619" i="2" s="1"/>
  <c r="N1619" i="2" a="1"/>
  <c r="N1619" i="2" s="1"/>
  <c r="L1620" i="2"/>
  <c r="M1620" i="2" s="1" a="1"/>
  <c r="M1620" i="2" s="1"/>
  <c r="O1620" i="2" s="1"/>
  <c r="N1620" i="2" a="1"/>
  <c r="N1620" i="2"/>
  <c r="L1621" i="2"/>
  <c r="M1621" i="2" a="1"/>
  <c r="N1621" i="2" a="1"/>
  <c r="N1621" i="2" s="1"/>
  <c r="L1622" i="2"/>
  <c r="M1622" i="2" s="1" a="1"/>
  <c r="M1622" i="2" s="1"/>
  <c r="O1622" i="2" s="1"/>
  <c r="N1622" i="2" a="1"/>
  <c r="N1622" i="2" s="1"/>
  <c r="L1623" i="2"/>
  <c r="M1623" i="2" a="1"/>
  <c r="M1623" i="2"/>
  <c r="O1623" i="2" s="1"/>
  <c r="N1623" i="2" a="1"/>
  <c r="N1623" i="2" s="1"/>
  <c r="L1624" i="2"/>
  <c r="M1624" i="2" s="1" a="1"/>
  <c r="M1624" i="2" s="1"/>
  <c r="O1624" i="2" s="1"/>
  <c r="N1624" i="2" a="1"/>
  <c r="N1624" i="2"/>
  <c r="L1625" i="2"/>
  <c r="M1625" i="2" a="1"/>
  <c r="M1625" i="2"/>
  <c r="O1625" i="2" s="1"/>
  <c r="N1625" i="2" a="1"/>
  <c r="N1625" i="2" s="1"/>
  <c r="L1626" i="2"/>
  <c r="M1626" i="2" s="1" a="1"/>
  <c r="M1626" i="2" s="1"/>
  <c r="O1626" i="2" s="1"/>
  <c r="N1626" i="2" a="1"/>
  <c r="N1626" i="2"/>
  <c r="L1627" i="2"/>
  <c r="M1627" i="2" s="1" a="1"/>
  <c r="M1627" i="2" s="1"/>
  <c r="O1627" i="2" s="1"/>
  <c r="N1627" i="2" a="1"/>
  <c r="N1627" i="2" s="1"/>
  <c r="L1628" i="2"/>
  <c r="M1628" i="2" s="1" a="1"/>
  <c r="M1628" i="2" s="1"/>
  <c r="O1628" i="2" s="1"/>
  <c r="N1628" i="2" a="1"/>
  <c r="N1628" i="2"/>
  <c r="L1629" i="2"/>
  <c r="M1629" i="2" a="1"/>
  <c r="N1629" i="2" a="1"/>
  <c r="N1629" i="2" s="1"/>
  <c r="L1630" i="2"/>
  <c r="M1630" i="2" s="1" a="1"/>
  <c r="M1630" i="2" s="1"/>
  <c r="O1630" i="2" s="1"/>
  <c r="N1630" i="2" a="1"/>
  <c r="N1630" i="2" s="1"/>
  <c r="L1631" i="2"/>
  <c r="M1631" i="2" a="1"/>
  <c r="M1631" i="2"/>
  <c r="O1631" i="2" s="1"/>
  <c r="N1631" i="2" a="1"/>
  <c r="N1631" i="2" s="1"/>
  <c r="L1632" i="2"/>
  <c r="M1632" i="2" s="1" a="1"/>
  <c r="M1632" i="2" s="1"/>
  <c r="O1632" i="2" s="1"/>
  <c r="N1632" i="2" a="1"/>
  <c r="N1632" i="2"/>
  <c r="L1633" i="2"/>
  <c r="M1633" i="2" a="1"/>
  <c r="M1633" i="2"/>
  <c r="O1633" i="2" s="1"/>
  <c r="N1633" i="2" a="1"/>
  <c r="N1633" i="2" s="1"/>
  <c r="L1634" i="2"/>
  <c r="M1634" i="2" s="1" a="1"/>
  <c r="M1634" i="2" s="1"/>
  <c r="O1634" i="2" s="1"/>
  <c r="N1634" i="2" a="1"/>
  <c r="N1634" i="2"/>
  <c r="L1635" i="2"/>
  <c r="M1635" i="2" s="1" a="1"/>
  <c r="M1635" i="2" s="1"/>
  <c r="O1635" i="2" s="1"/>
  <c r="N1635" i="2" a="1"/>
  <c r="N1635" i="2" s="1"/>
  <c r="L1636" i="2"/>
  <c r="M1636" i="2" s="1" a="1"/>
  <c r="M1636" i="2" s="1"/>
  <c r="O1636" i="2" s="1"/>
  <c r="N1636" i="2" a="1"/>
  <c r="N1636" i="2"/>
  <c r="L1637" i="2"/>
  <c r="M1637" i="2" a="1"/>
  <c r="N1637" i="2" a="1"/>
  <c r="N1637" i="2" s="1"/>
  <c r="L1638" i="2"/>
  <c r="M1638" i="2" s="1" a="1"/>
  <c r="M1638" i="2" s="1"/>
  <c r="O1638" i="2" s="1"/>
  <c r="N1638" i="2" a="1"/>
  <c r="N1638" i="2" s="1"/>
  <c r="L1639" i="2"/>
  <c r="M1639" i="2" a="1"/>
  <c r="M1639" i="2"/>
  <c r="O1639" i="2" s="1"/>
  <c r="N1639" i="2" a="1"/>
  <c r="N1639" i="2" s="1"/>
  <c r="L1640" i="2"/>
  <c r="M1640" i="2" s="1" a="1"/>
  <c r="M1640" i="2" s="1"/>
  <c r="O1640" i="2" s="1"/>
  <c r="N1640" i="2" a="1"/>
  <c r="N1640" i="2"/>
  <c r="L1641" i="2"/>
  <c r="M1641" i="2" a="1"/>
  <c r="M1641" i="2"/>
  <c r="O1641" i="2" s="1"/>
  <c r="N1641" i="2" a="1"/>
  <c r="N1641" i="2" s="1"/>
  <c r="L1642" i="2"/>
  <c r="M1642" i="2" s="1" a="1"/>
  <c r="M1642" i="2" s="1"/>
  <c r="O1642" i="2" s="1"/>
  <c r="N1642" i="2" a="1"/>
  <c r="N1642" i="2"/>
  <c r="L1643" i="2"/>
  <c r="M1643" i="2" s="1" a="1"/>
  <c r="M1643" i="2" s="1"/>
  <c r="O1643" i="2" s="1"/>
  <c r="N1643" i="2" a="1"/>
  <c r="N1643" i="2" s="1"/>
  <c r="L1644" i="2"/>
  <c r="M1644" i="2" s="1" a="1"/>
  <c r="M1644" i="2" s="1"/>
  <c r="O1644" i="2" s="1"/>
  <c r="N1644" i="2" a="1"/>
  <c r="N1644" i="2"/>
  <c r="L1645" i="2"/>
  <c r="M1645" i="2" a="1"/>
  <c r="N1645" i="2" a="1"/>
  <c r="N1645" i="2" s="1"/>
  <c r="L1646" i="2"/>
  <c r="M1646" i="2" s="1" a="1"/>
  <c r="M1646" i="2" s="1"/>
  <c r="O1646" i="2" s="1"/>
  <c r="N1646" i="2" a="1"/>
  <c r="N1646" i="2" s="1"/>
  <c r="L1647" i="2"/>
  <c r="M1647" i="2" a="1"/>
  <c r="M1647" i="2"/>
  <c r="O1647" i="2" s="1"/>
  <c r="N1647" i="2" a="1"/>
  <c r="N1647" i="2" s="1"/>
  <c r="L1648" i="2"/>
  <c r="M1648" i="2" s="1" a="1"/>
  <c r="M1648" i="2" s="1"/>
  <c r="O1648" i="2" s="1"/>
  <c r="N1648" i="2" a="1"/>
  <c r="N1648" i="2"/>
  <c r="L1649" i="2"/>
  <c r="M1649" i="2" a="1"/>
  <c r="M1649" i="2"/>
  <c r="O1649" i="2" s="1"/>
  <c r="N1649" i="2" a="1"/>
  <c r="N1649" i="2" s="1"/>
  <c r="L1650" i="2"/>
  <c r="M1650" i="2" s="1" a="1"/>
  <c r="M1650" i="2" s="1"/>
  <c r="O1650" i="2" s="1"/>
  <c r="N1650" i="2" a="1"/>
  <c r="N1650" i="2"/>
  <c r="L1651" i="2"/>
  <c r="M1651" i="2" s="1" a="1"/>
  <c r="M1651" i="2" s="1"/>
  <c r="O1651" i="2" s="1"/>
  <c r="N1651" i="2" a="1"/>
  <c r="N1651" i="2" s="1"/>
  <c r="L1652" i="2"/>
  <c r="M1652" i="2" s="1" a="1"/>
  <c r="M1652" i="2" s="1"/>
  <c r="O1652" i="2" s="1"/>
  <c r="N1652" i="2" a="1"/>
  <c r="N1652" i="2"/>
  <c r="L1653" i="2"/>
  <c r="M1653" i="2" a="1"/>
  <c r="N1653" i="2" a="1"/>
  <c r="N1653" i="2" s="1"/>
  <c r="L1654" i="2"/>
  <c r="M1654" i="2" s="1" a="1"/>
  <c r="M1654" i="2" s="1"/>
  <c r="O1654" i="2" s="1"/>
  <c r="N1654" i="2" a="1"/>
  <c r="N1654" i="2" s="1"/>
  <c r="L1655" i="2"/>
  <c r="M1655" i="2" a="1"/>
  <c r="M1655" i="2"/>
  <c r="O1655" i="2" s="1"/>
  <c r="N1655" i="2" a="1"/>
  <c r="N1655" i="2" s="1"/>
  <c r="L1656" i="2"/>
  <c r="M1656" i="2" s="1" a="1"/>
  <c r="M1656" i="2" s="1"/>
  <c r="O1656" i="2" s="1"/>
  <c r="N1656" i="2" a="1"/>
  <c r="N1656" i="2"/>
  <c r="L1657" i="2"/>
  <c r="M1657" i="2" a="1"/>
  <c r="M1657" i="2"/>
  <c r="O1657" i="2" s="1"/>
  <c r="N1657" i="2" a="1"/>
  <c r="N1657" i="2" s="1"/>
  <c r="L1658" i="2"/>
  <c r="M1658" i="2" s="1" a="1"/>
  <c r="M1658" i="2" s="1"/>
  <c r="O1658" i="2" s="1"/>
  <c r="N1658" i="2" a="1"/>
  <c r="N1658" i="2"/>
  <c r="L1659" i="2"/>
  <c r="M1659" i="2" s="1" a="1"/>
  <c r="M1659" i="2" s="1"/>
  <c r="O1659" i="2" s="1"/>
  <c r="N1659" i="2" a="1"/>
  <c r="N1659" i="2" s="1"/>
  <c r="L1660" i="2"/>
  <c r="M1660" i="2" s="1" a="1"/>
  <c r="M1660" i="2" s="1"/>
  <c r="O1660" i="2" s="1"/>
  <c r="N1660" i="2" a="1"/>
  <c r="N1660" i="2"/>
  <c r="L1661" i="2"/>
  <c r="M1661" i="2" a="1"/>
  <c r="N1661" i="2" a="1"/>
  <c r="N1661" i="2" s="1"/>
  <c r="L1662" i="2"/>
  <c r="M1662" i="2" s="1" a="1"/>
  <c r="M1662" i="2" s="1"/>
  <c r="O1662" i="2" s="1"/>
  <c r="N1662" i="2" a="1"/>
  <c r="N1662" i="2" s="1"/>
  <c r="L1663" i="2"/>
  <c r="M1663" i="2" a="1"/>
  <c r="M1663" i="2"/>
  <c r="O1663" i="2" s="1"/>
  <c r="N1663" i="2" a="1"/>
  <c r="N1663" i="2" s="1"/>
  <c r="L1664" i="2"/>
  <c r="M1664" i="2" s="1" a="1"/>
  <c r="M1664" i="2" s="1"/>
  <c r="O1664" i="2" s="1"/>
  <c r="N1664" i="2" a="1"/>
  <c r="N1664" i="2"/>
  <c r="L1665" i="2"/>
  <c r="M1665" i="2" a="1"/>
  <c r="M1665" i="2"/>
  <c r="O1665" i="2" s="1"/>
  <c r="N1665" i="2" a="1"/>
  <c r="N1665" i="2" s="1"/>
  <c r="L1666" i="2"/>
  <c r="M1666" i="2" s="1" a="1"/>
  <c r="M1666" i="2" s="1"/>
  <c r="O1666" i="2" s="1"/>
  <c r="N1666" i="2" a="1"/>
  <c r="N1666" i="2"/>
  <c r="L1667" i="2"/>
  <c r="M1667" i="2" s="1" a="1"/>
  <c r="M1667" i="2" s="1"/>
  <c r="O1667" i="2" s="1"/>
  <c r="N1667" i="2" a="1"/>
  <c r="N1667" i="2" s="1"/>
  <c r="L1668" i="2"/>
  <c r="M1668" i="2" s="1" a="1"/>
  <c r="M1668" i="2" s="1"/>
  <c r="O1668" i="2" s="1"/>
  <c r="N1668" i="2" a="1"/>
  <c r="N1668" i="2"/>
  <c r="L1669" i="2"/>
  <c r="M1669" i="2" a="1"/>
  <c r="N1669" i="2" a="1"/>
  <c r="N1669" i="2" s="1"/>
  <c r="L1670" i="2"/>
  <c r="M1670" i="2" s="1" a="1"/>
  <c r="M1670" i="2" s="1"/>
  <c r="O1670" i="2" s="1"/>
  <c r="N1670" i="2" a="1"/>
  <c r="N1670" i="2" s="1"/>
  <c r="L1671" i="2"/>
  <c r="M1671" i="2" a="1"/>
  <c r="M1671" i="2"/>
  <c r="O1671" i="2" s="1"/>
  <c r="N1671" i="2" a="1"/>
  <c r="N1671" i="2" s="1"/>
  <c r="L1672" i="2"/>
  <c r="M1672" i="2" s="1" a="1"/>
  <c r="M1672" i="2" s="1"/>
  <c r="O1672" i="2" s="1"/>
  <c r="N1672" i="2" a="1"/>
  <c r="N1672" i="2"/>
  <c r="L1673" i="2"/>
  <c r="M1673" i="2" a="1"/>
  <c r="M1673" i="2"/>
  <c r="O1673" i="2" s="1"/>
  <c r="N1673" i="2" a="1"/>
  <c r="N1673" i="2" s="1"/>
  <c r="L1674" i="2"/>
  <c r="M1674" i="2" s="1" a="1"/>
  <c r="M1674" i="2" s="1"/>
  <c r="O1674" i="2" s="1"/>
  <c r="N1674" i="2" a="1"/>
  <c r="N1674" i="2"/>
  <c r="L1675" i="2"/>
  <c r="M1675" i="2" s="1" a="1"/>
  <c r="M1675" i="2" s="1"/>
  <c r="O1675" i="2" s="1"/>
  <c r="N1675" i="2" a="1"/>
  <c r="N1675" i="2" s="1"/>
  <c r="L1676" i="2"/>
  <c r="M1676" i="2" s="1" a="1"/>
  <c r="M1676" i="2" s="1"/>
  <c r="O1676" i="2" s="1"/>
  <c r="N1676" i="2" a="1"/>
  <c r="N1676" i="2"/>
  <c r="L1677" i="2"/>
  <c r="M1677" i="2" a="1"/>
  <c r="N1677" i="2" a="1"/>
  <c r="N1677" i="2" s="1"/>
  <c r="L1678" i="2"/>
  <c r="M1678" i="2" s="1" a="1"/>
  <c r="M1678" i="2" s="1"/>
  <c r="O1678" i="2" s="1"/>
  <c r="N1678" i="2" a="1"/>
  <c r="N1678" i="2" s="1"/>
  <c r="L1679" i="2"/>
  <c r="M1679" i="2" a="1"/>
  <c r="M1679" i="2"/>
  <c r="O1679" i="2" s="1"/>
  <c r="N1679" i="2" a="1"/>
  <c r="N1679" i="2" s="1"/>
  <c r="L1680" i="2"/>
  <c r="M1680" i="2" s="1" a="1"/>
  <c r="M1680" i="2" s="1"/>
  <c r="O1680" i="2" s="1"/>
  <c r="N1680" i="2" a="1"/>
  <c r="N1680" i="2"/>
  <c r="L1681" i="2"/>
  <c r="M1681" i="2" a="1"/>
  <c r="M1681" i="2"/>
  <c r="O1681" i="2" s="1"/>
  <c r="N1681" i="2" a="1"/>
  <c r="N1681" i="2" s="1"/>
  <c r="L1682" i="2"/>
  <c r="M1682" i="2" s="1" a="1"/>
  <c r="M1682" i="2" s="1"/>
  <c r="O1682" i="2" s="1"/>
  <c r="N1682" i="2" a="1"/>
  <c r="N1682" i="2"/>
  <c r="L1683" i="2"/>
  <c r="M1683" i="2" s="1" a="1"/>
  <c r="M1683" i="2" s="1"/>
  <c r="O1683" i="2" s="1"/>
  <c r="N1683" i="2" a="1"/>
  <c r="N1683" i="2" s="1"/>
  <c r="L1684" i="2"/>
  <c r="M1684" i="2" s="1" a="1"/>
  <c r="M1684" i="2" s="1"/>
  <c r="O1684" i="2" s="1"/>
  <c r="N1684" i="2" a="1"/>
  <c r="N1684" i="2"/>
  <c r="L1685" i="2"/>
  <c r="M1685" i="2" a="1"/>
  <c r="N1685" i="2" a="1"/>
  <c r="N1685" i="2" s="1"/>
  <c r="L1686" i="2"/>
  <c r="M1686" i="2" s="1" a="1"/>
  <c r="M1686" i="2" s="1"/>
  <c r="O1686" i="2" s="1"/>
  <c r="N1686" i="2" a="1"/>
  <c r="N1686" i="2" s="1"/>
  <c r="L1687" i="2"/>
  <c r="M1687" i="2" a="1"/>
  <c r="M1687" i="2"/>
  <c r="O1687" i="2" s="1"/>
  <c r="N1687" i="2" a="1"/>
  <c r="N1687" i="2" s="1"/>
  <c r="L1688" i="2"/>
  <c r="M1688" i="2" s="1" a="1"/>
  <c r="M1688" i="2" s="1"/>
  <c r="O1688" i="2" s="1"/>
  <c r="N1688" i="2" a="1"/>
  <c r="N1688" i="2"/>
  <c r="L1689" i="2"/>
  <c r="M1689" i="2" a="1"/>
  <c r="M1689" i="2"/>
  <c r="O1689" i="2" s="1"/>
  <c r="N1689" i="2" a="1"/>
  <c r="N1689" i="2" s="1"/>
  <c r="L1690" i="2"/>
  <c r="M1690" i="2" s="1" a="1"/>
  <c r="M1690" i="2" s="1"/>
  <c r="O1690" i="2" s="1"/>
  <c r="N1690" i="2" a="1"/>
  <c r="N1690" i="2"/>
  <c r="L1691" i="2"/>
  <c r="M1691" i="2" s="1" a="1"/>
  <c r="M1691" i="2" s="1"/>
  <c r="O1691" i="2" s="1"/>
  <c r="N1691" i="2" a="1"/>
  <c r="N1691" i="2" s="1"/>
  <c r="L1692" i="2"/>
  <c r="M1692" i="2" s="1" a="1"/>
  <c r="M1692" i="2" s="1"/>
  <c r="O1692" i="2" s="1"/>
  <c r="N1692" i="2" a="1"/>
  <c r="N1692" i="2"/>
  <c r="L1693" i="2"/>
  <c r="M1693" i="2" a="1"/>
  <c r="N1693" i="2" a="1"/>
  <c r="N1693" i="2" s="1"/>
  <c r="L1694" i="2"/>
  <c r="M1694" i="2" s="1" a="1"/>
  <c r="M1694" i="2" s="1"/>
  <c r="O1694" i="2" s="1"/>
  <c r="N1694" i="2" a="1"/>
  <c r="N1694" i="2" s="1"/>
  <c r="L1695" i="2"/>
  <c r="M1695" i="2" a="1"/>
  <c r="M1695" i="2"/>
  <c r="O1695" i="2" s="1"/>
  <c r="N1695" i="2" a="1"/>
  <c r="N1695" i="2" s="1"/>
  <c r="L1696" i="2"/>
  <c r="M1696" i="2" s="1" a="1"/>
  <c r="M1696" i="2" s="1"/>
  <c r="O1696" i="2" s="1"/>
  <c r="N1696" i="2" a="1"/>
  <c r="N1696" i="2"/>
  <c r="L1697" i="2"/>
  <c r="M1697" i="2" a="1"/>
  <c r="M1697" i="2"/>
  <c r="O1697" i="2" s="1"/>
  <c r="N1697" i="2" a="1"/>
  <c r="N1697" i="2" s="1"/>
  <c r="L1698" i="2"/>
  <c r="M1698" i="2" s="1" a="1"/>
  <c r="M1698" i="2" s="1"/>
  <c r="O1698" i="2" s="1"/>
  <c r="N1698" i="2" a="1"/>
  <c r="N1698" i="2"/>
  <c r="L1699" i="2"/>
  <c r="M1699" i="2" s="1" a="1"/>
  <c r="M1699" i="2" s="1"/>
  <c r="O1699" i="2" s="1"/>
  <c r="N1699" i="2" a="1"/>
  <c r="N1699" i="2" s="1"/>
  <c r="L1700" i="2"/>
  <c r="M1700" i="2" s="1" a="1"/>
  <c r="M1700" i="2" s="1"/>
  <c r="O1700" i="2" s="1"/>
  <c r="N1700" i="2" a="1"/>
  <c r="N1700" i="2"/>
  <c r="L1701" i="2"/>
  <c r="M1701" i="2" a="1"/>
  <c r="N1701" i="2" a="1"/>
  <c r="N1701" i="2" s="1"/>
  <c r="L1702" i="2"/>
  <c r="M1702" i="2" s="1" a="1"/>
  <c r="M1702" i="2" s="1"/>
  <c r="O1702" i="2" s="1"/>
  <c r="N1702" i="2" a="1"/>
  <c r="N1702" i="2" s="1"/>
  <c r="L1703" i="2"/>
  <c r="M1703" i="2" a="1"/>
  <c r="M1703" i="2"/>
  <c r="O1703" i="2" s="1"/>
  <c r="N1703" i="2" a="1"/>
  <c r="N1703" i="2" s="1"/>
  <c r="L1704" i="2"/>
  <c r="M1704" i="2" s="1" a="1"/>
  <c r="M1704" i="2" s="1"/>
  <c r="O1704" i="2" s="1"/>
  <c r="N1704" i="2" a="1"/>
  <c r="N1704" i="2"/>
  <c r="L1705" i="2"/>
  <c r="M1705" i="2" a="1"/>
  <c r="M1705" i="2"/>
  <c r="O1705" i="2" s="1"/>
  <c r="N1705" i="2" a="1"/>
  <c r="N1705" i="2" s="1"/>
  <c r="L1706" i="2"/>
  <c r="M1706" i="2" s="1" a="1"/>
  <c r="M1706" i="2" s="1"/>
  <c r="O1706" i="2" s="1"/>
  <c r="N1706" i="2" a="1"/>
  <c r="N1706" i="2"/>
  <c r="L1707" i="2"/>
  <c r="M1707" i="2" s="1" a="1"/>
  <c r="M1707" i="2" s="1"/>
  <c r="O1707" i="2" s="1"/>
  <c r="N1707" i="2" a="1"/>
  <c r="N1707" i="2" s="1"/>
  <c r="L1708" i="2"/>
  <c r="M1708" i="2" s="1" a="1"/>
  <c r="M1708" i="2" s="1"/>
  <c r="O1708" i="2" s="1"/>
  <c r="N1708" i="2" a="1"/>
  <c r="N1708" i="2"/>
  <c r="L1709" i="2"/>
  <c r="M1709" i="2" a="1"/>
  <c r="N1709" i="2" a="1"/>
  <c r="N1709" i="2" s="1"/>
  <c r="L1710" i="2"/>
  <c r="M1710" i="2" s="1" a="1"/>
  <c r="M1710" i="2" s="1"/>
  <c r="O1710" i="2" s="1"/>
  <c r="N1710" i="2" a="1"/>
  <c r="N1710" i="2" s="1"/>
  <c r="L1711" i="2"/>
  <c r="M1711" i="2" a="1"/>
  <c r="M1711" i="2"/>
  <c r="O1711" i="2" s="1"/>
  <c r="N1711" i="2" a="1"/>
  <c r="N1711" i="2" s="1"/>
  <c r="L2" i="2"/>
  <c r="M288" i="2" l="1" a="1"/>
  <c r="M288" i="2"/>
  <c r="O288" i="2" s="1"/>
  <c r="M291" i="2" a="1"/>
  <c r="M291" i="2"/>
  <c r="O291" i="2" s="1"/>
  <c r="M255" i="2" a="1"/>
  <c r="M255" i="2"/>
  <c r="O255" i="2" s="1"/>
  <c r="M1709" i="2"/>
  <c r="O1709" i="2" s="1"/>
  <c r="M1701" i="2"/>
  <c r="O1701" i="2" s="1"/>
  <c r="M1693" i="2"/>
  <c r="O1693" i="2" s="1"/>
  <c r="M1685" i="2"/>
  <c r="O1685" i="2" s="1"/>
  <c r="M1677" i="2"/>
  <c r="O1677" i="2" s="1"/>
  <c r="M1669" i="2"/>
  <c r="O1669" i="2" s="1"/>
  <c r="M1661" i="2"/>
  <c r="O1661" i="2" s="1"/>
  <c r="M1653" i="2"/>
  <c r="O1653" i="2" s="1"/>
  <c r="M1645" i="2"/>
  <c r="O1645" i="2" s="1"/>
  <c r="M1637" i="2"/>
  <c r="O1637" i="2" s="1"/>
  <c r="M1629" i="2"/>
  <c r="O1629" i="2" s="1"/>
  <c r="M1621" i="2"/>
  <c r="O1621" i="2" s="1"/>
  <c r="M1613" i="2"/>
  <c r="O1613" i="2" s="1"/>
  <c r="M1605" i="2"/>
  <c r="O1605" i="2" s="1"/>
  <c r="M1601" i="2"/>
  <c r="O1601" i="2" s="1"/>
  <c r="M1569" i="2"/>
  <c r="O1569" i="2" s="1"/>
  <c r="M1537" i="2"/>
  <c r="O1537" i="2" s="1"/>
  <c r="M1501" i="2"/>
  <c r="O1501" i="2" s="1"/>
  <c r="M1369" i="2"/>
  <c r="O1369" i="2" s="1"/>
  <c r="M1189" i="2"/>
  <c r="O1189" i="2" s="1"/>
  <c r="M296" i="2" a="1"/>
  <c r="M296" i="2"/>
  <c r="O296" i="2" s="1"/>
  <c r="M256" i="2" a="1"/>
  <c r="M256" i="2"/>
  <c r="O256" i="2" s="1"/>
  <c r="M1517" i="2"/>
  <c r="O1517" i="2" s="1"/>
  <c r="M1437" i="2"/>
  <c r="O1437" i="2" s="1"/>
  <c r="M1317" i="2"/>
  <c r="O1317" i="2" s="1"/>
  <c r="M1246" i="2"/>
  <c r="O1246" i="2" s="1"/>
  <c r="M1237" i="2"/>
  <c r="O1237" i="2" s="1"/>
  <c r="M1196" i="2"/>
  <c r="O1196" i="2" s="1"/>
  <c r="M798" i="2"/>
  <c r="O798" i="2" s="1"/>
  <c r="M760" i="2"/>
  <c r="O760" i="2" s="1"/>
  <c r="M665" i="2"/>
  <c r="O665" i="2" s="1"/>
  <c r="M657" i="2"/>
  <c r="O657" i="2" s="1"/>
  <c r="M649" i="2"/>
  <c r="O649" i="2" s="1"/>
  <c r="M421" i="2"/>
  <c r="O421" i="2" s="1"/>
  <c r="M299" i="2" a="1"/>
  <c r="M299" i="2"/>
  <c r="O299" i="2" s="1"/>
  <c r="M287" i="2" a="1"/>
  <c r="M287" i="2"/>
  <c r="O287" i="2" s="1"/>
  <c r="M267" i="2"/>
  <c r="O267" i="2" s="1"/>
  <c r="M75" i="2"/>
  <c r="O75" i="2" s="1"/>
  <c r="M56" i="2"/>
  <c r="O56" i="2" s="1"/>
  <c r="M1341" i="2"/>
  <c r="O1341" i="2" s="1"/>
  <c r="M1338" i="2"/>
  <c r="O1338" i="2" s="1"/>
  <c r="M1322" i="2"/>
  <c r="O1322" i="2" s="1"/>
  <c r="M1305" i="2"/>
  <c r="O1305" i="2" s="1"/>
  <c r="M1298" i="2"/>
  <c r="O1298" i="2" s="1"/>
  <c r="M1289" i="2"/>
  <c r="O1289" i="2" s="1"/>
  <c r="M1272" i="2"/>
  <c r="O1272" i="2" s="1"/>
  <c r="M1260" i="2"/>
  <c r="O1260" i="2" s="1"/>
  <c r="M1230" i="2"/>
  <c r="O1230" i="2" s="1"/>
  <c r="M1213" i="2"/>
  <c r="O1213" i="2" s="1"/>
  <c r="M1210" i="2"/>
  <c r="O1210" i="2" s="1"/>
  <c r="M1194" i="2"/>
  <c r="O1194" i="2" s="1"/>
  <c r="M1083" i="2"/>
  <c r="O1083" i="2" s="1"/>
  <c r="M1066" i="2"/>
  <c r="O1066" i="2" s="1"/>
  <c r="M1063" i="2"/>
  <c r="O1063" i="2" s="1"/>
  <c r="M1058" i="2"/>
  <c r="O1058" i="2" s="1"/>
  <c r="M1038" i="2"/>
  <c r="O1038" i="2" s="1"/>
  <c r="M1019" i="2"/>
  <c r="O1019" i="2" s="1"/>
  <c r="M1011" i="2"/>
  <c r="O1011" i="2" s="1"/>
  <c r="M1006" i="2"/>
  <c r="O1006" i="2" s="1"/>
  <c r="M1005" i="2"/>
  <c r="O1005" i="2" s="1"/>
  <c r="M995" i="2"/>
  <c r="O995" i="2" s="1"/>
  <c r="M989" i="2"/>
  <c r="O989" i="2" s="1"/>
  <c r="M978" i="2"/>
  <c r="O978" i="2" s="1"/>
  <c r="M963" i="2"/>
  <c r="O963" i="2" s="1"/>
  <c r="M959" i="2"/>
  <c r="O959" i="2" s="1"/>
  <c r="M957" i="2"/>
  <c r="O957" i="2" s="1"/>
  <c r="M947" i="2"/>
  <c r="O947" i="2" s="1"/>
  <c r="M942" i="2"/>
  <c r="O942" i="2" s="1"/>
  <c r="M941" i="2"/>
  <c r="O941" i="2" s="1"/>
  <c r="M931" i="2"/>
  <c r="O931" i="2" s="1"/>
  <c r="M925" i="2"/>
  <c r="O925" i="2" s="1"/>
  <c r="M914" i="2"/>
  <c r="O914" i="2" s="1"/>
  <c r="M877" i="2"/>
  <c r="O877" i="2" s="1"/>
  <c r="M871" i="2"/>
  <c r="O871" i="2" s="1"/>
  <c r="M828" i="2"/>
  <c r="O828" i="2" s="1"/>
  <c r="M821" i="2"/>
  <c r="O821" i="2" s="1"/>
  <c r="M788" i="2"/>
  <c r="O788" i="2" s="1"/>
  <c r="M653" i="2"/>
  <c r="O653" i="2" s="1"/>
  <c r="M617" i="2"/>
  <c r="O617" i="2" s="1"/>
  <c r="M603" i="2"/>
  <c r="O603" i="2" s="1"/>
  <c r="M585" i="2"/>
  <c r="O585" i="2" s="1"/>
  <c r="M575" i="2"/>
  <c r="O575" i="2" s="1"/>
  <c r="M561" i="2"/>
  <c r="O561" i="2" s="1"/>
  <c r="M547" i="2"/>
  <c r="O547" i="2" s="1"/>
  <c r="M499" i="2"/>
  <c r="O499" i="2" s="1"/>
  <c r="M451" i="2"/>
  <c r="O451" i="2" s="1"/>
  <c r="M415" i="2"/>
  <c r="O415" i="2" s="1"/>
  <c r="M403" i="2"/>
  <c r="O403" i="2" s="1"/>
  <c r="M350" i="2"/>
  <c r="O350" i="2" s="1"/>
  <c r="M217" i="2"/>
  <c r="O217" i="2" s="1"/>
  <c r="M197" i="2"/>
  <c r="O197" i="2" s="1"/>
  <c r="M193" i="2"/>
  <c r="O193" i="2" s="1"/>
  <c r="M168" i="2"/>
  <c r="O168" i="2" s="1"/>
  <c r="M156" i="2"/>
  <c r="O156" i="2" s="1"/>
  <c r="M108" i="2"/>
  <c r="O108" i="2" s="1"/>
  <c r="M104" i="2"/>
  <c r="O104" i="2" s="1"/>
  <c r="M87" i="2"/>
  <c r="O87" i="2" s="1"/>
  <c r="M84" i="2"/>
  <c r="O84" i="2" s="1"/>
  <c r="M71" i="2"/>
  <c r="O71" i="2" s="1"/>
  <c r="M68" i="2"/>
  <c r="O68" i="2" s="1"/>
  <c r="M49" i="2"/>
  <c r="O49" i="2" s="1"/>
  <c r="M40" i="2"/>
  <c r="O40" i="2" s="1"/>
  <c r="M13" i="2"/>
  <c r="O13" i="2" s="1"/>
  <c r="M7" i="2"/>
  <c r="O7" i="2" s="1"/>
  <c r="M4" i="2"/>
  <c r="O4" i="2" s="1"/>
  <c r="M647" i="2"/>
  <c r="O647" i="2" s="1"/>
  <c r="M639" i="2"/>
  <c r="O639" i="2" s="1"/>
  <c r="M533" i="2"/>
  <c r="O533" i="2" s="1"/>
  <c r="M521" i="2"/>
  <c r="O521" i="2" s="1"/>
  <c r="M495" i="2"/>
  <c r="O495" i="2" s="1"/>
  <c r="M437" i="2"/>
  <c r="O437" i="2" s="1"/>
  <c r="M399" i="2"/>
  <c r="O399" i="2" s="1"/>
  <c r="M353" i="2"/>
  <c r="O353" i="2" s="1"/>
  <c r="M330" i="2"/>
  <c r="O330" i="2" s="1"/>
  <c r="M269" i="2"/>
  <c r="O269" i="2" s="1"/>
  <c r="M205" i="2"/>
  <c r="O205" i="2" s="1"/>
  <c r="M181" i="2"/>
  <c r="O181" i="2" s="1"/>
  <c r="M173" i="2"/>
  <c r="O173" i="2" s="1"/>
  <c r="M166" i="2"/>
  <c r="O166" i="2" s="1"/>
  <c r="M153" i="2"/>
  <c r="O153" i="2" s="1"/>
  <c r="M142" i="2"/>
  <c r="O142" i="2" s="1"/>
  <c r="M128" i="2"/>
  <c r="O128" i="2" s="1"/>
  <c r="M118" i="2"/>
  <c r="O118" i="2" s="1"/>
  <c r="M98" i="2"/>
  <c r="O98" i="2" s="1"/>
  <c r="M81" i="2"/>
  <c r="O81" i="2" s="1"/>
  <c r="M77" i="2"/>
  <c r="O77" i="2" s="1"/>
  <c r="M72" i="2"/>
  <c r="O72" i="2" s="1"/>
  <c r="M65" i="2"/>
  <c r="O65" i="2" s="1"/>
  <c r="M55" i="2"/>
  <c r="O55" i="2" s="1"/>
  <c r="M52" i="2"/>
  <c r="O52" i="2" s="1"/>
  <c r="M41" i="2"/>
  <c r="O41" i="2" s="1"/>
  <c r="M37" i="2"/>
  <c r="O37" i="2" s="1"/>
  <c r="M25" i="2"/>
  <c r="O25" i="2" s="1"/>
  <c r="M8" i="2"/>
  <c r="O8" i="2" s="1"/>
  <c r="M268" i="2" a="1"/>
  <c r="M268" i="2"/>
  <c r="O268" i="2" s="1"/>
  <c r="M1591" i="2"/>
  <c r="O1591" i="2" s="1"/>
  <c r="M1585" i="2"/>
  <c r="O1585" i="2" s="1"/>
  <c r="M1581" i="2"/>
  <c r="O1581" i="2" s="1"/>
  <c r="M1559" i="2"/>
  <c r="O1559" i="2" s="1"/>
  <c r="M1553" i="2"/>
  <c r="O1553" i="2" s="1"/>
  <c r="M1549" i="2"/>
  <c r="O1549" i="2" s="1"/>
  <c r="M1527" i="2"/>
  <c r="O1527" i="2" s="1"/>
  <c r="M1515" i="2"/>
  <c r="O1515" i="2" s="1"/>
  <c r="M1511" i="2"/>
  <c r="O1511" i="2" s="1"/>
  <c r="M1489" i="2"/>
  <c r="O1489" i="2" s="1"/>
  <c r="M1483" i="2"/>
  <c r="O1483" i="2" s="1"/>
  <c r="M1453" i="2"/>
  <c r="O1453" i="2" s="1"/>
  <c r="M1435" i="2"/>
  <c r="O1435" i="2" s="1"/>
  <c r="M1427" i="2"/>
  <c r="O1427" i="2" s="1"/>
  <c r="M219" i="2" a="1"/>
  <c r="M219" i="2"/>
  <c r="O219" i="2" s="1"/>
  <c r="M1603" i="2"/>
  <c r="O1603" i="2" s="1"/>
  <c r="M1579" i="2"/>
  <c r="O1579" i="2" s="1"/>
  <c r="M1571" i="2"/>
  <c r="O1571" i="2" s="1"/>
  <c r="M1547" i="2"/>
  <c r="O1547" i="2" s="1"/>
  <c r="M1539" i="2"/>
  <c r="O1539" i="2" s="1"/>
  <c r="M1519" i="2"/>
  <c r="O1519" i="2" s="1"/>
  <c r="M1509" i="2"/>
  <c r="O1509" i="2" s="1"/>
  <c r="M1481" i="2"/>
  <c r="O1481" i="2" s="1"/>
  <c r="M1467" i="2"/>
  <c r="O1467" i="2" s="1"/>
  <c r="M1459" i="2"/>
  <c r="O1459" i="2" s="1"/>
  <c r="M1374" i="2"/>
  <c r="O1374" i="2" s="1"/>
  <c r="M1365" i="2"/>
  <c r="O1365" i="2" s="1"/>
  <c r="M1373" i="2"/>
  <c r="O1373" i="2" s="1"/>
  <c r="M1370" i="2"/>
  <c r="O1370" i="2" s="1"/>
  <c r="M1354" i="2"/>
  <c r="O1354" i="2" s="1"/>
  <c r="M1342" i="2"/>
  <c r="O1342" i="2" s="1"/>
  <c r="M1333" i="2"/>
  <c r="O1333" i="2" s="1"/>
  <c r="M1326" i="2"/>
  <c r="O1326" i="2" s="1"/>
  <c r="M1304" i="2"/>
  <c r="O1304" i="2" s="1"/>
  <c r="M1292" i="2"/>
  <c r="O1292" i="2" s="1"/>
  <c r="M1285" i="2"/>
  <c r="O1285" i="2" s="1"/>
  <c r="M1273" i="2"/>
  <c r="O1273" i="2" s="1"/>
  <c r="M1266" i="2"/>
  <c r="O1266" i="2" s="1"/>
  <c r="M1257" i="2"/>
  <c r="O1257" i="2" s="1"/>
  <c r="M1245" i="2"/>
  <c r="O1245" i="2" s="1"/>
  <c r="M1242" i="2"/>
  <c r="O1242" i="2" s="1"/>
  <c r="M1226" i="2"/>
  <c r="O1226" i="2" s="1"/>
  <c r="M1214" i="2"/>
  <c r="O1214" i="2" s="1"/>
  <c r="M1205" i="2"/>
  <c r="O1205" i="2" s="1"/>
  <c r="M1198" i="2"/>
  <c r="O1198" i="2" s="1"/>
  <c r="M1174" i="2"/>
  <c r="O1174" i="2" s="1"/>
  <c r="M1164" i="2"/>
  <c r="O1164" i="2" s="1"/>
  <c r="M1161" i="2"/>
  <c r="O1161" i="2" s="1"/>
  <c r="M1152" i="2"/>
  <c r="O1152" i="2" s="1"/>
  <c r="M1149" i="2"/>
  <c r="O1149" i="2" s="1"/>
  <c r="M1146" i="2"/>
  <c r="O1146" i="2" s="1"/>
  <c r="M1140" i="2"/>
  <c r="O1140" i="2" s="1"/>
  <c r="M1137" i="2"/>
  <c r="O1137" i="2" s="1"/>
  <c r="M1134" i="2"/>
  <c r="O1134" i="2" s="1"/>
  <c r="M1125" i="2"/>
  <c r="O1125" i="2" s="1"/>
  <c r="M1122" i="2"/>
  <c r="O1122" i="2" s="1"/>
  <c r="M1110" i="2"/>
  <c r="O1110" i="2" s="1"/>
  <c r="M1104" i="2"/>
  <c r="O1104" i="2" s="1"/>
  <c r="M1101" i="2"/>
  <c r="O1101" i="2" s="1"/>
  <c r="M1098" i="2"/>
  <c r="O1098" i="2" s="1"/>
  <c r="M1090" i="2"/>
  <c r="O1090" i="2" s="1"/>
  <c r="M1080" i="2"/>
  <c r="O1080" i="2" s="1"/>
  <c r="M1077" i="2"/>
  <c r="O1077" i="2" s="1"/>
  <c r="M1074" i="2"/>
  <c r="O1074" i="2" s="1"/>
  <c r="M1067" i="2"/>
  <c r="O1067" i="2" s="1"/>
  <c r="M1064" i="2"/>
  <c r="O1064" i="2" s="1"/>
  <c r="M1051" i="2"/>
  <c r="O1051" i="2" s="1"/>
  <c r="M1036" i="2"/>
  <c r="O1036" i="2" s="1"/>
  <c r="M1024" i="2"/>
  <c r="O1024" i="2" s="1"/>
  <c r="M1020" i="2"/>
  <c r="O1020" i="2" s="1"/>
  <c r="M1007" i="2"/>
  <c r="O1007" i="2" s="1"/>
  <c r="M990" i="2"/>
  <c r="O990" i="2" s="1"/>
  <c r="M979" i="2"/>
  <c r="O979" i="2" s="1"/>
  <c r="M973" i="2"/>
  <c r="O973" i="2" s="1"/>
  <c r="M962" i="2"/>
  <c r="O962" i="2" s="1"/>
  <c r="M945" i="2"/>
  <c r="O945" i="2" s="1"/>
  <c r="M933" i="2"/>
  <c r="O933" i="2" s="1"/>
  <c r="M929" i="2"/>
  <c r="O929" i="2" s="1"/>
  <c r="M917" i="2"/>
  <c r="O917" i="2" s="1"/>
  <c r="M913" i="2"/>
  <c r="O913" i="2" s="1"/>
  <c r="M900" i="2"/>
  <c r="O900" i="2" s="1"/>
  <c r="M896" i="2"/>
  <c r="O896" i="2" s="1"/>
  <c r="M886" i="2"/>
  <c r="O886" i="2" s="1"/>
  <c r="M878" i="2"/>
  <c r="O878" i="2" s="1"/>
  <c r="M870" i="2"/>
  <c r="O870" i="2" s="1"/>
  <c r="M867" i="2"/>
  <c r="O867" i="2" s="1"/>
  <c r="M859" i="2"/>
  <c r="O859" i="2" s="1"/>
  <c r="M841" i="2"/>
  <c r="O841" i="2" s="1"/>
  <c r="M834" i="2"/>
  <c r="O834" i="2" s="1"/>
  <c r="M825" i="2"/>
  <c r="O825" i="2" s="1"/>
  <c r="M813" i="2"/>
  <c r="O813" i="2" s="1"/>
  <c r="M810" i="2"/>
  <c r="O810" i="2" s="1"/>
  <c r="M794" i="2"/>
  <c r="O794" i="2" s="1"/>
  <c r="M782" i="2"/>
  <c r="O782" i="2" s="1"/>
  <c r="M746" i="2" a="1"/>
  <c r="M746" i="2"/>
  <c r="O746" i="2" s="1"/>
  <c r="M744" i="2"/>
  <c r="O744" i="2" s="1"/>
  <c r="M743" i="2"/>
  <c r="O743" i="2" s="1"/>
  <c r="M300" i="2" a="1"/>
  <c r="M300" i="2"/>
  <c r="O300" i="2" s="1"/>
  <c r="M220" i="2" a="1"/>
  <c r="M220" i="2"/>
  <c r="O220" i="2" s="1"/>
  <c r="M207" i="2" a="1"/>
  <c r="M207" i="2"/>
  <c r="O207" i="2" s="1"/>
  <c r="M100" i="2" a="1"/>
  <c r="M100" i="2"/>
  <c r="O100" i="2" s="1"/>
  <c r="M479" i="2"/>
  <c r="O479" i="2" s="1"/>
  <c r="M469" i="2"/>
  <c r="O469" i="2" s="1"/>
  <c r="M457" i="2"/>
  <c r="O457" i="2" s="1"/>
  <c r="M435" i="2"/>
  <c r="O435" i="2" s="1"/>
  <c r="M346" i="2"/>
  <c r="O346" i="2" s="1"/>
  <c r="M337" i="2"/>
  <c r="O337" i="2" s="1"/>
  <c r="M334" i="2"/>
  <c r="O334" i="2" s="1"/>
  <c r="M329" i="2"/>
  <c r="O329" i="2" s="1"/>
  <c r="M305" i="2"/>
  <c r="O305" i="2" s="1"/>
  <c r="M295" i="2"/>
  <c r="O295" i="2" s="1"/>
  <c r="M292" i="2"/>
  <c r="O292" i="2" s="1"/>
  <c r="M247" i="2" a="1"/>
  <c r="M247" i="2"/>
  <c r="O247" i="2" s="1"/>
  <c r="M239" i="2"/>
  <c r="O239" i="2" s="1"/>
  <c r="M233" i="2"/>
  <c r="O233" i="2" s="1"/>
  <c r="M221" i="2"/>
  <c r="O221" i="2" s="1"/>
  <c r="M208" i="2" a="1"/>
  <c r="M208" i="2"/>
  <c r="O208" i="2" s="1"/>
  <c r="M154" i="2"/>
  <c r="O154" i="2" s="1"/>
  <c r="M1356" i="2"/>
  <c r="O1356" i="2" s="1"/>
  <c r="M1349" i="2"/>
  <c r="O1349" i="2" s="1"/>
  <c r="M1337" i="2"/>
  <c r="O1337" i="2" s="1"/>
  <c r="M1330" i="2"/>
  <c r="O1330" i="2" s="1"/>
  <c r="M1321" i="2"/>
  <c r="O1321" i="2" s="1"/>
  <c r="M1309" i="2"/>
  <c r="O1309" i="2" s="1"/>
  <c r="M1306" i="2"/>
  <c r="O1306" i="2" s="1"/>
  <c r="M1290" i="2"/>
  <c r="O1290" i="2" s="1"/>
  <c r="M1278" i="2"/>
  <c r="O1278" i="2" s="1"/>
  <c r="M1269" i="2"/>
  <c r="O1269" i="2" s="1"/>
  <c r="M1262" i="2"/>
  <c r="O1262" i="2" s="1"/>
  <c r="M1240" i="2"/>
  <c r="O1240" i="2" s="1"/>
  <c r="M1228" i="2"/>
  <c r="O1228" i="2" s="1"/>
  <c r="M1221" i="2"/>
  <c r="O1221" i="2" s="1"/>
  <c r="M1209" i="2"/>
  <c r="O1209" i="2" s="1"/>
  <c r="M1202" i="2"/>
  <c r="O1202" i="2" s="1"/>
  <c r="M1193" i="2"/>
  <c r="O1193" i="2" s="1"/>
  <c r="M1181" i="2"/>
  <c r="O1181" i="2" s="1"/>
  <c r="M1178" i="2"/>
  <c r="O1178" i="2" s="1"/>
  <c r="M1172" i="2"/>
  <c r="O1172" i="2" s="1"/>
  <c r="M1169" i="2"/>
  <c r="O1169" i="2" s="1"/>
  <c r="M1166" i="2"/>
  <c r="O1166" i="2" s="1"/>
  <c r="M1157" i="2"/>
  <c r="O1157" i="2" s="1"/>
  <c r="M1154" i="2"/>
  <c r="O1154" i="2" s="1"/>
  <c r="M1142" i="2"/>
  <c r="O1142" i="2" s="1"/>
  <c r="M1132" i="2"/>
  <c r="O1132" i="2" s="1"/>
  <c r="M1129" i="2"/>
  <c r="O1129" i="2" s="1"/>
  <c r="M1120" i="2"/>
  <c r="O1120" i="2" s="1"/>
  <c r="M1117" i="2"/>
  <c r="O1117" i="2" s="1"/>
  <c r="M1114" i="2"/>
  <c r="O1114" i="2" s="1"/>
  <c r="M1106" i="2"/>
  <c r="O1106" i="2" s="1"/>
  <c r="M1094" i="2"/>
  <c r="O1094" i="2" s="1"/>
  <c r="M1088" i="2"/>
  <c r="O1088" i="2" s="1"/>
  <c r="M1084" i="2"/>
  <c r="O1084" i="2" s="1"/>
  <c r="M1070" i="2"/>
  <c r="O1070" i="2" s="1"/>
  <c r="M1069" i="2"/>
  <c r="O1069" i="2" s="1"/>
  <c r="M1062" i="2"/>
  <c r="O1062" i="2" s="1"/>
  <c r="M1057" i="2"/>
  <c r="O1057" i="2" s="1"/>
  <c r="M1054" i="2"/>
  <c r="O1054" i="2" s="1"/>
  <c r="M1053" i="2"/>
  <c r="O1053" i="2" s="1"/>
  <c r="M1047" i="2"/>
  <c r="O1047" i="2" s="1"/>
  <c r="M1041" i="2"/>
  <c r="O1041" i="2" s="1"/>
  <c r="M1034" i="2"/>
  <c r="O1034" i="2" s="1"/>
  <c r="M1031" i="2"/>
  <c r="O1031" i="2" s="1"/>
  <c r="M1026" i="2"/>
  <c r="O1026" i="2" s="1"/>
  <c r="M1009" i="2"/>
  <c r="O1009" i="2" s="1"/>
  <c r="M997" i="2"/>
  <c r="O997" i="2" s="1"/>
  <c r="M993" i="2"/>
  <c r="O993" i="2" s="1"/>
  <c r="M981" i="2"/>
  <c r="O981" i="2" s="1"/>
  <c r="M977" i="2"/>
  <c r="O977" i="2" s="1"/>
  <c r="M964" i="2"/>
  <c r="O964" i="2" s="1"/>
  <c r="M960" i="2"/>
  <c r="O960" i="2" s="1"/>
  <c r="M943" i="2"/>
  <c r="O943" i="2" s="1"/>
  <c r="M926" i="2"/>
  <c r="O926" i="2" s="1"/>
  <c r="M915" i="2"/>
  <c r="O915" i="2" s="1"/>
  <c r="M909" i="2"/>
  <c r="O909" i="2" s="1"/>
  <c r="M898" i="2"/>
  <c r="O898" i="2" s="1"/>
  <c r="M883" i="2"/>
  <c r="O883" i="2" s="1"/>
  <c r="M874" i="2"/>
  <c r="O874" i="2" s="1"/>
  <c r="M865" i="2"/>
  <c r="O865" i="2" s="1"/>
  <c r="M851" i="2"/>
  <c r="O851" i="2" s="1"/>
  <c r="M846" i="2"/>
  <c r="O846" i="2" s="1"/>
  <c r="M837" i="2"/>
  <c r="O837" i="2" s="1"/>
  <c r="M830" i="2"/>
  <c r="O830" i="2" s="1"/>
  <c r="M808" i="2"/>
  <c r="O808" i="2" s="1"/>
  <c r="M796" i="2"/>
  <c r="O796" i="2" s="1"/>
  <c r="M789" i="2"/>
  <c r="O789" i="2" s="1"/>
  <c r="M786" i="2"/>
  <c r="O786" i="2" s="1"/>
  <c r="M774" i="2"/>
  <c r="O774" i="2" s="1"/>
  <c r="M770" i="2"/>
  <c r="O770" i="2" s="1"/>
  <c r="M763" i="2"/>
  <c r="O763" i="2" s="1"/>
  <c r="M759" i="2"/>
  <c r="O759" i="2" s="1"/>
  <c r="M756" i="2"/>
  <c r="O756" i="2" s="1"/>
  <c r="M755" i="2"/>
  <c r="O755" i="2" s="1"/>
  <c r="M752" i="2"/>
  <c r="O752" i="2" s="1"/>
  <c r="M751" i="2"/>
  <c r="O751" i="2" s="1"/>
  <c r="M501" i="2"/>
  <c r="O501" i="2" s="1"/>
  <c r="M467" i="2"/>
  <c r="O467" i="2" s="1"/>
  <c r="M453" i="2"/>
  <c r="O453" i="2" s="1"/>
  <c r="M387" i="2"/>
  <c r="O387" i="2" s="1"/>
  <c r="M367" i="2"/>
  <c r="O367" i="2" s="1"/>
  <c r="M356" i="2"/>
  <c r="O356" i="2" s="1"/>
  <c r="M348" i="2"/>
  <c r="O348" i="2" s="1"/>
  <c r="M338" i="2"/>
  <c r="O338" i="2" s="1"/>
  <c r="M319" i="2"/>
  <c r="O319" i="2" s="1"/>
  <c r="M318" i="2"/>
  <c r="O318" i="2" s="1"/>
  <c r="M313" i="2"/>
  <c r="O313" i="2" s="1"/>
  <c r="M306" i="2"/>
  <c r="O306" i="2" s="1"/>
  <c r="M248" i="2" a="1"/>
  <c r="M248" i="2"/>
  <c r="O248" i="2" s="1"/>
  <c r="M175" i="2"/>
  <c r="O175" i="2" s="1"/>
  <c r="M171" i="2"/>
  <c r="O171" i="2" s="1"/>
  <c r="M160" i="2"/>
  <c r="O160" i="2" s="1"/>
  <c r="M138" i="2"/>
  <c r="O138" i="2" s="1"/>
  <c r="M124" i="2"/>
  <c r="O124" i="2" s="1"/>
  <c r="M48" i="2"/>
  <c r="O48" i="2" s="1"/>
  <c r="M45" i="2"/>
  <c r="O45" i="2" s="1"/>
  <c r="M742" i="2"/>
  <c r="O742" i="2" s="1"/>
  <c r="M739" i="2"/>
  <c r="O739" i="2" s="1"/>
  <c r="M725" i="2"/>
  <c r="O725" i="2" s="1"/>
  <c r="M717" i="2"/>
  <c r="O717" i="2" s="1"/>
  <c r="M709" i="2"/>
  <c r="O709" i="2" s="1"/>
  <c r="M701" i="2"/>
  <c r="O701" i="2" s="1"/>
  <c r="M693" i="2"/>
  <c r="O693" i="2" s="1"/>
  <c r="M685" i="2"/>
  <c r="O685" i="2" s="1"/>
  <c r="M677" i="2"/>
  <c r="O677" i="2" s="1"/>
  <c r="M669" i="2"/>
  <c r="O669" i="2" s="1"/>
  <c r="M664" i="2"/>
  <c r="O664" i="2" s="1"/>
  <c r="M659" i="2"/>
  <c r="O659" i="2" s="1"/>
  <c r="M656" i="2"/>
  <c r="O656" i="2" s="1"/>
  <c r="M640" i="2"/>
  <c r="O640" i="2" s="1"/>
  <c r="M631" i="2"/>
  <c r="O631" i="2" s="1"/>
  <c r="M601" i="2"/>
  <c r="O601" i="2" s="1"/>
  <c r="M583" i="2"/>
  <c r="O583" i="2" s="1"/>
  <c r="M569" i="2"/>
  <c r="O569" i="2" s="1"/>
  <c r="M559" i="2"/>
  <c r="O559" i="2" s="1"/>
  <c r="M543" i="2"/>
  <c r="O543" i="2" s="1"/>
  <c r="M515" i="2"/>
  <c r="O515" i="2" s="1"/>
  <c r="M483" i="2"/>
  <c r="O483" i="2" s="1"/>
  <c r="M473" i="2"/>
  <c r="O473" i="2" s="1"/>
  <c r="M439" i="2"/>
  <c r="O439" i="2" s="1"/>
  <c r="M419" i="2"/>
  <c r="O419" i="2" s="1"/>
  <c r="M391" i="2"/>
  <c r="O391" i="2" s="1"/>
  <c r="M371" i="2"/>
  <c r="O371" i="2" s="1"/>
  <c r="M361" i="2"/>
  <c r="O361" i="2" s="1"/>
  <c r="M354" i="2"/>
  <c r="O354" i="2" s="1"/>
  <c r="M345" i="2"/>
  <c r="O345" i="2" s="1"/>
  <c r="M342" i="2"/>
  <c r="O342" i="2" s="1"/>
  <c r="M332" i="2"/>
  <c r="O332" i="2" s="1"/>
  <c r="M322" i="2"/>
  <c r="O322" i="2" s="1"/>
  <c r="M316" i="2"/>
  <c r="O316" i="2" s="1"/>
  <c r="M311" i="2"/>
  <c r="O311" i="2" s="1"/>
  <c r="M310" i="2"/>
  <c r="O310" i="2" s="1"/>
  <c r="M253" i="2"/>
  <c r="O253" i="2" s="1"/>
  <c r="M203" i="2"/>
  <c r="O203" i="2" s="1"/>
  <c r="M199" i="2"/>
  <c r="O199" i="2" s="1"/>
  <c r="M195" i="2"/>
  <c r="O195" i="2" s="1"/>
  <c r="M191" i="2"/>
  <c r="O191" i="2" s="1"/>
  <c r="M183" i="2"/>
  <c r="O183" i="2" s="1"/>
  <c r="M179" i="2"/>
  <c r="O179" i="2" s="1"/>
  <c r="M162" i="2"/>
  <c r="O162" i="2" s="1"/>
  <c r="M149" i="2"/>
  <c r="O149" i="2" s="1"/>
  <c r="M140" i="2"/>
  <c r="O140" i="2" s="1"/>
  <c r="M134" i="2"/>
  <c r="O134" i="2" s="1"/>
  <c r="M126" i="2"/>
  <c r="O126" i="2" s="1"/>
  <c r="M120" i="2"/>
  <c r="O120" i="2" s="1"/>
  <c r="M110" i="2"/>
  <c r="O110" i="2" s="1"/>
  <c r="M80" i="2"/>
  <c r="O80" i="2" s="1"/>
  <c r="M64" i="2"/>
  <c r="O64" i="2" s="1"/>
  <c r="M32" i="2"/>
  <c r="O32" i="2" s="1"/>
  <c r="M27" i="2"/>
  <c r="O27" i="2" s="1"/>
  <c r="I10" i="10"/>
  <c r="I15" i="10" s="1"/>
  <c r="H10" i="10"/>
  <c r="H15" i="10" s="1"/>
  <c r="G10" i="10"/>
  <c r="G15" i="10" s="1"/>
  <c r="M2" i="2" a="1"/>
  <c r="M2" i="2" s="1"/>
  <c r="O2" i="2" s="1"/>
  <c r="N2" i="2" a="1"/>
  <c r="N2" i="2" s="1"/>
  <c r="B3" i="6" l="1"/>
  <c r="B2" i="6"/>
  <c r="B7" i="6"/>
  <c r="B6" i="6"/>
  <c r="B5" i="6"/>
  <c r="B4" i="6" l="1"/>
</calcChain>
</file>

<file path=xl/sharedStrings.xml><?xml version="1.0" encoding="utf-8"?>
<sst xmlns="http://schemas.openxmlformats.org/spreadsheetml/2006/main" count="18938" uniqueCount="626">
  <si>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</si>
  <si>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</si>
  <si>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</si>
  <si>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</si>
  <si>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</si>
  <si>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</si>
  <si>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</si>
  <si>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</si>
  <si>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</si>
  <si>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</si>
  <si>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</si>
  <si>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</si>
  <si>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</si>
  <si>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</si>
  <si>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</si>
  <si>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</si>
  <si>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</si>
  <si>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</si>
  <si>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</si>
  <si>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</si>
  <si>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</si>
  <si>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</si>
  <si>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</si>
  <si>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</si>
  <si>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</si>
  <si>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</si>
  <si>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</si>
  <si>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</si>
  <si>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</si>
  <si>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</si>
  <si>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</si>
  <si>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</si>
  <si>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</si>
  <si>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</si>
  <si>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</si>
  <si>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</si>
  <si>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</si>
  <si>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</si>
  <si>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</si>
  <si>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</si>
  <si>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</si>
  <si>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</si>
  <si>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</si>
  <si>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</si>
  <si>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</si>
  <si>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</si>
  <si>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</si>
  <si>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</si>
  <si>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</si>
  <si>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</si>
  <si>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</si>
  <si>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</si>
  <si>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</si>
  <si>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</si>
  <si>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</si>
  <si>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</si>
  <si>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</si>
  <si>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</si>
  <si>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</si>
  <si>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</si>
  <si>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</si>
  <si>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</si>
  <si>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</si>
  <si>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</si>
  <si>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</si>
  <si>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</si>
  <si>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</si>
  <si>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</si>
  <si>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</si>
  <si>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</si>
  <si>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</si>
  <si>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</si>
  <si>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</si>
  <si>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</si>
  <si>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</si>
  <si>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</si>
  <si>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</si>
  <si>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</si>
  <si>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</si>
  <si>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</si>
  <si>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</si>
  <si>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</si>
  <si>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</si>
  <si>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</si>
  <si>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</si>
  <si>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</si>
  <si>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</si>
  <si>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</si>
  <si>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</si>
  <si>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</si>
  <si>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</si>
  <si>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</si>
  <si>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</si>
  <si>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</si>
  <si>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</si>
  <si>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</si>
  <si>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</si>
  <si>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</si>
  <si>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</si>
  <si>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</si>
  <si>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</si>
  <si>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</si>
  <si>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</si>
  <si>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</si>
  <si>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</si>
  <si>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</si>
  <si>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</si>
  <si>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</si>
  <si>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</si>
  <si>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</si>
  <si>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</si>
  <si>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</si>
  <si>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</si>
  <si>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</si>
  <si>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</si>
  <si>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</si>
  <si>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</si>
  <si>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</si>
  <si>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</si>
  <si>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</si>
  <si>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</si>
  <si>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</si>
  <si>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</si>
  <si>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</si>
  <si>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</si>
  <si>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</si>
  <si>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</si>
  <si>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</si>
  <si>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</si>
  <si>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</si>
  <si>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</si>
  <si>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</si>
  <si>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</si>
  <si>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</si>
  <si>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</si>
  <si>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</si>
  <si>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</si>
  <si>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</si>
  <si>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</si>
  <si>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</si>
  <si>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</si>
  <si>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</si>
  <si>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</si>
  <si>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</si>
  <si>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</si>
  <si>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</si>
  <si>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</si>
  <si>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</si>
  <si>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</si>
  <si>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</si>
  <si>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</si>
  <si>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</si>
  <si>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</si>
  <si>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</si>
  <si>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</si>
  <si>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</si>
  <si>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</si>
  <si>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</si>
  <si>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</si>
  <si>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</si>
  <si>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</si>
  <si>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</si>
  <si>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</si>
  <si>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</si>
  <si>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</si>
  <si>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</si>
  <si>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</si>
  <si>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</si>
  <si>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</si>
  <si>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</si>
  <si>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</si>
  <si>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</si>
  <si>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</si>
  <si>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</si>
  <si>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</si>
  <si>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</si>
  <si>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</si>
  <si>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</si>
  <si>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</si>
  <si>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</si>
  <si>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</si>
  <si>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</si>
  <si>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</si>
  <si>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</si>
  <si>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</si>
  <si>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</si>
  <si>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</si>
  <si>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</si>
  <si>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</si>
  <si>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</si>
  <si>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</si>
  <si>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</si>
  <si>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</si>
  <si>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</si>
  <si>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</si>
  <si>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</si>
  <si>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</si>
  <si>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</si>
  <si>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</si>
  <si>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</si>
  <si>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</si>
  <si>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</si>
  <si>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</si>
  <si>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</si>
  <si>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</si>
  <si>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</si>
  <si>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</si>
  <si>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</si>
  <si>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</si>
  <si>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</si>
  <si>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</si>
  <si>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</si>
  <si>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</si>
  <si>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</si>
  <si>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</si>
  <si>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</si>
  <si>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</si>
  <si>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</si>
  <si>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</si>
  <si>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</si>
  <si>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</si>
  <si>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</si>
  <si>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</si>
  <si>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</si>
  <si>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</si>
  <si>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</si>
  <si>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</si>
  <si>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</si>
  <si>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</si>
  <si>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</si>
  <si>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</si>
  <si>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</si>
  <si>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</si>
  <si>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</si>
  <si>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</si>
  <si>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</si>
  <si>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</si>
  <si>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</si>
  <si>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</si>
  <si>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</si>
  <si>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</si>
  <si>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</si>
  <si>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</si>
  <si>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</si>
  <si>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</si>
  <si>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</si>
  <si>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</si>
  <si>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</si>
  <si>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</si>
  <si>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</si>
  <si>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</si>
  <si>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</si>
  <si>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</si>
  <si>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</si>
  <si>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</si>
  <si>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</si>
  <si>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</si>
  <si>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</si>
  <si>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</si>
  <si>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</si>
  <si>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</si>
  <si>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</si>
  <si>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</si>
  <si>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</si>
  <si>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</si>
  <si>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</si>
  <si>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</si>
  <si>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</si>
  <si>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</si>
  <si>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</si>
  <si>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</si>
  <si>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</si>
  <si>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</si>
  <si>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</si>
  <si>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</si>
  <si>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</si>
  <si>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</si>
  <si>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</si>
  <si>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</si>
  <si>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</si>
  <si>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</si>
  <si>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</si>
  <si>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</si>
  <si>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</si>
  <si>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</si>
  <si>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</si>
  <si>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</si>
  <si>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</si>
  <si>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</si>
  <si>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</si>
  <si>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</si>
  <si>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</si>
  <si>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</si>
  <si>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</si>
  <si>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</si>
  <si>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</si>
  <si>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</si>
  <si>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</si>
  <si>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</si>
  <si>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</si>
  <si>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</si>
  <si>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</si>
  <si>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</si>
  <si>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</si>
  <si>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</si>
  <si>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</si>
  <si>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</si>
  <si>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</si>
  <si>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</si>
  <si>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</si>
  <si>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</si>
  <si>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</si>
  <si>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</si>
  <si>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</si>
  <si>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</si>
  <si>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</si>
  <si>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</si>
  <si>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</si>
  <si>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</si>
  <si>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</si>
  <si>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</si>
  <si>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</si>
  <si>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</si>
  <si>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</si>
  <si>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</si>
  <si>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</si>
  <si>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</si>
  <si>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</si>
  <si>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</si>
  <si>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</si>
  <si>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</si>
  <si>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</si>
  <si>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</si>
  <si>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</si>
  <si>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</si>
  <si>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</si>
  <si>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</si>
  <si>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</si>
  <si>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</si>
  <si>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</si>
  <si>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</si>
  <si>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</si>
  <si>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</si>
  <si>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</si>
  <si>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</si>
  <si>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</si>
  <si>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</si>
  <si>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</si>
  <si>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</si>
  <si>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</si>
  <si>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</si>
  <si>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</si>
  <si>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</si>
  <si>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</si>
  <si>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</si>
  <si>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</si>
  <si>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</si>
  <si>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</si>
  <si>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</si>
  <si>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</si>
  <si>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</si>
  <si>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</si>
  <si>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</si>
  <si>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</si>
  <si>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</si>
  <si>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</si>
  <si>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</si>
  <si>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</si>
  <si>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</si>
  <si>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</si>
  <si>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</si>
  <si>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</si>
  <si>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</si>
  <si>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</si>
  <si>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</si>
  <si>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</si>
  <si>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</si>
  <si>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</si>
  <si>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</si>
  <si>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</si>
  <si>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</si>
  <si>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</si>
  <si>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</si>
  <si>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</si>
  <si>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</si>
  <si>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</si>
  <si>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</si>
  <si>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</si>
  <si>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</si>
  <si>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</si>
  <si>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</si>
  <si>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</si>
  <si>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</si>
  <si>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</si>
  <si>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</si>
  <si>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</si>
  <si>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</si>
  <si>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</si>
  <si>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</si>
  <si>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</si>
  <si>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</si>
  <si>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</si>
  <si>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</si>
  <si>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</si>
  <si>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</si>
  <si>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</si>
  <si>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</si>
  <si>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</si>
  <si>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</si>
  <si>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</si>
  <si>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</si>
  <si>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</si>
  <si>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</si>
  <si>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</si>
  <si>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</si>
  <si>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</si>
  <si>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</si>
  <si>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</si>
  <si>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</si>
  <si>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</si>
  <si>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</si>
  <si>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</si>
  <si>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</si>
  <si>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</si>
  <si>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</si>
  <si>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</si>
  <si>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</si>
  <si>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</si>
  <si>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</si>
  <si>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</si>
  <si>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</si>
  <si>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</si>
  <si>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</si>
  <si>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</si>
  <si>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</si>
  <si>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</si>
  <si>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</si>
  <si>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</si>
  <si>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</si>
  <si>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</si>
  <si>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</si>
  <si>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</si>
  <si>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</si>
  <si>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</si>
  <si>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</si>
  <si>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</si>
  <si>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</si>
  <si>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</si>
  <si>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</si>
  <si>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</si>
  <si>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</si>
  <si>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</si>
  <si>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</si>
  <si>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</si>
  <si>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</si>
  <si>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</si>
  <si>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</si>
  <si>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</si>
  <si>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</si>
  <si>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</si>
  <si>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</si>
  <si>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</si>
  <si>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</si>
  <si>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</si>
  <si>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</si>
  <si>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</si>
  <si>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</si>
  <si>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</si>
  <si>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</si>
  <si>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</si>
  <si>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</si>
  <si>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</si>
  <si>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</si>
  <si>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</si>
  <si>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</si>
  <si>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</si>
  <si>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</si>
  <si>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</si>
  <si>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</si>
  <si>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</si>
  <si>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</si>
  <si>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</si>
  <si>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</si>
  <si>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</si>
  <si>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</si>
  <si>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</si>
  <si>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</si>
  <si>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</si>
  <si>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</si>
  <si>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</si>
  <si>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</si>
  <si>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</si>
  <si>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</si>
  <si>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</si>
  <si>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</si>
  <si>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</si>
  <si>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</si>
  <si>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</si>
  <si>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</si>
  <si>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</si>
  <si>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</si>
  <si>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</si>
  <si>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</si>
  <si>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</si>
  <si>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</si>
  <si>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</si>
  <si>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</si>
  <si>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</si>
  <si>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</si>
  <si>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</si>
  <si>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</si>
  <si>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</si>
  <si>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</si>
  <si>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</si>
  <si>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</si>
  <si>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</si>
  <si>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</si>
  <si>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</si>
  <si>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</si>
  <si>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</si>
  <si>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</si>
  <si>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</si>
  <si>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</si>
  <si>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</si>
  <si>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</si>
  <si>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</si>
  <si>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</si>
  <si>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</si>
  <si>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</si>
  <si>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</si>
  <si>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</si>
  <si>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</si>
  <si>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</si>
  <si>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</si>
  <si>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</si>
  <si>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</si>
  <si>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</si>
  <si>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</si>
  <si>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</si>
  <si>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</si>
  <si>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</si>
  <si>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</si>
  <si>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</si>
  <si>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</si>
  <si>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</si>
  <si>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</si>
  <si>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</si>
  <si>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</si>
  <si>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</si>
  <si>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</si>
  <si>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</si>
  <si>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</si>
  <si>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</si>
  <si>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</si>
  <si>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</si>
  <si>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</si>
  <si>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</si>
  <si>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</si>
  <si>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</si>
  <si>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</si>
  <si>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</si>
  <si>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</si>
  <si>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</si>
  <si>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</si>
  <si>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</si>
  <si>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</si>
  <si>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</si>
  <si>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</si>
  <si>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</si>
  <si>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</si>
  <si>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</si>
  <si>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</si>
  <si>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</si>
  <si>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</si>
  <si>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</si>
  <si>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</si>
  <si>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</si>
  <si>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</si>
  <si>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Min</t>
  </si>
  <si>
    <t>Max</t>
  </si>
  <si>
    <t>Range</t>
  </si>
  <si>
    <t>Standard Deviation</t>
  </si>
  <si>
    <t>Median</t>
  </si>
  <si>
    <t>Mean</t>
  </si>
  <si>
    <t>min/max/range/standard  deviation,mean,median is from Year(1-4)</t>
  </si>
  <si>
    <t>NameList</t>
  </si>
  <si>
    <t>Gross Profit</t>
  </si>
  <si>
    <t>gross profit</t>
  </si>
  <si>
    <t>operating profit</t>
  </si>
  <si>
    <t>gross margin</t>
  </si>
  <si>
    <t>operating Margin</t>
  </si>
  <si>
    <t>Income Statement</t>
  </si>
  <si>
    <t>Revenue</t>
  </si>
  <si>
    <t>COGS</t>
  </si>
  <si>
    <t xml:space="preserve"> Sales, General and Admin</t>
  </si>
  <si>
    <t>Other operating expenses</t>
  </si>
  <si>
    <t xml:space="preserve">Research and Development </t>
  </si>
  <si>
    <t xml:space="preserve">Historical </t>
  </si>
  <si>
    <t>Total Operating Expenses</t>
  </si>
  <si>
    <t>Operation income(EBIT)</t>
  </si>
  <si>
    <t>Forcasting</t>
  </si>
  <si>
    <t>Year 5</t>
  </si>
  <si>
    <t>Year 6</t>
  </si>
  <si>
    <t xml:space="preserve">Operating Statistics </t>
  </si>
  <si>
    <t>Assumption</t>
  </si>
  <si>
    <t>Gross Margin</t>
  </si>
  <si>
    <t>Operating Margin</t>
  </si>
  <si>
    <t>Revneue Growth (%)</t>
  </si>
  <si>
    <t>Scenario</t>
  </si>
  <si>
    <t>Operating Scenarios - sensitivity analysis</t>
  </si>
  <si>
    <t>Base Case</t>
  </si>
  <si>
    <t>Weak Case</t>
  </si>
  <si>
    <t>Best case</t>
  </si>
  <si>
    <t xml:space="preserve"> Total Revenue (Year 2)</t>
  </si>
  <si>
    <t xml:space="preserve">Year 1 </t>
  </si>
  <si>
    <t>min</t>
  </si>
  <si>
    <t>max</t>
  </si>
  <si>
    <t>mean</t>
  </si>
  <si>
    <t>q1</t>
  </si>
  <si>
    <t>q3</t>
  </si>
  <si>
    <t>Column Labels</t>
  </si>
  <si>
    <t>Real State</t>
  </si>
  <si>
    <t>standard deviation</t>
  </si>
  <si>
    <t>median</t>
  </si>
  <si>
    <t>z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</si>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</sst>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0.0000"/>
    <numFmt numFmtId="167" formatCode="0.000"/>
    <numFmt numFmtId="168" formatCode="&quot;$&quot;#,##0"/>
    <numFmt numFmtId="169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10" xfId="0" applyFill="1" applyBorder="1"/>
    <xf numFmtId="6" fontId="0" fillId="34" borderId="0" xfId="0" applyNumberFormat="1" applyFill="1"/>
    <xf numFmtId="167" fontId="0" fillId="34" borderId="0" xfId="0" applyNumberFormat="1" applyFill="1"/>
    <xf numFmtId="166" fontId="0" fillId="34" borderId="0" xfId="0" applyNumberFormat="1" applyFill="1"/>
    <xf numFmtId="165" fontId="16" fillId="35" borderId="0" xfId="1" applyNumberFormat="1" applyFont="1" applyFill="1" applyAlignment="1">
      <alignment wrapText="1"/>
    </xf>
    <xf numFmtId="0" fontId="20" fillId="36" borderId="0" xfId="0" applyFont="1" applyFill="1"/>
    <xf numFmtId="0" fontId="0" fillId="0" borderId="0" xfId="0" applyAlignment="1"/>
    <xf numFmtId="164" fontId="16" fillId="38" borderId="12" xfId="0" applyNumberFormat="1" applyFont="1" applyFill="1" applyBorder="1"/>
    <xf numFmtId="0" fontId="16" fillId="0" borderId="0" xfId="0" applyFont="1"/>
    <xf numFmtId="168" fontId="0" fillId="0" borderId="0" xfId="0" applyNumberFormat="1" applyAlignment="1">
      <alignment horizontal="left" vertical="center"/>
    </xf>
    <xf numFmtId="0" fontId="0" fillId="0" borderId="12" xfId="0" applyBorder="1" applyAlignment="1"/>
    <xf numFmtId="164" fontId="16" fillId="38" borderId="12" xfId="0" applyNumberFormat="1" applyFont="1" applyFill="1" applyBorder="1" applyAlignment="1">
      <alignment horizontal="left"/>
    </xf>
    <xf numFmtId="0" fontId="16" fillId="39" borderId="0" xfId="0" applyFont="1" applyFill="1"/>
    <xf numFmtId="0" fontId="0" fillId="39" borderId="0" xfId="0" applyFill="1"/>
    <xf numFmtId="2" fontId="0" fillId="0" borderId="0" xfId="0" applyNumberFormat="1"/>
    <xf numFmtId="168" fontId="0" fillId="0" borderId="0" xfId="0" applyNumberFormat="1"/>
    <xf numFmtId="9" fontId="0" fillId="0" borderId="0" xfId="43" applyFont="1"/>
    <xf numFmtId="0" fontId="0" fillId="0" borderId="0" xfId="0"/>
    <xf numFmtId="9" fontId="0" fillId="39" borderId="0" xfId="0" applyNumberFormat="1" applyFill="1"/>
    <xf numFmtId="0" fontId="16" fillId="0" borderId="12" xfId="0" applyFont="1" applyBorder="1"/>
    <xf numFmtId="0" fontId="16" fillId="39" borderId="12" xfId="0" applyFont="1" applyFill="1" applyBorder="1"/>
    <xf numFmtId="0" fontId="0" fillId="0" borderId="12" xfId="0" applyBorder="1"/>
    <xf numFmtId="0" fontId="0" fillId="39" borderId="0" xfId="0" applyNumberFormat="1" applyFill="1"/>
    <xf numFmtId="169" fontId="0" fillId="39" borderId="0" xfId="43" applyNumberFormat="1" applyFont="1" applyFill="1"/>
    <xf numFmtId="9" fontId="0" fillId="39" borderId="0" xfId="43" applyNumberFormat="1" applyFont="1" applyFill="1"/>
    <xf numFmtId="0" fontId="0" fillId="36" borderId="0" xfId="0" applyFill="1"/>
    <xf numFmtId="168" fontId="21" fillId="0" borderId="0" xfId="0" applyNumberFormat="1" applyFont="1" applyAlignment="1">
      <alignment horizontal="left" vertical="center"/>
    </xf>
    <xf numFmtId="0" fontId="16" fillId="0" borderId="0" xfId="0" applyFont="1" applyBorder="1"/>
    <xf numFmtId="165" fontId="0" fillId="0" borderId="0" xfId="0" applyNumberFormat="1"/>
    <xf numFmtId="0" fontId="0" fillId="0" borderId="0" xfId="0" applyAlignment="1">
      <alignment horizontal="left" indent="2"/>
    </xf>
    <xf numFmtId="0" fontId="16" fillId="0" borderId="13" xfId="0" applyFont="1" applyBorder="1" applyAlignment="1">
      <alignment horizontal="left"/>
    </xf>
    <xf numFmtId="165" fontId="16" fillId="0" borderId="13" xfId="0" applyNumberFormat="1" applyFont="1" applyBorder="1"/>
    <xf numFmtId="0" fontId="16" fillId="0" borderId="0" xfId="0" applyFont="1" applyAlignment="1">
      <alignment horizontal="left" indent="1"/>
    </xf>
    <xf numFmtId="165" fontId="16" fillId="0" borderId="0" xfId="0" applyNumberFormat="1" applyFont="1"/>
    <xf numFmtId="44" fontId="0" fillId="0" borderId="0" xfId="0" applyNumberFormat="1"/>
    <xf numFmtId="165" fontId="0" fillId="0" borderId="0" xfId="1" applyNumberFormat="1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7" borderId="0" xfId="0" applyFill="1" applyAlignment="1">
      <alignment horizontal="center"/>
    </xf>
    <xf numFmtId="0" fontId="16" fillId="0" borderId="0" xfId="0" applyFont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8" borderId="12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34-4758-B1AA-95C2BAD3D1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34-4758-B1AA-95C2BAD3D1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34-4758-B1AA-95C2BAD3D1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34-4758-B1AA-95C2BAD3D1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34-4758-B1AA-95C2BAD3D1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Statistics'!$D$2:$D$6</c:f>
              <c:strCache>
                <c:ptCount val="5"/>
                <c:pt idx="0">
                  <c:v>CTL</c:v>
                </c:pt>
                <c:pt idx="1">
                  <c:v>FTR</c:v>
                </c:pt>
                <c:pt idx="2">
                  <c:v>LVLT</c:v>
                </c:pt>
                <c:pt idx="3">
                  <c:v>T</c:v>
                </c:pt>
                <c:pt idx="4">
                  <c:v>VZ</c:v>
                </c:pt>
              </c:strCache>
            </c:strRef>
          </c:cat>
          <c:val>
            <c:numRef>
              <c:f>'Summary Statistics'!$E$2:$E$6</c:f>
              <c:numCache>
                <c:formatCode>"$"#,##0_);[Red]\("$"#,##0\)</c:formatCode>
                <c:ptCount val="5"/>
                <c:pt idx="0">
                  <c:v>18095000000</c:v>
                </c:pt>
                <c:pt idx="1">
                  <c:v>4762000000</c:v>
                </c:pt>
                <c:pt idx="2">
                  <c:v>6313000000</c:v>
                </c:pt>
                <c:pt idx="3">
                  <c:v>128752000000</c:v>
                </c:pt>
                <c:pt idx="4">
                  <c:v>120550000000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4-4A33-AF22-6DD6F9F592B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013408935908783"/>
          <c:y val="0.1931444759206799"/>
          <c:w val="0.73836984764878622"/>
          <c:h val="0.5288193437576677"/>
        </c:manualLayout>
      </c:layout>
      <c:lineChart>
        <c:grouping val="standard"/>
        <c:varyColors val="0"/>
        <c:ser>
          <c:idx val="0"/>
          <c:order val="0"/>
          <c:tx>
            <c:strRef>
              <c:f>'Summary Statistics'!$G$7</c:f>
              <c:strCache>
                <c:ptCount val="1"/>
                <c:pt idx="0">
                  <c:v>CTL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Statistics'!$G$8:$G$11</c:f>
              <c:numCache>
                <c:formatCode>_("$"* #,##0_);_("$"* \(#,##0\);_("$"* "-"??_);_(@_)</c:formatCode>
                <c:ptCount val="4"/>
                <c:pt idx="0">
                  <c:v>18376000000</c:v>
                </c:pt>
                <c:pt idx="1">
                  <c:v>18095000000</c:v>
                </c:pt>
                <c:pt idx="2">
                  <c:v>18031000000</c:v>
                </c:pt>
                <c:pt idx="3">
                  <c:v>17900000000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F-4D82-8937-1E43EB61AD69}"/>
            </c:ext>
          </c:extLst>
        </c:ser>
        <c:ser>
          <c:idx val="1"/>
          <c:order val="1"/>
          <c:tx>
            <c:strRef>
              <c:f>'Summary Statistics'!$H$7</c:f>
              <c:strCache>
                <c:ptCount val="1"/>
                <c:pt idx="0">
                  <c:v>FTR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Statistics'!$H$8:$H$11</c:f>
              <c:numCache>
                <c:formatCode>_("$"* #,##0_);_("$"* \(#,##0\);_("$"* "-"??_);_(@_)</c:formatCode>
                <c:ptCount val="4"/>
                <c:pt idx="0">
                  <c:v>5011853000</c:v>
                </c:pt>
                <c:pt idx="1">
                  <c:v>4762000000</c:v>
                </c:pt>
                <c:pt idx="2">
                  <c:v>4772000000</c:v>
                </c:pt>
                <c:pt idx="3">
                  <c:v>5576000000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DF-4D82-8937-1E43EB61AD69}"/>
            </c:ext>
          </c:extLst>
        </c:ser>
        <c:ser>
          <c:idx val="2"/>
          <c:order val="2"/>
          <c:tx>
            <c:strRef>
              <c:f>'Summary Statistics'!$I$7</c:f>
              <c:strCache>
                <c:ptCount val="1"/>
                <c:pt idx="0">
                  <c:v>LVLT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Statistics'!$I$8:$I$11</c:f>
              <c:numCache>
                <c:formatCode>_("$"* #,##0_);_("$"* \(#,##0\);_("$"* "-"??_);_(@_)</c:formatCode>
                <c:ptCount val="4"/>
                <c:pt idx="0">
                  <c:v>6376000000</c:v>
                </c:pt>
                <c:pt idx="1">
                  <c:v>6313000000</c:v>
                </c:pt>
                <c:pt idx="2">
                  <c:v>6777000000</c:v>
                </c:pt>
                <c:pt idx="3">
                  <c:v>8229000000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DF-4D82-8937-1E43EB61AD69}"/>
            </c:ext>
          </c:extLst>
        </c:ser>
        <c:ser>
          <c:idx val="3"/>
          <c:order val="3"/>
          <c:tx>
            <c:strRef>
              <c:f>'Summary Statistics'!$J$7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Statistics'!$J$8:$J$11</c:f>
              <c:numCache>
                <c:formatCode>_("$"* #,##0_);_("$"* \(#,##0\);_("$"* "-"??_);_(@_)</c:formatCode>
                <c:ptCount val="4"/>
                <c:pt idx="0">
                  <c:v>127434000000</c:v>
                </c:pt>
                <c:pt idx="1">
                  <c:v>128752000000</c:v>
                </c:pt>
                <c:pt idx="2">
                  <c:v>132447000000</c:v>
                </c:pt>
                <c:pt idx="3">
                  <c:v>146801000000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0-4F5C-B141-6D76837462A6}"/>
            </c:ext>
          </c:extLst>
        </c:ser>
        <c:ser>
          <c:idx val="4"/>
          <c:order val="4"/>
          <c:tx>
            <c:strRef>
              <c:f>'Summary Statistics'!$K$7</c:f>
              <c:strCache>
                <c:ptCount val="1"/>
                <c:pt idx="0">
                  <c:v>VZ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'Summary Statistics'!$K$8:$K$11</c:f>
              <c:numCache>
                <c:formatCode>_("$"* #,##0_);_("$"* \(#,##0\);_("$"* "-"??_);_(@_)</c:formatCode>
                <c:ptCount val="4"/>
                <c:pt idx="0">
                  <c:v>115846000000</c:v>
                </c:pt>
                <c:pt idx="1">
                  <c:v>120550000000</c:v>
                </c:pt>
                <c:pt idx="2">
                  <c:v>127079000000</c:v>
                </c:pt>
                <c:pt idx="3">
                  <c:v>131620000000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0-4F5C-B141-6D768374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471664"/>
        <c:axId val="1274866944"/>
      </c:lineChart>
      <c:catAx>
        <c:axId val="1051471664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866944"/>
        <c:crosses val="autoZero"/>
        <c:auto val="1"/>
        <c:lblAlgn val="ctr"/>
        <c:lblOffset val="100"/>
        <c:noMultiLvlLbl val="0"/>
      </c:catAx>
      <c:valAx>
        <c:axId val="1274866944"/>
        <c:scaling>
          <c:orientation val="minMax"/>
          <c:min val="4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71664"/>
        <c:crosses val="autoZero"/>
        <c:crossBetween val="between"/>
        <c:majorUnit val="15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Pivot!$L$4:$L$14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Pivot!$M$4:$M$14</c:f>
              <c:numCache>
                <c:formatCode>_("$"* #,##0_);_("$"* \(#,##0\);_("$"* "-"??_);_(@_)</c:formatCode>
                <c:ptCount val="11"/>
                <c:pt idx="0">
                  <c:v>5623668607000</c:v>
                </c:pt>
                <c:pt idx="1">
                  <c:v>5729846251000</c:v>
                </c:pt>
                <c:pt idx="2">
                  <c:v>4834114768000</c:v>
                </c:pt>
                <c:pt idx="3">
                  <c:v>3415396723000</c:v>
                </c:pt>
                <c:pt idx="4">
                  <c:v>4458012375000</c:v>
                </c:pt>
                <c:pt idx="5">
                  <c:v>4103821019000</c:v>
                </c:pt>
                <c:pt idx="6">
                  <c:v>3662792220000</c:v>
                </c:pt>
                <c:pt idx="7">
                  <c:v>1124278980000</c:v>
                </c:pt>
                <c:pt idx="8">
                  <c:v>261218429000</c:v>
                </c:pt>
                <c:pt idx="9">
                  <c:v>1150747853000</c:v>
                </c:pt>
                <c:pt idx="10">
                  <c:v>1069025171000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B-42DA-A987-10C33EB6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803712"/>
        <c:axId val="1891917712"/>
      </c:barChart>
      <c:catAx>
        <c:axId val="198480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17712"/>
        <c:crosses val="autoZero"/>
        <c:auto val="1"/>
        <c:lblAlgn val="ctr"/>
        <c:lblOffset val="100"/>
        <c:noMultiLvlLbl val="0"/>
      </c:catAx>
      <c:valAx>
        <c:axId val="18919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0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Histogram (FTR-LVLT)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(FTR-LVLT)</a:t>
          </a:r>
        </a:p>
      </cx:txPr>
    </cx:title>
    <cx:plotArea>
      <cx:plotAreaRegion>
        <cx:series layoutId="boxWhisker" uniqueId="{00000001-ED80-4E63-99E9-0CDBF375C338}">
          <cx:tx>
            <cx:txData>
              <cx:f>_xlchart.v1.1</cx:f>
              <cx:v>FTR</cx:v>
            </cx:txData>
          </cx:tx>
          <cx:dataId val="0"/>
          <cx:layoutPr>
            <cx:statistics quartileMethod="exclusive"/>
          </cx:layoutPr>
        </cx:series>
        <cx:series layoutId="boxWhisker" uniqueId="{00000002-ED80-4E63-99E9-0CDBF375C338}">
          <cx:tx>
            <cx:txData>
              <cx:f>_xlchart.v1.3</cx:f>
              <cx:v>LVLT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500000000" min="45000000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TotalRevenue for RealState Sector in Year2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TotalRevenue for RealState Sector in Year2 </a:t>
          </a:r>
        </a:p>
      </cx:txPr>
    </cx:title>
    <cx:plotArea>
      <cx:plotAreaRegion>
        <cx:series layoutId="clusteredColumn" uniqueId="{746415C0-22FC-4332-9800-1D4931353173}"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Total Revenue for Energy Sector for Year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Energy Sector for Year 2</a:t>
          </a:r>
        </a:p>
      </cx:txPr>
    </cx:title>
    <cx:plotArea>
      <cx:plotAreaRegion>
        <cx:series layoutId="clusteredColumn" uniqueId="{4648FF4C-2869-46A1-B356-538D164C38B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1179514</xdr:colOff>
      <xdr:row>5</xdr:row>
      <xdr:rowOff>85726</xdr:rowOff>
    </xdr:from>
    <xdr:to>
      <xdr:col>4</xdr:col>
      <xdr:colOff>2398714</xdr:colOff>
      <xdr:row>13</xdr:row>
      <xdr:rowOff>173039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3CA0CD-AB5D-47D3-A2B0-7A8249771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1689100</xdr:colOff>
      <xdr:row>3</xdr:row>
      <xdr:rowOff>96837</xdr:rowOff>
    </xdr:from>
    <xdr:to>
      <xdr:col>17</xdr:col>
      <xdr:colOff>534988</xdr:colOff>
      <xdr:row>12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21739-9C96-40F2-B1F7-ECDDCFE0D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555625</xdr:colOff>
      <xdr:row>8</xdr:row>
      <xdr:rowOff>119065</xdr:rowOff>
    </xdr:from>
    <xdr:to>
      <xdr:col>10</xdr:col>
      <xdr:colOff>134936</xdr:colOff>
      <xdr:row>15</xdr:row>
      <xdr:rowOff>174628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B1E0F24-CDFE-44A6-8E38-3DA63945FD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7175" y="1744665"/>
              <a:ext cx="5224461" cy="1344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31749</xdr:colOff>
      <xdr:row>25</xdr:row>
      <xdr:rowOff>5555</xdr:rowOff>
    </xdr:from>
    <xdr:to>
      <xdr:col>26</xdr:col>
      <xdr:colOff>158749</xdr:colOff>
      <xdr:row>33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0A4ADC8-1C0E-4890-9C82-CA5B315D85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99199" y="5269705"/>
              <a:ext cx="9429750" cy="20248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111125</xdr:colOff>
      <xdr:row>33</xdr:row>
      <xdr:rowOff>227807</xdr:rowOff>
    </xdr:from>
    <xdr:to>
      <xdr:col>26</xdr:col>
      <xdr:colOff>158750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C218638-CD38-41BB-953D-442F558BF2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78575" y="7371557"/>
              <a:ext cx="9350375" cy="1918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9</xdr:row>
      <xdr:rowOff>95250</xdr:rowOff>
    </xdr:from>
    <xdr:to>
      <xdr:col>11</xdr:col>
      <xdr:colOff>171450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E4196-265A-4499-ABDD-C1E7EA0A5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mar K" refreshedDate="43972.07682962963" createdVersion="6" refreshedVersion="6" minRefreshableVersion="3" recordCount="1710" xr:uid="{00000000-000A-0000-FFFF-FFFF33000000}">
  <cacheSource type="worksheet">
    <worksheetSource ref="B1:K1711" sheet="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10499000000"/>
    <n v="12977000000"/>
    <s v=" $-   "/>
    <n v="845000000"/>
    <x v="0"/>
    <x v="0"/>
  </r>
  <r>
    <x v="0"/>
    <x v="1"/>
    <d v="2013-12-31T00:00:00"/>
    <x v="1"/>
    <n v="11019000000"/>
    <n v="12913000000"/>
    <s v=" $-   "/>
    <n v="853000000"/>
    <x v="0"/>
    <x v="0"/>
  </r>
  <r>
    <x v="0"/>
    <x v="2"/>
    <d v="2014-12-31T00:00:00"/>
    <x v="2"/>
    <n v="15620000000"/>
    <n v="20686000000"/>
    <s v=" $-   "/>
    <n v="1295000000"/>
    <x v="0"/>
    <x v="0"/>
  </r>
  <r>
    <x v="0"/>
    <x v="3"/>
    <d v="2015-12-31T00:00:00"/>
    <x v="3"/>
    <n v="11096000000"/>
    <n v="21275000000"/>
    <s v=" $-   "/>
    <n v="1364000000"/>
    <x v="0"/>
    <x v="0"/>
  </r>
  <r>
    <x v="1"/>
    <x v="0"/>
    <d v="2012-12-29T00:00:00"/>
    <x v="4"/>
    <n v="3106967000"/>
    <n v="2440721000"/>
    <s v=" $-   "/>
    <s v=" $-   "/>
    <x v="1"/>
    <x v="1"/>
  </r>
  <r>
    <x v="1"/>
    <x v="1"/>
    <d v="2013-12-28T00:00:00"/>
    <x v="5"/>
    <n v="3241668000"/>
    <n v="2591828000"/>
    <s v=" $-   "/>
    <s v=" $-   "/>
    <x v="1"/>
    <x v="1"/>
  </r>
  <r>
    <x v="1"/>
    <x v="2"/>
    <d v="2015-01-03T00:00:00"/>
    <x v="6"/>
    <n v="5390248000"/>
    <n v="3601903000"/>
    <s v=" $-   "/>
    <s v=" $-   "/>
    <x v="1"/>
    <x v="1"/>
  </r>
  <r>
    <x v="1"/>
    <x v="3"/>
    <d v="2016-01-02T00:00:00"/>
    <x v="7"/>
    <n v="5314246000"/>
    <n v="3596992000"/>
    <s v=" $-   "/>
    <s v=" $-   "/>
    <x v="1"/>
    <x v="1"/>
  </r>
  <r>
    <x v="2"/>
    <x v="0"/>
    <d v="2013-09-28T00:00:00"/>
    <x v="8"/>
    <n v="106606000000"/>
    <n v="10830000000"/>
    <n v="4475000000"/>
    <s v=" $-   "/>
    <x v="2"/>
    <x v="2"/>
  </r>
  <r>
    <x v="2"/>
    <x v="1"/>
    <d v="2014-09-27T00:00:00"/>
    <x v="9"/>
    <n v="112258000000"/>
    <n v="11993000000"/>
    <n v="6041000000"/>
    <s v=" $-   "/>
    <x v="2"/>
    <x v="2"/>
  </r>
  <r>
    <x v="2"/>
    <x v="2"/>
    <d v="2015-09-26T00:00:00"/>
    <x v="10"/>
    <n v="140089000000"/>
    <n v="14329000000"/>
    <n v="8067000000"/>
    <s v=" $-   "/>
    <x v="2"/>
    <x v="2"/>
  </r>
  <r>
    <x v="2"/>
    <x v="3"/>
    <d v="2016-09-24T00:00:00"/>
    <x v="11"/>
    <n v="131376000000"/>
    <n v="14194000000"/>
    <n v="10045000000"/>
    <s v=" $-   "/>
    <x v="2"/>
    <x v="2"/>
  </r>
  <r>
    <x v="3"/>
    <x v="0"/>
    <d v="2012-12-31T00:00:00"/>
    <x v="12"/>
    <n v="4508000000"/>
    <n v="4989000000"/>
    <n v="2778000000"/>
    <s v=" $-   "/>
    <x v="3"/>
    <x v="3"/>
  </r>
  <r>
    <x v="3"/>
    <x v="1"/>
    <d v="2013-12-31T00:00:00"/>
    <x v="13"/>
    <n v="4581000000"/>
    <n v="5352000000"/>
    <n v="2855000000"/>
    <s v=" $-   "/>
    <x v="3"/>
    <x v="3"/>
  </r>
  <r>
    <x v="3"/>
    <x v="2"/>
    <d v="2014-12-31T00:00:00"/>
    <x v="14"/>
    <n v="4426000000"/>
    <n v="8474000000"/>
    <n v="3297000000"/>
    <s v=" $-   "/>
    <x v="3"/>
    <x v="3"/>
  </r>
  <r>
    <x v="3"/>
    <x v="3"/>
    <d v="2015-12-31T00:00:00"/>
    <x v="15"/>
    <n v="4500000000"/>
    <n v="6387000000"/>
    <n v="4285000000"/>
    <s v=" $-   "/>
    <x v="3"/>
    <x v="3"/>
  </r>
  <r>
    <x v="4"/>
    <x v="0"/>
    <d v="2013-09-30T00:00:00"/>
    <x v="16"/>
    <n v="85451348000"/>
    <n v="1447234000"/>
    <s v=" $-   "/>
    <n v="162186000"/>
    <x v="3"/>
    <x v="4"/>
  </r>
  <r>
    <x v="4"/>
    <x v="1"/>
    <d v="2014-09-30T00:00:00"/>
    <x v="17"/>
    <n v="116586761000"/>
    <n v="2011595000"/>
    <s v=" $-   "/>
    <n v="188680000"/>
    <x v="3"/>
    <x v="4"/>
  </r>
  <r>
    <x v="4"/>
    <x v="2"/>
    <d v="2015-09-30T00:00:00"/>
    <x v="18"/>
    <n v="132432490000"/>
    <n v="2858458000"/>
    <s v=" $-   "/>
    <n v="248635000"/>
    <x v="3"/>
    <x v="4"/>
  </r>
  <r>
    <x v="4"/>
    <x v="3"/>
    <d v="2016-09-30T00:00:00"/>
    <x v="19"/>
    <n v="142577080000"/>
    <n v="2382097000"/>
    <s v=" $-   "/>
    <n v="364735000"/>
    <x v="3"/>
    <x v="4"/>
  </r>
  <r>
    <x v="5"/>
    <x v="0"/>
    <d v="2012-12-31T00:00:00"/>
    <x v="20"/>
    <n v="8899000000"/>
    <n v="6735000000"/>
    <n v="1461000000"/>
    <n v="595000000"/>
    <x v="3"/>
    <x v="5"/>
  </r>
  <r>
    <x v="5"/>
    <x v="1"/>
    <d v="2013-12-31T00:00:00"/>
    <x v="21"/>
    <n v="9193000000"/>
    <n v="6372000000"/>
    <n v="1371000000"/>
    <n v="588000000"/>
    <x v="3"/>
    <x v="5"/>
  </r>
  <r>
    <x v="5"/>
    <x v="2"/>
    <d v="2014-12-31T00:00:00"/>
    <x v="22"/>
    <n v="9218000000"/>
    <n v="6530000000"/>
    <n v="1345000000"/>
    <n v="555000000"/>
    <x v="3"/>
    <x v="5"/>
  </r>
  <r>
    <x v="5"/>
    <x v="3"/>
    <d v="2015-12-31T00:00:00"/>
    <x v="23"/>
    <n v="8747000000"/>
    <n v="6785000000"/>
    <n v="1405000000"/>
    <n v="601000000"/>
    <x v="3"/>
    <x v="5"/>
  </r>
  <r>
    <x v="6"/>
    <x v="0"/>
    <d v="2013-11-29T00:00:00"/>
    <x v="24"/>
    <n v="586557000"/>
    <n v="2140578000"/>
    <n v="826631000"/>
    <n v="52254000"/>
    <x v="2"/>
    <x v="6"/>
  </r>
  <r>
    <x v="6"/>
    <x v="1"/>
    <d v="2014-11-28T00:00:00"/>
    <x v="25"/>
    <n v="622080000"/>
    <n v="2195640000"/>
    <n v="844353000"/>
    <n v="52424000"/>
    <x v="2"/>
    <x v="6"/>
  </r>
  <r>
    <x v="6"/>
    <x v="2"/>
    <d v="2015-11-27T00:00:00"/>
    <x v="26"/>
    <n v="744317000"/>
    <n v="2215161000"/>
    <n v="862730000"/>
    <n v="68649000"/>
    <x v="2"/>
    <x v="6"/>
  </r>
  <r>
    <x v="6"/>
    <x v="3"/>
    <d v="2016-12-02T00:00:00"/>
    <x v="27"/>
    <n v="819908000"/>
    <n v="2487907000"/>
    <n v="975987000"/>
    <n v="78534000"/>
    <x v="2"/>
    <x v="6"/>
  </r>
  <r>
    <x v="7"/>
    <x v="0"/>
    <d v="2013-11-02T00:00:00"/>
    <x v="28"/>
    <n v="941278000"/>
    <n v="396233000"/>
    <n v="513035000"/>
    <n v="220000"/>
    <x v="2"/>
    <x v="7"/>
  </r>
  <r>
    <x v="7"/>
    <x v="1"/>
    <d v="2014-11-01T00:00:00"/>
    <x v="29"/>
    <n v="1034585000"/>
    <n v="454676000"/>
    <n v="559686000"/>
    <n v="26020000"/>
    <x v="2"/>
    <x v="7"/>
  </r>
  <r>
    <x v="7"/>
    <x v="2"/>
    <d v="2015-10-31T00:00:00"/>
    <x v="30"/>
    <n v="1175830000"/>
    <n v="702644000"/>
    <n v="637459000"/>
    <n v="88318000"/>
    <x v="2"/>
    <x v="7"/>
  </r>
  <r>
    <x v="7"/>
    <x v="3"/>
    <d v="2016-10-29T00:00:00"/>
    <x v="31"/>
    <n v="1194236000"/>
    <n v="461438000"/>
    <n v="653816000"/>
    <n v="70123000"/>
    <x v="2"/>
    <x v="7"/>
  </r>
  <r>
    <x v="8"/>
    <x v="0"/>
    <d v="2012-12-31T00:00:00"/>
    <x v="32"/>
    <n v="86936000000"/>
    <n v="1665000000"/>
    <s v=" $-   "/>
    <s v=" $-   "/>
    <x v="4"/>
    <x v="8"/>
  </r>
  <r>
    <x v="8"/>
    <x v="1"/>
    <d v="2013-12-31T00:00:00"/>
    <x v="33"/>
    <n v="85915000000"/>
    <n v="1759000000"/>
    <s v=" $-   "/>
    <s v=" $-   "/>
    <x v="4"/>
    <x v="8"/>
  </r>
  <r>
    <x v="8"/>
    <x v="2"/>
    <d v="2014-12-31T00:00:00"/>
    <x v="34"/>
    <n v="76433000000"/>
    <n v="1907000000"/>
    <s v=" $-   "/>
    <s v=" $-   "/>
    <x v="4"/>
    <x v="8"/>
  </r>
  <r>
    <x v="8"/>
    <x v="3"/>
    <d v="2015-12-31T00:00:00"/>
    <x v="35"/>
    <n v="63682000000"/>
    <n v="2010000000"/>
    <s v=" $-   "/>
    <s v=" $-   "/>
    <x v="4"/>
    <x v="8"/>
  </r>
  <r>
    <x v="9"/>
    <x v="0"/>
    <d v="2012-12-31T00:00:00"/>
    <x v="36"/>
    <n v="2392091000"/>
    <n v="108059000"/>
    <s v=" $-   "/>
    <n v="166876000"/>
    <x v="2"/>
    <x v="9"/>
  </r>
  <r>
    <x v="9"/>
    <x v="1"/>
    <d v="2013-12-31T00:00:00"/>
    <x v="37"/>
    <n v="2894917000"/>
    <n v="109115000"/>
    <s v=" $-   "/>
    <n v="216119000"/>
    <x v="2"/>
    <x v="9"/>
  </r>
  <r>
    <x v="9"/>
    <x v="2"/>
    <d v="2014-12-31T00:00:00"/>
    <x v="38"/>
    <n v="3643979000"/>
    <n v="247412000"/>
    <s v=" $-   "/>
    <n v="313082000"/>
    <x v="2"/>
    <x v="9"/>
  </r>
  <r>
    <x v="9"/>
    <x v="3"/>
    <d v="2015-12-31T00:00:00"/>
    <x v="39"/>
    <n v="4482700000"/>
    <n v="203046000"/>
    <s v=" $-   "/>
    <n v="492140000"/>
    <x v="2"/>
    <x v="9"/>
  </r>
  <r>
    <x v="10"/>
    <x v="0"/>
    <d v="2013-01-31T00:00:00"/>
    <x v="40"/>
    <n v="238500000"/>
    <n v="1081800000"/>
    <n v="600000000"/>
    <n v="42100000"/>
    <x v="2"/>
    <x v="6"/>
  </r>
  <r>
    <x v="10"/>
    <x v="1"/>
    <d v="2014-01-31T00:00:00"/>
    <x v="41"/>
    <n v="274300000"/>
    <n v="1054400000"/>
    <n v="611100000"/>
    <n v="36500000"/>
    <x v="2"/>
    <x v="6"/>
  </r>
  <r>
    <x v="10"/>
    <x v="2"/>
    <d v="2015-01-31T00:00:00"/>
    <x v="42"/>
    <n v="342100000"/>
    <n v="1281300000"/>
    <n v="725200000"/>
    <n v="39800000"/>
    <x v="2"/>
    <x v="6"/>
  </r>
  <r>
    <x v="10"/>
    <x v="3"/>
    <d v="2016-01-31T00:00:00"/>
    <x v="43"/>
    <n v="370700000"/>
    <n v="1308900000"/>
    <n v="790000000"/>
    <n v="33200000"/>
    <x v="2"/>
    <x v="6"/>
  </r>
  <r>
    <x v="11"/>
    <x v="0"/>
    <d v="2012-12-31T00:00:00"/>
    <x v="44"/>
    <n v="3477000000"/>
    <n v="443000000"/>
    <s v=" $-   "/>
    <n v="673000000"/>
    <x v="5"/>
    <x v="10"/>
  </r>
  <r>
    <x v="11"/>
    <x v="1"/>
    <d v="2013-12-31T00:00:00"/>
    <x v="45"/>
    <n v="3490000000"/>
    <n v="458000000"/>
    <s v=" $-   "/>
    <n v="706000000"/>
    <x v="5"/>
    <x v="10"/>
  </r>
  <r>
    <x v="11"/>
    <x v="2"/>
    <d v="2014-12-31T00:00:00"/>
    <x v="46"/>
    <n v="3586000000"/>
    <n v="468000000"/>
    <s v=" $-   "/>
    <n v="745000000"/>
    <x v="5"/>
    <x v="10"/>
  </r>
  <r>
    <x v="11"/>
    <x v="3"/>
    <d v="2015-12-31T00:00:00"/>
    <x v="47"/>
    <n v="3501000000"/>
    <n v="542000000"/>
    <s v=" $-   "/>
    <n v="796000000"/>
    <x v="5"/>
    <x v="10"/>
  </r>
  <r>
    <x v="12"/>
    <x v="0"/>
    <d v="2012-12-31T00:00:00"/>
    <x v="48"/>
    <n v="6395000000"/>
    <n v="3812000000"/>
    <s v=" $-   "/>
    <n v="1782000000"/>
    <x v="5"/>
    <x v="11"/>
  </r>
  <r>
    <x v="12"/>
    <x v="1"/>
    <d v="2013-12-31T00:00:00"/>
    <x v="49"/>
    <n v="6722300000"/>
    <n v="3329800000"/>
    <s v=" $-   "/>
    <n v="1712500000"/>
    <x v="5"/>
    <x v="11"/>
  </r>
  <r>
    <x v="12"/>
    <x v="2"/>
    <d v="2014-12-31T00:00:00"/>
    <x v="50"/>
    <n v="7685700000"/>
    <n v="3667900000"/>
    <s v=" $-   "/>
    <n v="1897600000"/>
    <x v="5"/>
    <x v="11"/>
  </r>
  <r>
    <x v="12"/>
    <x v="3"/>
    <d v="2015-12-31T00:00:00"/>
    <x v="51"/>
    <n v="7433500000"/>
    <n v="3676500000"/>
    <s v=" $-   "/>
    <n v="2009700000"/>
    <x v="5"/>
    <x v="11"/>
  </r>
  <r>
    <x v="13"/>
    <x v="0"/>
    <d v="2012-12-31T00:00:00"/>
    <x v="52"/>
    <n v="17074000000"/>
    <s v=" $-   "/>
    <s v=" $-   "/>
    <n v="3727000000"/>
    <x v="6"/>
    <x v="12"/>
  </r>
  <r>
    <x v="13"/>
    <x v="1"/>
    <d v="2013-12-31T00:00:00"/>
    <x v="53"/>
    <n v="15341000000"/>
    <s v=" $-   "/>
    <s v=" $-   "/>
    <n v="3489000000"/>
    <x v="6"/>
    <x v="12"/>
  </r>
  <r>
    <x v="13"/>
    <x v="2"/>
    <d v="2014-12-31T00:00:00"/>
    <x v="54"/>
    <n v="14373000000"/>
    <s v=" $-   "/>
    <s v=" $-   "/>
    <n v="3547000000"/>
    <x v="6"/>
    <x v="12"/>
  </r>
  <r>
    <x v="13"/>
    <x v="3"/>
    <d v="2015-12-31T00:00:00"/>
    <x v="55"/>
    <n v="13049000000"/>
    <s v=" $-   "/>
    <s v=" $-   "/>
    <n v="3672000000"/>
    <x v="6"/>
    <x v="12"/>
  </r>
  <r>
    <x v="14"/>
    <x v="0"/>
    <d v="2012-12-31T00:00:00"/>
    <x v="56"/>
    <n v="37745000000"/>
    <n v="21491000000"/>
    <s v=" $-   "/>
    <s v=" $-   "/>
    <x v="6"/>
    <x v="13"/>
  </r>
  <r>
    <x v="14"/>
    <x v="1"/>
    <d v="2013-12-31T00:00:00"/>
    <x v="57"/>
    <n v="34660000000"/>
    <n v="22005000000"/>
    <s v=" $-   "/>
    <s v=" $-   "/>
    <x v="6"/>
    <x v="13"/>
  </r>
  <r>
    <x v="14"/>
    <x v="2"/>
    <d v="2014-12-31T00:00:00"/>
    <x v="58"/>
    <n v="33611000000"/>
    <n v="18491000000"/>
    <s v=" $-   "/>
    <s v=" $-   "/>
    <x v="6"/>
    <x v="13"/>
  </r>
  <r>
    <x v="14"/>
    <x v="3"/>
    <d v="2015-12-31T00:00:00"/>
    <x v="59"/>
    <n v="36581000000"/>
    <n v="16417000000"/>
    <s v=" $-   "/>
    <s v=" $-   "/>
    <x v="6"/>
    <x v="13"/>
  </r>
  <r>
    <x v="15"/>
    <x v="0"/>
    <d v="2012-12-31T00:00:00"/>
    <x v="60"/>
    <n v="386355000"/>
    <n v="61732000"/>
    <s v=" $-   "/>
    <n v="325173000"/>
    <x v="7"/>
    <x v="14"/>
  </r>
  <r>
    <x v="15"/>
    <x v="1"/>
    <d v="2013-12-31T00:00:00"/>
    <x v="61"/>
    <n v="380051000"/>
    <n v="53073000"/>
    <s v=" $-   "/>
    <n v="291910000"/>
    <x v="7"/>
    <x v="14"/>
  </r>
  <r>
    <x v="15"/>
    <x v="2"/>
    <d v="2014-12-31T00:00:00"/>
    <x v="62"/>
    <n v="380964000"/>
    <n v="56621000"/>
    <s v=" $-   "/>
    <n v="282608000"/>
    <x v="7"/>
    <x v="14"/>
  </r>
  <r>
    <x v="15"/>
    <x v="3"/>
    <d v="2015-12-31T00:00:00"/>
    <x v="63"/>
    <n v="365248000"/>
    <n v="53546000"/>
    <s v=" $-   "/>
    <n v="306301000"/>
    <x v="7"/>
    <x v="14"/>
  </r>
  <r>
    <x v="16"/>
    <x v="0"/>
    <d v="2013-12-31T00:00:00"/>
    <x v="64"/>
    <n v="6709936000"/>
    <s v=" $-   "/>
    <s v=" $-   "/>
    <n v="1470287000"/>
    <x v="6"/>
    <x v="15"/>
  </r>
  <r>
    <x v="16"/>
    <x v="1"/>
    <d v="2014-12-31T00:00:00"/>
    <x v="65"/>
    <n v="8093563000"/>
    <s v=" $-   "/>
    <s v=" $-   "/>
    <n v="1485558000"/>
    <x v="6"/>
    <x v="15"/>
  </r>
  <r>
    <x v="16"/>
    <x v="2"/>
    <d v="2015-12-31T00:00:00"/>
    <x v="66"/>
    <n v="8666624000"/>
    <s v=" $-   "/>
    <s v=" $-   "/>
    <n v="1402573000"/>
    <x v="6"/>
    <x v="15"/>
  </r>
  <r>
    <x v="16"/>
    <x v="3"/>
    <d v="2016-12-31T00:00:00"/>
    <x v="67"/>
    <n v="5251228000"/>
    <s v=" $-   "/>
    <s v=" $-   "/>
    <n v="1351314000"/>
    <x v="6"/>
    <x v="15"/>
  </r>
  <r>
    <x v="17"/>
    <x v="0"/>
    <d v="2012-12-31T00:00:00"/>
    <x v="68"/>
    <n v="529900000"/>
    <n v="433448000"/>
    <n v="74744000"/>
    <n v="20962000"/>
    <x v="2"/>
    <x v="16"/>
  </r>
  <r>
    <x v="17"/>
    <x v="1"/>
    <d v="2013-12-31T00:00:00"/>
    <x v="69"/>
    <n v="511087000"/>
    <n v="535598000"/>
    <n v="93879000"/>
    <n v="21547000"/>
    <x v="2"/>
    <x v="16"/>
  </r>
  <r>
    <x v="17"/>
    <x v="2"/>
    <d v="2014-12-31T00:00:00"/>
    <x v="70"/>
    <n v="610943000"/>
    <n v="704880000"/>
    <n v="125286000"/>
    <n v="32057000"/>
    <x v="2"/>
    <x v="16"/>
  </r>
  <r>
    <x v="17"/>
    <x v="3"/>
    <d v="2015-12-31T00:00:00"/>
    <x v="71"/>
    <n v="725620000"/>
    <n v="829253000"/>
    <n v="148591000"/>
    <n v="27067000"/>
    <x v="2"/>
    <x v="16"/>
  </r>
  <r>
    <x v="18"/>
    <x v="0"/>
    <d v="2012-12-31T00:00:00"/>
    <x v="72"/>
    <n v="1620311000"/>
    <n v="308456000"/>
    <n v="78919000"/>
    <s v=" $-   "/>
    <x v="8"/>
    <x v="17"/>
  </r>
  <r>
    <x v="18"/>
    <x v="1"/>
    <d v="2013-12-31T00:00:00"/>
    <x v="73"/>
    <n v="1543799000"/>
    <n v="158189000"/>
    <n v="82246000"/>
    <s v=" $-   "/>
    <x v="8"/>
    <x v="17"/>
  </r>
  <r>
    <x v="18"/>
    <x v="2"/>
    <d v="2014-12-31T00:00:00"/>
    <x v="74"/>
    <n v="1674700000"/>
    <n v="355135000"/>
    <n v="88310000"/>
    <s v=" $-   "/>
    <x v="8"/>
    <x v="17"/>
  </r>
  <r>
    <x v="18"/>
    <x v="3"/>
    <d v="2015-12-31T00:00:00"/>
    <x v="75"/>
    <n v="2454463000"/>
    <n v="512274000"/>
    <n v="102871000"/>
    <s v=" $-   "/>
    <x v="8"/>
    <x v="17"/>
  </r>
  <r>
    <x v="19"/>
    <x v="0"/>
    <d v="2012-12-31T00:00:00"/>
    <x v="76"/>
    <n v="2319000000"/>
    <n v="1542000000"/>
    <s v=" $-   "/>
    <n v="264000000"/>
    <x v="0"/>
    <x v="0"/>
  </r>
  <r>
    <x v="19"/>
    <x v="1"/>
    <d v="2013-12-31T00:00:00"/>
    <x v="77"/>
    <n v="2355000000"/>
    <n v="1693000000"/>
    <s v=" $-   "/>
    <n v="270000000"/>
    <x v="0"/>
    <x v="0"/>
  </r>
  <r>
    <x v="19"/>
    <x v="2"/>
    <d v="2014-12-31T00:00:00"/>
    <x v="78"/>
    <n v="2325000000"/>
    <n v="1817000000"/>
    <s v=" $-   "/>
    <n v="294000000"/>
    <x v="0"/>
    <x v="0"/>
  </r>
  <r>
    <x v="19"/>
    <x v="3"/>
    <d v="2015-12-31T00:00:00"/>
    <x v="79"/>
    <n v="1935000000"/>
    <n v="2013000000"/>
    <s v=" $-   "/>
    <n v="320000000"/>
    <x v="0"/>
    <x v="0"/>
  </r>
  <r>
    <x v="20"/>
    <x v="0"/>
    <d v="2012-12-31T00:00:00"/>
    <x v="80"/>
    <n v="21618000000"/>
    <s v=" $-   "/>
    <s v=" $-   "/>
    <n v="8002000000"/>
    <x v="6"/>
    <x v="13"/>
  </r>
  <r>
    <x v="20"/>
    <x v="1"/>
    <d v="2013-12-31T00:00:00"/>
    <x v="81"/>
    <n v="19828000000"/>
    <n v="1278000000"/>
    <s v=" $-   "/>
    <n v="8389000000"/>
    <x v="6"/>
    <x v="13"/>
  </r>
  <r>
    <x v="20"/>
    <x v="2"/>
    <d v="2014-12-31T00:00:00"/>
    <x v="82"/>
    <n v="21193000000"/>
    <n v="919000000"/>
    <s v=" $-   "/>
    <n v="8476000000"/>
    <x v="6"/>
    <x v="13"/>
  </r>
  <r>
    <x v="20"/>
    <x v="3"/>
    <d v="2015-12-31T00:00:00"/>
    <x v="83"/>
    <n v="22837000000"/>
    <n v="761000000"/>
    <s v=" $-   "/>
    <n v="8445000000"/>
    <x v="6"/>
    <x v="13"/>
  </r>
  <r>
    <x v="21"/>
    <x v="0"/>
    <d v="2013-12-31T00:00:00"/>
    <x v="84"/>
    <n v="1208100000"/>
    <n v="483100000"/>
    <s v=" $-   "/>
    <s v=" $-   "/>
    <x v="0"/>
    <x v="18"/>
  </r>
  <r>
    <x v="21"/>
    <x v="1"/>
    <d v="2014-12-31T00:00:00"/>
    <x v="85"/>
    <n v="1264600000"/>
    <n v="527400000"/>
    <s v=" $-   "/>
    <s v=" $-   "/>
    <x v="0"/>
    <x v="18"/>
  </r>
  <r>
    <x v="21"/>
    <x v="2"/>
    <d v="2015-12-31T00:00:00"/>
    <x v="86"/>
    <n v="1199000000"/>
    <n v="510500000"/>
    <s v=" $-   "/>
    <s v=" $-   "/>
    <x v="0"/>
    <x v="18"/>
  </r>
  <r>
    <x v="21"/>
    <x v="3"/>
    <d v="2016-12-31T00:00:00"/>
    <x v="87"/>
    <n v="1252700000"/>
    <n v="559800000"/>
    <s v=" $-   "/>
    <s v=" $-   "/>
    <x v="0"/>
    <x v="18"/>
  </r>
  <r>
    <x v="22"/>
    <x v="0"/>
    <d v="2013-12-31T00:00:00"/>
    <x v="88"/>
    <n v="177556000"/>
    <n v="493726000"/>
    <n v="317093000"/>
    <n v="417000"/>
    <x v="3"/>
    <x v="19"/>
  </r>
  <r>
    <x v="22"/>
    <x v="1"/>
    <d v="2014-12-31T00:00:00"/>
    <x v="89"/>
    <n v="174000000"/>
    <n v="650000000"/>
    <n v="514000000"/>
    <s v=" $-   "/>
    <x v="3"/>
    <x v="19"/>
  </r>
  <r>
    <x v="22"/>
    <x v="2"/>
    <d v="2015-12-31T00:00:00"/>
    <x v="90"/>
    <n v="233000000"/>
    <n v="927000000"/>
    <n v="709000000"/>
    <n v="117000000"/>
    <x v="3"/>
    <x v="19"/>
  </r>
  <r>
    <x v="22"/>
    <x v="3"/>
    <d v="2016-12-31T00:00:00"/>
    <x v="91"/>
    <n v="258000000"/>
    <n v="990000000"/>
    <n v="757000000"/>
    <n v="322000000"/>
    <x v="3"/>
    <x v="19"/>
  </r>
  <r>
    <x v="23"/>
    <x v="0"/>
    <d v="2013-10-27T00:00:00"/>
    <x v="92"/>
    <n v="4518000000"/>
    <n v="898000000"/>
    <n v="1320000000"/>
    <s v=" $-   "/>
    <x v="2"/>
    <x v="20"/>
  </r>
  <r>
    <x v="23"/>
    <x v="1"/>
    <d v="2014-10-26T00:00:00"/>
    <x v="93"/>
    <n v="5229000000"/>
    <n v="895000000"/>
    <n v="1428000000"/>
    <s v=" $-   "/>
    <x v="2"/>
    <x v="20"/>
  </r>
  <r>
    <x v="23"/>
    <x v="2"/>
    <d v="2015-10-25T00:00:00"/>
    <x v="94"/>
    <n v="5707000000"/>
    <n v="808000000"/>
    <n v="1451000000"/>
    <s v=" $-   "/>
    <x v="2"/>
    <x v="20"/>
  </r>
  <r>
    <x v="23"/>
    <x v="3"/>
    <d v="2016-10-30T00:00:00"/>
    <x v="95"/>
    <n v="6314000000"/>
    <n v="819000000"/>
    <n v="1540000000"/>
    <s v=" $-   "/>
    <x v="2"/>
    <x v="20"/>
  </r>
  <r>
    <x v="24"/>
    <x v="0"/>
    <d v="2012-12-31T00:00:00"/>
    <x v="96"/>
    <n v="2154132000"/>
    <n v="380532000"/>
    <s v=" $-   "/>
    <n v="53677000"/>
    <x v="0"/>
    <x v="21"/>
  </r>
  <r>
    <x v="24"/>
    <x v="1"/>
    <d v="2013-12-31T00:00:00"/>
    <x v="97"/>
    <n v="2323642000"/>
    <n v="398177000"/>
    <s v=" $-   "/>
    <n v="57238000"/>
    <x v="0"/>
    <x v="21"/>
  </r>
  <r>
    <x v="24"/>
    <x v="2"/>
    <d v="2014-12-31T00:00:00"/>
    <x v="98"/>
    <n v="2597017000"/>
    <n v="462637000"/>
    <s v=" $-   "/>
    <n v="63724000"/>
    <x v="0"/>
    <x v="21"/>
  </r>
  <r>
    <x v="24"/>
    <x v="3"/>
    <d v="2015-12-31T00:00:00"/>
    <x v="99"/>
    <n v="2549280000"/>
    <n v="448592000"/>
    <s v=" $-   "/>
    <n v="68707000"/>
    <x v="0"/>
    <x v="21"/>
  </r>
  <r>
    <x v="25"/>
    <x v="0"/>
    <d v="2013-12-31T00:00:00"/>
    <x v="100"/>
    <n v="3346000000"/>
    <n v="5380000000"/>
    <n v="4083000000"/>
    <s v=" $-   "/>
    <x v="3"/>
    <x v="19"/>
  </r>
  <r>
    <x v="25"/>
    <x v="1"/>
    <d v="2014-12-31T00:00:00"/>
    <x v="101"/>
    <n v="4422000000"/>
    <n v="5153000000"/>
    <n v="4297000000"/>
    <s v=" $-   "/>
    <x v="3"/>
    <x v="19"/>
  </r>
  <r>
    <x v="25"/>
    <x v="2"/>
    <d v="2015-12-31T00:00:00"/>
    <x v="102"/>
    <n v="4227000000"/>
    <n v="4895000000"/>
    <n v="4070000000"/>
    <s v=" $-   "/>
    <x v="3"/>
    <x v="19"/>
  </r>
  <r>
    <x v="25"/>
    <x v="3"/>
    <d v="2016-12-31T00:00:00"/>
    <x v="103"/>
    <n v="4162000000"/>
    <n v="5195000000"/>
    <n v="3840000000"/>
    <s v=" $-   "/>
    <x v="3"/>
    <x v="19"/>
  </r>
  <r>
    <x v="26"/>
    <x v="0"/>
    <d v="2012-12-31T00:00:00"/>
    <x v="104"/>
    <n v="1899000000"/>
    <n v="3927000000"/>
    <s v=" $-   "/>
    <n v="2877000000"/>
    <x v="6"/>
    <x v="22"/>
  </r>
  <r>
    <x v="26"/>
    <x v="1"/>
    <d v="2013-12-31T00:00:00"/>
    <x v="105"/>
    <n v="1954000000"/>
    <n v="3862000000"/>
    <s v=" $-   "/>
    <n v="3132000000"/>
    <x v="6"/>
    <x v="22"/>
  </r>
  <r>
    <x v="26"/>
    <x v="2"/>
    <d v="2014-12-31T00:00:00"/>
    <x v="106"/>
    <n v="1982000000"/>
    <n v="3808000000"/>
    <s v=" $-   "/>
    <n v="3603000000"/>
    <x v="6"/>
    <x v="22"/>
  </r>
  <r>
    <x v="26"/>
    <x v="3"/>
    <d v="2015-12-31T00:00:00"/>
    <x v="107"/>
    <n v="2261000000"/>
    <n v="3750000000"/>
    <s v=" $-   "/>
    <n v="3630000000"/>
    <x v="6"/>
    <x v="22"/>
  </r>
  <r>
    <x v="27"/>
    <x v="0"/>
    <d v="2012-12-31T00:00:00"/>
    <x v="108"/>
    <n v="722479000"/>
    <n v="389486000"/>
    <s v=" $-   "/>
    <n v="644276000"/>
    <x v="7"/>
    <x v="23"/>
  </r>
  <r>
    <x v="27"/>
    <x v="1"/>
    <d v="2013-12-31T00:00:00"/>
    <x v="109"/>
    <n v="859873000"/>
    <n v="487084000"/>
    <s v=" $-   "/>
    <n v="800145000"/>
    <x v="7"/>
    <x v="23"/>
  </r>
  <r>
    <x v="27"/>
    <x v="2"/>
    <d v="2014-12-31T00:00:00"/>
    <x v="110"/>
    <n v="1094265000"/>
    <n v="515059000"/>
    <s v=" $-   "/>
    <n v="1003802000"/>
    <x v="7"/>
    <x v="23"/>
  </r>
  <r>
    <x v="27"/>
    <x v="3"/>
    <d v="2015-12-31T00:00:00"/>
    <x v="111"/>
    <n v="1308868000"/>
    <n v="564531000"/>
    <s v=" $-   "/>
    <n v="1285328000"/>
    <x v="7"/>
    <x v="23"/>
  </r>
  <r>
    <x v="28"/>
    <x v="0"/>
    <d v="2013-12-31T00:00:00"/>
    <x v="112"/>
    <n v="54181000000"/>
    <n v="19526000000"/>
    <s v=" $-   "/>
    <s v=" $-   "/>
    <x v="1"/>
    <x v="24"/>
  </r>
  <r>
    <x v="28"/>
    <x v="1"/>
    <d v="2014-12-31T00:00:00"/>
    <x v="113"/>
    <n v="62752000000"/>
    <n v="26058000000"/>
    <s v=" $-   "/>
    <s v=" $-   "/>
    <x v="1"/>
    <x v="24"/>
  </r>
  <r>
    <x v="28"/>
    <x v="2"/>
    <d v="2015-12-31T00:00:00"/>
    <x v="114"/>
    <n v="71651000000"/>
    <n v="33122000000"/>
    <s v=" $-   "/>
    <s v=" $-   "/>
    <x v="1"/>
    <x v="24"/>
  </r>
  <r>
    <x v="28"/>
    <x v="3"/>
    <d v="2016-12-31T00:00:00"/>
    <x v="115"/>
    <n v="88265000000"/>
    <n v="43536000000"/>
    <s v=" $-   "/>
    <s v=" $-   "/>
    <x v="1"/>
    <x v="24"/>
  </r>
  <r>
    <x v="29"/>
    <x v="0"/>
    <d v="2013-12-31T00:00:00"/>
    <x v="116"/>
    <n v="14757700000"/>
    <n v="1924300000"/>
    <s v=" $-   "/>
    <n v="95300000"/>
    <x v="1"/>
    <x v="25"/>
  </r>
  <r>
    <x v="29"/>
    <x v="1"/>
    <d v="2014-12-31T00:00:00"/>
    <x v="117"/>
    <n v="16120100000"/>
    <n v="2061000000"/>
    <s v=" $-   "/>
    <n v="106900000"/>
    <x v="1"/>
    <x v="25"/>
  </r>
  <r>
    <x v="29"/>
    <x v="2"/>
    <d v="2015-12-31T00:00:00"/>
    <x v="118"/>
    <n v="17600500000"/>
    <n v="2245600000"/>
    <s v=" $-   "/>
    <n v="127400000"/>
    <x v="1"/>
    <x v="25"/>
  </r>
  <r>
    <x v="29"/>
    <x v="3"/>
    <d v="2016-12-31T00:00:00"/>
    <x v="119"/>
    <n v="18295800000"/>
    <n v="2280300000"/>
    <s v=" $-   "/>
    <n v="143400000"/>
    <x v="1"/>
    <x v="25"/>
  </r>
  <r>
    <x v="30"/>
    <x v="0"/>
    <d v="2012-12-31T00:00:00"/>
    <x v="120"/>
    <n v="48213600000"/>
    <n v="8680500000"/>
    <s v=" $-   "/>
    <n v="233000000"/>
    <x v="3"/>
    <x v="26"/>
  </r>
  <r>
    <x v="30"/>
    <x v="1"/>
    <d v="2013-12-31T00:00:00"/>
    <x v="121"/>
    <n v="56237100000"/>
    <n v="9952900000"/>
    <s v=" $-   "/>
    <n v="245300000"/>
    <x v="3"/>
    <x v="26"/>
  </r>
  <r>
    <x v="30"/>
    <x v="2"/>
    <d v="2014-12-31T00:00:00"/>
    <x v="122"/>
    <n v="56854900000"/>
    <n v="11748400000"/>
    <s v=" $-   "/>
    <n v="220900000"/>
    <x v="3"/>
    <x v="26"/>
  </r>
  <r>
    <x v="30"/>
    <x v="3"/>
    <d v="2015-12-31T00:00:00"/>
    <x v="123"/>
    <n v="61116900000"/>
    <n v="12534800000"/>
    <s v=" $-   "/>
    <n v="230100000"/>
    <x v="3"/>
    <x v="26"/>
  </r>
  <r>
    <x v="31"/>
    <x v="0"/>
    <d v="2012-12-31T00:00:00"/>
    <x v="124"/>
    <n v="3079000000"/>
    <n v="1333000000"/>
    <s v=" $-   "/>
    <n v="6881000000"/>
    <x v="9"/>
    <x v="27"/>
  </r>
  <r>
    <x v="31"/>
    <x v="1"/>
    <d v="2013-12-31T00:00:00"/>
    <x v="125"/>
    <n v="2938000000"/>
    <n v="1286000000"/>
    <s v=" $-   "/>
    <n v="5866000000"/>
    <x v="9"/>
    <x v="27"/>
  </r>
  <r>
    <x v="31"/>
    <x v="2"/>
    <d v="2014-12-31T00:00:00"/>
    <x v="126"/>
    <n v="2511000000"/>
    <n v="1095000000"/>
    <s v=" $-   "/>
    <n v="9720000000"/>
    <x v="9"/>
    <x v="27"/>
  </r>
  <r>
    <x v="31"/>
    <x v="3"/>
    <d v="2015-12-31T00:00:00"/>
    <x v="127"/>
    <n v="2065000000"/>
    <n v="791000000"/>
    <s v=" $-   "/>
    <n v="29372000000"/>
    <x v="9"/>
    <x v="27"/>
  </r>
  <r>
    <x v="32"/>
    <x v="0"/>
    <d v="2013-12-31T00:00:00"/>
    <x v="128"/>
    <n v="2942000000"/>
    <n v="2256000000"/>
    <s v=" $-   "/>
    <n v="3927000000"/>
    <x v="9"/>
    <x v="27"/>
  </r>
  <r>
    <x v="32"/>
    <x v="1"/>
    <d v="2014-12-31T00:00:00"/>
    <x v="129"/>
    <n v="3317000000"/>
    <n v="2725000000"/>
    <s v=" $-   "/>
    <n v="4550000000"/>
    <x v="9"/>
    <x v="27"/>
  </r>
  <r>
    <x v="32"/>
    <x v="2"/>
    <d v="2015-12-31T00:00:00"/>
    <x v="130"/>
    <n v="3185000000"/>
    <n v="2000000000"/>
    <s v=" $-   "/>
    <n v="4603000000"/>
    <x v="9"/>
    <x v="27"/>
  </r>
  <r>
    <x v="32"/>
    <x v="3"/>
    <d v="2016-12-31T00:00:00"/>
    <x v="131"/>
    <n v="2900000000"/>
    <n v="2094000000"/>
    <s v=" $-   "/>
    <n v="4301000000"/>
    <x v="9"/>
    <x v="27"/>
  </r>
  <r>
    <x v="33"/>
    <x v="0"/>
    <d v="2013-09-30T00:00:00"/>
    <x v="132"/>
    <n v="7472100000"/>
    <n v="1018600000"/>
    <n v="133700000"/>
    <s v=" $-   "/>
    <x v="8"/>
    <x v="28"/>
  </r>
  <r>
    <x v="33"/>
    <x v="1"/>
    <d v="2014-09-30T00:00:00"/>
    <x v="133"/>
    <n v="7629900000"/>
    <n v="1007400000"/>
    <n v="139800000"/>
    <s v=" $-   "/>
    <x v="8"/>
    <x v="28"/>
  </r>
  <r>
    <x v="33"/>
    <x v="2"/>
    <d v="2015-09-30T00:00:00"/>
    <x v="134"/>
    <n v="6939000000"/>
    <n v="895300000"/>
    <n v="137100000"/>
    <s v=" $-   "/>
    <x v="8"/>
    <x v="28"/>
  </r>
  <r>
    <x v="33"/>
    <x v="3"/>
    <d v="2016-09-30T00:00:00"/>
    <x v="135"/>
    <n v="6402700000"/>
    <n v="797600000"/>
    <n v="132000000"/>
    <s v=" $-   "/>
    <x v="8"/>
    <x v="28"/>
  </r>
  <r>
    <x v="34"/>
    <x v="0"/>
    <d v="2012-12-31T00:00:00"/>
    <x v="136"/>
    <n v="2948900000"/>
    <n v="512900000"/>
    <s v=" $-   "/>
    <s v=" $-   "/>
    <x v="2"/>
    <x v="29"/>
  </r>
  <r>
    <x v="34"/>
    <x v="1"/>
    <d v="2013-12-31T00:00:00"/>
    <x v="137"/>
    <n v="3163900000"/>
    <n v="548000000"/>
    <s v=" $-   "/>
    <s v=" $-   "/>
    <x v="2"/>
    <x v="29"/>
  </r>
  <r>
    <x v="34"/>
    <x v="2"/>
    <d v="2014-12-31T00:00:00"/>
    <x v="138"/>
    <n v="3651700000"/>
    <n v="645100000"/>
    <s v=" $-   "/>
    <s v=" $-   "/>
    <x v="2"/>
    <x v="29"/>
  </r>
  <r>
    <x v="34"/>
    <x v="3"/>
    <d v="2015-12-31T00:00:00"/>
    <x v="139"/>
    <n v="3789200000"/>
    <n v="669100000"/>
    <s v=" $-   "/>
    <s v=" $-   "/>
    <x v="2"/>
    <x v="29"/>
  </r>
  <r>
    <x v="35"/>
    <x v="0"/>
    <d v="2012-12-31T00:00:00"/>
    <x v="140"/>
    <n v="20401000000"/>
    <n v="997000000"/>
    <n v="197000000"/>
    <n v="1460000000"/>
    <x v="0"/>
    <x v="30"/>
  </r>
  <r>
    <x v="35"/>
    <x v="1"/>
    <d v="2013-12-31T00:00:00"/>
    <x v="141"/>
    <n v="19286000000"/>
    <n v="1008000000"/>
    <n v="192000000"/>
    <n v="1421000000"/>
    <x v="0"/>
    <x v="30"/>
  </r>
  <r>
    <x v="35"/>
    <x v="2"/>
    <d v="2014-12-31T00:00:00"/>
    <x v="142"/>
    <n v="19137000000"/>
    <n v="995000000"/>
    <n v="218000000"/>
    <n v="1371000000"/>
    <x v="0"/>
    <x v="30"/>
  </r>
  <r>
    <x v="35"/>
    <x v="3"/>
    <d v="2015-12-31T00:00:00"/>
    <x v="143"/>
    <n v="18069000000"/>
    <n v="979000000"/>
    <n v="238000000"/>
    <n v="1280000000"/>
    <x v="0"/>
    <x v="30"/>
  </r>
  <r>
    <x v="36"/>
    <x v="0"/>
    <d v="2012-12-31T00:00:00"/>
    <x v="144"/>
    <n v="1662000000"/>
    <n v="1139000000"/>
    <n v="604000000"/>
    <s v=" $-   "/>
    <x v="2"/>
    <x v="31"/>
  </r>
  <r>
    <x v="36"/>
    <x v="1"/>
    <d v="2013-12-31T00:00:00"/>
    <x v="145"/>
    <n v="1531000000"/>
    <n v="1096000000"/>
    <n v="584000000"/>
    <s v=" $-   "/>
    <x v="2"/>
    <x v="31"/>
  </r>
  <r>
    <x v="36"/>
    <x v="2"/>
    <d v="2014-12-31T00:00:00"/>
    <x v="146"/>
    <n v="1525000000"/>
    <n v="1129000000"/>
    <n v="571000000"/>
    <s v=" $-   "/>
    <x v="2"/>
    <x v="31"/>
  </r>
  <r>
    <x v="36"/>
    <x v="3"/>
    <d v="2015-12-31T00:00:00"/>
    <x v="147"/>
    <n v="1585000000"/>
    <n v="1114000000"/>
    <n v="646000000"/>
    <s v=" $-   "/>
    <x v="2"/>
    <x v="31"/>
  </r>
  <r>
    <x v="37"/>
    <x v="0"/>
    <d v="2015-11-01T00:00:00"/>
    <x v="148"/>
    <n v="3271000000"/>
    <n v="486000000"/>
    <n v="1049000000"/>
    <n v="249000000"/>
    <x v="2"/>
    <x v="7"/>
  </r>
  <r>
    <x v="37"/>
    <x v="1"/>
    <d v="2016-10-30T00:00:00"/>
    <x v="149"/>
    <n v="7300000000"/>
    <n v="806000000"/>
    <n v="2674000000"/>
    <n v="1873000000"/>
    <x v="2"/>
    <x v="7"/>
  </r>
  <r>
    <x v="38"/>
    <x v="0"/>
    <d v="2012-12-31T00:00:00"/>
    <x v="150"/>
    <n v="4335300000"/>
    <n v="1148900000"/>
    <s v=" $-   "/>
    <s v=" $-   "/>
    <x v="8"/>
    <x v="32"/>
  </r>
  <r>
    <x v="38"/>
    <x v="1"/>
    <d v="2013-12-28T00:00:00"/>
    <x v="151"/>
    <n v="4502300000"/>
    <n v="1174200000"/>
    <s v=" $-   "/>
    <s v=" $-   "/>
    <x v="8"/>
    <x v="32"/>
  </r>
  <r>
    <x v="38"/>
    <x v="2"/>
    <d v="2015-01-03T00:00:00"/>
    <x v="152"/>
    <n v="4679100000"/>
    <n v="1158900000"/>
    <s v=" $-   "/>
    <s v=" $-   "/>
    <x v="8"/>
    <x v="32"/>
  </r>
  <r>
    <x v="38"/>
    <x v="3"/>
    <d v="2016-01-02T00:00:00"/>
    <x v="153"/>
    <n v="4321100000"/>
    <n v="1108100000"/>
    <s v=" $-   "/>
    <s v=" $-   "/>
    <x v="8"/>
    <x v="32"/>
  </r>
  <r>
    <x v="39"/>
    <x v="0"/>
    <d v="2012-12-31T00:00:00"/>
    <x v="154"/>
    <n v="1329500000"/>
    <n v="220758000"/>
    <s v=" $-   "/>
    <n v="380402000"/>
    <x v="5"/>
    <x v="33"/>
  </r>
  <r>
    <x v="39"/>
    <x v="1"/>
    <d v="2013-12-31T00:00:00"/>
    <x v="155"/>
    <n v="1289000000"/>
    <n v="234000000"/>
    <s v=" $-   "/>
    <n v="407000000"/>
    <x v="5"/>
    <x v="33"/>
  </r>
  <r>
    <x v="39"/>
    <x v="2"/>
    <d v="2014-12-31T00:00:00"/>
    <x v="156"/>
    <n v="1350000000"/>
    <n v="236000000"/>
    <s v=" $-   "/>
    <n v="424000000"/>
    <x v="5"/>
    <x v="33"/>
  </r>
  <r>
    <x v="39"/>
    <x v="3"/>
    <d v="2015-12-31T00:00:00"/>
    <x v="157"/>
    <n v="1404000000"/>
    <n v="243000000"/>
    <s v=" $-   "/>
    <n v="440000000"/>
    <x v="5"/>
    <x v="33"/>
  </r>
  <r>
    <x v="40"/>
    <x v="0"/>
    <d v="2012-12-31T00:00:00"/>
    <x v="158"/>
    <n v="480000000"/>
    <n v="23392000000"/>
    <s v=" $-   "/>
    <n v="1712000000"/>
    <x v="6"/>
    <x v="34"/>
  </r>
  <r>
    <x v="40"/>
    <x v="1"/>
    <d v="2013-12-31T00:00:00"/>
    <x v="159"/>
    <n v="442000000"/>
    <n v="23150000000"/>
    <s v=" $-   "/>
    <n v="1832000000"/>
    <x v="6"/>
    <x v="34"/>
  </r>
  <r>
    <x v="40"/>
    <x v="2"/>
    <d v="2014-12-31T00:00:00"/>
    <x v="160"/>
    <n v="373000000"/>
    <n v="23153000000"/>
    <s v=" $-   "/>
    <n v="2044000000"/>
    <x v="6"/>
    <x v="34"/>
  </r>
  <r>
    <x v="40"/>
    <x v="3"/>
    <d v="2015-12-31T00:00:00"/>
    <x v="161"/>
    <n v="475000000"/>
    <n v="22892000000"/>
    <s v=" $-   "/>
    <n v="1988000000"/>
    <x v="6"/>
    <x v="34"/>
  </r>
  <r>
    <x v="41"/>
    <x v="0"/>
    <d v="2013-08-31T00:00:00"/>
    <x v="162"/>
    <n v="1251500000"/>
    <n v="607600000"/>
    <s v=" $-   "/>
    <s v=" $-   "/>
    <x v="0"/>
    <x v="21"/>
  </r>
  <r>
    <x v="41"/>
    <x v="1"/>
    <d v="2014-08-31T00:00:00"/>
    <x v="163"/>
    <n v="1414300000"/>
    <n v="680300000"/>
    <s v=" $-   "/>
    <s v=" $-   "/>
    <x v="0"/>
    <x v="21"/>
  </r>
  <r>
    <x v="41"/>
    <x v="2"/>
    <d v="2015-08-31T00:00:00"/>
    <x v="164"/>
    <n v="1561100000"/>
    <n v="756900000"/>
    <s v=" $-   "/>
    <s v=" $-   "/>
    <x v="0"/>
    <x v="21"/>
  </r>
  <r>
    <x v="41"/>
    <x v="3"/>
    <d v="2016-08-31T00:00:00"/>
    <x v="165"/>
    <n v="1855100000"/>
    <n v="946000000"/>
    <s v=" $-   "/>
    <s v=" $-   "/>
    <x v="0"/>
    <x v="21"/>
  </r>
  <r>
    <x v="42"/>
    <x v="0"/>
    <d v="2013-08-31T00:00:00"/>
    <x v="166"/>
    <n v="4406595000"/>
    <n v="2967837000"/>
    <s v=" $-   "/>
    <s v=" $-   "/>
    <x v="1"/>
    <x v="25"/>
  </r>
  <r>
    <x v="42"/>
    <x v="1"/>
    <d v="2014-08-30T00:00:00"/>
    <x v="167"/>
    <n v="4540406000"/>
    <n v="3104684000"/>
    <s v=" $-   "/>
    <s v=" $-   "/>
    <x v="1"/>
    <x v="25"/>
  </r>
  <r>
    <x v="42"/>
    <x v="2"/>
    <d v="2015-08-29T00:00:00"/>
    <x v="168"/>
    <n v="4860309000"/>
    <n v="3373980000"/>
    <s v=" $-   "/>
    <s v=" $-   "/>
    <x v="1"/>
    <x v="25"/>
  </r>
  <r>
    <x v="42"/>
    <x v="3"/>
    <d v="2016-08-27T00:00:00"/>
    <x v="169"/>
    <n v="5026940000"/>
    <n v="3548341000"/>
    <s v=" $-   "/>
    <s v=" $-   "/>
    <x v="1"/>
    <x v="25"/>
  </r>
  <r>
    <x v="43"/>
    <x v="0"/>
    <d v="2013-12-31T00:00:00"/>
    <x v="170"/>
    <n v="73268000000"/>
    <n v="3742000000"/>
    <n v="3071000000"/>
    <s v=" $-   "/>
    <x v="0"/>
    <x v="30"/>
  </r>
  <r>
    <x v="43"/>
    <x v="1"/>
    <d v="2014-12-31T00:00:00"/>
    <x v="171"/>
    <n v="76752000000"/>
    <n v="3480000000"/>
    <n v="3047000000"/>
    <s v=" $-   "/>
    <x v="0"/>
    <x v="30"/>
  </r>
  <r>
    <x v="43"/>
    <x v="2"/>
    <d v="2015-12-31T00:00:00"/>
    <x v="172"/>
    <n v="82088000000"/>
    <n v="3251000000"/>
    <n v="3331000000"/>
    <s v=" $-   "/>
    <x v="0"/>
    <x v="30"/>
  </r>
  <r>
    <x v="43"/>
    <x v="3"/>
    <d v="2016-12-31T00:00:00"/>
    <x v="173"/>
    <n v="80790000000"/>
    <n v="3313000000"/>
    <n v="4627000000"/>
    <s v=" $-   "/>
    <x v="0"/>
    <x v="30"/>
  </r>
  <r>
    <x v="44"/>
    <x v="0"/>
    <d v="2012-12-31T00:00:00"/>
    <x v="174"/>
    <n v="3753000000"/>
    <n v="70829000000"/>
    <s v=" $-   "/>
    <n v="9433000000"/>
    <x v="6"/>
    <x v="35"/>
  </r>
  <r>
    <x v="44"/>
    <x v="1"/>
    <d v="2013-12-31T00:00:00"/>
    <x v="175"/>
    <n v="3034000000"/>
    <n v="68128000000"/>
    <s v=" $-   "/>
    <n v="4642000000"/>
    <x v="6"/>
    <x v="35"/>
  </r>
  <r>
    <x v="44"/>
    <x v="2"/>
    <d v="2014-12-31T00:00:00"/>
    <x v="176"/>
    <n v="2656000000"/>
    <n v="74181000000"/>
    <s v=" $-   "/>
    <n v="3211000000"/>
    <x v="6"/>
    <x v="35"/>
  </r>
  <r>
    <x v="44"/>
    <x v="3"/>
    <d v="2015-12-31T00:00:00"/>
    <x v="177"/>
    <n v="2204000000"/>
    <n v="56358000000"/>
    <s v=" $-   "/>
    <n v="3995000000"/>
    <x v="6"/>
    <x v="35"/>
  </r>
  <r>
    <x v="45"/>
    <x v="0"/>
    <d v="2012-12-31T00:00:00"/>
    <x v="178"/>
    <n v="6802000000"/>
    <n v="3283000000"/>
    <n v="1081000000"/>
    <s v=" $-   "/>
    <x v="3"/>
    <x v="5"/>
  </r>
  <r>
    <x v="45"/>
    <x v="1"/>
    <d v="2013-12-31T00:00:00"/>
    <x v="179"/>
    <n v="5251000000"/>
    <n v="3084000000"/>
    <n v="582000000"/>
    <s v=" $-   "/>
    <x v="3"/>
    <x v="5"/>
  </r>
  <r>
    <x v="45"/>
    <x v="2"/>
    <d v="2014-12-31T00:00:00"/>
    <x v="180"/>
    <n v="6138000000"/>
    <n v="3315000000"/>
    <n v="610000000"/>
    <s v=" $-   "/>
    <x v="3"/>
    <x v="5"/>
  </r>
  <r>
    <x v="45"/>
    <x v="3"/>
    <d v="2015-12-31T00:00:00"/>
    <x v="181"/>
    <n v="5822000000"/>
    <n v="3094000000"/>
    <n v="603000000"/>
    <s v=" $-   "/>
    <x v="3"/>
    <x v="5"/>
  </r>
  <r>
    <x v="46"/>
    <x v="0"/>
    <d v="2013-03-02T00:00:00"/>
    <x v="182"/>
    <n v="6525830000"/>
    <n v="2750537000"/>
    <s v=" $-   "/>
    <s v=" $-   "/>
    <x v="1"/>
    <x v="25"/>
  </r>
  <r>
    <x v="46"/>
    <x v="1"/>
    <d v="2014-03-01T00:00:00"/>
    <x v="183"/>
    <n v="6938381000"/>
    <n v="2950995000"/>
    <s v=" $-   "/>
    <s v=" $-   "/>
    <x v="1"/>
    <x v="25"/>
  </r>
  <r>
    <x v="46"/>
    <x v="2"/>
    <d v="2015-02-28T00:00:00"/>
    <x v="184"/>
    <n v="7261397000"/>
    <n v="3065486000"/>
    <s v=" $-   "/>
    <s v=" $-   "/>
    <x v="1"/>
    <x v="25"/>
  </r>
  <r>
    <x v="46"/>
    <x v="3"/>
    <d v="2016-02-27T00:00:00"/>
    <x v="185"/>
    <n v="7483577000"/>
    <n v="3205407000"/>
    <s v=" $-   "/>
    <s v=" $-   "/>
    <x v="1"/>
    <x v="25"/>
  </r>
  <r>
    <x v="47"/>
    <x v="0"/>
    <d v="2012-12-31T00:00:00"/>
    <x v="186"/>
    <n v="429000000"/>
    <n v="5650000000"/>
    <s v=" $-   "/>
    <n v="1167000000"/>
    <x v="6"/>
    <x v="35"/>
  </r>
  <r>
    <x v="47"/>
    <x v="1"/>
    <d v="2013-12-31T00:00:00"/>
    <x v="187"/>
    <n v="301000000"/>
    <n v="5625000000"/>
    <s v=" $-   "/>
    <n v="698000000"/>
    <x v="6"/>
    <x v="35"/>
  </r>
  <r>
    <x v="47"/>
    <x v="2"/>
    <d v="2014-12-31T00:00:00"/>
    <x v="188"/>
    <n v="239000000"/>
    <n v="5715000000"/>
    <s v=" $-   "/>
    <n v="342000000"/>
    <x v="6"/>
    <x v="35"/>
  </r>
  <r>
    <x v="47"/>
    <x v="3"/>
    <d v="2015-12-31T00:00:00"/>
    <x v="189"/>
    <n v="233000000"/>
    <n v="5996000000"/>
    <s v=" $-   "/>
    <n v="533000000"/>
    <x v="6"/>
    <x v="35"/>
  </r>
  <r>
    <x v="48"/>
    <x v="0"/>
    <d v="2012-03-03T00:00:00"/>
    <x v="190"/>
    <n v="34473000000"/>
    <n v="8755000000"/>
    <s v=" $-   "/>
    <s v=" $-   "/>
    <x v="1"/>
    <x v="36"/>
  </r>
  <r>
    <x v="48"/>
    <x v="1"/>
    <d v="2014-02-01T00:00:00"/>
    <x v="191"/>
    <n v="31212000000"/>
    <n v="8106000000"/>
    <s v=" $-   "/>
    <s v=" $-   "/>
    <x v="1"/>
    <x v="36"/>
  </r>
  <r>
    <x v="48"/>
    <x v="2"/>
    <d v="2015-01-31T00:00:00"/>
    <x v="192"/>
    <n v="31292000000"/>
    <n v="7592000000"/>
    <s v=" $-   "/>
    <s v=" $-   "/>
    <x v="1"/>
    <x v="36"/>
  </r>
  <r>
    <x v="48"/>
    <x v="3"/>
    <d v="2016-01-30T00:00:00"/>
    <x v="193"/>
    <n v="30337000000"/>
    <n v="7618000000"/>
    <s v=" $-   "/>
    <s v=" $-   "/>
    <x v="1"/>
    <x v="36"/>
  </r>
  <r>
    <x v="49"/>
    <x v="0"/>
    <d v="2013-12-31T00:00:00"/>
    <x v="194"/>
    <n v="1194400000"/>
    <n v="920300000"/>
    <n v="295700000"/>
    <s v=" $-   "/>
    <x v="3"/>
    <x v="5"/>
  </r>
  <r>
    <x v="49"/>
    <x v="1"/>
    <d v="2014-12-31T00:00:00"/>
    <x v="195"/>
    <n v="1258600000"/>
    <n v="981500000"/>
    <n v="302000000"/>
    <s v=" $-   "/>
    <x v="3"/>
    <x v="5"/>
  </r>
  <r>
    <x v="49"/>
    <x v="2"/>
    <d v="2015-12-31T00:00:00"/>
    <x v="196"/>
    <n v="1301200000"/>
    <n v="1012100000"/>
    <n v="259200000"/>
    <s v=" $-   "/>
    <x v="3"/>
    <x v="5"/>
  </r>
  <r>
    <x v="49"/>
    <x v="3"/>
    <d v="2016-12-31T00:00:00"/>
    <x v="197"/>
    <n v="1371700000"/>
    <n v="1101900000"/>
    <n v="292800000"/>
    <s v=" $-   "/>
    <x v="3"/>
    <x v="5"/>
  </r>
  <r>
    <x v="50"/>
    <x v="0"/>
    <d v="2013-09-30T00:00:00"/>
    <x v="198"/>
    <n v="3883000000"/>
    <n v="2422000000"/>
    <n v="494000000"/>
    <s v=" $-   "/>
    <x v="3"/>
    <x v="5"/>
  </r>
  <r>
    <x v="50"/>
    <x v="1"/>
    <d v="2014-09-30T00:00:00"/>
    <x v="199"/>
    <n v="4145000000"/>
    <n v="2145000000"/>
    <n v="550000000"/>
    <s v=" $-   "/>
    <x v="3"/>
    <x v="5"/>
  </r>
  <r>
    <x v="50"/>
    <x v="2"/>
    <d v="2015-09-30T00:00:00"/>
    <x v="200"/>
    <n v="5587000000"/>
    <n v="2563000000"/>
    <n v="632000000"/>
    <s v=" $-   "/>
    <x v="3"/>
    <x v="5"/>
  </r>
  <r>
    <x v="50"/>
    <x v="3"/>
    <d v="2016-09-30T00:00:00"/>
    <x v="201"/>
    <n v="6492000000"/>
    <n v="3005000000"/>
    <n v="828000000"/>
    <s v=" $-   "/>
    <x v="3"/>
    <x v="5"/>
  </r>
  <r>
    <x v="51"/>
    <x v="0"/>
    <d v="2013-12-31T00:00:00"/>
    <x v="202"/>
    <n v="18553000000"/>
    <n v="1306000000"/>
    <n v="556000000"/>
    <s v=" $-   "/>
    <x v="9"/>
    <x v="37"/>
  </r>
  <r>
    <x v="51"/>
    <x v="1"/>
    <d v="2014-12-31T00:00:00"/>
    <x v="203"/>
    <n v="19746000000"/>
    <n v="1333000000"/>
    <n v="613000000"/>
    <s v=" $-   "/>
    <x v="9"/>
    <x v="37"/>
  </r>
  <r>
    <x v="51"/>
    <x v="2"/>
    <d v="2015-12-31T00:00:00"/>
    <x v="204"/>
    <n v="14415000000"/>
    <n v="969000000"/>
    <n v="466000000"/>
    <s v=" $-   "/>
    <x v="9"/>
    <x v="37"/>
  </r>
  <r>
    <x v="51"/>
    <x v="3"/>
    <d v="2016-12-31T00:00:00"/>
    <x v="205"/>
    <n v="9973000000"/>
    <n v="815000000"/>
    <n v="384000000"/>
    <s v=" $-   "/>
    <x v="9"/>
    <x v="37"/>
  </r>
  <r>
    <x v="52"/>
    <x v="0"/>
    <d v="2013-12-31T00:00:00"/>
    <x v="206"/>
    <n v="857700000"/>
    <n v="1797000000"/>
    <n v="1444100000"/>
    <n v="342900000"/>
    <x v="3"/>
    <x v="19"/>
  </r>
  <r>
    <x v="52"/>
    <x v="1"/>
    <d v="2014-12-31T00:00:00"/>
    <x v="207"/>
    <n v="1171000000"/>
    <n v="2193400000"/>
    <n v="1893400000"/>
    <n v="489800000"/>
    <x v="3"/>
    <x v="19"/>
  </r>
  <r>
    <x v="52"/>
    <x v="2"/>
    <d v="2015-12-31T00:00:00"/>
    <x v="208"/>
    <n v="1240400000"/>
    <n v="2143600000"/>
    <n v="2012800000"/>
    <n v="382600000"/>
    <x v="3"/>
    <x v="19"/>
  </r>
  <r>
    <x v="52"/>
    <x v="3"/>
    <d v="2016-12-31T00:00:00"/>
    <x v="209"/>
    <n v="1478700000"/>
    <n v="1972900000"/>
    <n v="1973300000"/>
    <n v="385600000"/>
    <x v="3"/>
    <x v="19"/>
  </r>
  <r>
    <x v="53"/>
    <x v="0"/>
    <d v="2012-12-31T00:00:00"/>
    <x v="210"/>
    <n v="7174000000"/>
    <n v="488300000"/>
    <s v=" $-   "/>
    <n v="282900000"/>
    <x v="8"/>
    <x v="38"/>
  </r>
  <r>
    <x v="53"/>
    <x v="1"/>
    <d v="2013-12-31T00:00:00"/>
    <x v="211"/>
    <n v="6875400000"/>
    <n v="497400000"/>
    <s v=" $-   "/>
    <n v="299900000"/>
    <x v="8"/>
    <x v="38"/>
  </r>
  <r>
    <x v="53"/>
    <x v="2"/>
    <d v="2014-12-31T00:00:00"/>
    <x v="212"/>
    <n v="6903500000"/>
    <n v="547000000"/>
    <s v=" $-   "/>
    <n v="280900000"/>
    <x v="8"/>
    <x v="38"/>
  </r>
  <r>
    <x v="53"/>
    <x v="3"/>
    <d v="2015-12-31T00:00:00"/>
    <x v="213"/>
    <n v="6460300000"/>
    <n v="646000000"/>
    <s v=" $-   "/>
    <n v="285500000"/>
    <x v="8"/>
    <x v="38"/>
  </r>
  <r>
    <x v="54"/>
    <x v="0"/>
    <d v="2012-12-31T00:00:00"/>
    <x v="214"/>
    <n v="4610000000"/>
    <n v="5017000000"/>
    <n v="3904000000"/>
    <s v=" $-   "/>
    <x v="3"/>
    <x v="4"/>
  </r>
  <r>
    <x v="54"/>
    <x v="1"/>
    <d v="2013-12-31T00:00:00"/>
    <x v="215"/>
    <n v="4619000000"/>
    <n v="4939000000"/>
    <n v="3731000000"/>
    <s v=" $-   "/>
    <x v="3"/>
    <x v="4"/>
  </r>
  <r>
    <x v="54"/>
    <x v="2"/>
    <d v="2014-12-31T00:00:00"/>
    <x v="216"/>
    <n v="3932000000"/>
    <n v="4822000000"/>
    <n v="4534000000"/>
    <s v=" $-   "/>
    <x v="3"/>
    <x v="4"/>
  </r>
  <r>
    <x v="54"/>
    <x v="3"/>
    <d v="2015-12-31T00:00:00"/>
    <x v="217"/>
    <n v="3909000000"/>
    <n v="4841000000"/>
    <n v="5920000000"/>
    <s v=" $-   "/>
    <x v="3"/>
    <x v="4"/>
  </r>
  <r>
    <x v="55"/>
    <x v="0"/>
    <d v="2012-12-31T00:00:00"/>
    <x v="218"/>
    <n v="2349000000"/>
    <n v="2529000000"/>
    <n v="886000000"/>
    <n v="395000000"/>
    <x v="3"/>
    <x v="5"/>
  </r>
  <r>
    <x v="55"/>
    <x v="1"/>
    <d v="2013-12-31T00:00:00"/>
    <x v="219"/>
    <n v="2174000000"/>
    <n v="2678000000"/>
    <n v="861000000"/>
    <n v="410000000"/>
    <x v="3"/>
    <x v="5"/>
  </r>
  <r>
    <x v="55"/>
    <x v="2"/>
    <d v="2014-12-31T00:00:00"/>
    <x v="220"/>
    <n v="2210000000"/>
    <n v="2817000000"/>
    <n v="817000000"/>
    <n v="438000000"/>
    <x v="3"/>
    <x v="5"/>
  </r>
  <r>
    <x v="55"/>
    <x v="3"/>
    <d v="2015-12-31T00:00:00"/>
    <x v="221"/>
    <n v="2173000000"/>
    <n v="2996000000"/>
    <n v="876000000"/>
    <n v="495000000"/>
    <x v="3"/>
    <x v="5"/>
  </r>
  <r>
    <x v="56"/>
    <x v="0"/>
    <d v="2013-12-31T00:00:00"/>
    <x v="222"/>
    <n v="5879100000"/>
    <n v="702300000"/>
    <s v=" $-   "/>
    <s v=" $-   "/>
    <x v="1"/>
    <x v="39"/>
  </r>
  <r>
    <x v="56"/>
    <x v="1"/>
    <d v="2014-12-31T00:00:00"/>
    <x v="223"/>
    <n v="6548700000"/>
    <n v="792700000"/>
    <s v=" $-   "/>
    <s v=" $-   "/>
    <x v="1"/>
    <x v="39"/>
  </r>
  <r>
    <x v="56"/>
    <x v="2"/>
    <d v="2015-12-31T00:00:00"/>
    <x v="224"/>
    <n v="6320100000"/>
    <n v="763400000"/>
    <s v=" $-   "/>
    <s v=" $-   "/>
    <x v="1"/>
    <x v="39"/>
  </r>
  <r>
    <x v="56"/>
    <x v="3"/>
    <d v="2016-12-31T00:00:00"/>
    <x v="225"/>
    <n v="7137900000"/>
    <n v="1707200000"/>
    <s v=" $-   "/>
    <s v=" $-   "/>
    <x v="1"/>
    <x v="39"/>
  </r>
  <r>
    <x v="57"/>
    <x v="0"/>
    <d v="2012-12-31T00:00:00"/>
    <x v="226"/>
    <n v="667208000"/>
    <n v="93782000"/>
    <s v=" $-   "/>
    <n v="445875000"/>
    <x v="7"/>
    <x v="14"/>
  </r>
  <r>
    <x v="57"/>
    <x v="1"/>
    <d v="2013-12-31T00:00:00"/>
    <x v="227"/>
    <n v="771403000"/>
    <n v="117073000"/>
    <s v=" $-   "/>
    <n v="560637000"/>
    <x v="7"/>
    <x v="14"/>
  </r>
  <r>
    <x v="57"/>
    <x v="2"/>
    <d v="2014-12-31T00:00:00"/>
    <x v="228"/>
    <n v="864526000"/>
    <n v="102077000"/>
    <s v=" $-   "/>
    <n v="628573000"/>
    <x v="7"/>
    <x v="14"/>
  </r>
  <r>
    <x v="57"/>
    <x v="3"/>
    <d v="2015-12-31T00:00:00"/>
    <x v="229"/>
    <n v="904336000"/>
    <n v="97578000"/>
    <s v=" $-   "/>
    <n v="639542000"/>
    <x v="7"/>
    <x v="14"/>
  </r>
  <r>
    <x v="58"/>
    <x v="0"/>
    <d v="2013-05-26T00:00:00"/>
    <x v="230"/>
    <n v="10104400000"/>
    <n v="2065900000"/>
    <s v=" $-   "/>
    <s v=" $-   "/>
    <x v="4"/>
    <x v="40"/>
  </r>
  <r>
    <x v="58"/>
    <x v="1"/>
    <d v="2014-05-25T00:00:00"/>
    <x v="231"/>
    <n v="8910800000"/>
    <n v="1778900000"/>
    <s v=" $-   "/>
    <s v=" $-   "/>
    <x v="4"/>
    <x v="40"/>
  </r>
  <r>
    <x v="58"/>
    <x v="2"/>
    <d v="2015-05-31T00:00:00"/>
    <x v="232"/>
    <n v="9061400000"/>
    <n v="1545300000"/>
    <s v=" $-   "/>
    <s v=" $-   "/>
    <x v="4"/>
    <x v="40"/>
  </r>
  <r>
    <x v="58"/>
    <x v="3"/>
    <d v="2016-05-29T00:00:00"/>
    <x v="233"/>
    <n v="8552100000"/>
    <n v="2209400000"/>
    <s v=" $-   "/>
    <s v=" $-   "/>
    <x v="4"/>
    <x v="40"/>
  </r>
  <r>
    <x v="59"/>
    <x v="0"/>
    <d v="2013-06-30T00:00:00"/>
    <x v="234"/>
    <n v="96172000000"/>
    <n v="2875000000"/>
    <s v=" $-   "/>
    <n v="158000000"/>
    <x v="3"/>
    <x v="4"/>
  </r>
  <r>
    <x v="59"/>
    <x v="1"/>
    <d v="2014-06-30T00:00:00"/>
    <x v="235"/>
    <n v="85923000000"/>
    <n v="3028000000"/>
    <s v=" $-   "/>
    <n v="223000000"/>
    <x v="3"/>
    <x v="4"/>
  </r>
  <r>
    <x v="59"/>
    <x v="2"/>
    <d v="2015-06-30T00:00:00"/>
    <x v="236"/>
    <n v="96819000000"/>
    <n v="3240000000"/>
    <s v=" $-   "/>
    <n v="281000000"/>
    <x v="3"/>
    <x v="4"/>
  </r>
  <r>
    <x v="59"/>
    <x v="3"/>
    <d v="2016-06-30T00:00:00"/>
    <x v="237"/>
    <n v="115003000000"/>
    <n v="3648000000"/>
    <s v=" $-   "/>
    <n v="459000000"/>
    <x v="3"/>
    <x v="4"/>
  </r>
  <r>
    <x v="60"/>
    <x v="0"/>
    <d v="2013-12-31T00:00:00"/>
    <x v="238"/>
    <n v="41454000000"/>
    <n v="6528000000"/>
    <n v="2046000000"/>
    <s v=" $-   "/>
    <x v="0"/>
    <x v="41"/>
  </r>
  <r>
    <x v="60"/>
    <x v="1"/>
    <d v="2014-12-31T00:00:00"/>
    <x v="239"/>
    <n v="41342000000"/>
    <n v="8148000000"/>
    <n v="2380000000"/>
    <s v=" $-   "/>
    <x v="0"/>
    <x v="41"/>
  </r>
  <r>
    <x v="60"/>
    <x v="2"/>
    <d v="2015-12-31T00:00:00"/>
    <x v="240"/>
    <n v="34133000000"/>
    <n v="6974000000"/>
    <n v="2119000000"/>
    <s v=" $-   "/>
    <x v="0"/>
    <x v="41"/>
  </r>
  <r>
    <x v="60"/>
    <x v="3"/>
    <d v="2016-12-31T00:00:00"/>
    <x v="241"/>
    <n v="28905000000"/>
    <n v="6588000000"/>
    <n v="1951000000"/>
    <s v=" $-   "/>
    <x v="0"/>
    <x v="41"/>
  </r>
  <r>
    <x v="61"/>
    <x v="0"/>
    <d v="2012-12-31T00:00:00"/>
    <x v="242"/>
    <n v="12620000000"/>
    <n v="2096000000"/>
    <s v=" $-   "/>
    <n v="-6000000"/>
    <x v="6"/>
    <x v="13"/>
  </r>
  <r>
    <x v="61"/>
    <x v="1"/>
    <d v="2013-12-31T00:00:00"/>
    <x v="243"/>
    <n v="12522000000"/>
    <n v="2211000000"/>
    <s v=" $-   "/>
    <n v="15000000"/>
    <x v="6"/>
    <x v="13"/>
  </r>
  <r>
    <x v="61"/>
    <x v="2"/>
    <d v="2014-12-31T00:00:00"/>
    <x v="244"/>
    <n v="13241000000"/>
    <n v="2245000000"/>
    <s v=" $-   "/>
    <n v="-82000000"/>
    <x v="6"/>
    <x v="13"/>
  </r>
  <r>
    <x v="61"/>
    <x v="3"/>
    <d v="2015-12-31T00:00:00"/>
    <x v="245"/>
    <n v="12968000000"/>
    <n v="2270000000"/>
    <s v=" $-   "/>
    <n v="120000000"/>
    <x v="6"/>
    <x v="13"/>
  </r>
  <r>
    <x v="62"/>
    <x v="0"/>
    <d v="2012-12-31T00:00:00"/>
    <x v="246"/>
    <n v="5745428000"/>
    <s v=" $-   "/>
    <s v=" $-   "/>
    <n v="169645000"/>
    <x v="7"/>
    <x v="42"/>
  </r>
  <r>
    <x v="62"/>
    <x v="1"/>
    <d v="2013-12-31T00:00:00"/>
    <x v="247"/>
    <n v="6293699000"/>
    <s v=" $-   "/>
    <s v=" $-   "/>
    <n v="190390000"/>
    <x v="7"/>
    <x v="42"/>
  </r>
  <r>
    <x v="62"/>
    <x v="2"/>
    <d v="2014-12-31T00:00:00"/>
    <x v="248"/>
    <n v="8050222000"/>
    <s v=" $-   "/>
    <s v=" $-   "/>
    <n v="265101000"/>
    <x v="7"/>
    <x v="42"/>
  </r>
  <r>
    <x v="62"/>
    <x v="3"/>
    <d v="2015-12-31T00:00:00"/>
    <x v="249"/>
    <n v="9716541000"/>
    <s v=" $-   "/>
    <s v=" $-   "/>
    <n v="314096000"/>
    <x v="7"/>
    <x v="42"/>
  </r>
  <r>
    <x v="63"/>
    <x v="0"/>
    <d v="2012-12-31T00:00:00"/>
    <x v="250"/>
    <n v="728989000"/>
    <n v="212572000"/>
    <s v=" $-   "/>
    <n v="622592000"/>
    <x v="7"/>
    <x v="14"/>
  </r>
  <r>
    <x v="63"/>
    <x v="1"/>
    <d v="2013-12-31T00:00:00"/>
    <x v="251"/>
    <n v="991017000"/>
    <n v="213519000"/>
    <s v=" $-   "/>
    <n v="741342000"/>
    <x v="7"/>
    <x v="14"/>
  </r>
  <r>
    <x v="63"/>
    <x v="2"/>
    <d v="2014-12-31T00:00:00"/>
    <x v="252"/>
    <n v="1306606000"/>
    <n v="257296000"/>
    <s v=" $-   "/>
    <n v="985781000"/>
    <x v="7"/>
    <x v="14"/>
  </r>
  <r>
    <x v="63"/>
    <x v="3"/>
    <d v="2015-12-31T00:00:00"/>
    <x v="253"/>
    <n v="1321426000"/>
    <n v="310921000"/>
    <s v=" $-   "/>
    <n v="1036178000"/>
    <x v="7"/>
    <x v="14"/>
  </r>
  <r>
    <x v="64"/>
    <x v="0"/>
    <d v="2013-11-30T00:00:00"/>
    <x v="254"/>
    <n v="10645000000"/>
    <n v="1879000000"/>
    <s v=" $-   "/>
    <n v="1590000000"/>
    <x v="1"/>
    <x v="43"/>
  </r>
  <r>
    <x v="64"/>
    <x v="1"/>
    <d v="2014-11-30T00:00:00"/>
    <x v="255"/>
    <n v="10421000000"/>
    <n v="2054000000"/>
    <s v=" $-   "/>
    <n v="1637000000"/>
    <x v="1"/>
    <x v="43"/>
  </r>
  <r>
    <x v="64"/>
    <x v="2"/>
    <d v="2015-11-30T00:00:00"/>
    <x v="256"/>
    <n v="9447000000"/>
    <n v="2067000000"/>
    <s v=" $-   "/>
    <n v="1626000000"/>
    <x v="1"/>
    <x v="43"/>
  </r>
  <r>
    <x v="64"/>
    <x v="3"/>
    <d v="2016-11-30T00:00:00"/>
    <x v="257"/>
    <n v="9383000000"/>
    <n v="2197000000"/>
    <s v=" $-   "/>
    <n v="1738000000"/>
    <x v="1"/>
    <x v="43"/>
  </r>
  <r>
    <x v="65"/>
    <x v="0"/>
    <d v="2013-12-31T00:00:00"/>
    <x v="258"/>
    <n v="340400000"/>
    <n v="1684500000"/>
    <n v="2226200000"/>
    <n v="262800000"/>
    <x v="3"/>
    <x v="19"/>
  </r>
  <r>
    <x v="65"/>
    <x v="1"/>
    <d v="2014-12-31T00:00:00"/>
    <x v="259"/>
    <n v="385900000"/>
    <n v="2027900000"/>
    <n v="2430600000"/>
    <n v="258300000"/>
    <x v="3"/>
    <x v="19"/>
  </r>
  <r>
    <x v="65"/>
    <x v="2"/>
    <d v="2015-12-31T00:00:00"/>
    <x v="260"/>
    <n v="420100000"/>
    <n v="2305400000"/>
    <n v="3697300000"/>
    <n v="279000000"/>
    <x v="3"/>
    <x v="19"/>
  </r>
  <r>
    <x v="65"/>
    <x v="3"/>
    <d v="2016-12-31T00:00:00"/>
    <x v="261"/>
    <n v="438000000"/>
    <n v="2657700000"/>
    <n v="4470100000"/>
    <n v="459000000"/>
    <x v="3"/>
    <x v="19"/>
  </r>
  <r>
    <x v="66"/>
    <x v="0"/>
    <d v="2013-12-28T00:00:00"/>
    <x v="262"/>
    <n v="514722000"/>
    <n v="1468434000"/>
    <n v="338786000"/>
    <n v="12794000"/>
    <x v="3"/>
    <x v="44"/>
  </r>
  <r>
    <x v="66"/>
    <x v="1"/>
    <d v="2015-01-03T00:00:00"/>
    <x v="263"/>
    <n v="604377000"/>
    <n v="1628961000"/>
    <n v="392805000"/>
    <n v="13476000"/>
    <x v="3"/>
    <x v="44"/>
  </r>
  <r>
    <x v="66"/>
    <x v="2"/>
    <d v="2016-01-02T00:00:00"/>
    <x v="264"/>
    <n v="750781000"/>
    <n v="2262024000"/>
    <n v="539799000"/>
    <n v="91527000"/>
    <x v="3"/>
    <x v="44"/>
  </r>
  <r>
    <x v="66"/>
    <x v="3"/>
    <d v="2016-12-31T00:00:00"/>
    <x v="265"/>
    <n v="779116000"/>
    <n v="2464380000"/>
    <n v="551418000"/>
    <n v="90546000"/>
    <x v="3"/>
    <x v="44"/>
  </r>
  <r>
    <x v="67"/>
    <x v="0"/>
    <d v="2012-12-31T00:00:00"/>
    <x v="266"/>
    <n v="2990700000"/>
    <n v="200900000"/>
    <s v=" $-   "/>
    <s v=" $-   "/>
    <x v="8"/>
    <x v="45"/>
  </r>
  <r>
    <x v="67"/>
    <x v="1"/>
    <d v="2013-12-31T00:00:00"/>
    <x v="267"/>
    <n v="2954500000"/>
    <n v="150200000"/>
    <s v=" $-   "/>
    <s v=" $-   "/>
    <x v="8"/>
    <x v="45"/>
  </r>
  <r>
    <x v="67"/>
    <x v="2"/>
    <d v="2014-12-31T00:00:00"/>
    <x v="268"/>
    <n v="2964700000"/>
    <n v="205200000"/>
    <s v=" $-   "/>
    <s v=" $-   "/>
    <x v="8"/>
    <x v="45"/>
  </r>
  <r>
    <x v="67"/>
    <x v="3"/>
    <d v="2015-12-31T00:00:00"/>
    <x v="269"/>
    <n v="2761200000"/>
    <n v="319000000"/>
    <s v=" $-   "/>
    <s v=" $-   "/>
    <x v="8"/>
    <x v="45"/>
  </r>
  <r>
    <x v="68"/>
    <x v="0"/>
    <d v="2012-12-31T00:00:00"/>
    <x v="270"/>
    <n v="375000000"/>
    <n v="3380000000"/>
    <s v=" $-   "/>
    <n v="490000000"/>
    <x v="6"/>
    <x v="46"/>
  </r>
  <r>
    <x v="68"/>
    <x v="1"/>
    <d v="2013-12-31T00:00:00"/>
    <x v="271"/>
    <n v="216000000"/>
    <n v="3142000000"/>
    <s v=" $-   "/>
    <n v="581000000"/>
    <x v="6"/>
    <x v="46"/>
  </r>
  <r>
    <x v="68"/>
    <x v="2"/>
    <d v="2014-12-31T00:00:00"/>
    <x v="272"/>
    <n v="160000000"/>
    <n v="3247000000"/>
    <s v=" $-   "/>
    <n v="464000000"/>
    <x v="6"/>
    <x v="46"/>
  </r>
  <r>
    <x v="68"/>
    <x v="3"/>
    <d v="2015-12-31T00:00:00"/>
    <x v="273"/>
    <n v="237000000"/>
    <n v="3113000000"/>
    <s v=" $-   "/>
    <n v="448000000"/>
    <x v="6"/>
    <x v="46"/>
  </r>
  <r>
    <x v="69"/>
    <x v="0"/>
    <d v="2012-12-31T00:00:00"/>
    <x v="274"/>
    <n v="1630500000"/>
    <n v="746300000"/>
    <s v=" $-   "/>
    <s v=" $-   "/>
    <x v="4"/>
    <x v="47"/>
  </r>
  <r>
    <x v="69"/>
    <x v="1"/>
    <d v="2013-12-31T00:00:00"/>
    <x v="275"/>
    <n v="1756300000"/>
    <n v="815800000"/>
    <s v=" $-   "/>
    <s v=" $-   "/>
    <x v="4"/>
    <x v="47"/>
  </r>
  <r>
    <x v="69"/>
    <x v="2"/>
    <d v="2014-12-31T00:00:00"/>
    <x v="276"/>
    <n v="1844700000"/>
    <n v="811700000"/>
    <s v=" $-   "/>
    <s v=" $-   "/>
    <x v="4"/>
    <x v="47"/>
  </r>
  <r>
    <x v="69"/>
    <x v="3"/>
    <d v="2015-12-31T00:00:00"/>
    <x v="277"/>
    <n v="1883000000"/>
    <n v="837600000"/>
    <s v=" $-   "/>
    <s v=" $-   "/>
    <x v="4"/>
    <x v="47"/>
  </r>
  <r>
    <x v="70"/>
    <x v="0"/>
    <d v="2012-12-31T00:00:00"/>
    <x v="278"/>
    <n v="7081000000"/>
    <n v="723000000"/>
    <s v=" $-   "/>
    <n v="2811000000"/>
    <x v="9"/>
    <x v="48"/>
  </r>
  <r>
    <x v="70"/>
    <x v="1"/>
    <d v="2013-12-31T00:00:00"/>
    <x v="279"/>
    <n v="12930000000"/>
    <n v="686000000"/>
    <s v=" $-   "/>
    <n v="2903000000"/>
    <x v="9"/>
    <x v="48"/>
  </r>
  <r>
    <x v="70"/>
    <x v="2"/>
    <d v="2014-12-31T00:00:00"/>
    <x v="280"/>
    <n v="16049000000"/>
    <n v="554000000"/>
    <s v=" $-   "/>
    <n v="2915000000"/>
    <x v="9"/>
    <x v="48"/>
  </r>
  <r>
    <x v="70"/>
    <x v="3"/>
    <d v="2015-12-31T00:00:00"/>
    <x v="281"/>
    <n v="10295000000"/>
    <n v="334000000"/>
    <s v=" $-   "/>
    <n v="2229000000"/>
    <x v="9"/>
    <x v="48"/>
  </r>
  <r>
    <x v="71"/>
    <x v="0"/>
    <d v="2012-12-31T00:00:00"/>
    <x v="282"/>
    <n v="9641542000"/>
    <n v="1042251000"/>
    <s v=" $-   "/>
    <s v=" $-   "/>
    <x v="0"/>
    <x v="49"/>
  </r>
  <r>
    <x v="71"/>
    <x v="1"/>
    <d v="2013-12-31T00:00:00"/>
    <x v="283"/>
    <n v="10915981000"/>
    <n v="1153445000"/>
    <s v=" $-   "/>
    <s v=" $-   "/>
    <x v="0"/>
    <x v="49"/>
  </r>
  <r>
    <x v="71"/>
    <x v="2"/>
    <d v="2014-12-31T00:00:00"/>
    <x v="284"/>
    <n v="11462415000"/>
    <n v="1259234000"/>
    <s v=" $-   "/>
    <s v=" $-   "/>
    <x v="0"/>
    <x v="49"/>
  </r>
  <r>
    <x v="71"/>
    <x v="3"/>
    <d v="2015-12-31T00:00:00"/>
    <x v="285"/>
    <n v="11207604000"/>
    <n v="1410170000"/>
    <s v=" $-   "/>
    <s v=" $-   "/>
    <x v="0"/>
    <x v="49"/>
  </r>
  <r>
    <x v="72"/>
    <x v="0"/>
    <d v="2013-12-31T00:00:00"/>
    <x v="286"/>
    <n v="5345000000"/>
    <n v="47000000"/>
    <s v=" $-   "/>
    <n v="1854000000"/>
    <x v="1"/>
    <x v="50"/>
  </r>
  <r>
    <x v="72"/>
    <x v="1"/>
    <d v="2014-12-31T00:00:00"/>
    <x v="287"/>
    <n v="5973000000"/>
    <n v="62000000"/>
    <s v=" $-   "/>
    <n v="2102000000"/>
    <x v="1"/>
    <x v="50"/>
  </r>
  <r>
    <x v="72"/>
    <x v="2"/>
    <d v="2015-12-31T00:00:00"/>
    <x v="288"/>
    <n v="6426000000"/>
    <n v="89000000"/>
    <s v=" $-   "/>
    <n v="2125000000"/>
    <x v="1"/>
    <x v="50"/>
  </r>
  <r>
    <x v="72"/>
    <x v="3"/>
    <d v="2016-12-31T00:00:00"/>
    <x v="289"/>
    <n v="18655000000"/>
    <n v="86000000"/>
    <s v=" $-   "/>
    <n v="6907000000"/>
    <x v="1"/>
    <x v="50"/>
  </r>
  <r>
    <x v="73"/>
    <x v="0"/>
    <d v="2012-12-31T00:00:00"/>
    <x v="290"/>
    <n v="17900000000"/>
    <s v=" $-   "/>
    <s v=" $-   "/>
    <n v="8742000000"/>
    <x v="3"/>
    <x v="26"/>
  </r>
  <r>
    <x v="73"/>
    <x v="1"/>
    <d v="2013-12-31T00:00:00"/>
    <x v="291"/>
    <n v="20865000000"/>
    <s v=" $-   "/>
    <s v=" $-   "/>
    <n v="9339000000"/>
    <x v="3"/>
    <x v="26"/>
  </r>
  <r>
    <x v="73"/>
    <x v="2"/>
    <d v="2014-12-31T00:00:00"/>
    <x v="292"/>
    <n v="21334000000"/>
    <s v=" $-   "/>
    <s v=" $-   "/>
    <n v="10276000000"/>
    <x v="3"/>
    <x v="26"/>
  </r>
  <r>
    <x v="73"/>
    <x v="3"/>
    <d v="2015-12-31T00:00:00"/>
    <x v="293"/>
    <n v="23290000000"/>
    <s v=" $-   "/>
    <s v=" $-   "/>
    <n v="11259000000"/>
    <x v="3"/>
    <x v="26"/>
  </r>
  <r>
    <x v="74"/>
    <x v="0"/>
    <d v="2012-12-31T00:00:00"/>
    <x v="294"/>
    <n v="3477000000"/>
    <s v=" $-   "/>
    <s v=" $-   "/>
    <n v="14000000"/>
    <x v="6"/>
    <x v="13"/>
  </r>
  <r>
    <x v="74"/>
    <x v="1"/>
    <d v="2013-12-31T00:00:00"/>
    <x v="295"/>
    <n v="3748000000"/>
    <s v=" $-   "/>
    <s v=" $-   "/>
    <n v="15000000"/>
    <x v="6"/>
    <x v="13"/>
  </r>
  <r>
    <x v="74"/>
    <x v="2"/>
    <d v="2014-12-31T00:00:00"/>
    <x v="296"/>
    <n v="4157000000"/>
    <s v=" $-   "/>
    <s v=" $-   "/>
    <n v="14000000"/>
    <x v="6"/>
    <x v="13"/>
  </r>
  <r>
    <x v="74"/>
    <x v="3"/>
    <d v="2015-12-31T00:00:00"/>
    <x v="297"/>
    <n v="4195000000"/>
    <s v=" $-   "/>
    <s v=" $-   "/>
    <n v="13000000"/>
    <x v="6"/>
    <x v="13"/>
  </r>
  <r>
    <x v="75"/>
    <x v="0"/>
    <d v="2012-12-31T00:00:00"/>
    <x v="298"/>
    <n v="7153000000"/>
    <n v="6043000000"/>
    <s v=" $-   "/>
    <s v=" $-   "/>
    <x v="4"/>
    <x v="47"/>
  </r>
  <r>
    <x v="75"/>
    <x v="1"/>
    <d v="2013-12-31T00:00:00"/>
    <x v="299"/>
    <n v="7219000000"/>
    <n v="6645000000"/>
    <s v=" $-   "/>
    <s v=" $-   "/>
    <x v="4"/>
    <x v="47"/>
  </r>
  <r>
    <x v="75"/>
    <x v="2"/>
    <d v="2014-12-31T00:00:00"/>
    <x v="300"/>
    <n v="7168000000"/>
    <n v="6552000000"/>
    <s v=" $-   "/>
    <s v=" $-   "/>
    <x v="4"/>
    <x v="47"/>
  </r>
  <r>
    <x v="75"/>
    <x v="3"/>
    <d v="2015-12-31T00:00:00"/>
    <x v="301"/>
    <n v="6635000000"/>
    <n v="6610000000"/>
    <s v=" $-   "/>
    <s v=" $-   "/>
    <x v="4"/>
    <x v="47"/>
  </r>
  <r>
    <x v="76"/>
    <x v="0"/>
    <d v="2013-06-30T00:00:00"/>
    <x v="302"/>
    <n v="3142000000"/>
    <n v="1291000000"/>
    <n v="130000000"/>
    <s v=" $-   "/>
    <x v="4"/>
    <x v="47"/>
  </r>
  <r>
    <x v="76"/>
    <x v="1"/>
    <d v="2014-06-30T00:00:00"/>
    <x v="303"/>
    <n v="3158000000"/>
    <n v="1254000000"/>
    <n v="125000000"/>
    <s v=" $-   "/>
    <x v="4"/>
    <x v="47"/>
  </r>
  <r>
    <x v="76"/>
    <x v="2"/>
    <d v="2015-06-30T00:00:00"/>
    <x v="304"/>
    <n v="3190000000"/>
    <n v="1321000000"/>
    <n v="136000000"/>
    <s v=" $-   "/>
    <x v="4"/>
    <x v="47"/>
  </r>
  <r>
    <x v="76"/>
    <x v="3"/>
    <d v="2016-06-30T00:00:00"/>
    <x v="305"/>
    <n v="3163000000"/>
    <n v="1393000000"/>
    <n v="141000000"/>
    <s v=" $-   "/>
    <x v="4"/>
    <x v="47"/>
  </r>
  <r>
    <x v="77"/>
    <x v="0"/>
    <d v="2013-12-31T00:00:00"/>
    <x v="306"/>
    <n v="55000000"/>
    <n v="1670000000"/>
    <s v=" $-   "/>
    <n v="46000000"/>
    <x v="6"/>
    <x v="46"/>
  </r>
  <r>
    <x v="77"/>
    <x v="1"/>
    <d v="2014-12-31T00:00:00"/>
    <x v="307"/>
    <n v="45000000"/>
    <n v="1611000000"/>
    <s v=" $-   "/>
    <n v="27000000"/>
    <x v="6"/>
    <x v="46"/>
  </r>
  <r>
    <x v="77"/>
    <x v="2"/>
    <d v="2015-12-31T00:00:00"/>
    <x v="308"/>
    <n v="43000000"/>
    <n v="1859000000"/>
    <s v=" $-   "/>
    <n v="147000000"/>
    <x v="6"/>
    <x v="46"/>
  </r>
  <r>
    <x v="77"/>
    <x v="3"/>
    <d v="2016-12-31T00:00:00"/>
    <x v="309"/>
    <n v="40000000"/>
    <n v="1836000000"/>
    <s v=" $-   "/>
    <n v="248000000"/>
    <x v="6"/>
    <x v="46"/>
  </r>
  <r>
    <x v="78"/>
    <x v="0"/>
    <d v="2013-12-31T00:00:00"/>
    <x v="310"/>
    <n v="2359822000"/>
    <n v="203733000"/>
    <s v=" $-   "/>
    <n v="96054000"/>
    <x v="1"/>
    <x v="51"/>
  </r>
  <r>
    <x v="78"/>
    <x v="1"/>
    <d v="2014-12-31T00:00:00"/>
    <x v="311"/>
    <n v="2990513000"/>
    <n v="273897000"/>
    <s v=" $-   "/>
    <n v="110474000"/>
    <x v="1"/>
    <x v="51"/>
  </r>
  <r>
    <x v="78"/>
    <x v="2"/>
    <d v="2015-12-31T00:00:00"/>
    <x v="312"/>
    <n v="3326936000"/>
    <n v="250214000"/>
    <s v=" $-   "/>
    <n v="130368000"/>
    <x v="1"/>
    <x v="51"/>
  </r>
  <r>
    <x v="78"/>
    <x v="3"/>
    <d v="2016-12-31T00:00:00"/>
    <x v="313"/>
    <n v="3406170000"/>
    <n v="276240000"/>
    <s v=" $-   "/>
    <n v="146368000"/>
    <x v="1"/>
    <x v="51"/>
  </r>
  <r>
    <x v="79"/>
    <x v="0"/>
    <d v="2013-12-31T00:00:00"/>
    <x v="314"/>
    <n v="13021000000"/>
    <n v="1827000000"/>
    <n v="713000000"/>
    <s v=" $-   "/>
    <x v="0"/>
    <x v="52"/>
  </r>
  <r>
    <x v="79"/>
    <x v="1"/>
    <d v="2014-12-31T00:00:00"/>
    <x v="315"/>
    <n v="14360000000"/>
    <n v="2112000000"/>
    <n v="754000000"/>
    <s v=" $-   "/>
    <x v="0"/>
    <x v="52"/>
  </r>
  <r>
    <x v="79"/>
    <x v="2"/>
    <d v="2015-12-31T00:00:00"/>
    <x v="316"/>
    <n v="14163000000"/>
    <n v="2169000000"/>
    <n v="735000000"/>
    <s v=" $-   "/>
    <x v="0"/>
    <x v="52"/>
  </r>
  <r>
    <x v="79"/>
    <x v="3"/>
    <d v="2016-12-31T00:00:00"/>
    <x v="317"/>
    <n v="13057000000"/>
    <n v="2189000000"/>
    <n v="636000000"/>
    <s v=" $-   "/>
    <x v="0"/>
    <x v="52"/>
  </r>
  <r>
    <x v="80"/>
    <x v="0"/>
    <d v="2013-12-31T00:00:00"/>
    <x v="318"/>
    <n v="4562000000"/>
    <n v="234000000"/>
    <s v=" $-   "/>
    <n v="628000000"/>
    <x v="5"/>
    <x v="10"/>
  </r>
  <r>
    <x v="80"/>
    <x v="1"/>
    <d v="2014-12-31T00:00:00"/>
    <x v="319"/>
    <n v="5090000000"/>
    <n v="252000000"/>
    <s v=" $-   "/>
    <n v="685000000"/>
    <x v="5"/>
    <x v="10"/>
  </r>
  <r>
    <x v="80"/>
    <x v="2"/>
    <d v="2015-12-31T00:00:00"/>
    <x v="320"/>
    <n v="4281000000"/>
    <n v="262000000"/>
    <s v=" $-   "/>
    <n v="750000000"/>
    <x v="5"/>
    <x v="10"/>
  </r>
  <r>
    <x v="80"/>
    <x v="3"/>
    <d v="2016-12-31T00:00:00"/>
    <x v="321"/>
    <n v="4010000000"/>
    <n v="281000000"/>
    <s v=" $-   "/>
    <n v="811000000"/>
    <x v="5"/>
    <x v="10"/>
  </r>
  <r>
    <x v="81"/>
    <x v="0"/>
    <d v="2012-12-31T00:00:00"/>
    <x v="322"/>
    <n v="6781000000"/>
    <n v="1105000000"/>
    <s v=" $-   "/>
    <n v="88000000"/>
    <x v="3"/>
    <x v="26"/>
  </r>
  <r>
    <x v="81"/>
    <x v="1"/>
    <d v="2013-12-31T00:00:00"/>
    <x v="323"/>
    <n v="8995000000"/>
    <n v="1264000000"/>
    <s v=" $-   "/>
    <n v="327000000"/>
    <x v="3"/>
    <x v="26"/>
  </r>
  <r>
    <x v="81"/>
    <x v="2"/>
    <d v="2014-12-31T00:00:00"/>
    <x v="217"/>
    <n v="12678000000"/>
    <n v="2012000000"/>
    <s v=" $-   "/>
    <n v="1406000000"/>
    <x v="3"/>
    <x v="26"/>
  </r>
  <r>
    <x v="81"/>
    <x v="3"/>
    <d v="2015-12-31T00:00:00"/>
    <x v="324"/>
    <n v="17242000000"/>
    <n v="2977000000"/>
    <s v=" $-   "/>
    <n v="1836000000"/>
    <x v="3"/>
    <x v="26"/>
  </r>
  <r>
    <x v="82"/>
    <x v="0"/>
    <d v="2012-12-31T00:00:00"/>
    <x v="325"/>
    <n v="4747000000"/>
    <n v="365000000"/>
    <s v=" $-   "/>
    <n v="1050000000"/>
    <x v="5"/>
    <x v="10"/>
  </r>
  <r>
    <x v="82"/>
    <x v="1"/>
    <d v="2013-12-31T00:00:00"/>
    <x v="326"/>
    <n v="5755000000"/>
    <n v="387000000"/>
    <s v=" $-   "/>
    <n v="954000000"/>
    <x v="5"/>
    <x v="10"/>
  </r>
  <r>
    <x v="82"/>
    <x v="2"/>
    <d v="2014-12-31T00:00:00"/>
    <x v="327"/>
    <n v="6890000000"/>
    <n v="388000000"/>
    <s v=" $-   "/>
    <n v="1013000000"/>
    <x v="5"/>
    <x v="10"/>
  </r>
  <r>
    <x v="82"/>
    <x v="3"/>
    <d v="2015-12-31T00:00:00"/>
    <x v="328"/>
    <n v="5109000000"/>
    <n v="374000000"/>
    <s v=" $-   "/>
    <n v="970000000"/>
    <x v="5"/>
    <x v="10"/>
  </r>
  <r>
    <x v="83"/>
    <x v="0"/>
    <d v="2012-12-31T00:00:00"/>
    <x v="329"/>
    <n v="1403000000"/>
    <n v="11188000000"/>
    <s v=" $-   "/>
    <n v="5024000000"/>
    <x v="6"/>
    <x v="34"/>
  </r>
  <r>
    <x v="83"/>
    <x v="1"/>
    <d v="2013-12-31T00:00:00"/>
    <x v="330"/>
    <n v="1241000000"/>
    <n v="11682000000"/>
    <s v=" $-   "/>
    <n v="4124000000"/>
    <x v="6"/>
    <x v="34"/>
  </r>
  <r>
    <x v="83"/>
    <x v="2"/>
    <d v="2014-12-31T00:00:00"/>
    <x v="331"/>
    <n v="1088000000"/>
    <n v="11648000000"/>
    <s v=" $-   "/>
    <n v="4073000000"/>
    <x v="6"/>
    <x v="34"/>
  </r>
  <r>
    <x v="83"/>
    <x v="3"/>
    <d v="2015-12-31T00:00:00"/>
    <x v="332"/>
    <n v="1091000000"/>
    <n v="12566000000"/>
    <s v=" $-   "/>
    <n v="4966000000"/>
    <x v="6"/>
    <x v="34"/>
  </r>
  <r>
    <x v="84"/>
    <x v="0"/>
    <d v="2012-12-31T00:00:00"/>
    <x v="333"/>
    <n v="290054000"/>
    <n v="170113000"/>
    <s v=" $-   "/>
    <n v="451405000"/>
    <x v="9"/>
    <x v="27"/>
  </r>
  <r>
    <x v="84"/>
    <x v="1"/>
    <d v="2013-12-31T00:00:00"/>
    <x v="334"/>
    <n v="400281000"/>
    <n v="147651000"/>
    <s v=" $-   "/>
    <n v="651052000"/>
    <x v="9"/>
    <x v="27"/>
  </r>
  <r>
    <x v="84"/>
    <x v="2"/>
    <d v="2014-12-31T00:00:00"/>
    <x v="335"/>
    <n v="524880000"/>
    <n v="129602000"/>
    <s v=" $-   "/>
    <n v="632760000"/>
    <x v="9"/>
    <x v="27"/>
  </r>
  <r>
    <x v="84"/>
    <x v="3"/>
    <d v="2015-12-31T00:00:00"/>
    <x v="336"/>
    <n v="580994000"/>
    <n v="112253000"/>
    <s v=" $-   "/>
    <n v="622211000"/>
    <x v="9"/>
    <x v="27"/>
  </r>
  <r>
    <x v="85"/>
    <x v="0"/>
    <d v="2013-09-30T00:00:00"/>
    <x v="337"/>
    <n v="3103000000"/>
    <n v="495000000"/>
    <s v=" $-   "/>
    <s v=" $-   "/>
    <x v="0"/>
    <x v="53"/>
  </r>
  <r>
    <x v="85"/>
    <x v="1"/>
    <d v="2014-09-30T00:00:00"/>
    <x v="338"/>
    <n v="3469000000"/>
    <n v="594000000"/>
    <s v=" $-   "/>
    <s v=" $-   "/>
    <x v="0"/>
    <x v="53"/>
  </r>
  <r>
    <x v="85"/>
    <x v="2"/>
    <d v="2015-09-30T00:00:00"/>
    <x v="339"/>
    <n v="3630000000"/>
    <n v="606000000"/>
    <s v=" $-   "/>
    <s v=" $-   "/>
    <x v="0"/>
    <x v="53"/>
  </r>
  <r>
    <x v="85"/>
    <x v="3"/>
    <d v="2016-09-30T00:00:00"/>
    <x v="340"/>
    <n v="3642000000"/>
    <n v="638000000"/>
    <s v=" $-   "/>
    <s v=" $-   "/>
    <x v="0"/>
    <x v="53"/>
  </r>
  <r>
    <x v="86"/>
    <x v="0"/>
    <d v="2013-10-31T00:00:00"/>
    <x v="341"/>
    <n v="560917000"/>
    <n v="610735000"/>
    <n v="58827000"/>
    <n v="30239000"/>
    <x v="3"/>
    <x v="54"/>
  </r>
  <r>
    <x v="86"/>
    <x v="1"/>
    <d v="2014-10-31T00:00:00"/>
    <x v="342"/>
    <n v="626206000"/>
    <n v="683115000"/>
    <n v="66259000"/>
    <n v="35710000"/>
    <x v="3"/>
    <x v="54"/>
  </r>
  <r>
    <x v="86"/>
    <x v="2"/>
    <d v="2015-10-31T00:00:00"/>
    <x v="343"/>
    <n v="726798000"/>
    <n v="712543000"/>
    <n v="69589000"/>
    <n v="51459000"/>
    <x v="3"/>
    <x v="54"/>
  </r>
  <r>
    <x v="86"/>
    <x v="3"/>
    <d v="2016-10-31T00:00:00"/>
    <x v="344"/>
    <n v="793735000"/>
    <n v="722798000"/>
    <n v="65411000"/>
    <n v="60790000"/>
    <x v="3"/>
    <x v="54"/>
  </r>
  <r>
    <x v="87"/>
    <x v="0"/>
    <d v="2013-09-01T00:00:00"/>
    <x v="345"/>
    <n v="91948000000"/>
    <n v="10104000000"/>
    <s v=" $-   "/>
    <s v=" $-   "/>
    <x v="4"/>
    <x v="55"/>
  </r>
  <r>
    <x v="87"/>
    <x v="1"/>
    <d v="2014-08-31T00:00:00"/>
    <x v="346"/>
    <n v="98458000000"/>
    <n v="10899000000"/>
    <s v=" $-   "/>
    <s v=" $-   "/>
    <x v="4"/>
    <x v="55"/>
  </r>
  <r>
    <x v="87"/>
    <x v="2"/>
    <d v="2015-08-30T00:00:00"/>
    <x v="347"/>
    <n v="101065000000"/>
    <n v="11445000000"/>
    <s v=" $-   "/>
    <s v=" $-   "/>
    <x v="4"/>
    <x v="55"/>
  </r>
  <r>
    <x v="87"/>
    <x v="3"/>
    <d v="2016-08-28T00:00:00"/>
    <x v="348"/>
    <n v="102901000000"/>
    <n v="12068000000"/>
    <s v=" $-   "/>
    <s v=" $-   "/>
    <x v="4"/>
    <x v="55"/>
  </r>
  <r>
    <x v="88"/>
    <x v="0"/>
    <d v="2003-06-30T00:00:00"/>
    <x v="349"/>
    <n v="258000"/>
    <n v="2410000"/>
    <n v="65000"/>
    <s v=" $-   "/>
    <x v="4"/>
    <x v="56"/>
  </r>
  <r>
    <x v="88"/>
    <x v="1"/>
    <d v="2004-06-30T00:00:00"/>
    <x v="350"/>
    <n v="142000"/>
    <n v="3940000"/>
    <n v="30000"/>
    <n v="163000"/>
    <x v="4"/>
    <x v="56"/>
  </r>
  <r>
    <x v="88"/>
    <x v="2"/>
    <d v="2006-02-28T00:00:00"/>
    <x v="351"/>
    <n v="75508000"/>
    <n v="15359000"/>
    <s v=" $-   "/>
    <s v=" $-   "/>
    <x v="4"/>
    <x v="56"/>
  </r>
  <r>
    <x v="88"/>
    <x v="3"/>
    <d v="2007-02-28T00:00:00"/>
    <x v="352"/>
    <n v="84477000"/>
    <n v="25853000"/>
    <s v=" $-   "/>
    <s v=" $-   "/>
    <x v="4"/>
    <x v="56"/>
  </r>
  <r>
    <x v="89"/>
    <x v="0"/>
    <d v="2013-07-28T00:00:00"/>
    <x v="353"/>
    <n v="5140000000"/>
    <n v="1653000000"/>
    <n v="128000000"/>
    <s v=" $-   "/>
    <x v="4"/>
    <x v="40"/>
  </r>
  <r>
    <x v="89"/>
    <x v="1"/>
    <d v="2014-08-03T00:00:00"/>
    <x v="354"/>
    <n v="5297000000"/>
    <n v="1527000000"/>
    <n v="122000000"/>
    <s v=" $-   "/>
    <x v="4"/>
    <x v="40"/>
  </r>
  <r>
    <x v="89"/>
    <x v="2"/>
    <d v="2015-08-02T00:00:00"/>
    <x v="355"/>
    <n v="5300000000"/>
    <n v="1509000000"/>
    <n v="117000000"/>
    <s v=" $-   "/>
    <x v="4"/>
    <x v="40"/>
  </r>
  <r>
    <x v="89"/>
    <x v="3"/>
    <d v="2016-07-31T00:00:00"/>
    <x v="356"/>
    <n v="5181000000"/>
    <n v="1665000000"/>
    <n v="124000000"/>
    <s v=" $-   "/>
    <x v="4"/>
    <x v="40"/>
  </r>
  <r>
    <x v="90"/>
    <x v="0"/>
    <d v="2013-01-31T00:00:00"/>
    <x v="357"/>
    <n v="683579000"/>
    <n v="2047847000"/>
    <n v="429479000"/>
    <s v=" $-   "/>
    <x v="2"/>
    <x v="16"/>
  </r>
  <r>
    <x v="90"/>
    <x v="1"/>
    <d v="2014-01-31T00:00:00"/>
    <x v="358"/>
    <n v="968428000"/>
    <n v="2764851000"/>
    <n v="623798000"/>
    <s v=" $-   "/>
    <x v="2"/>
    <x v="16"/>
  </r>
  <r>
    <x v="90"/>
    <x v="2"/>
    <d v="2015-01-31T00:00:00"/>
    <x v="359"/>
    <n v="1289270000"/>
    <n v="3437032000"/>
    <n v="792917000"/>
    <s v=" $-   "/>
    <x v="2"/>
    <x v="16"/>
  </r>
  <r>
    <x v="90"/>
    <x v="3"/>
    <d v="2016-01-31T00:00:00"/>
    <x v="360"/>
    <n v="1654548000"/>
    <n v="3951445000"/>
    <n v="946300000"/>
    <s v=" $-   "/>
    <x v="2"/>
    <x v="16"/>
  </r>
  <r>
    <x v="91"/>
    <x v="0"/>
    <d v="2013-07-27T00:00:00"/>
    <x v="361"/>
    <n v="19167000000"/>
    <n v="11802000000"/>
    <n v="5942000000"/>
    <n v="395000000"/>
    <x v="2"/>
    <x v="57"/>
  </r>
  <r>
    <x v="91"/>
    <x v="1"/>
    <d v="2014-07-26T00:00:00"/>
    <x v="362"/>
    <n v="19373000000"/>
    <n v="11437000000"/>
    <n v="6294000000"/>
    <n v="275000000"/>
    <x v="2"/>
    <x v="57"/>
  </r>
  <r>
    <x v="91"/>
    <x v="2"/>
    <d v="2015-07-25T00:00:00"/>
    <x v="363"/>
    <n v="19480000000"/>
    <n v="11861000000"/>
    <n v="6207000000"/>
    <n v="359000000"/>
    <x v="2"/>
    <x v="57"/>
  </r>
  <r>
    <x v="91"/>
    <x v="3"/>
    <d v="2016-07-30T00:00:00"/>
    <x v="364"/>
    <n v="18287000000"/>
    <n v="11433000000"/>
    <n v="6296000000"/>
    <n v="303000000"/>
    <x v="2"/>
    <x v="57"/>
  </r>
  <r>
    <x v="92"/>
    <x v="0"/>
    <d v="2015-04-03T00:00:00"/>
    <x v="365"/>
    <n v="3282301000"/>
    <n v="194207000"/>
    <s v=" $-   "/>
    <n v="137058000"/>
    <x v="2"/>
    <x v="58"/>
  </r>
  <r>
    <x v="92"/>
    <x v="1"/>
    <d v="2016-04-01T00:00:00"/>
    <x v="366"/>
    <n v="3575631000"/>
    <n v="187244000"/>
    <s v=" $-   "/>
    <n v="182242000"/>
    <x v="2"/>
    <x v="58"/>
  </r>
  <r>
    <x v="93"/>
    <x v="0"/>
    <d v="2013-12-31T00:00:00"/>
    <x v="367"/>
    <n v="3931000000"/>
    <n v="3518000000"/>
    <s v=" $-   "/>
    <n v="1104000000"/>
    <x v="0"/>
    <x v="59"/>
  </r>
  <r>
    <x v="93"/>
    <x v="1"/>
    <d v="2014-12-26T00:00:00"/>
    <x v="368"/>
    <n v="4100000000"/>
    <n v="3805000000"/>
    <s v=" $-   "/>
    <n v="1151000000"/>
    <x v="0"/>
    <x v="59"/>
  </r>
  <r>
    <x v="93"/>
    <x v="2"/>
    <d v="2015-12-25T00:00:00"/>
    <x v="369"/>
    <n v="3293000000"/>
    <n v="3726000000"/>
    <s v=" $-   "/>
    <n v="1208000000"/>
    <x v="0"/>
    <x v="59"/>
  </r>
  <r>
    <x v="93"/>
    <x v="3"/>
    <d v="2016-12-30T00:00:00"/>
    <x v="370"/>
    <n v="2782000000"/>
    <n v="3597000000"/>
    <s v=" $-   "/>
    <n v="1301000000"/>
    <x v="0"/>
    <x v="59"/>
  </r>
  <r>
    <x v="94"/>
    <x v="0"/>
    <d v="2013-05-31T00:00:00"/>
    <x v="371"/>
    <n v="2492655000"/>
    <n v="1187331000"/>
    <s v=" $-   "/>
    <s v=" $-   "/>
    <x v="0"/>
    <x v="60"/>
  </r>
  <r>
    <x v="94"/>
    <x v="1"/>
    <d v="2014-05-31T00:00:00"/>
    <x v="372"/>
    <n v="2444085000"/>
    <n v="1147039000"/>
    <s v=" $-   "/>
    <s v=" $-   "/>
    <x v="0"/>
    <x v="60"/>
  </r>
  <r>
    <x v="94"/>
    <x v="2"/>
    <d v="2015-05-31T00:00:00"/>
    <x v="373"/>
    <n v="2555549000"/>
    <n v="1224930000"/>
    <s v=" $-   "/>
    <s v=" $-   "/>
    <x v="0"/>
    <x v="60"/>
  </r>
  <r>
    <x v="94"/>
    <x v="3"/>
    <d v="2016-05-31T00:00:00"/>
    <x v="374"/>
    <n v="2775588000"/>
    <n v="1348122000"/>
    <s v=" $-   "/>
    <s v=" $-   "/>
    <x v="0"/>
    <x v="60"/>
  </r>
  <r>
    <x v="95"/>
    <x v="0"/>
    <d v="2012-12-31T00:00:00"/>
    <x v="375"/>
    <n v="7639000000"/>
    <n v="3244000000"/>
    <s v=" $-   "/>
    <n v="4780000000"/>
    <x v="10"/>
    <x v="61"/>
  </r>
  <r>
    <x v="95"/>
    <x v="1"/>
    <d v="2013-12-31T00:00:00"/>
    <x v="376"/>
    <n v="7507000000"/>
    <n v="3502000000"/>
    <s v=" $-   "/>
    <n v="4541000000"/>
    <x v="10"/>
    <x v="61"/>
  </r>
  <r>
    <x v="95"/>
    <x v="2"/>
    <d v="2014-12-31T00:00:00"/>
    <x v="377"/>
    <n v="7846000000"/>
    <n v="3347000000"/>
    <s v=" $-   "/>
    <n v="4428000000"/>
    <x v="10"/>
    <x v="61"/>
  </r>
  <r>
    <x v="95"/>
    <x v="3"/>
    <d v="2015-12-31T00:00:00"/>
    <x v="378"/>
    <n v="7778000000"/>
    <n v="3328000000"/>
    <s v=" $-   "/>
    <n v="4189000000"/>
    <x v="10"/>
    <x v="61"/>
  </r>
  <r>
    <x v="96"/>
    <x v="0"/>
    <d v="2012-12-31T00:00:00"/>
    <x v="379"/>
    <n v="4278241000"/>
    <n v="1557646000"/>
    <s v=" $-   "/>
    <n v="149089000"/>
    <x v="2"/>
    <x v="58"/>
  </r>
  <r>
    <x v="96"/>
    <x v="1"/>
    <d v="2013-12-31T00:00:00"/>
    <x v="380"/>
    <n v="5265500000"/>
    <n v="1727600000"/>
    <s v=" $-   "/>
    <n v="172200000"/>
    <x v="2"/>
    <x v="58"/>
  </r>
  <r>
    <x v="96"/>
    <x v="2"/>
    <d v="2014-12-31T00:00:00"/>
    <x v="381"/>
    <n v="6141100000"/>
    <n v="2037000000"/>
    <s v=" $-   "/>
    <n v="199700000"/>
    <x v="2"/>
    <x v="58"/>
  </r>
  <r>
    <x v="96"/>
    <x v="3"/>
    <d v="2015-12-31T00:00:00"/>
    <x v="382"/>
    <n v="7440200000"/>
    <n v="2508600000"/>
    <s v=" $-   "/>
    <n v="325200000"/>
    <x v="2"/>
    <x v="58"/>
  </r>
  <r>
    <x v="97"/>
    <x v="0"/>
    <d v="2013-12-31T00:00:00"/>
    <x v="383"/>
    <n v="502795000"/>
    <n v="1476916000"/>
    <n v="516338000"/>
    <n v="41668000"/>
    <x v="2"/>
    <x v="16"/>
  </r>
  <r>
    <x v="97"/>
    <x v="1"/>
    <d v="2014-12-31T00:00:00"/>
    <x v="384"/>
    <n v="620219000"/>
    <n v="1600187000"/>
    <n v="553817000"/>
    <n v="39577000"/>
    <x v="2"/>
    <x v="16"/>
  </r>
  <r>
    <x v="97"/>
    <x v="2"/>
    <d v="2015-12-31T00:00:00"/>
    <x v="385"/>
    <n v="614364000"/>
    <n v="1538027000"/>
    <n v="563975000"/>
    <n v="41595000"/>
    <x v="2"/>
    <x v="16"/>
  </r>
  <r>
    <x v="97"/>
    <x v="3"/>
    <d v="2016-12-31T00:00:00"/>
    <x v="386"/>
    <n v="559541000"/>
    <n v="1620006000"/>
    <n v="489265000"/>
    <n v="29173000"/>
    <x v="2"/>
    <x v="16"/>
  </r>
  <r>
    <x v="98"/>
    <x v="0"/>
    <d v="2013-12-31T00:00:00"/>
    <x v="387"/>
    <n v="102978000000"/>
    <s v=" $-   "/>
    <s v=" $-   "/>
    <s v=" $-   "/>
    <x v="4"/>
    <x v="62"/>
  </r>
  <r>
    <x v="98"/>
    <x v="1"/>
    <d v="2014-12-31T00:00:00"/>
    <x v="388"/>
    <n v="114000000000"/>
    <s v=" $-   "/>
    <s v=" $-   "/>
    <s v=" $-   "/>
    <x v="4"/>
    <x v="62"/>
  </r>
  <r>
    <x v="98"/>
    <x v="2"/>
    <d v="2015-12-31T00:00:00"/>
    <x v="389"/>
    <n v="126762000000"/>
    <s v=" $-   "/>
    <s v=" $-   "/>
    <s v=" $-   "/>
    <x v="4"/>
    <x v="62"/>
  </r>
  <r>
    <x v="98"/>
    <x v="3"/>
    <d v="2016-12-31T00:00:00"/>
    <x v="390"/>
    <n v="148669000000"/>
    <s v=" $-   "/>
    <s v=" $-   "/>
    <s v=" $-   "/>
    <x v="4"/>
    <x v="62"/>
  </r>
  <r>
    <x v="99"/>
    <x v="0"/>
    <d v="2012-12-31T00:00:00"/>
    <x v="391"/>
    <n v="163336000000"/>
    <n v="17100000000"/>
    <s v=" $-   "/>
    <n v="13413000000"/>
    <x v="9"/>
    <x v="48"/>
  </r>
  <r>
    <x v="99"/>
    <x v="1"/>
    <d v="2013-12-31T00:00:00"/>
    <x v="392"/>
    <n v="159323000000"/>
    <n v="17573000000"/>
    <s v=" $-   "/>
    <n v="14186000000"/>
    <x v="9"/>
    <x v="48"/>
  </r>
  <r>
    <x v="99"/>
    <x v="2"/>
    <d v="2014-12-31T00:00:00"/>
    <x v="393"/>
    <n v="144956000000"/>
    <n v="17034000000"/>
    <s v=" $-   "/>
    <n v="16793000000"/>
    <x v="9"/>
    <x v="48"/>
  </r>
  <r>
    <x v="99"/>
    <x v="3"/>
    <d v="2015-12-31T00:00:00"/>
    <x v="394"/>
    <n v="92785000000"/>
    <n v="16473000000"/>
    <s v=" $-   "/>
    <n v="21037000000"/>
    <x v="9"/>
    <x v="48"/>
  </r>
  <r>
    <x v="100"/>
    <x v="0"/>
    <d v="2012-12-31T00:00:00"/>
    <x v="395"/>
    <n v="343743000"/>
    <n v="133796000"/>
    <s v=" $-   "/>
    <n v="579315000"/>
    <x v="9"/>
    <x v="27"/>
  </r>
  <r>
    <x v="100"/>
    <x v="1"/>
    <d v="2013-12-31T00:00:00"/>
    <x v="396"/>
    <n v="455436000"/>
    <n v="169815000"/>
    <s v=" $-   "/>
    <n v="778655000"/>
    <x v="9"/>
    <x v="27"/>
  </r>
  <r>
    <x v="100"/>
    <x v="2"/>
    <d v="2014-12-31T00:00:00"/>
    <x v="397"/>
    <n v="538374000"/>
    <n v="204161000"/>
    <s v=" $-   "/>
    <n v="986812000"/>
    <x v="9"/>
    <x v="27"/>
  </r>
  <r>
    <x v="100"/>
    <x v="3"/>
    <d v="2015-12-31T00:00:00"/>
    <x v="398"/>
    <n v="541359000"/>
    <n v="230734000"/>
    <s v=" $-   "/>
    <n v="1230853000"/>
    <x v="9"/>
    <x v="27"/>
  </r>
  <r>
    <x v="101"/>
    <x v="0"/>
    <d v="2012-12-31T00:00:00"/>
    <x v="399"/>
    <n v="8300000000"/>
    <n v="550000000"/>
    <s v=" $-   "/>
    <n v="1127000000"/>
    <x v="5"/>
    <x v="11"/>
  </r>
  <r>
    <x v="101"/>
    <x v="1"/>
    <d v="2013-12-31T00:00:00"/>
    <x v="400"/>
    <n v="8033000000"/>
    <n v="563000000"/>
    <s v=" $-   "/>
    <n v="1208000000"/>
    <x v="5"/>
    <x v="11"/>
  </r>
  <r>
    <x v="101"/>
    <x v="2"/>
    <d v="2014-12-31T00:00:00"/>
    <x v="401"/>
    <n v="7881000000"/>
    <n v="542000000"/>
    <s v=" $-   "/>
    <n v="1292000000"/>
    <x v="5"/>
    <x v="11"/>
  </r>
  <r>
    <x v="101"/>
    <x v="3"/>
    <d v="2015-12-31T00:00:00"/>
    <x v="402"/>
    <n v="6201000000"/>
    <n v="551000000"/>
    <s v=" $-   "/>
    <n v="1395000000"/>
    <x v="5"/>
    <x v="11"/>
  </r>
  <r>
    <x v="102"/>
    <x v="0"/>
    <d v="2013-12-31T00:00:00"/>
    <x v="403"/>
    <n v="20964000000"/>
    <n v="11349000000"/>
    <s v=" $-   "/>
    <n v="1658000000"/>
    <x v="0"/>
    <x v="0"/>
  </r>
  <r>
    <x v="102"/>
    <x v="1"/>
    <d v="2014-12-31T00:00:00"/>
    <x v="404"/>
    <n v="22967000000"/>
    <n v="12702000000"/>
    <s v=" $-   "/>
    <n v="1771000000"/>
    <x v="0"/>
    <x v="0"/>
  </r>
  <r>
    <x v="102"/>
    <x v="2"/>
    <d v="2015-12-31T00:00:00"/>
    <x v="405"/>
    <n v="17096000000"/>
    <n v="13936000000"/>
    <s v=" $-   "/>
    <n v="1835000000"/>
    <x v="0"/>
    <x v="0"/>
  </r>
  <r>
    <x v="102"/>
    <x v="3"/>
    <d v="2016-12-31T00:00:00"/>
    <x v="406"/>
    <n v="15940000000"/>
    <n v="14845000000"/>
    <s v=" $-   "/>
    <n v="1902000000"/>
    <x v="0"/>
    <x v="0"/>
  </r>
  <r>
    <x v="103"/>
    <x v="0"/>
    <d v="2013-12-31T00:00:00"/>
    <x v="407"/>
    <n v="17642000000"/>
    <n v="6564000000"/>
    <n v="2037000000"/>
    <s v=" $-   "/>
    <x v="8"/>
    <x v="63"/>
  </r>
  <r>
    <x v="103"/>
    <x v="1"/>
    <d v="2014-12-31T00:00:00"/>
    <x v="408"/>
    <n v="17023000000"/>
    <n v="5536000000"/>
    <n v="1958000000"/>
    <s v=" $-   "/>
    <x v="8"/>
    <x v="63"/>
  </r>
  <r>
    <x v="103"/>
    <x v="2"/>
    <d v="2015-12-31T00:00:00"/>
    <x v="409"/>
    <n v="15112000000"/>
    <n v="5074000000"/>
    <n v="1898000000"/>
    <s v=" $-   "/>
    <x v="8"/>
    <x v="63"/>
  </r>
  <r>
    <x v="103"/>
    <x v="3"/>
    <d v="2016-12-31T00:00:00"/>
    <x v="410"/>
    <n v="14469000000"/>
    <n v="5005000000"/>
    <n v="1641000000"/>
    <s v=" $-   "/>
    <x v="8"/>
    <x v="63"/>
  </r>
  <r>
    <x v="104"/>
    <x v="0"/>
    <d v="2013-10-31T00:00:00"/>
    <x v="411"/>
    <n v="25667300000"/>
    <n v="4426100000"/>
    <n v="1477300000"/>
    <s v=" $-   "/>
    <x v="0"/>
    <x v="41"/>
  </r>
  <r>
    <x v="104"/>
    <x v="1"/>
    <d v="2014-10-31T00:00:00"/>
    <x v="412"/>
    <n v="24775800000"/>
    <n v="4377700000"/>
    <n v="1452000000"/>
    <s v=" $-   "/>
    <x v="0"/>
    <x v="41"/>
  </r>
  <r>
    <x v="104"/>
    <x v="2"/>
    <d v="2015-10-31T00:00:00"/>
    <x v="413"/>
    <n v="20143200000"/>
    <n v="3834400000"/>
    <n v="1425100000"/>
    <s v=" $-   "/>
    <x v="0"/>
    <x v="41"/>
  </r>
  <r>
    <x v="104"/>
    <x v="3"/>
    <d v="2016-10-31T00:00:00"/>
    <x v="414"/>
    <n v="18248900000"/>
    <n v="4018300000"/>
    <n v="1389100000"/>
    <s v=" $-   "/>
    <x v="0"/>
    <x v="41"/>
  </r>
  <r>
    <x v="105"/>
    <x v="0"/>
    <d v="2012-11-30T00:00:00"/>
    <x v="415"/>
    <n v="845000000"/>
    <n v="3052000000"/>
    <s v=" $-   "/>
    <n v="848000000"/>
    <x v="6"/>
    <x v="34"/>
  </r>
  <r>
    <x v="105"/>
    <x v="1"/>
    <d v="2013-12-31T00:00:00"/>
    <x v="416"/>
    <n v="698000000"/>
    <n v="3194000000"/>
    <s v=" $-   "/>
    <n v="1086000000"/>
    <x v="6"/>
    <x v="34"/>
  </r>
  <r>
    <x v="105"/>
    <x v="2"/>
    <d v="2014-12-31T00:00:00"/>
    <x v="417"/>
    <n v="614000000"/>
    <n v="3340000000"/>
    <s v=" $-   "/>
    <n v="1443000000"/>
    <x v="6"/>
    <x v="34"/>
  </r>
  <r>
    <x v="105"/>
    <x v="3"/>
    <d v="2015-12-31T00:00:00"/>
    <x v="418"/>
    <n v="623000000"/>
    <n v="3615000000"/>
    <s v=" $-   "/>
    <n v="1512000000"/>
    <x v="6"/>
    <x v="34"/>
  </r>
  <r>
    <x v="106"/>
    <x v="0"/>
    <d v="2013-02-01T00:00:00"/>
    <x v="419"/>
    <n v="10936727000"/>
    <n v="3430125000"/>
    <s v=" $-   "/>
    <s v=" $-   "/>
    <x v="1"/>
    <x v="64"/>
  </r>
  <r>
    <x v="106"/>
    <x v="1"/>
    <d v="2014-01-31T00:00:00"/>
    <x v="420"/>
    <n v="12068425000"/>
    <n v="3699557000"/>
    <s v=" $-   "/>
    <s v=" $-   "/>
    <x v="1"/>
    <x v="64"/>
  </r>
  <r>
    <x v="106"/>
    <x v="2"/>
    <d v="2015-01-30T00:00:00"/>
    <x v="421"/>
    <n v="13107081000"/>
    <n v="4033414000"/>
    <s v=" $-   "/>
    <s v=" $-   "/>
    <x v="1"/>
    <x v="64"/>
  </r>
  <r>
    <x v="106"/>
    <x v="3"/>
    <d v="2016-01-29T00:00:00"/>
    <x v="422"/>
    <n v="14062471000"/>
    <n v="4365797000"/>
    <s v=" $-   "/>
    <s v=" $-   "/>
    <x v="1"/>
    <x v="64"/>
  </r>
  <r>
    <x v="107"/>
    <x v="0"/>
    <d v="2012-12-31T00:00:00"/>
    <x v="423"/>
    <n v="4365000000"/>
    <n v="1742000000"/>
    <s v=" $-   "/>
    <n v="75000000"/>
    <x v="3"/>
    <x v="65"/>
  </r>
  <r>
    <x v="107"/>
    <x v="1"/>
    <d v="2013-12-31T00:00:00"/>
    <x v="424"/>
    <n v="4326000000"/>
    <n v="1740000000"/>
    <s v=" $-   "/>
    <n v="79000000"/>
    <x v="3"/>
    <x v="65"/>
  </r>
  <r>
    <x v="107"/>
    <x v="2"/>
    <d v="2014-12-31T00:00:00"/>
    <x v="425"/>
    <n v="4637000000"/>
    <n v="1721000000"/>
    <s v=" $-   "/>
    <n v="94000000"/>
    <x v="3"/>
    <x v="65"/>
  </r>
  <r>
    <x v="107"/>
    <x v="3"/>
    <d v="2015-12-31T00:00:00"/>
    <x v="426"/>
    <n v="4657000000"/>
    <n v="1356000000"/>
    <s v=" $-   "/>
    <n v="81000000"/>
    <x v="3"/>
    <x v="65"/>
  </r>
  <r>
    <x v="108"/>
    <x v="0"/>
    <d v="2013-09-30T00:00:00"/>
    <x v="427"/>
    <n v="4853500000"/>
    <n v="649900000"/>
    <s v=" $-   "/>
    <s v=" $-   "/>
    <x v="1"/>
    <x v="66"/>
  </r>
  <r>
    <x v="108"/>
    <x v="1"/>
    <d v="2014-09-30T00:00:00"/>
    <x v="428"/>
    <n v="6268600000"/>
    <n v="826900000"/>
    <s v=" $-   "/>
    <s v=" $-   "/>
    <x v="1"/>
    <x v="66"/>
  </r>
  <r>
    <x v="108"/>
    <x v="2"/>
    <d v="2015-09-30T00:00:00"/>
    <x v="429"/>
    <n v="8535700000"/>
    <n v="1003000000"/>
    <s v=" $-   "/>
    <s v=" $-   "/>
    <x v="1"/>
    <x v="66"/>
  </r>
  <r>
    <x v="108"/>
    <x v="3"/>
    <d v="2016-09-30T00:00:00"/>
    <x v="430"/>
    <n v="9502600000"/>
    <n v="1100300000"/>
    <s v=" $-   "/>
    <s v=" $-   "/>
    <x v="1"/>
    <x v="66"/>
  </r>
  <r>
    <x v="109"/>
    <x v="0"/>
    <d v="2012-12-31T00:00:00"/>
    <x v="431"/>
    <n v="8846100000"/>
    <n v="5181200000"/>
    <n v="1137900000"/>
    <s v=" $-   "/>
    <x v="0"/>
    <x v="53"/>
  </r>
  <r>
    <x v="109"/>
    <x v="1"/>
    <d v="2013-12-31T00:00:00"/>
    <x v="432"/>
    <n v="8941100000"/>
    <n v="5117100000"/>
    <n v="1104400000"/>
    <s v=" $-   "/>
    <x v="0"/>
    <x v="53"/>
  </r>
  <r>
    <x v="109"/>
    <x v="2"/>
    <d v="2014-12-31T00:00:00"/>
    <x v="433"/>
    <n v="9261400000"/>
    <n v="5389000000"/>
    <n v="1157000000"/>
    <s v=" $-   "/>
    <x v="0"/>
    <x v="53"/>
  </r>
  <r>
    <x v="109"/>
    <x v="3"/>
    <d v="2015-12-31T00:00:00"/>
    <x v="434"/>
    <n v="9800600000"/>
    <n v="6054300000"/>
    <n v="1239100000"/>
    <s v=" $-   "/>
    <x v="0"/>
    <x v="53"/>
  </r>
  <r>
    <x v="110"/>
    <x v="0"/>
    <d v="2013-09-28T00:00:00"/>
    <x v="435"/>
    <n v="25034000000"/>
    <n v="8365000000"/>
    <s v=" $-   "/>
    <n v="2192000000"/>
    <x v="1"/>
    <x v="67"/>
  </r>
  <r>
    <x v="110"/>
    <x v="1"/>
    <d v="2014-09-27T00:00:00"/>
    <x v="436"/>
    <n v="26420000000"/>
    <n v="8565000000"/>
    <s v=" $-   "/>
    <n v="2288000000"/>
    <x v="1"/>
    <x v="67"/>
  </r>
  <r>
    <x v="110"/>
    <x v="2"/>
    <d v="2015-10-03T00:00:00"/>
    <x v="437"/>
    <n v="28364000000"/>
    <n v="8523000000"/>
    <s v=" $-   "/>
    <n v="2354000000"/>
    <x v="1"/>
    <x v="67"/>
  </r>
  <r>
    <x v="110"/>
    <x v="3"/>
    <d v="2016-10-01T00:00:00"/>
    <x v="438"/>
    <n v="29993000000"/>
    <n v="8754000000"/>
    <s v=" $-   "/>
    <n v="2527000000"/>
    <x v="1"/>
    <x v="67"/>
  </r>
  <r>
    <x v="111"/>
    <x v="0"/>
    <d v="2013-12-31T00:00:00"/>
    <x v="439"/>
    <n v="1689000000"/>
    <n v="1598000000"/>
    <s v=" $-   "/>
    <n v="276000000"/>
    <x v="1"/>
    <x v="50"/>
  </r>
  <r>
    <x v="111"/>
    <x v="1"/>
    <d v="2014-12-31T00:00:00"/>
    <x v="440"/>
    <n v="2124000000"/>
    <n v="1692000000"/>
    <s v=" $-   "/>
    <n v="329000000"/>
    <x v="1"/>
    <x v="50"/>
  </r>
  <r>
    <x v="111"/>
    <x v="2"/>
    <d v="2015-12-31T00:00:00"/>
    <x v="441"/>
    <n v="2343000000"/>
    <n v="1669000000"/>
    <s v=" $-   "/>
    <n v="330000000"/>
    <x v="1"/>
    <x v="50"/>
  </r>
  <r>
    <x v="111"/>
    <x v="3"/>
    <d v="2016-12-31T00:00:00"/>
    <x v="442"/>
    <n v="2432000000"/>
    <n v="1690000000"/>
    <s v=" $-   "/>
    <n v="322000000"/>
    <x v="1"/>
    <x v="50"/>
  </r>
  <r>
    <x v="112"/>
    <x v="0"/>
    <d v="2013-12-31T00:00:00"/>
    <x v="439"/>
    <n v="1689000000"/>
    <n v="1598000000"/>
    <s v=" $-   "/>
    <n v="276000000"/>
    <x v="1"/>
    <x v="50"/>
  </r>
  <r>
    <x v="112"/>
    <x v="1"/>
    <d v="2014-12-31T00:00:00"/>
    <x v="440"/>
    <n v="2124000000"/>
    <n v="1692000000"/>
    <s v=" $-   "/>
    <n v="329000000"/>
    <x v="1"/>
    <x v="50"/>
  </r>
  <r>
    <x v="112"/>
    <x v="2"/>
    <d v="2015-12-31T00:00:00"/>
    <x v="441"/>
    <n v="2343000000"/>
    <n v="1669000000"/>
    <s v=" $-   "/>
    <n v="330000000"/>
    <x v="1"/>
    <x v="50"/>
  </r>
  <r>
    <x v="112"/>
    <x v="3"/>
    <d v="2016-12-31T00:00:00"/>
    <x v="442"/>
    <n v="2432000000"/>
    <n v="1690000000"/>
    <s v=" $-   "/>
    <n v="322000000"/>
    <x v="1"/>
    <x v="50"/>
  </r>
  <r>
    <x v="113"/>
    <x v="0"/>
    <d v="2013-12-31T00:00:00"/>
    <x v="443"/>
    <n v="12274000000"/>
    <n v="916000000"/>
    <s v=" $-   "/>
    <n v="97000000"/>
    <x v="1"/>
    <x v="39"/>
  </r>
  <r>
    <x v="113"/>
    <x v="1"/>
    <d v="2014-12-31T00:00:00"/>
    <x v="444"/>
    <n v="12471000000"/>
    <n v="1036000000"/>
    <s v=" $-   "/>
    <n v="94000000"/>
    <x v="1"/>
    <x v="39"/>
  </r>
  <r>
    <x v="113"/>
    <x v="2"/>
    <d v="2015-12-31T00:00:00"/>
    <x v="445"/>
    <n v="12155000000"/>
    <n v="1017000000"/>
    <s v=" $-   "/>
    <n v="93000000"/>
    <x v="1"/>
    <x v="39"/>
  </r>
  <r>
    <x v="113"/>
    <x v="3"/>
    <d v="2016-12-31T00:00:00"/>
    <x v="446"/>
    <n v="13107000000"/>
    <n v="1145000000"/>
    <s v=" $-   "/>
    <n v="134000000"/>
    <x v="1"/>
    <x v="39"/>
  </r>
  <r>
    <x v="114"/>
    <x v="0"/>
    <d v="2012-12-31T00:00:00"/>
    <x v="447"/>
    <n v="461898000"/>
    <n v="68538000"/>
    <s v=" $-   "/>
    <n v="382553000"/>
    <x v="7"/>
    <x v="23"/>
  </r>
  <r>
    <x v="114"/>
    <x v="1"/>
    <d v="2013-12-31T00:00:00"/>
    <x v="448"/>
    <n v="555660000"/>
    <n v="69323000"/>
    <s v=" $-   "/>
    <n v="475464000"/>
    <x v="7"/>
    <x v="23"/>
  </r>
  <r>
    <x v="114"/>
    <x v="2"/>
    <d v="2014-12-31T00:00:00"/>
    <x v="449"/>
    <n v="603321000"/>
    <n v="89468000"/>
    <s v=" $-   "/>
    <n v="538513000"/>
    <x v="7"/>
    <x v="23"/>
  </r>
  <r>
    <x v="114"/>
    <x v="3"/>
    <d v="2015-12-31T00:00:00"/>
    <x v="450"/>
    <n v="651282000"/>
    <n v="139616000"/>
    <s v=" $-   "/>
    <n v="570527000"/>
    <x v="7"/>
    <x v="23"/>
  </r>
  <r>
    <x v="115"/>
    <x v="0"/>
    <d v="2013-02-02T00:00:00"/>
    <x v="451"/>
    <n v="4741800000"/>
    <n v="1732600000"/>
    <s v=" $-   "/>
    <s v=" $-   "/>
    <x v="1"/>
    <x v="64"/>
  </r>
  <r>
    <x v="115"/>
    <x v="1"/>
    <d v="2014-02-01T00:00:00"/>
    <x v="452"/>
    <n v="5050500000"/>
    <n v="1819500000"/>
    <s v=" $-   "/>
    <s v=" $-   "/>
    <x v="1"/>
    <x v="64"/>
  </r>
  <r>
    <x v="115"/>
    <x v="2"/>
    <d v="2015-01-31T00:00:00"/>
    <x v="453"/>
    <n v="5568200000"/>
    <n v="1993800000"/>
    <s v=" $-   "/>
    <s v=" $-   "/>
    <x v="1"/>
    <x v="64"/>
  </r>
  <r>
    <x v="115"/>
    <x v="3"/>
    <d v="2016-01-30T00:00:00"/>
    <x v="454"/>
    <n v="10841700000"/>
    <n v="3607000000"/>
    <s v=" $-   "/>
    <s v=" $-   "/>
    <x v="1"/>
    <x v="64"/>
  </r>
  <r>
    <x v="116"/>
    <x v="0"/>
    <d v="2012-12-31T00:00:00"/>
    <x v="455"/>
    <s v=" $-   "/>
    <n v="1123200000"/>
    <s v=" $-   "/>
    <n v="78300000"/>
    <x v="0"/>
    <x v="68"/>
  </r>
  <r>
    <x v="116"/>
    <x v="1"/>
    <d v="2013-12-31T00:00:00"/>
    <x v="456"/>
    <s v=" $-   "/>
    <n v="1058000000"/>
    <s v=" $-   "/>
    <n v="60400000"/>
    <x v="0"/>
    <x v="68"/>
  </r>
  <r>
    <x v="116"/>
    <x v="2"/>
    <d v="2014-12-31T00:00:00"/>
    <x v="457"/>
    <s v=" $-   "/>
    <n v="1105700000"/>
    <s v=" $-   "/>
    <n v="52500000"/>
    <x v="0"/>
    <x v="68"/>
  </r>
  <r>
    <x v="116"/>
    <x v="3"/>
    <d v="2015-12-31T00:00:00"/>
    <x v="458"/>
    <s v=" $-   "/>
    <n v="1209100000"/>
    <s v=" $-   "/>
    <n v="58700000"/>
    <x v="0"/>
    <x v="68"/>
  </r>
  <r>
    <x v="117"/>
    <x v="0"/>
    <d v="2013-12-31T00:00:00"/>
    <x v="459"/>
    <n v="4376505000"/>
    <n v="1616921000"/>
    <s v=" $-   "/>
    <s v=" $-   "/>
    <x v="0"/>
    <x v="52"/>
  </r>
  <r>
    <x v="117"/>
    <x v="1"/>
    <d v="2014-12-31T00:00:00"/>
    <x v="460"/>
    <n v="4778479000"/>
    <n v="1758765000"/>
    <s v=" $-   "/>
    <s v=" $-   "/>
    <x v="0"/>
    <x v="52"/>
  </r>
  <r>
    <x v="117"/>
    <x v="2"/>
    <d v="2015-12-31T00:00:00"/>
    <x v="461"/>
    <n v="4388167000"/>
    <n v="1647382000"/>
    <s v=" $-   "/>
    <s v=" $-   "/>
    <x v="0"/>
    <x v="52"/>
  </r>
  <r>
    <x v="117"/>
    <x v="3"/>
    <d v="2016-12-31T00:00:00"/>
    <x v="462"/>
    <n v="4322373000"/>
    <n v="1757523000"/>
    <s v=" $-   "/>
    <s v=" $-   "/>
    <x v="0"/>
    <x v="52"/>
  </r>
  <r>
    <x v="118"/>
    <x v="0"/>
    <d v="2013-12-31T00:00:00"/>
    <x v="463"/>
    <n v="2499000000"/>
    <n v="2337000000"/>
    <s v=" $-   "/>
    <n v="115000000"/>
    <x v="4"/>
    <x v="69"/>
  </r>
  <r>
    <x v="118"/>
    <x v="1"/>
    <d v="2014-12-31T00:00:00"/>
    <x v="464"/>
    <n v="2491000000"/>
    <n v="2335000000"/>
    <s v=" $-   "/>
    <n v="115000000"/>
    <x v="4"/>
    <x v="69"/>
  </r>
  <r>
    <x v="118"/>
    <x v="2"/>
    <d v="2015-12-31T00:00:00"/>
    <x v="465"/>
    <n v="2559000000"/>
    <n v="2320000000"/>
    <s v=" $-   "/>
    <n v="105000000"/>
    <x v="4"/>
    <x v="69"/>
  </r>
  <r>
    <x v="118"/>
    <x v="3"/>
    <d v="2016-12-31T00:00:00"/>
    <x v="466"/>
    <n v="2582000000"/>
    <n v="2326000000"/>
    <s v=" $-   "/>
    <n v="99000000"/>
    <x v="4"/>
    <x v="69"/>
  </r>
  <r>
    <x v="119"/>
    <x v="0"/>
    <d v="2013-05-26T00:00:00"/>
    <x v="467"/>
    <n v="4616600000"/>
    <n v="625200000"/>
    <s v=" $-   "/>
    <n v="278300000"/>
    <x v="1"/>
    <x v="51"/>
  </r>
  <r>
    <x v="119"/>
    <x v="1"/>
    <d v="2014-05-25T00:00:00"/>
    <x v="468"/>
    <n v="4990500000"/>
    <n v="665400000"/>
    <s v=" $-   "/>
    <n v="304400000"/>
    <x v="1"/>
    <x v="51"/>
  </r>
  <r>
    <x v="119"/>
    <x v="2"/>
    <d v="2015-05-31T00:00:00"/>
    <x v="469"/>
    <n v="5341500000"/>
    <n v="673500000"/>
    <s v=" $-   "/>
    <n v="319300000"/>
    <x v="1"/>
    <x v="51"/>
  </r>
  <r>
    <x v="119"/>
    <x v="3"/>
    <d v="2016-05-29T00:00:00"/>
    <x v="470"/>
    <n v="5392400000"/>
    <n v="622900000"/>
    <s v=" $-   "/>
    <n v="290200000"/>
    <x v="1"/>
    <x v="51"/>
  </r>
  <r>
    <x v="120"/>
    <x v="0"/>
    <d v="2012-12-31T00:00:00"/>
    <x v="471"/>
    <n v="11235000000"/>
    <n v="965000000"/>
    <s v=" $-   "/>
    <n v="2145000000"/>
    <x v="5"/>
    <x v="11"/>
  </r>
  <r>
    <x v="120"/>
    <x v="1"/>
    <d v="2013-12-31T00:00:00"/>
    <x v="472"/>
    <n v="13545000000"/>
    <n v="1274000000"/>
    <s v=" $-   "/>
    <n v="2668000000"/>
    <x v="5"/>
    <x v="11"/>
  </r>
  <r>
    <x v="120"/>
    <x v="2"/>
    <d v="2014-12-31T00:00:00"/>
    <x v="473"/>
    <n v="14323000000"/>
    <n v="1213000000"/>
    <s v=" $-   "/>
    <n v="3066000000"/>
    <x v="5"/>
    <x v="11"/>
  </r>
  <r>
    <x v="120"/>
    <x v="3"/>
    <d v="2015-12-31T00:00:00"/>
    <x v="474"/>
    <n v="13728000000"/>
    <n v="1135000000"/>
    <s v=" $-   "/>
    <n v="3144000000"/>
    <x v="5"/>
    <x v="11"/>
  </r>
  <r>
    <x v="121"/>
    <x v="0"/>
    <d v="2012-12-31T00:00:00"/>
    <x v="475"/>
    <n v="5583549000"/>
    <n v="889879000"/>
    <s v=" $-   "/>
    <n v="341969000"/>
    <x v="3"/>
    <x v="65"/>
  </r>
  <r>
    <x v="121"/>
    <x v="1"/>
    <d v="2013-12-31T00:00:00"/>
    <x v="476"/>
    <n v="8198377000"/>
    <n v="1516508000"/>
    <s v=" $-   "/>
    <n v="528737000"/>
    <x v="3"/>
    <x v="65"/>
  </r>
  <r>
    <x v="121"/>
    <x v="2"/>
    <d v="2014-12-31T00:00:00"/>
    <x v="477"/>
    <n v="9119305000"/>
    <n v="1278506000"/>
    <s v=" $-   "/>
    <n v="590935000"/>
    <x v="3"/>
    <x v="65"/>
  </r>
  <r>
    <x v="121"/>
    <x v="3"/>
    <d v="2015-12-31T00:00:00"/>
    <x v="478"/>
    <n v="9824834000"/>
    <n v="1947135000"/>
    <s v=" $-   "/>
    <n v="638024000"/>
    <x v="3"/>
    <x v="65"/>
  </r>
  <r>
    <x v="122"/>
    <x v="0"/>
    <d v="2013-12-31T00:00:00"/>
    <x v="479"/>
    <n v="2268000000"/>
    <n v="2743000000"/>
    <s v=" $-   "/>
    <n v="2780000000"/>
    <x v="9"/>
    <x v="27"/>
  </r>
  <r>
    <x v="122"/>
    <x v="1"/>
    <d v="2014-12-31T00:00:00"/>
    <x v="480"/>
    <n v="2332000000"/>
    <n v="8290000000"/>
    <s v=" $-   "/>
    <n v="3319000000"/>
    <x v="9"/>
    <x v="27"/>
  </r>
  <r>
    <x v="122"/>
    <x v="2"/>
    <d v="2015-12-31T00:00:00"/>
    <x v="481"/>
    <n v="2104000000"/>
    <n v="7741000000"/>
    <s v=" $-   "/>
    <n v="3129000000"/>
    <x v="9"/>
    <x v="27"/>
  </r>
  <r>
    <x v="122"/>
    <x v="3"/>
    <d v="2016-12-31T00:00:00"/>
    <x v="482"/>
    <n v="1582000000"/>
    <n v="6476000000"/>
    <s v=" $-   "/>
    <n v="1792000000"/>
    <x v="9"/>
    <x v="27"/>
  </r>
  <r>
    <x v="123"/>
    <x v="0"/>
    <d v="2013-03-31T00:00:00"/>
    <x v="483"/>
    <n v="1388000000"/>
    <n v="1078000000"/>
    <n v="1153000000"/>
    <n v="30000000"/>
    <x v="2"/>
    <x v="31"/>
  </r>
  <r>
    <x v="123"/>
    <x v="1"/>
    <d v="2014-03-31T00:00:00"/>
    <x v="484"/>
    <n v="1347000000"/>
    <n v="1055000000"/>
    <n v="1125000000"/>
    <n v="16000000"/>
    <x v="2"/>
    <x v="31"/>
  </r>
  <r>
    <x v="123"/>
    <x v="2"/>
    <d v="2015-03-31T00:00:00"/>
    <x v="485"/>
    <n v="1429000000"/>
    <n v="1030000000"/>
    <n v="1094000000"/>
    <n v="14000000"/>
    <x v="2"/>
    <x v="31"/>
  </r>
  <r>
    <x v="123"/>
    <x v="3"/>
    <d v="2016-03-31T00:00:00"/>
    <x v="486"/>
    <n v="1354000000"/>
    <n v="1028000000"/>
    <n v="1109000000"/>
    <n v="7000000"/>
    <x v="2"/>
    <x v="31"/>
  </r>
  <r>
    <x v="124"/>
    <x v="0"/>
    <d v="2013-12-31T00:00:00"/>
    <x v="487"/>
    <n v="1492000000"/>
    <n v="3260000000"/>
    <n v="915000000"/>
    <n v="136000000"/>
    <x v="2"/>
    <x v="16"/>
  </r>
  <r>
    <x v="124"/>
    <x v="1"/>
    <d v="2014-12-31T00:00:00"/>
    <x v="488"/>
    <n v="1663000000"/>
    <n v="3593000000"/>
    <n v="983000000"/>
    <n v="75000000"/>
    <x v="2"/>
    <x v="16"/>
  </r>
  <r>
    <x v="124"/>
    <x v="2"/>
    <d v="2015-12-31T00:00:00"/>
    <x v="489"/>
    <n v="1771000000"/>
    <n v="3660000000"/>
    <n v="923000000"/>
    <n v="41000000"/>
    <x v="2"/>
    <x v="16"/>
  </r>
  <r>
    <x v="124"/>
    <x v="3"/>
    <d v="2016-12-31T00:00:00"/>
    <x v="490"/>
    <n v="2007000000"/>
    <n v="3499000000"/>
    <n v="1114000000"/>
    <n v="34000000"/>
    <x v="2"/>
    <x v="16"/>
  </r>
  <r>
    <x v="125"/>
    <x v="0"/>
    <d v="2012-12-31T00:00:00"/>
    <x v="491"/>
    <n v="6385400000"/>
    <n v="4018300000"/>
    <s v=" $-   "/>
    <s v=" $-   "/>
    <x v="8"/>
    <x v="17"/>
  </r>
  <r>
    <x v="125"/>
    <x v="1"/>
    <d v="2013-12-31T00:00:00"/>
    <x v="492"/>
    <n v="7161200000"/>
    <n v="4360300000"/>
    <s v=" $-   "/>
    <s v=" $-   "/>
    <x v="8"/>
    <x v="17"/>
  </r>
  <r>
    <x v="125"/>
    <x v="2"/>
    <d v="2014-12-31T00:00:00"/>
    <x v="493"/>
    <n v="7679100000"/>
    <n v="4577600000"/>
    <s v=" $-   "/>
    <s v=" $-   "/>
    <x v="8"/>
    <x v="17"/>
  </r>
  <r>
    <x v="125"/>
    <x v="3"/>
    <d v="2015-12-31T00:00:00"/>
    <x v="494"/>
    <n v="7223500000"/>
    <n v="4345500000"/>
    <s v=" $-   "/>
    <s v=" $-   "/>
    <x v="8"/>
    <x v="17"/>
  </r>
  <r>
    <x v="126"/>
    <x v="0"/>
    <d v="2013-12-31T00:00:00"/>
    <x v="495"/>
    <n v="7191000000"/>
    <n v="1895000000"/>
    <s v=" $-   "/>
    <n v="1024000000"/>
    <x v="5"/>
    <x v="11"/>
  </r>
  <r>
    <x v="126"/>
    <x v="1"/>
    <d v="2014-12-31T00:00:00"/>
    <x v="496"/>
    <n v="7807000000"/>
    <n v="1877000000"/>
    <s v=" $-   "/>
    <n v="1071000000"/>
    <x v="5"/>
    <x v="11"/>
  </r>
  <r>
    <x v="126"/>
    <x v="2"/>
    <d v="2015-12-31T00:00:00"/>
    <x v="497"/>
    <n v="7060000000"/>
    <n v="1937000000"/>
    <s v=" $-   "/>
    <n v="1130000000"/>
    <x v="5"/>
    <x v="11"/>
  </r>
  <r>
    <x v="126"/>
    <x v="3"/>
    <d v="2016-12-31T00:00:00"/>
    <x v="498"/>
    <n v="6357000000"/>
    <n v="2031000000"/>
    <s v=" $-   "/>
    <n v="1216000000"/>
    <x v="5"/>
    <x v="11"/>
  </r>
  <r>
    <x v="127"/>
    <x v="0"/>
    <d v="2012-12-31T00:00:00"/>
    <x v="499"/>
    <n v="759500000"/>
    <n v="673500000"/>
    <s v=" $-   "/>
    <n v="160000000"/>
    <x v="0"/>
    <x v="68"/>
  </r>
  <r>
    <x v="127"/>
    <x v="1"/>
    <d v="2013-12-31T00:00:00"/>
    <x v="500"/>
    <n v="787300000"/>
    <n v="715800000"/>
    <s v=" $-   "/>
    <n v="189600000"/>
    <x v="0"/>
    <x v="68"/>
  </r>
  <r>
    <x v="127"/>
    <x v="2"/>
    <d v="2014-12-31T00:00:00"/>
    <x v="501"/>
    <n v="844700000"/>
    <n v="751700000"/>
    <s v=" $-   "/>
    <n v="201800000"/>
    <x v="0"/>
    <x v="68"/>
  </r>
  <r>
    <x v="127"/>
    <x v="3"/>
    <d v="2015-12-31T00:00:00"/>
    <x v="502"/>
    <n v="887400000"/>
    <n v="884300000"/>
    <s v=" $-   "/>
    <n v="198000000"/>
    <x v="0"/>
    <x v="68"/>
  </r>
  <r>
    <x v="128"/>
    <x v="0"/>
    <d v="2012-12-31T00:00:00"/>
    <x v="503"/>
    <n v="7747000000"/>
    <n v="296000000"/>
    <s v=" $-   "/>
    <n v="1562000000"/>
    <x v="5"/>
    <x v="11"/>
  </r>
  <r>
    <x v="128"/>
    <x v="1"/>
    <d v="2013-12-31T00:00:00"/>
    <x v="504"/>
    <n v="8364000000"/>
    <n v="309000000"/>
    <s v=" $-   "/>
    <n v="1622000000"/>
    <x v="5"/>
    <x v="11"/>
  </r>
  <r>
    <x v="128"/>
    <x v="2"/>
    <d v="2014-12-31T00:00:00"/>
    <x v="505"/>
    <n v="8742000000"/>
    <n v="322000000"/>
    <s v=" $-   "/>
    <n v="1720000000"/>
    <x v="5"/>
    <x v="11"/>
  </r>
  <r>
    <x v="128"/>
    <x v="3"/>
    <d v="2015-12-31T00:00:00"/>
    <x v="506"/>
    <n v="7256000000"/>
    <n v="336000000"/>
    <s v=" $-   "/>
    <n v="1919000000"/>
    <x v="5"/>
    <x v="11"/>
  </r>
  <r>
    <x v="129"/>
    <x v="0"/>
    <d v="2013-06-30T00:00:00"/>
    <x v="507"/>
    <n v="2025900000"/>
    <n v="6597000000"/>
    <s v=" $-   "/>
    <s v=" $-   "/>
    <x v="4"/>
    <x v="56"/>
  </r>
  <r>
    <x v="129"/>
    <x v="1"/>
    <d v="2014-06-30T00:00:00"/>
    <x v="508"/>
    <n v="2158200000"/>
    <n v="6985900000"/>
    <s v=" $-   "/>
    <s v=" $-   "/>
    <x v="4"/>
    <x v="56"/>
  </r>
  <r>
    <x v="129"/>
    <x v="2"/>
    <d v="2015-06-30T00:00:00"/>
    <x v="509"/>
    <n v="2100600000"/>
    <n v="7073500000"/>
    <s v=" $-   "/>
    <s v=" $-   "/>
    <x v="4"/>
    <x v="56"/>
  </r>
  <r>
    <x v="129"/>
    <x v="3"/>
    <d v="2016-06-30T00:00:00"/>
    <x v="510"/>
    <n v="2181100000"/>
    <n v="7337800000"/>
    <s v=" $-   "/>
    <s v=" $-   "/>
    <x v="4"/>
    <x v="56"/>
  </r>
  <r>
    <x v="130"/>
    <x v="0"/>
    <d v="2012-12-31T00:00:00"/>
    <x v="511"/>
    <n v="6340000000"/>
    <n v="644000000"/>
    <n v="198000000"/>
    <s v=" $-   "/>
    <x v="8"/>
    <x v="63"/>
  </r>
  <r>
    <x v="130"/>
    <x v="1"/>
    <d v="2013-12-31T00:00:00"/>
    <x v="512"/>
    <n v="6574000000"/>
    <n v="645000000"/>
    <n v="193000000"/>
    <s v=" $-   "/>
    <x v="8"/>
    <x v="63"/>
  </r>
  <r>
    <x v="130"/>
    <x v="2"/>
    <d v="2014-12-31T00:00:00"/>
    <x v="513"/>
    <n v="7306000000"/>
    <n v="755000000"/>
    <n v="227000000"/>
    <s v=" $-   "/>
    <x v="8"/>
    <x v="63"/>
  </r>
  <r>
    <x v="130"/>
    <x v="3"/>
    <d v="2015-12-31T00:00:00"/>
    <x v="514"/>
    <n v="7068000000"/>
    <n v="762000000"/>
    <n v="251000000"/>
    <s v=" $-   "/>
    <x v="8"/>
    <x v="63"/>
  </r>
  <r>
    <x v="131"/>
    <x v="0"/>
    <d v="2013-09-30T00:00:00"/>
    <x v="515"/>
    <n v="14717000000"/>
    <n v="6010000000"/>
    <s v=" $-   "/>
    <s v=" $-   "/>
    <x v="0"/>
    <x v="53"/>
  </r>
  <r>
    <x v="131"/>
    <x v="1"/>
    <d v="2014-09-30T00:00:00"/>
    <x v="516"/>
    <n v="9971000000"/>
    <n v="4375000000"/>
    <s v=" $-   "/>
    <s v=" $-   "/>
    <x v="0"/>
    <x v="53"/>
  </r>
  <r>
    <x v="131"/>
    <x v="2"/>
    <d v="2015-09-30T00:00:00"/>
    <x v="517"/>
    <n v="9241000000"/>
    <n v="4065000000"/>
    <s v=" $-   "/>
    <s v=" $-   "/>
    <x v="0"/>
    <x v="53"/>
  </r>
  <r>
    <x v="131"/>
    <x v="3"/>
    <d v="2016-09-30T00:00:00"/>
    <x v="518"/>
    <n v="8260000000"/>
    <n v="3758000000"/>
    <s v=" $-   "/>
    <s v=" $-   "/>
    <x v="0"/>
    <x v="53"/>
  </r>
  <r>
    <x v="132"/>
    <x v="0"/>
    <d v="2012-12-31T00:00:00"/>
    <x v="519"/>
    <n v="1699428000"/>
    <n v="3862434000"/>
    <s v=" $-   "/>
    <n v="3169703000"/>
    <x v="9"/>
    <x v="27"/>
  </r>
  <r>
    <x v="132"/>
    <x v="1"/>
    <d v="2013-12-31T00:00:00"/>
    <x v="520"/>
    <n v="2066893000"/>
    <n v="4621096000"/>
    <s v=" $-   "/>
    <n v="3600976000"/>
    <x v="9"/>
    <x v="27"/>
  </r>
  <r>
    <x v="132"/>
    <x v="2"/>
    <d v="2014-12-31T00:00:00"/>
    <x v="521"/>
    <n v="2534389000"/>
    <n v="5285634000"/>
    <s v=" $-   "/>
    <n v="3997041000"/>
    <x v="9"/>
    <x v="27"/>
  </r>
  <r>
    <x v="132"/>
    <x v="3"/>
    <d v="2015-12-31T00:00:00"/>
    <x v="522"/>
    <n v="2177757000"/>
    <n v="3174320000"/>
    <s v=" $-   "/>
    <n v="3313644000"/>
    <x v="9"/>
    <x v="27"/>
  </r>
  <r>
    <x v="133"/>
    <x v="0"/>
    <d v="2012-12-31T00:00:00"/>
    <x v="523"/>
    <n v="944617000"/>
    <n v="531180000"/>
    <s v=" $-   "/>
    <s v=" $-   "/>
    <x v="7"/>
    <x v="14"/>
  </r>
  <r>
    <x v="133"/>
    <x v="1"/>
    <d v="2013-12-31T00:00:00"/>
    <x v="524"/>
    <n v="1064403000"/>
    <n v="621413000"/>
    <s v=" $-   "/>
    <s v=" $-   "/>
    <x v="7"/>
    <x v="14"/>
  </r>
  <r>
    <x v="133"/>
    <x v="2"/>
    <d v="2014-12-31T00:00:00"/>
    <x v="525"/>
    <n v="1197885000"/>
    <n v="734119000"/>
    <s v=" $-   "/>
    <s v=" $-   "/>
    <x v="7"/>
    <x v="14"/>
  </r>
  <r>
    <x v="133"/>
    <x v="3"/>
    <d v="2015-12-31T00:00:00"/>
    <x v="526"/>
    <n v="1291506000"/>
    <n v="825296000"/>
    <s v=" $-   "/>
    <s v=" $-   "/>
    <x v="7"/>
    <x v="14"/>
  </r>
  <r>
    <x v="134"/>
    <x v="0"/>
    <d v="2012-12-31T00:00:00"/>
    <x v="527"/>
    <n v="625507000"/>
    <n v="47233000"/>
    <s v=" $-   "/>
    <n v="560669000"/>
    <x v="7"/>
    <x v="14"/>
  </r>
  <r>
    <x v="134"/>
    <x v="1"/>
    <d v="2013-12-31T00:00:00"/>
    <x v="528"/>
    <n v="834228000"/>
    <n v="62179000"/>
    <s v=" $-   "/>
    <n v="978973000"/>
    <x v="7"/>
    <x v="14"/>
  </r>
  <r>
    <x v="134"/>
    <x v="2"/>
    <d v="2014-12-31T00:00:00"/>
    <x v="529"/>
    <n v="883564000"/>
    <n v="50948000"/>
    <s v=" $-   "/>
    <n v="758861000"/>
    <x v="7"/>
    <x v="14"/>
  </r>
  <r>
    <x v="134"/>
    <x v="3"/>
    <d v="2015-12-31T00:00:00"/>
    <x v="530"/>
    <n v="905168000"/>
    <n v="65082000"/>
    <s v=" $-   "/>
    <n v="765895000"/>
    <x v="7"/>
    <x v="14"/>
  </r>
  <r>
    <x v="135"/>
    <x v="0"/>
    <d v="2013-12-31T00:00:00"/>
    <x v="531"/>
    <n v="354561000"/>
    <n v="200849000"/>
    <s v=" $-   "/>
    <n v="653132000"/>
    <x v="9"/>
    <x v="27"/>
  </r>
  <r>
    <x v="135"/>
    <x v="1"/>
    <d v="2014-12-31T00:00:00"/>
    <x v="532"/>
    <n v="443974000"/>
    <n v="238134000"/>
    <s v=" $-   "/>
    <n v="679298000"/>
    <x v="9"/>
    <x v="27"/>
  </r>
  <r>
    <x v="135"/>
    <x v="2"/>
    <d v="2015-12-31T00:00:00"/>
    <x v="533"/>
    <n v="523043000"/>
    <n v="249925000"/>
    <s v=" $-   "/>
    <n v="819216000"/>
    <x v="9"/>
    <x v="27"/>
  </r>
  <r>
    <x v="135"/>
    <x v="3"/>
    <d v="2016-12-31T00:00:00"/>
    <x v="534"/>
    <n v="613909000"/>
    <n v="272747000"/>
    <s v=" $-   "/>
    <n v="927920000"/>
    <x v="9"/>
    <x v="27"/>
  </r>
  <r>
    <x v="136"/>
    <x v="0"/>
    <d v="2012-12-31T00:00:00"/>
    <x v="535"/>
    <n v="3667434000"/>
    <n v="747356000"/>
    <s v=" $-   "/>
    <n v="740791000"/>
    <x v="5"/>
    <x v="10"/>
  </r>
  <r>
    <x v="136"/>
    <x v="1"/>
    <d v="2013-12-31T00:00:00"/>
    <x v="536"/>
    <n v="3997940000"/>
    <n v="914149000"/>
    <s v=" $-   "/>
    <n v="859680000"/>
    <x v="5"/>
    <x v="10"/>
  </r>
  <r>
    <x v="136"/>
    <x v="2"/>
    <d v="2014-12-31T00:00:00"/>
    <x v="537"/>
    <n v="4449139000"/>
    <n v="1034507000"/>
    <s v=" $-   "/>
    <n v="625361000"/>
    <x v="5"/>
    <x v="10"/>
  </r>
  <r>
    <x v="136"/>
    <x v="3"/>
    <d v="2015-12-31T00:00:00"/>
    <x v="538"/>
    <n v="4416194000"/>
    <n v="1086274000"/>
    <s v=" $-   "/>
    <n v="688195000"/>
    <x v="5"/>
    <x v="10"/>
  </r>
  <r>
    <x v="137"/>
    <x v="0"/>
    <d v="2012-12-31T00:00:00"/>
    <x v="539"/>
    <n v="172167000"/>
    <n v="24573000"/>
    <s v=" $-   "/>
    <n v="169173000"/>
    <x v="7"/>
    <x v="70"/>
  </r>
  <r>
    <x v="137"/>
    <x v="1"/>
    <d v="2013-12-31T00:00:00"/>
    <x v="540"/>
    <n v="197336000"/>
    <n v="26684000"/>
    <s v=" $-   "/>
    <n v="192420000"/>
    <x v="7"/>
    <x v="70"/>
  </r>
  <r>
    <x v="137"/>
    <x v="2"/>
    <d v="2014-12-31T00:00:00"/>
    <x v="541"/>
    <n v="312546000"/>
    <n v="40878000"/>
    <s v=" $-   "/>
    <n v="360592000"/>
    <x v="7"/>
    <x v="70"/>
  </r>
  <r>
    <x v="137"/>
    <x v="3"/>
    <d v="2015-12-31T00:00:00"/>
    <x v="542"/>
    <n v="363508000"/>
    <n v="40090000"/>
    <s v=" $-   "/>
    <n v="453423000"/>
    <x v="7"/>
    <x v="70"/>
  </r>
  <r>
    <x v="138"/>
    <x v="0"/>
    <d v="2012-12-31T00:00:00"/>
    <x v="543"/>
    <s v=" $-   "/>
    <n v="921000000"/>
    <s v=" $-   "/>
    <n v="471000000"/>
    <x v="6"/>
    <x v="71"/>
  </r>
  <r>
    <x v="138"/>
    <x v="1"/>
    <d v="2013-12-31T00:00:00"/>
    <x v="544"/>
    <s v=" $-   "/>
    <n v="888000000"/>
    <s v=" $-   "/>
    <n v="256000000"/>
    <x v="6"/>
    <x v="71"/>
  </r>
  <r>
    <x v="138"/>
    <x v="2"/>
    <d v="2014-12-31T00:00:00"/>
    <x v="545"/>
    <s v=" $-   "/>
    <n v="958000000"/>
    <s v=" $-   "/>
    <n v="136000000"/>
    <x v="6"/>
    <x v="71"/>
  </r>
  <r>
    <x v="138"/>
    <x v="3"/>
    <d v="2015-12-31T00:00:00"/>
    <x v="546"/>
    <s v=" $-   "/>
    <n v="1048000000"/>
    <s v=" $-   "/>
    <n v="61000000"/>
    <x v="6"/>
    <x v="71"/>
  </r>
  <r>
    <x v="139"/>
    <x v="0"/>
    <d v="2012-12-31T00:00:00"/>
    <x v="547"/>
    <n v="11448000000"/>
    <n v="2894000000"/>
    <n v="439000000"/>
    <s v=" $-   "/>
    <x v="0"/>
    <x v="53"/>
  </r>
  <r>
    <x v="139"/>
    <x v="1"/>
    <d v="2013-12-31T00:00:00"/>
    <x v="548"/>
    <n v="15369000000"/>
    <n v="3886000000"/>
    <n v="644000000"/>
    <s v=" $-   "/>
    <x v="0"/>
    <x v="53"/>
  </r>
  <r>
    <x v="139"/>
    <x v="2"/>
    <d v="2014-12-31T00:00:00"/>
    <x v="549"/>
    <n v="15646000000"/>
    <n v="3810000000"/>
    <n v="647000000"/>
    <s v=" $-   "/>
    <x v="0"/>
    <x v="53"/>
  </r>
  <r>
    <x v="139"/>
    <x v="3"/>
    <d v="2015-12-31T00:00:00"/>
    <x v="550"/>
    <n v="14292000000"/>
    <n v="3596000000"/>
    <n v="625000000"/>
    <s v=" $-   "/>
    <x v="0"/>
    <x v="53"/>
  </r>
  <r>
    <x v="140"/>
    <x v="0"/>
    <d v="2012-12-31T00:00:00"/>
    <x v="551"/>
    <n v="6583627000"/>
    <n v="917162000"/>
    <s v=" $-   "/>
    <n v="1144585000"/>
    <x v="5"/>
    <x v="11"/>
  </r>
  <r>
    <x v="140"/>
    <x v="1"/>
    <d v="2013-12-31T00:00:00"/>
    <x v="552"/>
    <n v="7588885000"/>
    <n v="888051000"/>
    <s v=" $-   "/>
    <n v="1261044000"/>
    <x v="5"/>
    <x v="11"/>
  </r>
  <r>
    <x v="140"/>
    <x v="2"/>
    <d v="2014-12-31T00:00:00"/>
    <x v="553"/>
    <n v="8126187000"/>
    <n v="863455000"/>
    <s v=" $-   "/>
    <n v="1318638000"/>
    <x v="5"/>
    <x v="11"/>
  </r>
  <r>
    <x v="140"/>
    <x v="3"/>
    <d v="2015-12-31T00:00:00"/>
    <x v="554"/>
    <n v="7449273000"/>
    <n v="1074998000"/>
    <s v=" $-   "/>
    <n v="1337276000"/>
    <x v="5"/>
    <x v="11"/>
  </r>
  <r>
    <x v="141"/>
    <x v="0"/>
    <d v="2012-12-31T00:00:00"/>
    <x v="555"/>
    <n v="491000000"/>
    <n v="697400000"/>
    <n v="291300000"/>
    <s v=" $-   "/>
    <x v="3"/>
    <x v="5"/>
  </r>
  <r>
    <x v="141"/>
    <x v="1"/>
    <d v="2013-12-31T00:00:00"/>
    <x v="556"/>
    <n v="516600000"/>
    <n v="749700000"/>
    <n v="323000000"/>
    <s v=" $-   "/>
    <x v="3"/>
    <x v="5"/>
  </r>
  <r>
    <x v="141"/>
    <x v="2"/>
    <d v="2014-12-31T00:00:00"/>
    <x v="557"/>
    <n v="625600000"/>
    <n v="928700000"/>
    <n v="346500000"/>
    <s v=" $-   "/>
    <x v="3"/>
    <x v="5"/>
  </r>
  <r>
    <x v="141"/>
    <x v="3"/>
    <d v="2015-12-31T00:00:00"/>
    <x v="558"/>
    <n v="617200000"/>
    <n v="850700000"/>
    <n v="383100000"/>
    <s v=" $-   "/>
    <x v="3"/>
    <x v="5"/>
  </r>
  <r>
    <x v="142"/>
    <x v="0"/>
    <d v="2013-12-31T00:00:00"/>
    <x v="559"/>
    <n v="17994000000"/>
    <n v="1095000000"/>
    <s v=" $-   "/>
    <n v="2153000000"/>
    <x v="5"/>
    <x v="10"/>
  </r>
  <r>
    <x v="142"/>
    <x v="1"/>
    <d v="2014-12-31T00:00:00"/>
    <x v="560"/>
    <n v="21571000000"/>
    <n v="1154000000"/>
    <s v=" $-   "/>
    <n v="2314000000"/>
    <x v="5"/>
    <x v="10"/>
  </r>
  <r>
    <x v="142"/>
    <x v="2"/>
    <d v="2015-12-31T00:00:00"/>
    <x v="561"/>
    <n v="21406000000"/>
    <n v="1200000000"/>
    <s v=" $-   "/>
    <n v="2450000000"/>
    <x v="5"/>
    <x v="10"/>
  </r>
  <r>
    <x v="142"/>
    <x v="3"/>
    <d v="2016-12-31T00:00:00"/>
    <x v="562"/>
    <n v="22688000000"/>
    <n v="1576000000"/>
    <s v=" $-   "/>
    <n v="3936000000"/>
    <x v="5"/>
    <x v="10"/>
  </r>
  <r>
    <x v="143"/>
    <x v="0"/>
    <d v="2012-12-31T00:00:00"/>
    <x v="563"/>
    <n v="4156845000"/>
    <n v="1264632000"/>
    <s v=" $-   "/>
    <n v="39940000"/>
    <x v="0"/>
    <x v="49"/>
  </r>
  <r>
    <x v="143"/>
    <x v="1"/>
    <d v="2013-12-31T00:00:00"/>
    <x v="564"/>
    <n v="4197404000"/>
    <n v="1282709000"/>
    <s v=" $-   "/>
    <n v="48071000"/>
    <x v="0"/>
    <x v="49"/>
  </r>
  <r>
    <x v="143"/>
    <x v="2"/>
    <d v="2014-12-31T00:00:00"/>
    <x v="565"/>
    <n v="4583294000"/>
    <n v="1337487000"/>
    <s v=" $-   "/>
    <n v="49292000"/>
    <x v="0"/>
    <x v="49"/>
  </r>
  <r>
    <x v="143"/>
    <x v="3"/>
    <d v="2015-12-31T00:00:00"/>
    <x v="566"/>
    <n v="4428855000"/>
    <n v="1420281000"/>
    <s v=" $-   "/>
    <n v="46012000"/>
    <x v="0"/>
    <x v="49"/>
  </r>
  <r>
    <x v="144"/>
    <x v="0"/>
    <d v="2013-12-31T00:00:00"/>
    <x v="567"/>
    <n v="1038034000"/>
    <n v="3151043000"/>
    <s v=" $-   "/>
    <n v="71731000"/>
    <x v="1"/>
    <x v="24"/>
  </r>
  <r>
    <x v="144"/>
    <x v="1"/>
    <d v="2014-12-31T00:00:00"/>
    <x v="568"/>
    <n v="1179081000"/>
    <n v="3919856000"/>
    <s v=" $-   "/>
    <n v="76773000"/>
    <x v="1"/>
    <x v="24"/>
  </r>
  <r>
    <x v="144"/>
    <x v="2"/>
    <d v="2015-12-31T00:00:00"/>
    <x v="569"/>
    <n v="1309559000"/>
    <n v="4785243000"/>
    <s v=" $-   "/>
    <n v="156458000"/>
    <x v="1"/>
    <x v="24"/>
  </r>
  <r>
    <x v="144"/>
    <x v="3"/>
    <d v="2016-12-31T00:00:00"/>
    <x v="570"/>
    <n v="1596698000"/>
    <n v="6280728000"/>
    <s v=" $-   "/>
    <n v="317141000"/>
    <x v="1"/>
    <x v="24"/>
  </r>
  <r>
    <x v="145"/>
    <x v="0"/>
    <d v="2012-12-31T00:00:00"/>
    <x v="571"/>
    <n v="114028000"/>
    <n v="58323000"/>
    <s v=" $-   "/>
    <n v="74453000"/>
    <x v="7"/>
    <x v="23"/>
  </r>
  <r>
    <x v="145"/>
    <x v="1"/>
    <d v="2013-12-31T00:00:00"/>
    <x v="572"/>
    <n v="140012000"/>
    <n v="63268000"/>
    <s v=" $-   "/>
    <n v="95232000"/>
    <x v="7"/>
    <x v="23"/>
  </r>
  <r>
    <x v="145"/>
    <x v="2"/>
    <d v="2014-12-31T00:00:00"/>
    <x v="573"/>
    <n v="172416000"/>
    <n v="71369000"/>
    <s v=" $-   "/>
    <n v="115076000"/>
    <x v="7"/>
    <x v="23"/>
  </r>
  <r>
    <x v="145"/>
    <x v="3"/>
    <d v="2015-12-31T00:00:00"/>
    <x v="574"/>
    <n v="203965000"/>
    <n v="80791000"/>
    <s v=" $-   "/>
    <n v="133457000"/>
    <x v="7"/>
    <x v="23"/>
  </r>
  <r>
    <x v="146"/>
    <x v="0"/>
    <d v="2013-12-31T00:00:00"/>
    <x v="575"/>
    <n v="123050000000"/>
    <n v="10850000000"/>
    <s v=" $-   "/>
    <s v=" $-   "/>
    <x v="1"/>
    <x v="72"/>
  </r>
  <r>
    <x v="146"/>
    <x v="1"/>
    <d v="2014-12-31T00:00:00"/>
    <x v="576"/>
    <n v="131903000000"/>
    <n v="11842000000"/>
    <s v=" $-   "/>
    <s v=" $-   "/>
    <x v="1"/>
    <x v="72"/>
  </r>
  <r>
    <x v="146"/>
    <x v="2"/>
    <d v="2015-12-31T00:00:00"/>
    <x v="577"/>
    <n v="131409000000"/>
    <n v="10502000000"/>
    <s v=" $-   "/>
    <s v=" $-   "/>
    <x v="1"/>
    <x v="72"/>
  </r>
  <r>
    <x v="146"/>
    <x v="3"/>
    <d v="2016-12-31T00:00:00"/>
    <x v="578"/>
    <n v="135488000000"/>
    <n v="12196000000"/>
    <s v=" $-   "/>
    <s v=" $-   "/>
    <x v="1"/>
    <x v="72"/>
  </r>
  <r>
    <x v="147"/>
    <x v="0"/>
    <d v="2013-12-31T00:00:00"/>
    <x v="579"/>
    <n v="1606661000"/>
    <n v="1007431000"/>
    <s v=" $-   "/>
    <s v=" $-   "/>
    <x v="0"/>
    <x v="18"/>
  </r>
  <r>
    <x v="147"/>
    <x v="1"/>
    <d v="2014-12-31T00:00:00"/>
    <x v="580"/>
    <n v="1836105000"/>
    <n v="1110776000"/>
    <s v=" $-   "/>
    <s v=" $-   "/>
    <x v="0"/>
    <x v="18"/>
  </r>
  <r>
    <x v="147"/>
    <x v="2"/>
    <d v="2015-12-31T00:00:00"/>
    <x v="581"/>
    <n v="1920253000"/>
    <n v="1121590000"/>
    <s v=" $-   "/>
    <s v=" $-   "/>
    <x v="0"/>
    <x v="18"/>
  </r>
  <r>
    <x v="147"/>
    <x v="3"/>
    <d v="2016-12-31T00:00:00"/>
    <x v="582"/>
    <n v="1997259000"/>
    <n v="1169470000"/>
    <s v=" $-   "/>
    <s v=" $-   "/>
    <x v="0"/>
    <x v="18"/>
  </r>
  <r>
    <x v="148"/>
    <x v="0"/>
    <d v="2013-12-31T00:00:00"/>
    <x v="583"/>
    <n v="1875000000"/>
    <n v="1778000000"/>
    <n v="1415000000"/>
    <s v=" $-   "/>
    <x v="2"/>
    <x v="16"/>
  </r>
  <r>
    <x v="148"/>
    <x v="1"/>
    <d v="2014-12-31T00:00:00"/>
    <x v="584"/>
    <n v="2153000000"/>
    <n v="2653000000"/>
    <n v="2666000000"/>
    <s v=" $-   "/>
    <x v="2"/>
    <x v="16"/>
  </r>
  <r>
    <x v="148"/>
    <x v="2"/>
    <d v="2015-12-31T00:00:00"/>
    <x v="585"/>
    <n v="2867000000"/>
    <n v="4020000000"/>
    <n v="4816000000"/>
    <s v=" $-   "/>
    <x v="2"/>
    <x v="16"/>
  </r>
  <r>
    <x v="148"/>
    <x v="3"/>
    <d v="2016-12-31T00:00:00"/>
    <x v="586"/>
    <n v="3789000000"/>
    <n v="5503000000"/>
    <n v="5919000000"/>
    <s v=" $-   "/>
    <x v="2"/>
    <x v="16"/>
  </r>
  <r>
    <x v="149"/>
    <x v="0"/>
    <d v="2012-12-31T00:00:00"/>
    <x v="587"/>
    <n v="2093200000"/>
    <n v="873100000"/>
    <s v=" $-   "/>
    <n v="7400000"/>
    <x v="0"/>
    <x v="18"/>
  </r>
  <r>
    <x v="149"/>
    <x v="1"/>
    <d v="2013-12-31T00:00:00"/>
    <x v="588"/>
    <n v="2408500000"/>
    <n v="938700000"/>
    <s v=" $-   "/>
    <n v="9400000"/>
    <x v="0"/>
    <x v="18"/>
  </r>
  <r>
    <x v="149"/>
    <x v="2"/>
    <d v="2014-12-31T00:00:00"/>
    <x v="589"/>
    <n v="2646700000"/>
    <n v="943300000"/>
    <s v=" $-   "/>
    <n v="13100000"/>
    <x v="0"/>
    <x v="18"/>
  </r>
  <r>
    <x v="149"/>
    <x v="3"/>
    <d v="2015-12-31T00:00:00"/>
    <x v="590"/>
    <n v="2997500000"/>
    <n v="1047600000"/>
    <s v=" $-   "/>
    <n v="21600000"/>
    <x v="0"/>
    <x v="18"/>
  </r>
  <r>
    <x v="150"/>
    <x v="0"/>
    <d v="2012-12-31T00:00:00"/>
    <x v="591"/>
    <n v="11561000000"/>
    <n v="431000000"/>
    <n v="285000000"/>
    <s v=" $-   "/>
    <x v="8"/>
    <x v="73"/>
  </r>
  <r>
    <x v="150"/>
    <x v="1"/>
    <d v="2013-12-31T00:00:00"/>
    <x v="592"/>
    <n v="14637000000"/>
    <n v="657000000"/>
    <n v="210000000"/>
    <s v=" $-   "/>
    <x v="8"/>
    <x v="73"/>
  </r>
  <r>
    <x v="150"/>
    <x v="2"/>
    <d v="2014-12-31T00:00:00"/>
    <x v="593"/>
    <n v="19504000000"/>
    <n v="592000000"/>
    <n v="126000000"/>
    <s v=" $-   "/>
    <x v="8"/>
    <x v="73"/>
  </r>
  <r>
    <x v="150"/>
    <x v="3"/>
    <d v="2015-12-31T00:00:00"/>
    <x v="594"/>
    <n v="28524000000"/>
    <n v="569000000"/>
    <n v="127000000"/>
    <s v=" $-   "/>
    <x v="8"/>
    <x v="73"/>
  </r>
  <r>
    <x v="151"/>
    <x v="0"/>
    <d v="2013-05-31T00:00:00"/>
    <x v="595"/>
    <n v="16448000000"/>
    <n v="20359000000"/>
    <s v=" $-   "/>
    <n v="2386000000"/>
    <x v="0"/>
    <x v="49"/>
  </r>
  <r>
    <x v="151"/>
    <x v="1"/>
    <d v="2014-05-31T00:00:00"/>
    <x v="596"/>
    <n v="17052000000"/>
    <n v="22113000000"/>
    <s v=" $-   "/>
    <n v="2587000000"/>
    <x v="0"/>
    <x v="49"/>
  </r>
  <r>
    <x v="151"/>
    <x v="2"/>
    <d v="2015-05-31T00:00:00"/>
    <x v="597"/>
    <n v="16984000000"/>
    <n v="25715000000"/>
    <s v=" $-   "/>
    <n v="2611000000"/>
    <x v="0"/>
    <x v="49"/>
  </r>
  <r>
    <x v="151"/>
    <x v="3"/>
    <d v="2016-05-31T00:00:00"/>
    <x v="598"/>
    <n v="17327000000"/>
    <n v="27330000000"/>
    <s v=" $-   "/>
    <n v="2631000000"/>
    <x v="0"/>
    <x v="49"/>
  </r>
  <r>
    <x v="152"/>
    <x v="0"/>
    <d v="2012-12-31T00:00:00"/>
    <x v="599"/>
    <n v="6717000000"/>
    <n v="5353000000"/>
    <s v=" $-   "/>
    <n v="1051000000"/>
    <x v="5"/>
    <x v="11"/>
  </r>
  <r>
    <x v="152"/>
    <x v="1"/>
    <d v="2013-12-31T00:00:00"/>
    <x v="600"/>
    <n v="6459000000"/>
    <n v="4315000000"/>
    <s v=" $-   "/>
    <n v="1741000000"/>
    <x v="5"/>
    <x v="11"/>
  </r>
  <r>
    <x v="152"/>
    <x v="2"/>
    <d v="2014-12-31T00:00:00"/>
    <x v="601"/>
    <n v="6996000000"/>
    <n v="5759000000"/>
    <s v=" $-   "/>
    <n v="1232000000"/>
    <x v="5"/>
    <x v="11"/>
  </r>
  <r>
    <x v="152"/>
    <x v="3"/>
    <d v="2015-12-31T00:00:00"/>
    <x v="602"/>
    <n v="6173000000"/>
    <n v="4969000000"/>
    <s v=" $-   "/>
    <n v="1550000000"/>
    <x v="5"/>
    <x v="11"/>
  </r>
  <r>
    <x v="153"/>
    <x v="0"/>
    <d v="2013-09-30T00:00:00"/>
    <x v="603"/>
    <n v="253047000"/>
    <n v="587835000"/>
    <n v="209614000"/>
    <s v=" $-   "/>
    <x v="2"/>
    <x v="57"/>
  </r>
  <r>
    <x v="153"/>
    <x v="1"/>
    <d v="2014-09-30T00:00:00"/>
    <x v="604"/>
    <n v="309959000"/>
    <n v="664738000"/>
    <n v="263792000"/>
    <s v=" $-   "/>
    <x v="2"/>
    <x v="57"/>
  </r>
  <r>
    <x v="153"/>
    <x v="2"/>
    <d v="2015-09-30T00:00:00"/>
    <x v="605"/>
    <n v="332261000"/>
    <n v="738080000"/>
    <n v="296583000"/>
    <s v=" $-   "/>
    <x v="2"/>
    <x v="57"/>
  </r>
  <r>
    <x v="153"/>
    <x v="3"/>
    <d v="2016-09-30T00:00:00"/>
    <x v="606"/>
    <n v="337205000"/>
    <n v="767174000"/>
    <n v="334227000"/>
    <s v=" $-   "/>
    <x v="2"/>
    <x v="57"/>
  </r>
  <r>
    <x v="154"/>
    <x v="0"/>
    <d v="2012-12-31T00:00:00"/>
    <x v="607"/>
    <n v="3956200000"/>
    <n v="763300000"/>
    <s v=" $-   "/>
    <s v=" $-   "/>
    <x v="2"/>
    <x v="16"/>
  </r>
  <r>
    <x v="154"/>
    <x v="1"/>
    <d v="2013-12-31T00:00:00"/>
    <x v="608"/>
    <n v="4092700000"/>
    <n v="907800000"/>
    <s v=" $-   "/>
    <s v=" $-   "/>
    <x v="2"/>
    <x v="16"/>
  </r>
  <r>
    <x v="154"/>
    <x v="2"/>
    <d v="2014-12-31T00:00:00"/>
    <x v="609"/>
    <n v="4328300000"/>
    <n v="814900000"/>
    <s v=" $-   "/>
    <s v=" $-   "/>
    <x v="2"/>
    <x v="16"/>
  </r>
  <r>
    <x v="154"/>
    <x v="3"/>
    <d v="2015-12-31T00:00:00"/>
    <x v="610"/>
    <n v="4393200000"/>
    <n v="1102800000"/>
    <s v=" $-   "/>
    <s v=" $-   "/>
    <x v="2"/>
    <x v="16"/>
  </r>
  <r>
    <x v="155"/>
    <x v="0"/>
    <d v="2012-12-31T00:00:00"/>
    <x v="611"/>
    <n v="2564000000"/>
    <n v="824000000"/>
    <s v=" $-   "/>
    <s v=" $-   "/>
    <x v="2"/>
    <x v="16"/>
  </r>
  <r>
    <x v="155"/>
    <x v="1"/>
    <d v="2013-12-31T00:00:00"/>
    <x v="612"/>
    <n v="2776000000"/>
    <n v="977000000"/>
    <s v=" $-   "/>
    <s v=" $-   "/>
    <x v="2"/>
    <x v="16"/>
  </r>
  <r>
    <x v="155"/>
    <x v="2"/>
    <d v="2014-12-31T00:00:00"/>
    <x v="613"/>
    <n v="2881000000"/>
    <n v="975000000"/>
    <s v=" $-   "/>
    <s v=" $-   "/>
    <x v="2"/>
    <x v="16"/>
  </r>
  <r>
    <x v="155"/>
    <x v="3"/>
    <d v="2015-12-31T00:00:00"/>
    <x v="614"/>
    <n v="2909000000"/>
    <n v="1034000000"/>
    <s v=" $-   "/>
    <s v=" $-   "/>
    <x v="2"/>
    <x v="16"/>
  </r>
  <r>
    <x v="156"/>
    <x v="0"/>
    <d v="2013-02-02T00:00:00"/>
    <x v="615"/>
    <n v="4148000000"/>
    <n v="1294000000"/>
    <s v=" $-   "/>
    <n v="118000000"/>
    <x v="1"/>
    <x v="74"/>
  </r>
  <r>
    <x v="156"/>
    <x v="1"/>
    <d v="2014-02-01T00:00:00"/>
    <x v="616"/>
    <n v="4372000000"/>
    <n v="1334000000"/>
    <s v=" $-   "/>
    <n v="133000000"/>
    <x v="1"/>
    <x v="74"/>
  </r>
  <r>
    <x v="156"/>
    <x v="2"/>
    <d v="2015-01-31T00:00:00"/>
    <x v="617"/>
    <n v="4777000000"/>
    <n v="1426000000"/>
    <s v=" $-   "/>
    <n v="139000000"/>
    <x v="1"/>
    <x v="74"/>
  </r>
  <r>
    <x v="156"/>
    <x v="3"/>
    <d v="2016-01-30T00:00:00"/>
    <x v="618"/>
    <n v="4907000000"/>
    <n v="1415000000"/>
    <s v=" $-   "/>
    <n v="148000000"/>
    <x v="1"/>
    <x v="74"/>
  </r>
  <r>
    <x v="157"/>
    <x v="0"/>
    <d v="2012-12-31T00:00:00"/>
    <x v="619"/>
    <n v="670174000"/>
    <n v="292500000"/>
    <n v="137354000"/>
    <s v=" $-   "/>
    <x v="2"/>
    <x v="75"/>
  </r>
  <r>
    <x v="157"/>
    <x v="1"/>
    <d v="2013-12-31T00:00:00"/>
    <x v="620"/>
    <n v="759362000"/>
    <n v="322739000"/>
    <n v="147696000"/>
    <s v=" $-   "/>
    <x v="2"/>
    <x v="75"/>
  </r>
  <r>
    <x v="157"/>
    <x v="2"/>
    <d v="2014-12-31T00:00:00"/>
    <x v="621"/>
    <n v="780281000"/>
    <n v="331995000"/>
    <n v="142751000"/>
    <s v=" $-   "/>
    <x v="2"/>
    <x v="75"/>
  </r>
  <r>
    <x v="157"/>
    <x v="3"/>
    <d v="2015-12-31T00:00:00"/>
    <x v="622"/>
    <n v="803506000"/>
    <n v="313544000"/>
    <n v="132892000"/>
    <s v=" $-   "/>
    <x v="2"/>
    <x v="75"/>
  </r>
  <r>
    <x v="158"/>
    <x v="0"/>
    <d v="2013-12-31T00:00:00"/>
    <x v="623"/>
    <n v="25986382000"/>
    <n v="175148000"/>
    <s v=" $-   "/>
    <s v=" $-   "/>
    <x v="0"/>
    <x v="76"/>
  </r>
  <r>
    <x v="158"/>
    <x v="1"/>
    <d v="2014-12-31T00:00:00"/>
    <x v="624"/>
    <n v="20132544000"/>
    <n v="182711000"/>
    <s v=" $-   "/>
    <s v=" $-   "/>
    <x v="0"/>
    <x v="76"/>
  </r>
  <r>
    <x v="158"/>
    <x v="2"/>
    <d v="2015-12-31T00:00:00"/>
    <x v="625"/>
    <n v="17019352000"/>
    <n v="408225000"/>
    <s v=" $-   "/>
    <s v=" $-   "/>
    <x v="0"/>
    <x v="76"/>
  </r>
  <r>
    <x v="158"/>
    <x v="3"/>
    <d v="2016-12-31T00:00:00"/>
    <x v="626"/>
    <n v="18246209000"/>
    <n v="191073000"/>
    <s v=" $-   "/>
    <s v=" $-   "/>
    <x v="0"/>
    <x v="76"/>
  </r>
  <r>
    <x v="159"/>
    <x v="0"/>
    <d v="2013-12-31T00:00:00"/>
    <x v="627"/>
    <n v="3266524000"/>
    <n v="966829000"/>
    <s v=" $-   "/>
    <s v=" $-   "/>
    <x v="0"/>
    <x v="52"/>
  </r>
  <r>
    <x v="159"/>
    <x v="1"/>
    <d v="2014-12-31T00:00:00"/>
    <x v="628"/>
    <n v="3163268000"/>
    <n v="936900000"/>
    <s v=" $-   "/>
    <s v=" $-   "/>
    <x v="0"/>
    <x v="52"/>
  </r>
  <r>
    <x v="159"/>
    <x v="2"/>
    <d v="2015-12-31T00:00:00"/>
    <x v="629"/>
    <n v="3073712000"/>
    <n v="971611000"/>
    <s v=" $-   "/>
    <s v=" $-   "/>
    <x v="0"/>
    <x v="52"/>
  </r>
  <r>
    <x v="159"/>
    <x v="3"/>
    <d v="2016-12-31T00:00:00"/>
    <x v="630"/>
    <n v="2759908000"/>
    <n v="965322000"/>
    <s v=" $-   "/>
    <s v=" $-   "/>
    <x v="0"/>
    <x v="52"/>
  </r>
  <r>
    <x v="160"/>
    <x v="0"/>
    <d v="2012-12-31T00:00:00"/>
    <x v="631"/>
    <n v="2141600000"/>
    <n v="489700000"/>
    <n v="112000000"/>
    <s v=" $-   "/>
    <x v="8"/>
    <x v="63"/>
  </r>
  <r>
    <x v="160"/>
    <x v="1"/>
    <d v="2013-12-31T00:00:00"/>
    <x v="632"/>
    <n v="1929800000"/>
    <n v="496100000"/>
    <n v="115600000"/>
    <s v=" $-   "/>
    <x v="8"/>
    <x v="63"/>
  </r>
  <r>
    <x v="160"/>
    <x v="2"/>
    <d v="2014-12-31T00:00:00"/>
    <x v="633"/>
    <n v="2047800000"/>
    <n v="589800000"/>
    <n v="126300000"/>
    <s v=" $-   "/>
    <x v="8"/>
    <x v="63"/>
  </r>
  <r>
    <x v="160"/>
    <x v="3"/>
    <d v="2015-12-31T00:00:00"/>
    <x v="634"/>
    <n v="2201100000"/>
    <n v="737900000"/>
    <n v="143700000"/>
    <s v=" $-   "/>
    <x v="8"/>
    <x v="63"/>
  </r>
  <r>
    <x v="161"/>
    <x v="0"/>
    <d v="2013-12-31T00:00:00"/>
    <x v="635"/>
    <n v="190454000"/>
    <n v="31970000"/>
    <s v=" $-   "/>
    <n v="160828000"/>
    <x v="7"/>
    <x v="77"/>
  </r>
  <r>
    <x v="161"/>
    <x v="1"/>
    <d v="2014-12-31T00:00:00"/>
    <x v="636"/>
    <n v="211923000"/>
    <n v="32316000"/>
    <s v=" $-   "/>
    <n v="170814000"/>
    <x v="7"/>
    <x v="77"/>
  </r>
  <r>
    <x v="161"/>
    <x v="2"/>
    <d v="2015-12-31T00:00:00"/>
    <x v="637"/>
    <n v="233417000"/>
    <n v="35645000"/>
    <s v=" $-   "/>
    <n v="174796000"/>
    <x v="7"/>
    <x v="77"/>
  </r>
  <r>
    <x v="161"/>
    <x v="3"/>
    <d v="2016-12-31T00:00:00"/>
    <x v="638"/>
    <n v="253612000"/>
    <n v="33399000"/>
    <s v=" $-   "/>
    <n v="193585000"/>
    <x v="7"/>
    <x v="77"/>
  </r>
  <r>
    <x v="162"/>
    <x v="0"/>
    <d v="2012-12-31T00:00:00"/>
    <x v="639"/>
    <n v="2515796000"/>
    <n v="280928000"/>
    <n v="132460000"/>
    <s v=" $-   "/>
    <x v="2"/>
    <x v="7"/>
  </r>
  <r>
    <x v="162"/>
    <x v="1"/>
    <d v="2013-12-31T00:00:00"/>
    <x v="640"/>
    <n v="2444984000"/>
    <n v="270261000"/>
    <n v="134300000"/>
    <s v=" $-   "/>
    <x v="2"/>
    <x v="7"/>
  </r>
  <r>
    <x v="162"/>
    <x v="2"/>
    <d v="2014-12-31T00:00:00"/>
    <x v="641"/>
    <n v="2566246000"/>
    <n v="253827000"/>
    <n v="143969000"/>
    <s v=" $-   "/>
    <x v="2"/>
    <x v="7"/>
  </r>
  <r>
    <x v="162"/>
    <x v="3"/>
    <d v="2015-12-31T00:00:00"/>
    <x v="642"/>
    <n v="2659728000"/>
    <n v="255192000"/>
    <n v="130593000"/>
    <s v=" $-   "/>
    <x v="2"/>
    <x v="7"/>
  </r>
  <r>
    <x v="163"/>
    <x v="0"/>
    <d v="2012-12-31T00:00:00"/>
    <x v="643"/>
    <s v=" $-   "/>
    <n v="2676141000"/>
    <s v=" $-   "/>
    <n v="1266807000"/>
    <x v="10"/>
    <x v="61"/>
  </r>
  <r>
    <x v="163"/>
    <x v="1"/>
    <d v="2013-12-31T00:00:00"/>
    <x v="644"/>
    <s v=" $-   "/>
    <n v="2616000000"/>
    <s v=" $-   "/>
    <n v="1170000000"/>
    <x v="10"/>
    <x v="61"/>
  </r>
  <r>
    <x v="163"/>
    <x v="2"/>
    <d v="2014-12-31T00:00:00"/>
    <x v="645"/>
    <s v=" $-   "/>
    <n v="2671000000"/>
    <s v=" $-   "/>
    <n v="1139000000"/>
    <x v="10"/>
    <x v="61"/>
  </r>
  <r>
    <x v="163"/>
    <x v="3"/>
    <d v="2015-12-31T00:00:00"/>
    <x v="646"/>
    <s v=" $-   "/>
    <n v="3275000000"/>
    <s v=" $-   "/>
    <n v="1320000000"/>
    <x v="10"/>
    <x v="61"/>
  </r>
  <r>
    <x v="164"/>
    <x v="0"/>
    <d v="2013-12-31T00:00:00"/>
    <x v="647"/>
    <n v="25202000000"/>
    <n v="2039000000"/>
    <s v=" $-   "/>
    <s v=" $-   "/>
    <x v="0"/>
    <x v="30"/>
  </r>
  <r>
    <x v="164"/>
    <x v="1"/>
    <d v="2014-12-31T00:00:00"/>
    <x v="648"/>
    <n v="24979000000"/>
    <n v="1984000000"/>
    <s v=" $-   "/>
    <s v=" $-   "/>
    <x v="0"/>
    <x v="30"/>
  </r>
  <r>
    <x v="164"/>
    <x v="2"/>
    <d v="2015-12-31T00:00:00"/>
    <x v="649"/>
    <n v="25339000000"/>
    <n v="1952000000"/>
    <s v=" $-   "/>
    <s v=" $-   "/>
    <x v="0"/>
    <x v="30"/>
  </r>
  <r>
    <x v="164"/>
    <x v="3"/>
    <d v="2016-12-31T00:00:00"/>
    <x v="650"/>
    <n v="25104000000"/>
    <n v="1940000000"/>
    <s v=" $-   "/>
    <s v=" $-   "/>
    <x v="0"/>
    <x v="30"/>
  </r>
  <r>
    <x v="165"/>
    <x v="0"/>
    <d v="2012-12-31T00:00:00"/>
    <x v="651"/>
    <n v="800336000"/>
    <n v="72163000"/>
    <s v=" $-   "/>
    <n v="768820000"/>
    <x v="7"/>
    <x v="77"/>
  </r>
  <r>
    <x v="165"/>
    <x v="1"/>
    <d v="2013-12-31T00:00:00"/>
    <x v="652"/>
    <n v="815095000"/>
    <n v="76864000"/>
    <s v=" $-   "/>
    <n v="749722000"/>
    <x v="7"/>
    <x v="77"/>
  </r>
  <r>
    <x v="165"/>
    <x v="2"/>
    <d v="2014-12-31T00:00:00"/>
    <x v="653"/>
    <n v="783602000"/>
    <n v="88705000"/>
    <s v=" $-   "/>
    <n v="708406000"/>
    <x v="7"/>
    <x v="77"/>
  </r>
  <r>
    <x v="165"/>
    <x v="3"/>
    <d v="2015-12-31T00:00:00"/>
    <x v="654"/>
    <n v="747276000"/>
    <n v="72363000"/>
    <s v=" $-   "/>
    <n v="643689000"/>
    <x v="7"/>
    <x v="77"/>
  </r>
  <r>
    <x v="166"/>
    <x v="0"/>
    <d v="2012-12-31T00:00:00"/>
    <x v="655"/>
    <n v="2471000000"/>
    <n v="1461000000"/>
    <n v="1760000000"/>
    <s v=" $-   "/>
    <x v="3"/>
    <x v="19"/>
  </r>
  <r>
    <x v="166"/>
    <x v="1"/>
    <d v="2013-12-31T00:00:00"/>
    <x v="656"/>
    <n v="2859000000"/>
    <n v="1699000000"/>
    <n v="2120000000"/>
    <s v=" $-   "/>
    <x v="3"/>
    <x v="19"/>
  </r>
  <r>
    <x v="166"/>
    <x v="2"/>
    <d v="2014-12-31T00:00:00"/>
    <x v="657"/>
    <n v="3788000000"/>
    <n v="2983000000"/>
    <n v="2854000000"/>
    <s v=" $-   "/>
    <x v="3"/>
    <x v="19"/>
  </r>
  <r>
    <x v="166"/>
    <x v="3"/>
    <d v="2015-12-31T00:00:00"/>
    <x v="658"/>
    <n v="4006000000"/>
    <n v="3426000000"/>
    <n v="3014000000"/>
    <s v=" $-   "/>
    <x v="3"/>
    <x v="19"/>
  </r>
  <r>
    <x v="167"/>
    <x v="0"/>
    <d v="2013-05-26T00:00:00"/>
    <x v="659"/>
    <n v="11350200000"/>
    <n v="3552300000"/>
    <s v=" $-   "/>
    <s v=" $-   "/>
    <x v="4"/>
    <x v="40"/>
  </r>
  <r>
    <x v="167"/>
    <x v="1"/>
    <d v="2014-05-25T00:00:00"/>
    <x v="660"/>
    <n v="11539800000"/>
    <n v="3474300000"/>
    <s v=" $-   "/>
    <s v=" $-   "/>
    <x v="4"/>
    <x v="40"/>
  </r>
  <r>
    <x v="167"/>
    <x v="2"/>
    <d v="2015-05-31T00:00:00"/>
    <x v="661"/>
    <n v="11681100000"/>
    <n v="3328000000"/>
    <s v=" $-   "/>
    <s v=" $-   "/>
    <x v="4"/>
    <x v="40"/>
  </r>
  <r>
    <x v="167"/>
    <x v="3"/>
    <d v="2016-05-29T00:00:00"/>
    <x v="662"/>
    <n v="10733600000"/>
    <n v="3118900000"/>
    <s v=" $-   "/>
    <s v=" $-   "/>
    <x v="4"/>
    <x v="40"/>
  </r>
  <r>
    <x v="168"/>
    <x v="0"/>
    <d v="2013-12-31T00:00:00"/>
    <x v="663"/>
    <n v="4495000000"/>
    <n v="1126000000"/>
    <n v="710000000"/>
    <n v="31000000"/>
    <x v="2"/>
    <x v="29"/>
  </r>
  <r>
    <x v="168"/>
    <x v="1"/>
    <d v="2014-12-31T00:00:00"/>
    <x v="664"/>
    <n v="5663000000"/>
    <n v="1202000000"/>
    <n v="815000000"/>
    <n v="33000000"/>
    <x v="2"/>
    <x v="29"/>
  </r>
  <r>
    <x v="168"/>
    <x v="2"/>
    <d v="2015-12-31T00:00:00"/>
    <x v="665"/>
    <n v="5458000000"/>
    <n v="1508000000"/>
    <n v="769000000"/>
    <n v="54000000"/>
    <x v="2"/>
    <x v="29"/>
  </r>
  <r>
    <x v="168"/>
    <x v="3"/>
    <d v="2016-12-31T00:00:00"/>
    <x v="666"/>
    <n v="5644000000"/>
    <n v="1472000000"/>
    <n v="742000000"/>
    <n v="64000000"/>
    <x v="2"/>
    <x v="29"/>
  </r>
  <r>
    <x v="169"/>
    <x v="0"/>
    <d v="2013-12-31T00:00:00"/>
    <x v="667"/>
    <n v="137373000000"/>
    <n v="12382000000"/>
    <s v=" $-   "/>
    <s v=" $-   "/>
    <x v="1"/>
    <x v="72"/>
  </r>
  <r>
    <x v="169"/>
    <x v="1"/>
    <d v="2014-12-31T00:00:00"/>
    <x v="668"/>
    <n v="142121000000"/>
    <n v="12158000000"/>
    <s v=" $-   "/>
    <s v=" $-   "/>
    <x v="1"/>
    <x v="72"/>
  </r>
  <r>
    <x v="169"/>
    <x v="2"/>
    <d v="2015-12-31T00:00:00"/>
    <x v="669"/>
    <n v="134054000000"/>
    <n v="13405000000"/>
    <s v=" $-   "/>
    <s v=" $-   "/>
    <x v="1"/>
    <x v="72"/>
  </r>
  <r>
    <x v="169"/>
    <x v="3"/>
    <d v="2016-12-31T00:00:00"/>
    <x v="670"/>
    <n v="145125000000"/>
    <n v="11710000000"/>
    <s v=" $-   "/>
    <s v=" $-   "/>
    <x v="1"/>
    <x v="72"/>
  </r>
  <r>
    <x v="170"/>
    <x v="0"/>
    <d v="2012-12-31T00:00:00"/>
    <x v="671"/>
    <n v="9235777000"/>
    <n v="2656530000"/>
    <s v=" $-   "/>
    <n v="98383000"/>
    <x v="1"/>
    <x v="25"/>
  </r>
  <r>
    <x v="170"/>
    <x v="1"/>
    <d v="2013-12-31T00:00:00"/>
    <x v="672"/>
    <n v="9857923000"/>
    <n v="3028028000"/>
    <s v=" $-   "/>
    <n v="133957000"/>
    <x v="1"/>
    <x v="25"/>
  </r>
  <r>
    <x v="170"/>
    <x v="2"/>
    <d v="2014-12-31T00:00:00"/>
    <x v="673"/>
    <n v="10747886000"/>
    <n v="3314030000"/>
    <s v=" $-   "/>
    <n v="148313000"/>
    <x v="1"/>
    <x v="25"/>
  </r>
  <r>
    <x v="170"/>
    <x v="3"/>
    <d v="2015-12-31T00:00:00"/>
    <x v="674"/>
    <n v="10724192000"/>
    <n v="3277390000"/>
    <s v=" $-   "/>
    <n v="141675000"/>
    <x v="1"/>
    <x v="25"/>
  </r>
  <r>
    <x v="171"/>
    <x v="0"/>
    <d v="2013-05-31T00:00:00"/>
    <x v="675"/>
    <n v="862075000"/>
    <n v="1156635000"/>
    <s v=" $-   "/>
    <s v=" $-   "/>
    <x v="2"/>
    <x v="9"/>
  </r>
  <r>
    <x v="171"/>
    <x v="1"/>
    <d v="2014-05-31T00:00:00"/>
    <x v="676"/>
    <n v="952225000"/>
    <n v="1196512000"/>
    <s v=" $-   "/>
    <s v=" $-   "/>
    <x v="2"/>
    <x v="9"/>
  </r>
  <r>
    <x v="171"/>
    <x v="2"/>
    <d v="2015-05-31T00:00:00"/>
    <x v="677"/>
    <n v="1022107000"/>
    <n v="1295014000"/>
    <s v=" $-   "/>
    <s v=" $-   "/>
    <x v="2"/>
    <x v="9"/>
  </r>
  <r>
    <x v="171"/>
    <x v="3"/>
    <d v="2016-05-31T00:00:00"/>
    <x v="678"/>
    <n v="1147639000"/>
    <n v="1325567000"/>
    <s v=" $-   "/>
    <s v=" $-   "/>
    <x v="2"/>
    <x v="9"/>
  </r>
  <r>
    <x v="172"/>
    <x v="0"/>
    <d v="2013-02-02T00:00:00"/>
    <x v="679"/>
    <n v="9480000000"/>
    <s v=" $-   "/>
    <s v=" $-   "/>
    <s v=" $-   "/>
    <x v="1"/>
    <x v="74"/>
  </r>
  <r>
    <x v="172"/>
    <x v="1"/>
    <d v="2014-02-01T00:00:00"/>
    <x v="680"/>
    <n v="9855000000"/>
    <s v=" $-   "/>
    <s v=" $-   "/>
    <s v=" $-   "/>
    <x v="1"/>
    <x v="74"/>
  </r>
  <r>
    <x v="172"/>
    <x v="2"/>
    <d v="2015-01-31T00:00:00"/>
    <x v="681"/>
    <n v="10146000000"/>
    <s v=" $-   "/>
    <s v=" $-   "/>
    <s v=" $-   "/>
    <x v="1"/>
    <x v="74"/>
  </r>
  <r>
    <x v="172"/>
    <x v="3"/>
    <d v="2016-01-30T00:00:00"/>
    <x v="682"/>
    <n v="10077000000"/>
    <s v=" $-   "/>
    <s v=" $-   "/>
    <s v=" $-   "/>
    <x v="1"/>
    <x v="74"/>
  </r>
  <r>
    <x v="173"/>
    <x v="0"/>
    <d v="2012-12-29T00:00:00"/>
    <x v="683"/>
    <n v="1277195000"/>
    <n v="508547000"/>
    <n v="325773000"/>
    <s v=" $-   "/>
    <x v="1"/>
    <x v="78"/>
  </r>
  <r>
    <x v="173"/>
    <x v="1"/>
    <d v="2013-12-28T00:00:00"/>
    <x v="684"/>
    <n v="1224551000"/>
    <n v="468345000"/>
    <n v="364923000"/>
    <s v=" $-   "/>
    <x v="1"/>
    <x v="78"/>
  </r>
  <r>
    <x v="173"/>
    <x v="2"/>
    <d v="2014-12-27T00:00:00"/>
    <x v="685"/>
    <n v="1266246000"/>
    <n v="518665000"/>
    <n v="395121000"/>
    <s v=" $-   "/>
    <x v="1"/>
    <x v="78"/>
  </r>
  <r>
    <x v="173"/>
    <x v="3"/>
    <d v="2015-12-26T00:00:00"/>
    <x v="686"/>
    <n v="1281566000"/>
    <n v="562080000"/>
    <n v="427043000"/>
    <s v=" $-   "/>
    <x v="1"/>
    <x v="78"/>
  </r>
  <r>
    <x v="174"/>
    <x v="0"/>
    <d v="2013-12-31T00:00:00"/>
    <x v="687"/>
    <n v="15422000000"/>
    <n v="2816000000"/>
    <s v=" $-   "/>
    <s v=" $-   "/>
    <x v="1"/>
    <x v="79"/>
  </r>
  <r>
    <x v="174"/>
    <x v="1"/>
    <d v="2014-12-31T00:00:00"/>
    <x v="688"/>
    <n v="13906000000"/>
    <n v="2815000000"/>
    <s v=" $-   "/>
    <s v=" $-   "/>
    <x v="1"/>
    <x v="79"/>
  </r>
  <r>
    <x v="174"/>
    <x v="2"/>
    <d v="2015-12-31T00:00:00"/>
    <x v="689"/>
    <n v="12164000000"/>
    <n v="2728000000"/>
    <s v=" $-   "/>
    <s v=" $-   "/>
    <x v="1"/>
    <x v="79"/>
  </r>
  <r>
    <x v="174"/>
    <x v="3"/>
    <d v="2016-12-31T00:00:00"/>
    <x v="690"/>
    <n v="10972000000"/>
    <n v="2617000000"/>
    <s v=" $-   "/>
    <s v=" $-   "/>
    <x v="1"/>
    <x v="79"/>
  </r>
  <r>
    <x v="175"/>
    <x v="0"/>
    <d v="2012-12-31T00:00:00"/>
    <x v="691"/>
    <n v="5033885000"/>
    <n v="2785035000"/>
    <s v=" $-   "/>
    <s v=" $-   "/>
    <x v="0"/>
    <x v="80"/>
  </r>
  <r>
    <x v="175"/>
    <x v="1"/>
    <d v="2013-12-31T00:00:00"/>
    <x v="692"/>
    <n v="5301275000"/>
    <n v="2839629000"/>
    <s v=" $-   "/>
    <s v=" $-   "/>
    <x v="0"/>
    <x v="80"/>
  </r>
  <r>
    <x v="175"/>
    <x v="2"/>
    <d v="2014-12-31T00:00:00"/>
    <x v="693"/>
    <n v="5650711000"/>
    <n v="2967125000"/>
    <s v=" $-   "/>
    <s v=" $-   "/>
    <x v="0"/>
    <x v="80"/>
  </r>
  <r>
    <x v="175"/>
    <x v="3"/>
    <d v="2015-12-31T00:00:00"/>
    <x v="694"/>
    <n v="5741956000"/>
    <n v="2931108000"/>
    <s v=" $-   "/>
    <s v=" $-   "/>
    <x v="0"/>
    <x v="80"/>
  </r>
  <r>
    <x v="176"/>
    <x v="0"/>
    <d v="2013-12-31T00:00:00"/>
    <x v="695"/>
    <n v="24931000000"/>
    <n v="1333000000"/>
    <s v=" $-   "/>
    <s v=" $-   "/>
    <x v="9"/>
    <x v="37"/>
  </r>
  <r>
    <x v="176"/>
    <x v="1"/>
    <d v="2014-12-31T00:00:00"/>
    <x v="696"/>
    <n v="27334000000"/>
    <n v="293000000"/>
    <s v=" $-   "/>
    <s v=" $-   "/>
    <x v="9"/>
    <x v="37"/>
  </r>
  <r>
    <x v="176"/>
    <x v="2"/>
    <d v="2015-12-31T00:00:00"/>
    <x v="697"/>
    <n v="21113000000"/>
    <n v="200000000"/>
    <s v=" $-   "/>
    <s v=" $-   "/>
    <x v="9"/>
    <x v="37"/>
  </r>
  <r>
    <x v="176"/>
    <x v="3"/>
    <d v="2016-12-31T00:00:00"/>
    <x v="698"/>
    <n v="15023000000"/>
    <n v="228000000"/>
    <s v=" $-   "/>
    <s v=" $-   "/>
    <x v="9"/>
    <x v="37"/>
  </r>
  <r>
    <x v="177"/>
    <x v="0"/>
    <d v="2013-06-30T00:00:00"/>
    <x v="699"/>
    <n v="3193722000"/>
    <n v="902869000"/>
    <s v=" $-   "/>
    <s v=" $-   "/>
    <x v="1"/>
    <x v="78"/>
  </r>
  <r>
    <x v="177"/>
    <x v="1"/>
    <d v="2014-06-30T00:00:00"/>
    <x v="700"/>
    <n v="3891816000"/>
    <n v="1126940000"/>
    <s v=" $-   "/>
    <s v=" $-   "/>
    <x v="1"/>
    <x v="78"/>
  </r>
  <r>
    <x v="177"/>
    <x v="2"/>
    <d v="2015-06-30T00:00:00"/>
    <x v="701"/>
    <n v="4338193000"/>
    <n v="1347510000"/>
    <s v=" $-   "/>
    <s v=" $-   "/>
    <x v="1"/>
    <x v="78"/>
  </r>
  <r>
    <x v="177"/>
    <x v="3"/>
    <d v="2016-06-30T00:00:00"/>
    <x v="702"/>
    <n v="4818585000"/>
    <n v="1513064000"/>
    <s v=" $-   "/>
    <s v=" $-   "/>
    <x v="1"/>
    <x v="78"/>
  </r>
  <r>
    <x v="178"/>
    <x v="0"/>
    <d v="2012-12-31T00:00:00"/>
    <x v="703"/>
    <n v="1671980000"/>
    <n v="1269586000"/>
    <n v="201197000"/>
    <n v="92369000"/>
    <x v="1"/>
    <x v="81"/>
  </r>
  <r>
    <x v="178"/>
    <x v="1"/>
    <d v="2013-12-29T00:00:00"/>
    <x v="704"/>
    <n v="1672901000"/>
    <n v="1269777000"/>
    <n v="207591000"/>
    <n v="125876000"/>
    <x v="1"/>
    <x v="81"/>
  </r>
  <r>
    <x v="178"/>
    <x v="2"/>
    <d v="2014-12-28T00:00:00"/>
    <x v="705"/>
    <n v="1698372000"/>
    <n v="1315793000"/>
    <n v="222556000"/>
    <n v="99794000"/>
    <x v="1"/>
    <x v="81"/>
  </r>
  <r>
    <x v="178"/>
    <x v="3"/>
    <d v="2015-12-27T00:00:00"/>
    <x v="706"/>
    <n v="1677033000"/>
    <n v="1370183000"/>
    <n v="242944000"/>
    <n v="86171000"/>
    <x v="1"/>
    <x v="81"/>
  </r>
  <r>
    <x v="179"/>
    <x v="0"/>
    <d v="2012-12-31T00:00:00"/>
    <x v="707"/>
    <n v="162167000"/>
    <n v="1789327000"/>
    <s v=" $-   "/>
    <n v="193937000"/>
    <x v="6"/>
    <x v="35"/>
  </r>
  <r>
    <x v="179"/>
    <x v="1"/>
    <d v="2013-12-31T00:00:00"/>
    <x v="708"/>
    <n v="116241000"/>
    <n v="1716639000"/>
    <s v=" $-   "/>
    <n v="131409000"/>
    <x v="6"/>
    <x v="35"/>
  </r>
  <r>
    <x v="179"/>
    <x v="2"/>
    <d v="2014-12-31T00:00:00"/>
    <x v="709"/>
    <n v="86453000"/>
    <n v="1843069000"/>
    <s v=" $-   "/>
    <n v="120266000"/>
    <x v="6"/>
    <x v="35"/>
  </r>
  <r>
    <x v="179"/>
    <x v="3"/>
    <d v="2015-12-31T00:00:00"/>
    <x v="710"/>
    <n v="82175000"/>
    <n v="1948041000"/>
    <s v=" $-   "/>
    <n v="127821000"/>
    <x v="6"/>
    <x v="35"/>
  </r>
  <r>
    <x v="180"/>
    <x v="0"/>
    <d v="2013-12-28T00:00:00"/>
    <x v="711"/>
    <n v="3016109000"/>
    <n v="1096507000"/>
    <s v=" $-   "/>
    <s v=" $-   "/>
    <x v="1"/>
    <x v="82"/>
  </r>
  <r>
    <x v="180"/>
    <x v="1"/>
    <d v="2015-01-03T00:00:00"/>
    <x v="712"/>
    <n v="3420339000"/>
    <n v="1340453000"/>
    <s v=" $-   "/>
    <s v=" $-   "/>
    <x v="1"/>
    <x v="82"/>
  </r>
  <r>
    <x v="180"/>
    <x v="2"/>
    <d v="2016-01-02T00:00:00"/>
    <x v="713"/>
    <n v="3595217000"/>
    <n v="1541214000"/>
    <s v=" $-   "/>
    <s v=" $-   "/>
    <x v="1"/>
    <x v="82"/>
  </r>
  <r>
    <x v="180"/>
    <x v="3"/>
    <d v="2016-12-31T00:00:00"/>
    <x v="714"/>
    <n v="3752151000"/>
    <n v="1500399000"/>
    <s v=" $-   "/>
    <s v=" $-   "/>
    <x v="1"/>
    <x v="82"/>
  </r>
  <r>
    <x v="181"/>
    <x v="0"/>
    <d v="2012-12-31T00:00:00"/>
    <x v="715"/>
    <n v="5717000000"/>
    <n v="20801000000"/>
    <s v=" $-   "/>
    <n v="1679000000"/>
    <x v="3"/>
    <x v="65"/>
  </r>
  <r>
    <x v="181"/>
    <x v="1"/>
    <d v="2013-12-31T00:00:00"/>
    <x v="716"/>
    <n v="5970000000"/>
    <n v="21667000000"/>
    <s v=" $-   "/>
    <n v="1753000000"/>
    <x v="3"/>
    <x v="65"/>
  </r>
  <r>
    <x v="181"/>
    <x v="2"/>
    <d v="2014-12-31T00:00:00"/>
    <x v="717"/>
    <n v="6262000000"/>
    <n v="23271000000"/>
    <s v=" $-   "/>
    <n v="1820000000"/>
    <x v="3"/>
    <x v="65"/>
  </r>
  <r>
    <x v="181"/>
    <x v="3"/>
    <d v="2015-12-31T00:00:00"/>
    <x v="718"/>
    <n v="6638000000"/>
    <n v="25171000000"/>
    <s v=" $-   "/>
    <n v="1904000000"/>
    <x v="3"/>
    <x v="65"/>
  </r>
  <r>
    <x v="182"/>
    <x v="0"/>
    <d v="2012-12-31T00:00:00"/>
    <x v="719"/>
    <n v="567989000"/>
    <n v="158950000"/>
    <s v=" $-   "/>
    <n v="506220000"/>
    <x v="7"/>
    <x v="14"/>
  </r>
  <r>
    <x v="182"/>
    <x v="1"/>
    <d v="2013-12-31T00:00:00"/>
    <x v="720"/>
    <n v="1206813000"/>
    <n v="241719000"/>
    <s v=" $-   "/>
    <n v="865800000"/>
    <x v="7"/>
    <x v="14"/>
  </r>
  <r>
    <x v="182"/>
    <x v="2"/>
    <d v="2014-12-31T00:00:00"/>
    <x v="721"/>
    <n v="1403358000"/>
    <n v="212481000"/>
    <s v=" $-   "/>
    <n v="844130000"/>
    <x v="7"/>
    <x v="14"/>
  </r>
  <r>
    <x v="182"/>
    <x v="3"/>
    <d v="2015-12-31T00:00:00"/>
    <x v="722"/>
    <n v="1622257000"/>
    <n v="258342000"/>
    <s v=" $-   "/>
    <n v="826240000"/>
    <x v="7"/>
    <x v="14"/>
  </r>
  <r>
    <x v="183"/>
    <x v="0"/>
    <d v="2013-12-31T00:00:00"/>
    <x v="723"/>
    <s v=" $-   "/>
    <n v="401324000"/>
    <s v=" $-   "/>
    <n v="423312000"/>
    <x v="7"/>
    <x v="14"/>
  </r>
  <r>
    <x v="183"/>
    <x v="1"/>
    <d v="2014-12-31T00:00:00"/>
    <x v="724"/>
    <s v=" $-   "/>
    <n v="463059000"/>
    <s v=" $-   "/>
    <n v="455016000"/>
    <x v="7"/>
    <x v="14"/>
  </r>
  <r>
    <x v="183"/>
    <x v="2"/>
    <d v="2015-12-31T00:00:00"/>
    <x v="725"/>
    <s v=" $-   "/>
    <n v="706644000"/>
    <s v=" $-   "/>
    <n v="504905000"/>
    <x v="7"/>
    <x v="14"/>
  </r>
  <r>
    <x v="183"/>
    <x v="3"/>
    <d v="2016-12-31T00:00:00"/>
    <x v="726"/>
    <s v=" $-   "/>
    <n v="842010000"/>
    <s v=" $-   "/>
    <n v="568108000"/>
    <x v="7"/>
    <x v="14"/>
  </r>
  <r>
    <x v="184"/>
    <x v="0"/>
    <d v="2013-02-03T00:00:00"/>
    <x v="727"/>
    <n v="48912000000"/>
    <n v="16508000000"/>
    <s v=" $-   "/>
    <n v="1568000000"/>
    <x v="1"/>
    <x v="83"/>
  </r>
  <r>
    <x v="184"/>
    <x v="1"/>
    <d v="2014-02-02T00:00:00"/>
    <x v="728"/>
    <n v="51897000000"/>
    <n v="16122000000"/>
    <s v=" $-   "/>
    <n v="1627000000"/>
    <x v="1"/>
    <x v="83"/>
  </r>
  <r>
    <x v="184"/>
    <x v="2"/>
    <d v="2015-02-01T00:00:00"/>
    <x v="729"/>
    <n v="54787000000"/>
    <n v="16280000000"/>
    <s v=" $-   "/>
    <n v="1640000000"/>
    <x v="1"/>
    <x v="83"/>
  </r>
  <r>
    <x v="184"/>
    <x v="3"/>
    <d v="2016-01-31T00:00:00"/>
    <x v="730"/>
    <n v="58254000000"/>
    <n v="16801000000"/>
    <s v=" $-   "/>
    <n v="1690000000"/>
    <x v="1"/>
    <x v="83"/>
  </r>
  <r>
    <x v="185"/>
    <x v="0"/>
    <d v="2012-12-31T00:00:00"/>
    <x v="731"/>
    <n v="3535000000"/>
    <n v="1126000000"/>
    <s v=" $-   "/>
    <n v="2866000000"/>
    <x v="9"/>
    <x v="48"/>
  </r>
  <r>
    <x v="185"/>
    <x v="1"/>
    <d v="2013-12-31T00:00:00"/>
    <x v="732"/>
    <n v="3969000000"/>
    <n v="1045000000"/>
    <s v=" $-   "/>
    <n v="2687000000"/>
    <x v="9"/>
    <x v="48"/>
  </r>
  <r>
    <x v="185"/>
    <x v="2"/>
    <d v="2014-12-31T00:00:00"/>
    <x v="186"/>
    <n v="3753000000"/>
    <n v="863000000"/>
    <s v=" $-   "/>
    <n v="3224000000"/>
    <x v="9"/>
    <x v="48"/>
  </r>
  <r>
    <x v="185"/>
    <x v="3"/>
    <d v="2015-12-31T00:00:00"/>
    <x v="733"/>
    <n v="3323000000"/>
    <n v="703000000"/>
    <s v=" $-   "/>
    <n v="3955000000"/>
    <x v="9"/>
    <x v="48"/>
  </r>
  <r>
    <x v="186"/>
    <x v="0"/>
    <d v="2012-12-31T00:00:00"/>
    <x v="734"/>
    <n v="13195000000"/>
    <s v=" $-   "/>
    <s v=" $-   "/>
    <n v="7080000000"/>
    <x v="6"/>
    <x v="13"/>
  </r>
  <r>
    <x v="186"/>
    <x v="1"/>
    <d v="2013-12-31T00:00:00"/>
    <x v="735"/>
    <n v="11048000000"/>
    <s v=" $-   "/>
    <s v=" $-   "/>
    <n v="5970000000"/>
    <x v="6"/>
    <x v="13"/>
  </r>
  <r>
    <x v="186"/>
    <x v="2"/>
    <d v="2014-12-31T00:00:00"/>
    <x v="736"/>
    <n v="10805000000"/>
    <s v=" $-   "/>
    <s v=" $-   "/>
    <n v="5757000000"/>
    <x v="6"/>
    <x v="13"/>
  </r>
  <r>
    <x v="186"/>
    <x v="3"/>
    <d v="2015-12-31T00:00:00"/>
    <x v="737"/>
    <n v="10775000000"/>
    <s v=" $-   "/>
    <s v=" $-   "/>
    <n v="5274000000"/>
    <x v="6"/>
    <x v="13"/>
  </r>
  <r>
    <x v="187"/>
    <x v="0"/>
    <d v="2012-12-31T00:00:00"/>
    <x v="738"/>
    <n v="3440623000"/>
    <n v="1111232000"/>
    <s v=" $-   "/>
    <s v=" $-   "/>
    <x v="1"/>
    <x v="84"/>
  </r>
  <r>
    <x v="187"/>
    <x v="1"/>
    <d v="2013-12-31T00:00:00"/>
    <x v="739"/>
    <n v="3621417000"/>
    <n v="1124753000"/>
    <s v=" $-   "/>
    <s v=" $-   "/>
    <x v="1"/>
    <x v="84"/>
  </r>
  <r>
    <x v="187"/>
    <x v="2"/>
    <d v="2014-12-31T00:00:00"/>
    <x v="740"/>
    <n v="3788023000"/>
    <n v="1159502000"/>
    <s v=" $-   "/>
    <s v=" $-   "/>
    <x v="1"/>
    <x v="84"/>
  </r>
  <r>
    <x v="187"/>
    <x v="3"/>
    <d v="2015-12-31T00:00:00"/>
    <x v="741"/>
    <n v="3619612000"/>
    <n v="1220095000"/>
    <s v=" $-   "/>
    <s v=" $-   "/>
    <x v="1"/>
    <x v="84"/>
  </r>
  <r>
    <x v="188"/>
    <x v="0"/>
    <d v="2013-09-28T00:00:00"/>
    <x v="742"/>
    <n v="1330900000"/>
    <n v="661100000"/>
    <n v="197600000"/>
    <n v="112600000"/>
    <x v="3"/>
    <x v="5"/>
  </r>
  <r>
    <x v="188"/>
    <x v="1"/>
    <d v="2014-09-27T00:00:00"/>
    <x v="743"/>
    <n v="1285200000"/>
    <n v="591500000"/>
    <n v="203200000"/>
    <n v="113800000"/>
    <x v="3"/>
    <x v="5"/>
  </r>
  <r>
    <x v="188"/>
    <x v="2"/>
    <d v="2015-09-26T00:00:00"/>
    <x v="744"/>
    <n v="1272300000"/>
    <n v="624000000"/>
    <n v="214900000"/>
    <n v="110200000"/>
    <x v="3"/>
    <x v="5"/>
  </r>
  <r>
    <x v="188"/>
    <x v="3"/>
    <d v="2016-09-24T00:00:00"/>
    <x v="745"/>
    <n v="1269400000"/>
    <n v="682400000"/>
    <n v="232100000"/>
    <n v="89700000"/>
    <x v="3"/>
    <x v="5"/>
  </r>
  <r>
    <x v="189"/>
    <x v="0"/>
    <d v="2013-12-31T00:00:00"/>
    <x v="746"/>
    <n v="28364000000"/>
    <n v="5190000000"/>
    <s v=" $-   "/>
    <s v=" $-   "/>
    <x v="0"/>
    <x v="53"/>
  </r>
  <r>
    <x v="189"/>
    <x v="1"/>
    <d v="2014-12-31T00:00:00"/>
    <x v="747"/>
    <n v="28957000000"/>
    <n v="5518000000"/>
    <s v=" $-   "/>
    <s v=" $-   "/>
    <x v="0"/>
    <x v="53"/>
  </r>
  <r>
    <x v="189"/>
    <x v="2"/>
    <d v="2015-12-31T00:00:00"/>
    <x v="748"/>
    <n v="26747000000"/>
    <n v="5006000000"/>
    <s v=" $-   "/>
    <s v=" $-   "/>
    <x v="0"/>
    <x v="53"/>
  </r>
  <r>
    <x v="189"/>
    <x v="3"/>
    <d v="2016-12-31T00:00:00"/>
    <x v="749"/>
    <n v="27150000000"/>
    <n v="5469000000"/>
    <s v=" $-   "/>
    <s v=" $-   "/>
    <x v="0"/>
    <x v="53"/>
  </r>
  <r>
    <x v="190"/>
    <x v="0"/>
    <d v="2013-09-30T00:00:00"/>
    <x v="750"/>
    <n v="1852768000"/>
    <n v="126250000"/>
    <n v="15235000"/>
    <n v="455623000"/>
    <x v="9"/>
    <x v="85"/>
  </r>
  <r>
    <x v="190"/>
    <x v="1"/>
    <d v="2014-09-30T00:00:00"/>
    <x v="751"/>
    <n v="2006715000"/>
    <n v="116190000"/>
    <n v="15905000"/>
    <n v="523984000"/>
    <x v="9"/>
    <x v="85"/>
  </r>
  <r>
    <x v="190"/>
    <x v="2"/>
    <d v="2015-09-30T00:00:00"/>
    <x v="752"/>
    <n v="1703476000"/>
    <n v="122878000"/>
    <n v="16104000"/>
    <n v="608039000"/>
    <x v="9"/>
    <x v="85"/>
  </r>
  <r>
    <x v="190"/>
    <x v="3"/>
    <d v="2016-09-30T00:00:00"/>
    <x v="753"/>
    <n v="898805000"/>
    <n v="136287000"/>
    <n v="10269000"/>
    <n v="598587000"/>
    <x v="9"/>
    <x v="85"/>
  </r>
  <r>
    <x v="191"/>
    <x v="0"/>
    <d v="2014-10-31T00:00:00"/>
    <x v="754"/>
    <n v="39486000000"/>
    <n v="8717000000"/>
    <n v="2197000000"/>
    <n v="906000000"/>
    <x v="2"/>
    <x v="86"/>
  </r>
  <r>
    <x v="191"/>
    <x v="1"/>
    <d v="2015-10-31T00:00:00"/>
    <x v="755"/>
    <n v="37168000000"/>
    <n v="9047000000"/>
    <n v="2338000000"/>
    <n v="852000000"/>
    <x v="2"/>
    <x v="86"/>
  </r>
  <r>
    <x v="191"/>
    <x v="2"/>
    <d v="2016-10-31T00:00:00"/>
    <x v="756"/>
    <n v="35507000000"/>
    <n v="8419000000"/>
    <n v="2298000000"/>
    <n v="755000000"/>
    <x v="2"/>
    <x v="86"/>
  </r>
  <r>
    <x v="192"/>
    <x v="0"/>
    <d v="2013-10-31T00:00:00"/>
    <x v="757"/>
    <n v="86380000000"/>
    <n v="13267000000"/>
    <n v="3135000000"/>
    <n v="1373000000"/>
    <x v="2"/>
    <x v="2"/>
  </r>
  <r>
    <x v="192"/>
    <x v="1"/>
    <d v="2014-10-31T00:00:00"/>
    <x v="758"/>
    <n v="45431000000"/>
    <n v="5361000000"/>
    <n v="1298000000"/>
    <n v="129000000"/>
    <x v="2"/>
    <x v="2"/>
  </r>
  <r>
    <x v="192"/>
    <x v="2"/>
    <d v="2015-10-31T00:00:00"/>
    <x v="759"/>
    <n v="41524000000"/>
    <n v="4663000000"/>
    <n v="1191000000"/>
    <n v="102000000"/>
    <x v="2"/>
    <x v="2"/>
  </r>
  <r>
    <x v="192"/>
    <x v="3"/>
    <d v="2016-10-31T00:00:00"/>
    <x v="760"/>
    <n v="39240000000"/>
    <n v="4019000000"/>
    <n v="1209000000"/>
    <n v="16000000"/>
    <x v="2"/>
    <x v="2"/>
  </r>
  <r>
    <x v="193"/>
    <x v="0"/>
    <d v="2013-04-30T00:00:00"/>
    <x v="761"/>
    <n v="1123773000"/>
    <n v="828095000"/>
    <s v=" $-   "/>
    <n v="92407000"/>
    <x v="6"/>
    <x v="34"/>
  </r>
  <r>
    <x v="193"/>
    <x v="1"/>
    <d v="2014-04-30T00:00:00"/>
    <x v="762"/>
    <n v="1179405000"/>
    <n v="830789000"/>
    <s v=" $-   "/>
    <n v="115604000"/>
    <x v="6"/>
    <x v="34"/>
  </r>
  <r>
    <x v="193"/>
    <x v="2"/>
    <d v="2015-04-30T00:00:00"/>
    <x v="763"/>
    <n v="1231104000"/>
    <n v="818091000"/>
    <s v=" $-   "/>
    <n v="159804000"/>
    <x v="6"/>
    <x v="34"/>
  </r>
  <r>
    <x v="193"/>
    <x v="3"/>
    <d v="2016-04-30T00:00:00"/>
    <x v="764"/>
    <n v="1250320000"/>
    <n v="905648000"/>
    <s v=" $-   "/>
    <n v="173598000"/>
    <x v="6"/>
    <x v="34"/>
  </r>
  <r>
    <x v="194"/>
    <x v="0"/>
    <d v="2013-10-27T00:00:00"/>
    <x v="765"/>
    <n v="7338838000"/>
    <n v="627340000"/>
    <s v=" $-   "/>
    <s v=" $-   "/>
    <x v="4"/>
    <x v="40"/>
  </r>
  <r>
    <x v="194"/>
    <x v="1"/>
    <d v="2014-10-26T00:00:00"/>
    <x v="766"/>
    <n v="7751273000"/>
    <n v="650948000"/>
    <s v=" $-   "/>
    <s v=" $-   "/>
    <x v="4"/>
    <x v="40"/>
  </r>
  <r>
    <x v="194"/>
    <x v="2"/>
    <d v="2015-10-31T00:00:00"/>
    <x v="767"/>
    <n v="7455282000"/>
    <n v="743611000"/>
    <s v=" $-   "/>
    <s v=" $-   "/>
    <x v="4"/>
    <x v="40"/>
  </r>
  <r>
    <x v="194"/>
    <x v="3"/>
    <d v="2016-10-30T00:00:00"/>
    <x v="768"/>
    <n v="7365049000"/>
    <n v="871974000"/>
    <s v=" $-   "/>
    <s v=" $-   "/>
    <x v="4"/>
    <x v="40"/>
  </r>
  <r>
    <x v="195"/>
    <x v="0"/>
    <d v="2013-06-28T00:00:00"/>
    <x v="769"/>
    <n v="3385000000"/>
    <n v="914000000"/>
    <s v=" $-   "/>
    <s v=" $-   "/>
    <x v="2"/>
    <x v="87"/>
  </r>
  <r>
    <x v="195"/>
    <x v="1"/>
    <d v="2014-06-27T00:00:00"/>
    <x v="770"/>
    <n v="3310000000"/>
    <n v="820000000"/>
    <s v=" $-   "/>
    <s v=" $-   "/>
    <x v="2"/>
    <x v="87"/>
  </r>
  <r>
    <x v="195"/>
    <x v="2"/>
    <d v="2015-07-03T00:00:00"/>
    <x v="771"/>
    <n v="3348000000"/>
    <n v="976000000"/>
    <s v=" $-   "/>
    <s v=" $-   "/>
    <x v="2"/>
    <x v="87"/>
  </r>
  <r>
    <x v="195"/>
    <x v="3"/>
    <d v="2016-07-01T00:00:00"/>
    <x v="772"/>
    <n v="5132000000"/>
    <n v="1186000000"/>
    <s v=" $-   "/>
    <s v=" $-   "/>
    <x v="2"/>
    <x v="87"/>
  </r>
  <r>
    <x v="196"/>
    <x v="0"/>
    <d v="2012-12-29T00:00:00"/>
    <x v="773"/>
    <n v="6432454000"/>
    <n v="1873360000"/>
    <s v=" $-   "/>
    <s v=" $-   "/>
    <x v="3"/>
    <x v="4"/>
  </r>
  <r>
    <x v="196"/>
    <x v="1"/>
    <d v="2013-12-28T00:00:00"/>
    <x v="774"/>
    <n v="6904633000"/>
    <n v="1978960000"/>
    <s v=" $-   "/>
    <s v=" $-   "/>
    <x v="3"/>
    <x v="4"/>
  </r>
  <r>
    <x v="196"/>
    <x v="2"/>
    <d v="2014-12-27T00:00:00"/>
    <x v="775"/>
    <n v="7460075000"/>
    <n v="2196173000"/>
    <s v=" $-   "/>
    <s v=" $-   "/>
    <x v="3"/>
    <x v="4"/>
  </r>
  <r>
    <x v="196"/>
    <x v="3"/>
    <d v="2015-12-26T00:00:00"/>
    <x v="776"/>
    <n v="7617460000"/>
    <n v="2243356000"/>
    <s v=" $-   "/>
    <s v=" $-   "/>
    <x v="3"/>
    <x v="4"/>
  </r>
  <r>
    <x v="197"/>
    <x v="0"/>
    <d v="2012-12-31T00:00:00"/>
    <x v="777"/>
    <n v="1885000000"/>
    <n v="2101000000"/>
    <s v=" $-   "/>
    <n v="722000000"/>
    <x v="7"/>
    <x v="14"/>
  </r>
  <r>
    <x v="197"/>
    <x v="1"/>
    <d v="2013-12-31T00:00:00"/>
    <x v="778"/>
    <n v="1989000000"/>
    <n v="1968000000"/>
    <s v=" $-   "/>
    <n v="697000000"/>
    <x v="7"/>
    <x v="14"/>
  </r>
  <r>
    <x v="197"/>
    <x v="2"/>
    <d v="2014-12-31T00:00:00"/>
    <x v="779"/>
    <n v="2033000000"/>
    <n v="1920000000"/>
    <s v=" $-   "/>
    <n v="701000000"/>
    <x v="7"/>
    <x v="14"/>
  </r>
  <r>
    <x v="197"/>
    <x v="3"/>
    <d v="2015-12-31T00:00:00"/>
    <x v="780"/>
    <n v="2012000000"/>
    <n v="2011000000"/>
    <s v=" $-   "/>
    <n v="716000000"/>
    <x v="7"/>
    <x v="14"/>
  </r>
  <r>
    <x v="198"/>
    <x v="0"/>
    <d v="2012-12-31T00:00:00"/>
    <x v="781"/>
    <n v="3784370000"/>
    <n v="1703796000"/>
    <s v=" $-   "/>
    <s v=" $-   "/>
    <x v="4"/>
    <x v="40"/>
  </r>
  <r>
    <x v="198"/>
    <x v="1"/>
    <d v="2013-12-31T00:00:00"/>
    <x v="782"/>
    <n v="3865231000"/>
    <n v="1924132000"/>
    <s v=" $-   "/>
    <s v=" $-   "/>
    <x v="4"/>
    <x v="40"/>
  </r>
  <r>
    <x v="198"/>
    <x v="2"/>
    <d v="2014-12-31T00:00:00"/>
    <x v="783"/>
    <n v="4085602000"/>
    <n v="1898284000"/>
    <s v=" $-   "/>
    <s v=" $-   "/>
    <x v="4"/>
    <x v="40"/>
  </r>
  <r>
    <x v="198"/>
    <x v="3"/>
    <d v="2015-12-31T00:00:00"/>
    <x v="784"/>
    <n v="4003951000"/>
    <n v="1969308000"/>
    <s v=" $-   "/>
    <s v=" $-   "/>
    <x v="4"/>
    <x v="40"/>
  </r>
  <r>
    <x v="199"/>
    <x v="0"/>
    <d v="2013-12-31T00:00:00"/>
    <x v="785"/>
    <n v="32564000000"/>
    <s v=" $-   "/>
    <s v=" $-   "/>
    <n v="6688000000"/>
    <x v="3"/>
    <x v="26"/>
  </r>
  <r>
    <x v="199"/>
    <x v="1"/>
    <d v="2014-12-31T00:00:00"/>
    <x v="786"/>
    <n v="38166000000"/>
    <s v=" $-   "/>
    <s v=" $-   "/>
    <n v="7972000000"/>
    <x v="3"/>
    <x v="26"/>
  </r>
  <r>
    <x v="199"/>
    <x v="2"/>
    <d v="2015-12-31T00:00:00"/>
    <x v="787"/>
    <n v="44269000000"/>
    <s v=" $-   "/>
    <s v=" $-   "/>
    <n v="7673000000"/>
    <x v="3"/>
    <x v="26"/>
  </r>
  <r>
    <x v="199"/>
    <x v="3"/>
    <d v="2016-12-31T00:00:00"/>
    <x v="788"/>
    <n v="45007000000"/>
    <s v=" $-   "/>
    <s v=" $-   "/>
    <n v="7631000000"/>
    <x v="3"/>
    <x v="26"/>
  </r>
  <r>
    <x v="200"/>
    <x v="0"/>
    <d v="2012-12-31T00:00:00"/>
    <x v="789"/>
    <n v="52513000000"/>
    <n v="22389000000"/>
    <n v="5816000000"/>
    <s v=" $-   "/>
    <x v="2"/>
    <x v="58"/>
  </r>
  <r>
    <x v="200"/>
    <x v="1"/>
    <d v="2013-12-31T00:00:00"/>
    <x v="790"/>
    <n v="49683000000"/>
    <n v="22629000000"/>
    <n v="5743000000"/>
    <s v=" $-   "/>
    <x v="2"/>
    <x v="58"/>
  </r>
  <r>
    <x v="200"/>
    <x v="2"/>
    <d v="2014-12-31T00:00:00"/>
    <x v="791"/>
    <n v="46386000000"/>
    <n v="22438000000"/>
    <n v="5437000000"/>
    <s v=" $-   "/>
    <x v="2"/>
    <x v="58"/>
  </r>
  <r>
    <x v="200"/>
    <x v="3"/>
    <d v="2015-12-31T00:00:00"/>
    <x v="792"/>
    <n v="41057000000"/>
    <n v="19748000000"/>
    <n v="5247000000"/>
    <s v=" $-   "/>
    <x v="2"/>
    <x v="58"/>
  </r>
  <r>
    <x v="201"/>
    <x v="0"/>
    <d v="2012-12-31T00:00:00"/>
    <x v="793"/>
    <n v="594190000"/>
    <n v="354571000"/>
    <n v="82014000"/>
    <s v=" $-   "/>
    <x v="3"/>
    <x v="5"/>
  </r>
  <r>
    <x v="201"/>
    <x v="1"/>
    <d v="2013-12-31T00:00:00"/>
    <x v="794"/>
    <n v="620940000"/>
    <n v="401353000"/>
    <n v="88003000"/>
    <s v=" $-   "/>
    <x v="3"/>
    <x v="5"/>
  </r>
  <r>
    <x v="201"/>
    <x v="2"/>
    <d v="2014-12-31T00:00:00"/>
    <x v="795"/>
    <n v="669691000"/>
    <n v="457598000"/>
    <n v="98263000"/>
    <s v=" $-   "/>
    <x v="3"/>
    <x v="5"/>
  </r>
  <r>
    <x v="201"/>
    <x v="3"/>
    <d v="2015-12-31T00:00:00"/>
    <x v="796"/>
    <n v="711622000"/>
    <n v="482465000"/>
    <n v="99681000"/>
    <s v=" $-   "/>
    <x v="3"/>
    <x v="5"/>
  </r>
  <r>
    <x v="202"/>
    <x v="0"/>
    <d v="2012-12-31T00:00:00"/>
    <x v="797"/>
    <n v="1645912000"/>
    <n v="453535000"/>
    <n v="233713000"/>
    <s v=" $-   "/>
    <x v="8"/>
    <x v="17"/>
  </r>
  <r>
    <x v="202"/>
    <x v="1"/>
    <d v="2013-12-31T00:00:00"/>
    <x v="798"/>
    <n v="1668691000"/>
    <n v="505877000"/>
    <n v="259838000"/>
    <s v=" $-   "/>
    <x v="8"/>
    <x v="17"/>
  </r>
  <r>
    <x v="202"/>
    <x v="2"/>
    <d v="2014-12-31T00:00:00"/>
    <x v="799"/>
    <n v="1726383000"/>
    <n v="514891000"/>
    <n v="253640000"/>
    <s v=" $-   "/>
    <x v="8"/>
    <x v="17"/>
  </r>
  <r>
    <x v="202"/>
    <x v="3"/>
    <d v="2015-12-31T00:00:00"/>
    <x v="800"/>
    <n v="1671590000"/>
    <n v="509557000"/>
    <n v="246101000"/>
    <s v=" $-   "/>
    <x v="8"/>
    <x v="17"/>
  </r>
  <r>
    <x v="203"/>
    <x v="0"/>
    <d v="2013-12-29T00:00:00"/>
    <x v="801"/>
    <n v="509291000"/>
    <n v="397285000"/>
    <n v="276743000"/>
    <s v=" $-   "/>
    <x v="3"/>
    <x v="88"/>
  </r>
  <r>
    <x v="203"/>
    <x v="1"/>
    <d v="2014-12-28T00:00:00"/>
    <x v="802"/>
    <n v="563648000"/>
    <n v="471921000"/>
    <n v="388055000"/>
    <s v=" $-   "/>
    <x v="3"/>
    <x v="88"/>
  </r>
  <r>
    <x v="203"/>
    <x v="2"/>
    <d v="2016-01-03T00:00:00"/>
    <x v="803"/>
    <n v="670472000"/>
    <n v="522046000"/>
    <n v="401527000"/>
    <s v=" $-   "/>
    <x v="3"/>
    <x v="88"/>
  </r>
  <r>
    <x v="203"/>
    <x v="3"/>
    <d v="2017-01-01T00:00:00"/>
    <x v="804"/>
    <n v="731925000"/>
    <n v="584491000"/>
    <n v="504415000"/>
    <s v=" $-   "/>
    <x v="3"/>
    <x v="88"/>
  </r>
  <r>
    <x v="204"/>
    <x v="0"/>
    <d v="2013-12-28T00:00:00"/>
    <x v="805"/>
    <n v="21187000000"/>
    <n v="8088000000"/>
    <n v="10611000000"/>
    <n v="291000000"/>
    <x v="2"/>
    <x v="7"/>
  </r>
  <r>
    <x v="204"/>
    <x v="1"/>
    <d v="2014-12-27T00:00:00"/>
    <x v="806"/>
    <n v="20261000000"/>
    <n v="8136000000"/>
    <n v="11537000000"/>
    <n v="294000000"/>
    <x v="2"/>
    <x v="7"/>
  </r>
  <r>
    <x v="204"/>
    <x v="2"/>
    <d v="2015-12-26T00:00:00"/>
    <x v="807"/>
    <n v="20676000000"/>
    <n v="7930000000"/>
    <n v="12128000000"/>
    <n v="265000000"/>
    <x v="2"/>
    <x v="7"/>
  </r>
  <r>
    <x v="204"/>
    <x v="3"/>
    <d v="2016-12-31T00:00:00"/>
    <x v="808"/>
    <n v="23196000000"/>
    <n v="8397000000"/>
    <n v="12740000000"/>
    <n v="294000000"/>
    <x v="2"/>
    <x v="7"/>
  </r>
  <r>
    <x v="205"/>
    <x v="0"/>
    <d v="2013-07-31T00:00:00"/>
    <x v="809"/>
    <n v="527000000"/>
    <n v="1534000000"/>
    <n v="647000000"/>
    <n v="30000000"/>
    <x v="2"/>
    <x v="16"/>
  </r>
  <r>
    <x v="205"/>
    <x v="1"/>
    <d v="2014-07-31T00:00:00"/>
    <x v="810"/>
    <n v="603000000"/>
    <n v="1601000000"/>
    <n v="714000000"/>
    <n v="25000000"/>
    <x v="2"/>
    <x v="16"/>
  </r>
  <r>
    <x v="205"/>
    <x v="2"/>
    <d v="2015-07-31T00:00:00"/>
    <x v="811"/>
    <n v="695000000"/>
    <n v="1771000000"/>
    <n v="798000000"/>
    <n v="42000000"/>
    <x v="2"/>
    <x v="16"/>
  </r>
  <r>
    <x v="205"/>
    <x v="3"/>
    <d v="2016-07-31T00:00:00"/>
    <x v="812"/>
    <n v="730000000"/>
    <n v="1807000000"/>
    <n v="881000000"/>
    <n v="34000000"/>
    <x v="2"/>
    <x v="16"/>
  </r>
  <r>
    <x v="206"/>
    <x v="0"/>
    <d v="2012-12-31T00:00:00"/>
    <x v="813"/>
    <n v="15287000000"/>
    <n v="3303000000"/>
    <s v=" $-   "/>
    <n v="1473000000"/>
    <x v="8"/>
    <x v="32"/>
  </r>
  <r>
    <x v="206"/>
    <x v="1"/>
    <d v="2013-12-31T00:00:00"/>
    <x v="814"/>
    <n v="16282000000"/>
    <n v="3557000000"/>
    <s v=" $-   "/>
    <n v="1531000000"/>
    <x v="8"/>
    <x v="32"/>
  </r>
  <r>
    <x v="206"/>
    <x v="2"/>
    <d v="2014-12-31T00:00:00"/>
    <x v="815"/>
    <n v="16254000000"/>
    <n v="3494000000"/>
    <s v=" $-   "/>
    <n v="1406000000"/>
    <x v="8"/>
    <x v="32"/>
  </r>
  <r>
    <x v="206"/>
    <x v="3"/>
    <d v="2015-12-31T00:00:00"/>
    <x v="816"/>
    <n v="15468000000"/>
    <n v="3219000000"/>
    <s v=" $-   "/>
    <n v="1294000000"/>
    <x v="8"/>
    <x v="32"/>
  </r>
  <r>
    <x v="207"/>
    <x v="0"/>
    <d v="2012-12-31T00:00:00"/>
    <x v="817"/>
    <s v=" $-   "/>
    <n v="6279100000"/>
    <s v=" $-   "/>
    <s v=" $-   "/>
    <x v="1"/>
    <x v="89"/>
  </r>
  <r>
    <x v="207"/>
    <x v="1"/>
    <d v="2013-12-31T00:00:00"/>
    <x v="818"/>
    <s v=" $-   "/>
    <n v="6463400000"/>
    <s v=" $-   "/>
    <s v=" $-   "/>
    <x v="1"/>
    <x v="89"/>
  </r>
  <r>
    <x v="207"/>
    <x v="2"/>
    <d v="2014-12-31T00:00:00"/>
    <x v="819"/>
    <s v=" $-   "/>
    <n v="6748500000"/>
    <s v=" $-   "/>
    <s v=" $-   "/>
    <x v="1"/>
    <x v="89"/>
  </r>
  <r>
    <x v="207"/>
    <x v="3"/>
    <d v="2015-12-31T00:00:00"/>
    <x v="820"/>
    <s v=" $-   "/>
    <n v="6742700000"/>
    <s v=" $-   "/>
    <s v=" $-   "/>
    <x v="1"/>
    <x v="89"/>
  </r>
  <r>
    <x v="208"/>
    <x v="0"/>
    <d v="2012-12-31T00:00:00"/>
    <x v="821"/>
    <n v="1277113000"/>
    <n v="850371000"/>
    <s v=" $-   "/>
    <n v="316344000"/>
    <x v="7"/>
    <x v="14"/>
  </r>
  <r>
    <x v="208"/>
    <x v="1"/>
    <d v="2013-12-31T00:00:00"/>
    <x v="822"/>
    <n v="1288878000"/>
    <n v="924031000"/>
    <s v=" $-   "/>
    <n v="322037000"/>
    <x v="7"/>
    <x v="14"/>
  </r>
  <r>
    <x v="208"/>
    <x v="2"/>
    <d v="2014-12-31T00:00:00"/>
    <x v="823"/>
    <n v="1344636000"/>
    <n v="869572000"/>
    <s v=" $-   "/>
    <n v="353143000"/>
    <x v="7"/>
    <x v="14"/>
  </r>
  <r>
    <x v="208"/>
    <x v="3"/>
    <d v="2015-12-31T00:00:00"/>
    <x v="824"/>
    <n v="1290025000"/>
    <n v="844960000"/>
    <s v=" $-   "/>
    <n v="345464000"/>
    <x v="7"/>
    <x v="14"/>
  </r>
  <r>
    <x v="209"/>
    <x v="0"/>
    <d v="2013-12-31T00:00:00"/>
    <x v="825"/>
    <n v="670900000"/>
    <n v="574000000"/>
    <n v="167700000"/>
    <s v=" $-   "/>
    <x v="3"/>
    <x v="5"/>
  </r>
  <r>
    <x v="209"/>
    <x v="1"/>
    <d v="2014-12-31T00:00:00"/>
    <x v="826"/>
    <n v="717900000"/>
    <n v="691000000"/>
    <n v="178000000"/>
    <s v=" $-   "/>
    <x v="3"/>
    <x v="5"/>
  </r>
  <r>
    <x v="209"/>
    <x v="2"/>
    <d v="2015-12-31T00:00:00"/>
    <x v="827"/>
    <n v="806500000"/>
    <n v="640500000"/>
    <n v="197400000"/>
    <s v=" $-   "/>
    <x v="3"/>
    <x v="5"/>
  </r>
  <r>
    <x v="209"/>
    <x v="3"/>
    <d v="2016-12-31T00:00:00"/>
    <x v="828"/>
    <n v="814300000"/>
    <n v="705300000"/>
    <n v="239600000"/>
    <s v=" $-   "/>
    <x v="3"/>
    <x v="5"/>
  </r>
  <r>
    <x v="210"/>
    <x v="0"/>
    <d v="2013-12-31T00:00:00"/>
    <x v="829"/>
    <n v="8554000000"/>
    <n v="2815000000"/>
    <s v=" $-   "/>
    <n v="250000000"/>
    <x v="0"/>
    <x v="52"/>
  </r>
  <r>
    <x v="210"/>
    <x v="1"/>
    <d v="2014-12-31T00:00:00"/>
    <x v="830"/>
    <n v="8673000000"/>
    <n v="2678000000"/>
    <s v=" $-   "/>
    <n v="245000000"/>
    <x v="0"/>
    <x v="52"/>
  </r>
  <r>
    <x v="210"/>
    <x v="2"/>
    <d v="2015-12-31T00:00:00"/>
    <x v="831"/>
    <n v="7888000000"/>
    <n v="2417000000"/>
    <s v=" $-   "/>
    <n v="233000000"/>
    <x v="0"/>
    <x v="52"/>
  </r>
  <r>
    <x v="210"/>
    <x v="3"/>
    <d v="2016-12-31T00:00:00"/>
    <x v="832"/>
    <n v="7896000000"/>
    <n v="2415000000"/>
    <s v=" $-   "/>
    <n v="224000000"/>
    <x v="0"/>
    <x v="52"/>
  </r>
  <r>
    <x v="211"/>
    <x v="0"/>
    <d v="2012-12-31T00:00:00"/>
    <x v="833"/>
    <s v=" $-   "/>
    <n v="3207800000"/>
    <s v=" $-   "/>
    <s v=" $-   "/>
    <x v="6"/>
    <x v="22"/>
  </r>
  <r>
    <x v="211"/>
    <x v="1"/>
    <d v="2013-12-31T00:00:00"/>
    <x v="834"/>
    <s v=" $-   "/>
    <n v="3524400000"/>
    <s v=" $-   "/>
    <s v=" $-   "/>
    <x v="6"/>
    <x v="22"/>
  </r>
  <r>
    <x v="211"/>
    <x v="2"/>
    <d v="2014-12-31T00:00:00"/>
    <x v="835"/>
    <s v=" $-   "/>
    <n v="3870200000"/>
    <s v=" $-   "/>
    <s v=" $-   "/>
    <x v="6"/>
    <x v="22"/>
  </r>
  <r>
    <x v="211"/>
    <x v="3"/>
    <d v="2015-12-31T00:00:00"/>
    <x v="836"/>
    <s v=" $-   "/>
    <n v="3764500000"/>
    <s v=" $-   "/>
    <s v=" $-   "/>
    <x v="6"/>
    <x v="22"/>
  </r>
  <r>
    <x v="212"/>
    <x v="0"/>
    <d v="2012-12-31T00:00:00"/>
    <x v="837"/>
    <n v="3230857000"/>
    <n v="1064757000"/>
    <s v=" $-   "/>
    <n v="229166000"/>
    <x v="0"/>
    <x v="90"/>
  </r>
  <r>
    <x v="212"/>
    <x v="1"/>
    <d v="2013-12-31T00:00:00"/>
    <x v="838"/>
    <n v="3570801000"/>
    <n v="1183682000"/>
    <s v=" $-   "/>
    <n v="253380000"/>
    <x v="0"/>
    <x v="90"/>
  </r>
  <r>
    <x v="212"/>
    <x v="2"/>
    <d v="2014-12-31T00:00:00"/>
    <x v="839"/>
    <n v="3898403000"/>
    <n v="1341000000"/>
    <s v=" $-   "/>
    <n v="294496000"/>
    <x v="0"/>
    <x v="90"/>
  </r>
  <r>
    <x v="212"/>
    <x v="3"/>
    <d v="2015-12-31T00:00:00"/>
    <x v="840"/>
    <n v="3665578000"/>
    <n v="1466761000"/>
    <s v=" $-   "/>
    <n v="339613000"/>
    <x v="0"/>
    <x v="90"/>
  </r>
  <r>
    <x v="213"/>
    <x v="0"/>
    <d v="2013-09-27T00:00:00"/>
    <x v="841"/>
    <n v="9976057000"/>
    <n v="1173340000"/>
    <s v=" $-   "/>
    <s v=" $-   "/>
    <x v="0"/>
    <x v="53"/>
  </r>
  <r>
    <x v="213"/>
    <x v="1"/>
    <d v="2014-09-26T00:00:00"/>
    <x v="842"/>
    <n v="10621373000"/>
    <n v="1545716000"/>
    <s v=" $-   "/>
    <s v=" $-   "/>
    <x v="0"/>
    <x v="53"/>
  </r>
  <r>
    <x v="213"/>
    <x v="2"/>
    <d v="2015-10-02T00:00:00"/>
    <x v="843"/>
    <n v="10146494000"/>
    <n v="1522811000"/>
    <s v=" $-   "/>
    <s v=" $-   "/>
    <x v="0"/>
    <x v="53"/>
  </r>
  <r>
    <x v="213"/>
    <x v="3"/>
    <d v="2016-09-30T00:00:00"/>
    <x v="844"/>
    <n v="9196326000"/>
    <n v="1429233000"/>
    <s v=" $-   "/>
    <s v=" $-   "/>
    <x v="0"/>
    <x v="53"/>
  </r>
  <r>
    <x v="214"/>
    <x v="0"/>
    <d v="2012-12-31T00:00:00"/>
    <x v="845"/>
    <n v="1656600000"/>
    <n v="1252300000"/>
    <n v="1101600000"/>
    <s v=" $-   "/>
    <x v="2"/>
    <x v="57"/>
  </r>
  <r>
    <x v="214"/>
    <x v="1"/>
    <d v="2013-12-31T00:00:00"/>
    <x v="846"/>
    <n v="1727700000"/>
    <n v="1293200000"/>
    <n v="1043200000"/>
    <s v=" $-   "/>
    <x v="2"/>
    <x v="57"/>
  </r>
  <r>
    <x v="214"/>
    <x v="2"/>
    <d v="2014-12-31T00:00:00"/>
    <x v="847"/>
    <n v="1768900000"/>
    <n v="1254700000"/>
    <n v="1006200000"/>
    <s v=" $-   "/>
    <x v="2"/>
    <x v="57"/>
  </r>
  <r>
    <x v="214"/>
    <x v="3"/>
    <d v="2015-12-31T00:00:00"/>
    <x v="848"/>
    <n v="1779200000"/>
    <n v="1172700000"/>
    <n v="994500000"/>
    <s v=" $-   "/>
    <x v="2"/>
    <x v="57"/>
  </r>
  <r>
    <x v="215"/>
    <x v="0"/>
    <d v="2012-12-31T00:00:00"/>
    <x v="849"/>
    <s v=" $-   "/>
    <n v="64729000000"/>
    <s v=" $-   "/>
    <n v="3385000000"/>
    <x v="6"/>
    <x v="35"/>
  </r>
  <r>
    <x v="215"/>
    <x v="1"/>
    <d v="2013-12-31T00:00:00"/>
    <x v="850"/>
    <s v=" $-   "/>
    <n v="70467000000"/>
    <s v=" $-   "/>
    <n v="225000000"/>
    <x v="6"/>
    <x v="35"/>
  </r>
  <r>
    <x v="215"/>
    <x v="2"/>
    <d v="2014-12-31T00:00:00"/>
    <x v="851"/>
    <s v=" $-   "/>
    <n v="61274000000"/>
    <s v=" $-   "/>
    <n v="3139000000"/>
    <x v="6"/>
    <x v="35"/>
  </r>
  <r>
    <x v="215"/>
    <x v="3"/>
    <d v="2015-12-31T00:00:00"/>
    <x v="852"/>
    <s v=" $-   "/>
    <n v="59014000000"/>
    <s v=" $-   "/>
    <n v="3827000000"/>
    <x v="6"/>
    <x v="35"/>
  </r>
  <r>
    <x v="216"/>
    <x v="0"/>
    <d v="2013-02-02T00:00:00"/>
    <x v="853"/>
    <n v="7432000000"/>
    <n v="3357000000"/>
    <s v=" $-   "/>
    <s v=" $-   "/>
    <x v="1"/>
    <x v="91"/>
  </r>
  <r>
    <x v="216"/>
    <x v="1"/>
    <d v="2014-02-01T00:00:00"/>
    <x v="854"/>
    <n v="7737000000"/>
    <n v="3453000000"/>
    <s v=" $-   "/>
    <s v=" $-   "/>
    <x v="1"/>
    <x v="91"/>
  </r>
  <r>
    <x v="216"/>
    <x v="2"/>
    <d v="2015-01-31T00:00:00"/>
    <x v="855"/>
    <n v="8406000000"/>
    <n v="3777000000"/>
    <s v=" $-   "/>
    <s v=" $-   "/>
    <x v="1"/>
    <x v="91"/>
  </r>
  <r>
    <x v="216"/>
    <x v="3"/>
    <d v="2016-01-30T00:00:00"/>
    <x v="856"/>
    <n v="9168000000"/>
    <n v="4168000000"/>
    <s v=" $-   "/>
    <s v=" $-   "/>
    <x v="1"/>
    <x v="91"/>
  </r>
  <r>
    <x v="217"/>
    <x v="0"/>
    <d v="2012-12-29T00:00:00"/>
    <x v="857"/>
    <n v="8763000000"/>
    <n v="3872000000"/>
    <s v=" $-   "/>
    <s v=" $-   "/>
    <x v="4"/>
    <x v="40"/>
  </r>
  <r>
    <x v="217"/>
    <x v="1"/>
    <d v="2013-12-28T00:00:00"/>
    <x v="858"/>
    <n v="8689000000"/>
    <n v="3266000000"/>
    <s v=" $-   "/>
    <s v=" $-   "/>
    <x v="4"/>
    <x v="40"/>
  </r>
  <r>
    <x v="217"/>
    <x v="2"/>
    <d v="2015-01-03T00:00:00"/>
    <x v="859"/>
    <n v="9517000000"/>
    <n v="4039000000"/>
    <s v=" $-   "/>
    <s v=" $-   "/>
    <x v="4"/>
    <x v="40"/>
  </r>
  <r>
    <x v="217"/>
    <x v="3"/>
    <d v="2016-01-02T00:00:00"/>
    <x v="860"/>
    <n v="8844000000"/>
    <n v="3590000000"/>
    <s v=" $-   "/>
    <s v=" $-   "/>
    <x v="4"/>
    <x v="40"/>
  </r>
  <r>
    <x v="218"/>
    <x v="0"/>
    <d v="2013-09-30T00:00:00"/>
    <x v="861"/>
    <n v="1073447000"/>
    <n v="174085000"/>
    <s v=" $-   "/>
    <n v="12784000"/>
    <x v="6"/>
    <x v="35"/>
  </r>
  <r>
    <x v="218"/>
    <x v="1"/>
    <d v="2014-09-30T00:00:00"/>
    <x v="862"/>
    <n v="1200308000"/>
    <n v="194491000"/>
    <s v=" $-   "/>
    <n v="13279000"/>
    <x v="6"/>
    <x v="35"/>
  </r>
  <r>
    <x v="218"/>
    <x v="2"/>
    <d v="2015-09-30T00:00:00"/>
    <x v="863"/>
    <n v="1354969000"/>
    <n v="207519000"/>
    <s v=" $-   "/>
    <n v="13338000"/>
    <x v="6"/>
    <x v="35"/>
  </r>
  <r>
    <x v="218"/>
    <x v="3"/>
    <d v="2016-09-30T00:00:00"/>
    <x v="864"/>
    <n v="1524907000"/>
    <n v="224088000"/>
    <s v=" $-   "/>
    <n v="13794000"/>
    <x v="6"/>
    <x v="35"/>
  </r>
  <r>
    <x v="219"/>
    <x v="0"/>
    <d v="2012-12-31T00:00:00"/>
    <x v="865"/>
    <n v="206974000"/>
    <n v="123524000"/>
    <s v=" $-   "/>
    <n v="214827000"/>
    <x v="7"/>
    <x v="14"/>
  </r>
  <r>
    <x v="219"/>
    <x v="1"/>
    <d v="2013-12-31T00:00:00"/>
    <x v="866"/>
    <n v="221498000"/>
    <n v="127470000"/>
    <s v=" $-   "/>
    <n v="224713000"/>
    <x v="7"/>
    <x v="14"/>
  </r>
  <r>
    <x v="219"/>
    <x v="2"/>
    <d v="2014-12-31T00:00:00"/>
    <x v="867"/>
    <n v="258617000"/>
    <n v="122201000"/>
    <s v=" $-   "/>
    <n v="258074000"/>
    <x v="7"/>
    <x v="14"/>
  </r>
  <r>
    <x v="219"/>
    <x v="3"/>
    <d v="2015-12-31T00:00:00"/>
    <x v="868"/>
    <n v="304477000"/>
    <n v="122735000"/>
    <s v=" $-   "/>
    <n v="344527000"/>
    <x v="7"/>
    <x v="14"/>
  </r>
  <r>
    <x v="220"/>
    <x v="0"/>
    <d v="2013-06-30T00:00:00"/>
    <x v="869"/>
    <n v="1237452000"/>
    <n v="387812000"/>
    <n v="487832000"/>
    <s v=" $-   "/>
    <x v="2"/>
    <x v="20"/>
  </r>
  <r>
    <x v="220"/>
    <x v="1"/>
    <d v="2014-06-30T00:00:00"/>
    <x v="870"/>
    <n v="1232962000"/>
    <n v="384907000"/>
    <n v="539469000"/>
    <s v=" $-   "/>
    <x v="2"/>
    <x v="20"/>
  </r>
  <r>
    <x v="220"/>
    <x v="2"/>
    <d v="2015-06-30T00:00:00"/>
    <x v="871"/>
    <n v="1215229000"/>
    <n v="406864000"/>
    <n v="530616000"/>
    <s v=" $-   "/>
    <x v="2"/>
    <x v="20"/>
  </r>
  <r>
    <x v="220"/>
    <x v="3"/>
    <d v="2016-06-30T00:00:00"/>
    <x v="872"/>
    <n v="1163391000"/>
    <n v="379399000"/>
    <n v="481258000"/>
    <s v=" $-   "/>
    <x v="2"/>
    <x v="20"/>
  </r>
  <r>
    <x v="221"/>
    <x v="0"/>
    <d v="2013-12-31T00:00:00"/>
    <x v="873"/>
    <n v="12952000000"/>
    <n v="3706000000"/>
    <s v=" $-   "/>
    <s v=" $-   "/>
    <x v="4"/>
    <x v="47"/>
  </r>
  <r>
    <x v="221"/>
    <x v="1"/>
    <d v="2014-12-31T00:00:00"/>
    <x v="874"/>
    <n v="13041000000"/>
    <n v="4162000000"/>
    <s v=" $-   "/>
    <s v=" $-   "/>
    <x v="4"/>
    <x v="47"/>
  </r>
  <r>
    <x v="221"/>
    <x v="2"/>
    <d v="2015-12-31T00:00:00"/>
    <x v="875"/>
    <n v="11967000000"/>
    <n v="5011000000"/>
    <s v=" $-   "/>
    <s v=" $-   "/>
    <x v="4"/>
    <x v="47"/>
  </r>
  <r>
    <x v="221"/>
    <x v="3"/>
    <d v="2016-12-31T00:00:00"/>
    <x v="876"/>
    <n v="11551000000"/>
    <n v="3334000000"/>
    <s v=" $-   "/>
    <s v=" $-   "/>
    <x v="4"/>
    <x v="47"/>
  </r>
  <r>
    <x v="222"/>
    <x v="0"/>
    <d v="2013-12-31T00:00:00"/>
    <x v="877"/>
    <n v="7365000000"/>
    <n v="1007000000"/>
    <s v=" $-   "/>
    <n v="1806000000"/>
    <x v="9"/>
    <x v="92"/>
  </r>
  <r>
    <x v="222"/>
    <x v="1"/>
    <d v="2014-12-31T00:00:00"/>
    <x v="878"/>
    <n v="8435000000"/>
    <n v="1029000000"/>
    <s v=" $-   "/>
    <n v="2040000000"/>
    <x v="9"/>
    <x v="92"/>
  </r>
  <r>
    <x v="222"/>
    <x v="2"/>
    <d v="2015-12-31T00:00:00"/>
    <x v="879"/>
    <n v="6452000000"/>
    <n v="1126000000"/>
    <s v=" $-   "/>
    <n v="2309000000"/>
    <x v="9"/>
    <x v="92"/>
  </r>
  <r>
    <x v="222"/>
    <x v="3"/>
    <d v="2016-12-31T00:00:00"/>
    <x v="880"/>
    <n v="5801000000"/>
    <n v="1089000000"/>
    <s v=" $-   "/>
    <n v="2209000000"/>
    <x v="9"/>
    <x v="92"/>
  </r>
  <r>
    <x v="223"/>
    <x v="0"/>
    <d v="2013-02-28T00:00:00"/>
    <x v="881"/>
    <n v="9498456000"/>
    <n v="731767000"/>
    <s v=" $-   "/>
    <s v=" $-   "/>
    <x v="1"/>
    <x v="25"/>
  </r>
  <r>
    <x v="223"/>
    <x v="1"/>
    <d v="2014-02-28T00:00:00"/>
    <x v="882"/>
    <n v="10925598000"/>
    <n v="819048000"/>
    <s v=" $-   "/>
    <s v=" $-   "/>
    <x v="1"/>
    <x v="25"/>
  </r>
  <r>
    <x v="223"/>
    <x v="2"/>
    <d v="2015-02-28T00:00:00"/>
    <x v="883"/>
    <n v="12381189000"/>
    <n v="890431000"/>
    <s v=" $-   "/>
    <s v=" $-   "/>
    <x v="1"/>
    <x v="25"/>
  </r>
  <r>
    <x v="223"/>
    <x v="3"/>
    <d v="2016-02-29T00:00:00"/>
    <x v="884"/>
    <n v="13130915000"/>
    <n v="959899000"/>
    <s v=" $-   "/>
    <s v=" $-   "/>
    <x v="1"/>
    <x v="25"/>
  </r>
  <r>
    <x v="224"/>
    <x v="0"/>
    <d v="2012-12-31T00:00:00"/>
    <x v="885"/>
    <n v="19053000000"/>
    <n v="18185000000"/>
    <s v=" $-   "/>
    <s v=" $-   "/>
    <x v="4"/>
    <x v="69"/>
  </r>
  <r>
    <x v="224"/>
    <x v="1"/>
    <d v="2013-12-31T00:00:00"/>
    <x v="886"/>
    <n v="18421000000"/>
    <n v="18205000000"/>
    <s v=" $-   "/>
    <s v=" $-   "/>
    <x v="4"/>
    <x v="69"/>
  </r>
  <r>
    <x v="224"/>
    <x v="2"/>
    <d v="2014-12-31T00:00:00"/>
    <x v="887"/>
    <n v="17889000000"/>
    <n v="18401000000"/>
    <s v=" $-   "/>
    <s v=" $-   "/>
    <x v="4"/>
    <x v="69"/>
  </r>
  <r>
    <x v="224"/>
    <x v="3"/>
    <d v="2015-12-31T00:00:00"/>
    <x v="888"/>
    <n v="17482000000"/>
    <n v="18084000000"/>
    <s v=" $-   "/>
    <s v=" $-   "/>
    <x v="4"/>
    <x v="69"/>
  </r>
  <r>
    <x v="225"/>
    <x v="0"/>
    <d v="2013-03-30T00:00:00"/>
    <x v="889"/>
    <n v="875166000"/>
    <n v="621536000"/>
    <s v=" $-   "/>
    <n v="54291000"/>
    <x v="1"/>
    <x v="82"/>
  </r>
  <r>
    <x v="225"/>
    <x v="1"/>
    <d v="2014-03-29T00:00:00"/>
    <x v="890"/>
    <n v="1294700000"/>
    <n v="926900000"/>
    <s v=" $-   "/>
    <n v="79700000"/>
    <x v="1"/>
    <x v="82"/>
  </r>
  <r>
    <x v="225"/>
    <x v="2"/>
    <d v="2015-03-28T00:00:00"/>
    <x v="891"/>
    <n v="1723800000"/>
    <n v="1251500000"/>
    <s v=" $-   "/>
    <n v="138400000"/>
    <x v="1"/>
    <x v="82"/>
  </r>
  <r>
    <x v="225"/>
    <x v="3"/>
    <d v="2016-04-02T00:00:00"/>
    <x v="892"/>
    <n v="1914900000"/>
    <n v="1428000000"/>
    <s v=" $-   "/>
    <n v="183200000"/>
    <x v="1"/>
    <x v="82"/>
  </r>
  <r>
    <x v="226"/>
    <x v="0"/>
    <d v="2013-02-02T00:00:00"/>
    <x v="893"/>
    <n v="76726000000"/>
    <n v="15477000000"/>
    <s v=" $-   "/>
    <n v="1652000000"/>
    <x v="4"/>
    <x v="93"/>
  </r>
  <r>
    <x v="226"/>
    <x v="1"/>
    <d v="2014-02-01T00:00:00"/>
    <x v="894"/>
    <n v="78138000000"/>
    <n v="15809000000"/>
    <s v=" $-   "/>
    <n v="1703000000"/>
    <x v="4"/>
    <x v="93"/>
  </r>
  <r>
    <x v="226"/>
    <x v="2"/>
    <d v="2015-01-31T00:00:00"/>
    <x v="895"/>
    <n v="85512000000"/>
    <n v="17868000000"/>
    <s v=" $-   "/>
    <n v="1948000000"/>
    <x v="4"/>
    <x v="93"/>
  </r>
  <r>
    <x v="226"/>
    <x v="3"/>
    <d v="2016-01-30T00:00:00"/>
    <x v="896"/>
    <n v="85496000000"/>
    <n v="18669000000"/>
    <s v=" $-   "/>
    <n v="2089000000"/>
    <x v="4"/>
    <x v="93"/>
  </r>
  <r>
    <x v="227"/>
    <x v="0"/>
    <d v="2013-02-02T00:00:00"/>
    <x v="897"/>
    <n v="12289000000"/>
    <n v="4267000000"/>
    <s v=" $-   "/>
    <n v="833000000"/>
    <x v="1"/>
    <x v="64"/>
  </r>
  <r>
    <x v="227"/>
    <x v="1"/>
    <d v="2014-02-01T00:00:00"/>
    <x v="898"/>
    <n v="12087000000"/>
    <n v="4313000000"/>
    <s v=" $-   "/>
    <n v="889000000"/>
    <x v="1"/>
    <x v="64"/>
  </r>
  <r>
    <x v="227"/>
    <x v="2"/>
    <d v="2015-01-31T00:00:00"/>
    <x v="899"/>
    <n v="12098000000"/>
    <n v="4350000000"/>
    <s v=" $-   "/>
    <n v="886000000"/>
    <x v="1"/>
    <x v="64"/>
  </r>
  <r>
    <x v="227"/>
    <x v="3"/>
    <d v="2016-01-30T00:00:00"/>
    <x v="900"/>
    <n v="12265000000"/>
    <n v="4452000000"/>
    <s v=" $-   "/>
    <n v="934000000"/>
    <x v="1"/>
    <x v="64"/>
  </r>
  <r>
    <x v="228"/>
    <x v="0"/>
    <d v="2013-12-31T00:00:00"/>
    <x v="901"/>
    <n v="805300000"/>
    <n v="602100000"/>
    <s v=" $-   "/>
    <n v="223300000"/>
    <x v="0"/>
    <x v="59"/>
  </r>
  <r>
    <x v="228"/>
    <x v="1"/>
    <d v="2014-12-31T00:00:00"/>
    <x v="902"/>
    <n v="877900000"/>
    <n v="632000000"/>
    <s v=" $-   "/>
    <n v="258100000"/>
    <x v="0"/>
    <x v="59"/>
  </r>
  <r>
    <x v="228"/>
    <x v="2"/>
    <d v="2015-12-31T00:00:00"/>
    <x v="903"/>
    <n v="759200000"/>
    <n v="571200000"/>
    <s v=" $-   "/>
    <n v="284600000"/>
    <x v="0"/>
    <x v="59"/>
  </r>
  <r>
    <x v="228"/>
    <x v="3"/>
    <d v="2016-12-31T00:00:00"/>
    <x v="904"/>
    <n v="691100000"/>
    <n v="519600000"/>
    <s v=" $-   "/>
    <n v="305000000"/>
    <x v="0"/>
    <x v="59"/>
  </r>
  <r>
    <x v="229"/>
    <x v="0"/>
    <d v="2013-02-02T00:00:00"/>
    <x v="905"/>
    <n v="6073000000"/>
    <n v="2720000000"/>
    <s v=" $-   "/>
    <s v=" $-   "/>
    <x v="1"/>
    <x v="74"/>
  </r>
  <r>
    <x v="229"/>
    <x v="1"/>
    <d v="2014-02-01T00:00:00"/>
    <x v="906"/>
    <n v="6344000000"/>
    <n v="2686000000"/>
    <s v=" $-   "/>
    <s v=" $-   "/>
    <x v="1"/>
    <x v="74"/>
  </r>
  <r>
    <x v="229"/>
    <x v="2"/>
    <d v="2015-01-31T00:00:00"/>
    <x v="907"/>
    <n v="6646000000"/>
    <n v="2855000000"/>
    <s v=" $-   "/>
    <s v=" $-   "/>
    <x v="1"/>
    <x v="74"/>
  </r>
  <r>
    <x v="229"/>
    <x v="3"/>
    <d v="2016-01-30T00:00:00"/>
    <x v="908"/>
    <n v="6950000000"/>
    <n v="3012000000"/>
    <s v=" $-   "/>
    <s v=" $-   "/>
    <x v="1"/>
    <x v="74"/>
  </r>
  <r>
    <x v="230"/>
    <x v="0"/>
    <d v="2012-12-31T00:00:00"/>
    <x v="909"/>
    <n v="2718900000"/>
    <n v="346100000"/>
    <s v=" $-   "/>
    <n v="25100000"/>
    <x v="0"/>
    <x v="53"/>
  </r>
  <r>
    <x v="230"/>
    <x v="1"/>
    <d v="2013-12-31T00:00:00"/>
    <x v="910"/>
    <n v="2767300000"/>
    <n v="346900000"/>
    <s v=" $-   "/>
    <n v="25400000"/>
    <x v="0"/>
    <x v="53"/>
  </r>
  <r>
    <x v="230"/>
    <x v="2"/>
    <d v="2014-12-31T00:00:00"/>
    <x v="911"/>
    <n v="2991900000"/>
    <n v="439200000"/>
    <s v=" $-   "/>
    <n v="19700000"/>
    <x v="0"/>
    <x v="53"/>
  </r>
  <r>
    <x v="230"/>
    <x v="3"/>
    <d v="2015-12-31T00:00:00"/>
    <x v="912"/>
    <n v="2994000000"/>
    <n v="411800000"/>
    <s v=" $-   "/>
    <n v="20800000"/>
    <x v="0"/>
    <x v="53"/>
  </r>
  <r>
    <x v="231"/>
    <x v="0"/>
    <d v="2013-11-30T00:00:00"/>
    <x v="913"/>
    <n v="4920664000"/>
    <n v="328595000"/>
    <s v=" $-   "/>
    <s v=" $-   "/>
    <x v="1"/>
    <x v="66"/>
  </r>
  <r>
    <x v="231"/>
    <x v="1"/>
    <d v="2014-11-30T00:00:00"/>
    <x v="914"/>
    <n v="6336272000"/>
    <n v="521502000"/>
    <s v=" $-   "/>
    <s v=" $-   "/>
    <x v="1"/>
    <x v="66"/>
  </r>
  <r>
    <x v="231"/>
    <x v="2"/>
    <d v="2015-11-30T00:00:00"/>
    <x v="915"/>
    <n v="7757571000"/>
    <n v="630421000"/>
    <s v=" $-   "/>
    <s v=" $-   "/>
    <x v="1"/>
    <x v="66"/>
  </r>
  <r>
    <x v="231"/>
    <x v="3"/>
    <d v="2016-11-30T00:00:00"/>
    <x v="916"/>
    <n v="8923519000"/>
    <n v="764117000"/>
    <s v=" $-   "/>
    <s v=" $-   "/>
    <x v="1"/>
    <x v="66"/>
  </r>
  <r>
    <x v="232"/>
    <x v="0"/>
    <d v="2012-12-31T00:00:00"/>
    <x v="917"/>
    <n v="3421700000"/>
    <n v="1114600000"/>
    <s v=" $-   "/>
    <n v="86300000"/>
    <x v="3"/>
    <x v="65"/>
  </r>
  <r>
    <x v="232"/>
    <x v="1"/>
    <d v="2013-12-31T00:00:00"/>
    <x v="918"/>
    <n v="3585100000"/>
    <n v="1128800000"/>
    <s v=" $-   "/>
    <n v="81700000"/>
    <x v="3"/>
    <x v="65"/>
  </r>
  <r>
    <x v="232"/>
    <x v="2"/>
    <d v="2014-12-31T00:00:00"/>
    <x v="919"/>
    <n v="3808500000"/>
    <n v="1198200000"/>
    <s v=" $-   "/>
    <n v="76700000"/>
    <x v="3"/>
    <x v="65"/>
  </r>
  <r>
    <x v="232"/>
    <x v="3"/>
    <d v="2015-12-31T00:00:00"/>
    <x v="920"/>
    <n v="5776800000"/>
    <n v="1622000000"/>
    <s v=" $-   "/>
    <n v="164500000"/>
    <x v="3"/>
    <x v="65"/>
  </r>
  <r>
    <x v="233"/>
    <x v="0"/>
    <d v="2012-12-31T00:00:00"/>
    <x v="921"/>
    <n v="2398790000"/>
    <n v="1219343000"/>
    <s v=" $-   "/>
    <n v="64093000"/>
    <x v="1"/>
    <x v="94"/>
  </r>
  <r>
    <x v="233"/>
    <x v="1"/>
    <d v="2013-12-31T00:00:00"/>
    <x v="922"/>
    <n v="2987126000"/>
    <n v="1454080000"/>
    <s v=" $-   "/>
    <n v="80969000"/>
    <x v="1"/>
    <x v="94"/>
  </r>
  <r>
    <x v="233"/>
    <x v="2"/>
    <d v="2014-12-31T00:00:00"/>
    <x v="923"/>
    <n v="4088151000"/>
    <n v="1866520000"/>
    <s v=" $-   "/>
    <n v="120719000"/>
    <x v="1"/>
    <x v="94"/>
  </r>
  <r>
    <x v="233"/>
    <x v="3"/>
    <d v="2015-12-31T00:00:00"/>
    <x v="924"/>
    <n v="4359104000"/>
    <n v="1987271000"/>
    <s v=" $-   "/>
    <n v="122120000"/>
    <x v="1"/>
    <x v="94"/>
  </r>
  <r>
    <x v="234"/>
    <x v="0"/>
    <d v="2012-12-31T00:00:00"/>
    <x v="925"/>
    <n v="11799000000"/>
    <s v=" $-   "/>
    <s v=" $-   "/>
    <s v=" $-   "/>
    <x v="0"/>
    <x v="53"/>
  </r>
  <r>
    <x v="234"/>
    <x v="1"/>
    <d v="2013-12-31T00:00:00"/>
    <x v="926"/>
    <n v="10303000000"/>
    <s v=" $-   "/>
    <s v=" $-   "/>
    <s v=" $-   "/>
    <x v="0"/>
    <x v="53"/>
  </r>
  <r>
    <x v="234"/>
    <x v="2"/>
    <d v="2014-12-31T00:00:00"/>
    <x v="927"/>
    <n v="9974000000"/>
    <s v=" $-   "/>
    <s v=" $-   "/>
    <s v=" $-   "/>
    <x v="0"/>
    <x v="53"/>
  </r>
  <r>
    <x v="234"/>
    <x v="3"/>
    <d v="2015-12-31T00:00:00"/>
    <x v="928"/>
    <n v="9576000000"/>
    <s v=" $-   "/>
    <s v=" $-   "/>
    <s v=" $-   "/>
    <x v="0"/>
    <x v="53"/>
  </r>
  <r>
    <x v="235"/>
    <x v="0"/>
    <d v="2013-06-30T00:00:00"/>
    <x v="929"/>
    <n v="322516000"/>
    <n v="151382000"/>
    <n v="235184000"/>
    <s v=" $-   "/>
    <x v="2"/>
    <x v="7"/>
  </r>
  <r>
    <x v="235"/>
    <x v="1"/>
    <d v="2014-06-29T00:00:00"/>
    <x v="930"/>
    <n v="338580000"/>
    <n v="159642000"/>
    <n v="250434000"/>
    <s v=" $-   "/>
    <x v="2"/>
    <x v="7"/>
  </r>
  <r>
    <x v="235"/>
    <x v="2"/>
    <d v="2015-06-28T00:00:00"/>
    <x v="931"/>
    <n v="355727000"/>
    <n v="169952000"/>
    <n v="266761000"/>
    <s v=" $-   "/>
    <x v="2"/>
    <x v="7"/>
  </r>
  <r>
    <x v="235"/>
    <x v="3"/>
    <d v="2016-07-03T00:00:00"/>
    <x v="932"/>
    <n v="343801000"/>
    <n v="170120000"/>
    <n v="276462000"/>
    <s v=" $-   "/>
    <x v="2"/>
    <x v="7"/>
  </r>
  <r>
    <x v="236"/>
    <x v="0"/>
    <d v="2012-12-31T00:00:00"/>
    <x v="933"/>
    <n v="4796500000"/>
    <n v="6839500000"/>
    <n v="5278100000"/>
    <s v=" $-   "/>
    <x v="3"/>
    <x v="3"/>
  </r>
  <r>
    <x v="236"/>
    <x v="1"/>
    <d v="2013-12-31T00:00:00"/>
    <x v="934"/>
    <n v="4908100000"/>
    <n v="6606700000"/>
    <n v="5531300000"/>
    <s v=" $-   "/>
    <x v="3"/>
    <x v="3"/>
  </r>
  <r>
    <x v="236"/>
    <x v="2"/>
    <d v="2014-12-31T00:00:00"/>
    <x v="935"/>
    <n v="4932500000"/>
    <n v="6280300000"/>
    <n v="4733600000"/>
    <s v=" $-   "/>
    <x v="3"/>
    <x v="3"/>
  </r>
  <r>
    <x v="236"/>
    <x v="3"/>
    <d v="2015-12-31T00:00:00"/>
    <x v="936"/>
    <n v="5037200000"/>
    <n v="6432400000"/>
    <n v="4796400000"/>
    <s v=" $-   "/>
    <x v="3"/>
    <x v="3"/>
  </r>
  <r>
    <x v="237"/>
    <x v="0"/>
    <d v="2013-12-31T00:00:00"/>
    <x v="937"/>
    <n v="41171000000"/>
    <n v="-318000000"/>
    <s v=" $-   "/>
    <s v=" $-   "/>
    <x v="0"/>
    <x v="30"/>
  </r>
  <r>
    <x v="237"/>
    <x v="1"/>
    <d v="2014-12-31T00:00:00"/>
    <x v="938"/>
    <n v="35263000000"/>
    <n v="-329000000"/>
    <s v=" $-   "/>
    <s v=" $-   "/>
    <x v="0"/>
    <x v="30"/>
  </r>
  <r>
    <x v="237"/>
    <x v="2"/>
    <d v="2015-12-31T00:00:00"/>
    <x v="939"/>
    <n v="36044000000"/>
    <n v="-220000000"/>
    <s v=" $-   "/>
    <s v=" $-   "/>
    <x v="0"/>
    <x v="30"/>
  </r>
  <r>
    <x v="237"/>
    <x v="3"/>
    <d v="2016-12-31T00:00:00"/>
    <x v="940"/>
    <n v="42186000000"/>
    <n v="-487000000"/>
    <s v=" $-   "/>
    <s v=" $-   "/>
    <x v="0"/>
    <x v="30"/>
  </r>
  <r>
    <x v="238"/>
    <x v="0"/>
    <d v="2012-12-31T00:00:00"/>
    <x v="941"/>
    <n v="2144200000"/>
    <n v="98200000"/>
    <s v=" $-   "/>
    <n v="332400000"/>
    <x v="5"/>
    <x v="11"/>
  </r>
  <r>
    <x v="238"/>
    <x v="1"/>
    <d v="2013-12-31T00:00:00"/>
    <x v="942"/>
    <n v="2272400000"/>
    <n v="99600000"/>
    <s v=" $-   "/>
    <n v="370900000"/>
    <x v="5"/>
    <x v="11"/>
  </r>
  <r>
    <x v="238"/>
    <x v="2"/>
    <d v="2014-12-31T00:00:00"/>
    <x v="943"/>
    <n v="2317500000"/>
    <n v="101100000"/>
    <s v=" $-   "/>
    <n v="388100000"/>
    <x v="5"/>
    <x v="11"/>
  </r>
  <r>
    <x v="238"/>
    <x v="3"/>
    <d v="2015-12-31T00:00:00"/>
    <x v="944"/>
    <n v="2171600000"/>
    <n v="103700000"/>
    <s v=" $-   "/>
    <n v="401300000"/>
    <x v="5"/>
    <x v="11"/>
  </r>
  <r>
    <x v="239"/>
    <x v="0"/>
    <d v="2013-02-01T00:00:00"/>
    <x v="945"/>
    <n v="33194000000"/>
    <n v="12244000000"/>
    <s v=" $-   "/>
    <n v="1523000000"/>
    <x v="1"/>
    <x v="83"/>
  </r>
  <r>
    <x v="239"/>
    <x v="1"/>
    <d v="2014-01-31T00:00:00"/>
    <x v="946"/>
    <n v="34941000000"/>
    <n v="12865000000"/>
    <s v=" $-   "/>
    <n v="1462000000"/>
    <x v="1"/>
    <x v="83"/>
  </r>
  <r>
    <x v="239"/>
    <x v="2"/>
    <d v="2015-01-30T00:00:00"/>
    <x v="947"/>
    <n v="36665000000"/>
    <n v="13281000000"/>
    <s v=" $-   "/>
    <n v="1485000000"/>
    <x v="1"/>
    <x v="83"/>
  </r>
  <r>
    <x v="239"/>
    <x v="3"/>
    <d v="2016-01-29T00:00:00"/>
    <x v="948"/>
    <n v="38504000000"/>
    <n v="14115000000"/>
    <s v=" $-   "/>
    <n v="1484000000"/>
    <x v="1"/>
    <x v="83"/>
  </r>
  <r>
    <x v="240"/>
    <x v="0"/>
    <d v="2013-06-30T00:00:00"/>
    <x v="949"/>
    <n v="2195857000"/>
    <n v="601300000"/>
    <n v="683688000"/>
    <s v=" $-   "/>
    <x v="2"/>
    <x v="20"/>
  </r>
  <r>
    <x v="240"/>
    <x v="1"/>
    <d v="2014-06-29T00:00:00"/>
    <x v="950"/>
    <n v="2599828000"/>
    <n v="613341000"/>
    <n v="716471000"/>
    <s v=" $-   "/>
    <x v="2"/>
    <x v="20"/>
  </r>
  <r>
    <x v="240"/>
    <x v="2"/>
    <d v="2015-06-28T00:00:00"/>
    <x v="951"/>
    <n v="2974976000"/>
    <n v="591611000"/>
    <n v="825242000"/>
    <s v=" $-   "/>
    <x v="2"/>
    <x v="20"/>
  </r>
  <r>
    <x v="240"/>
    <x v="3"/>
    <d v="2016-06-26T00:00:00"/>
    <x v="952"/>
    <n v="3266971000"/>
    <n v="630954000"/>
    <n v="913712000"/>
    <s v=" $-   "/>
    <x v="2"/>
    <x v="20"/>
  </r>
  <r>
    <x v="241"/>
    <x v="0"/>
    <d v="2012-12-31T00:00:00"/>
    <x v="953"/>
    <n v="7479746000"/>
    <n v="360586000"/>
    <s v=" $-   "/>
    <n v="116388000"/>
    <x v="6"/>
    <x v="95"/>
  </r>
  <r>
    <x v="241"/>
    <x v="1"/>
    <d v="2013-12-31T00:00:00"/>
    <x v="954"/>
    <n v="7567707000"/>
    <n v="2177616000"/>
    <s v=" $-   "/>
    <n v="167425000"/>
    <x v="6"/>
    <x v="95"/>
  </r>
  <r>
    <x v="241"/>
    <x v="2"/>
    <d v="2014-12-31T00:00:00"/>
    <x v="955"/>
    <n v="8024286000"/>
    <n v="2856642000"/>
    <s v=" $-   "/>
    <n v="185993000"/>
    <x v="6"/>
    <x v="95"/>
  </r>
  <r>
    <x v="241"/>
    <x v="3"/>
    <d v="2015-12-31T00:00:00"/>
    <x v="956"/>
    <n v="7677233000"/>
    <n v="2620072000"/>
    <s v=" $-   "/>
    <n v="224133000"/>
    <x v="6"/>
    <x v="95"/>
  </r>
  <r>
    <x v="242"/>
    <x v="0"/>
    <d v="2013-12-31T00:00:00"/>
    <x v="957"/>
    <n v="8307000000"/>
    <n v="7161000000"/>
    <s v=" $-   "/>
    <n v="867000000"/>
    <x v="0"/>
    <x v="0"/>
  </r>
  <r>
    <x v="242"/>
    <x v="1"/>
    <d v="2014-12-31T00:00:00"/>
    <x v="958"/>
    <n v="7677000000"/>
    <n v="7639000000"/>
    <s v=" $-   "/>
    <n v="938000000"/>
    <x v="0"/>
    <x v="0"/>
  </r>
  <r>
    <x v="242"/>
    <x v="2"/>
    <d v="2015-12-31T00:00:00"/>
    <x v="959"/>
    <n v="6025000000"/>
    <n v="8625000000"/>
    <s v=" $-   "/>
    <n v="1015000000"/>
    <x v="0"/>
    <x v="0"/>
  </r>
  <r>
    <x v="242"/>
    <x v="3"/>
    <d v="2016-12-31T00:00:00"/>
    <x v="960"/>
    <n v="6132000000"/>
    <n v="9312000000"/>
    <s v=" $-   "/>
    <n v="1221000000"/>
    <x v="0"/>
    <x v="0"/>
  </r>
  <r>
    <x v="243"/>
    <x v="0"/>
    <d v="2012-12-31T00:00:00"/>
    <x v="961"/>
    <n v="3851000000"/>
    <n v="1201000000"/>
    <s v=" $-   "/>
    <n v="749000000"/>
    <x v="10"/>
    <x v="96"/>
  </r>
  <r>
    <x v="243"/>
    <x v="1"/>
    <d v="2013-12-31T00:00:00"/>
    <x v="962"/>
    <n v="3685000000"/>
    <n v="1162000000"/>
    <s v=" $-   "/>
    <n v="800000000"/>
    <x v="10"/>
    <x v="96"/>
  </r>
  <r>
    <x v="243"/>
    <x v="2"/>
    <d v="2014-12-31T00:00:00"/>
    <x v="963"/>
    <n v="3775000000"/>
    <n v="1181000000"/>
    <s v=" $-   "/>
    <n v="808000000"/>
    <x v="10"/>
    <x v="96"/>
  </r>
  <r>
    <x v="243"/>
    <x v="3"/>
    <d v="2015-12-31T00:00:00"/>
    <x v="964"/>
    <n v="4265000000"/>
    <n v="1467000000"/>
    <s v=" $-   "/>
    <n v="1166000000"/>
    <x v="10"/>
    <x v="96"/>
  </r>
  <r>
    <x v="244"/>
    <x v="0"/>
    <d v="2012-12-31T00:00:00"/>
    <x v="965"/>
    <n v="39595000000"/>
    <n v="909000000"/>
    <n v="172000000"/>
    <s v=" $-   "/>
    <x v="8"/>
    <x v="63"/>
  </r>
  <r>
    <x v="244"/>
    <x v="1"/>
    <d v="2013-12-31T00:00:00"/>
    <x v="966"/>
    <n v="37940000000"/>
    <n v="870000000"/>
    <n v="150000000"/>
    <s v=" $-   "/>
    <x v="8"/>
    <x v="63"/>
  </r>
  <r>
    <x v="244"/>
    <x v="2"/>
    <d v="2014-12-31T00:00:00"/>
    <x v="967"/>
    <n v="38939000000"/>
    <n v="806000000"/>
    <n v="127000000"/>
    <s v=" $-   "/>
    <x v="8"/>
    <x v="63"/>
  </r>
  <r>
    <x v="244"/>
    <x v="3"/>
    <d v="2015-12-31T00:00:00"/>
    <x v="968"/>
    <n v="25683000000"/>
    <n v="828000000"/>
    <n v="102000000"/>
    <s v=" $-   "/>
    <x v="8"/>
    <x v="63"/>
  </r>
  <r>
    <x v="245"/>
    <x v="0"/>
    <d v="2013-02-02T00:00:00"/>
    <x v="969"/>
    <n v="16538000000"/>
    <n v="8482000000"/>
    <s v=" $-   "/>
    <s v=" $-   "/>
    <x v="1"/>
    <x v="91"/>
  </r>
  <r>
    <x v="245"/>
    <x v="1"/>
    <d v="2014-02-01T00:00:00"/>
    <x v="970"/>
    <n v="16725000000"/>
    <n v="8440000000"/>
    <s v=" $-   "/>
    <s v=" $-   "/>
    <x v="1"/>
    <x v="91"/>
  </r>
  <r>
    <x v="245"/>
    <x v="2"/>
    <d v="2015-01-31T00:00:00"/>
    <x v="971"/>
    <n v="16863000000"/>
    <n v="8355000000"/>
    <s v=" $-   "/>
    <s v=" $-   "/>
    <x v="1"/>
    <x v="91"/>
  </r>
  <r>
    <x v="245"/>
    <x v="3"/>
    <d v="2016-01-30T00:00:00"/>
    <x v="972"/>
    <n v="16496000000"/>
    <n v="8256000000"/>
    <s v=" $-   "/>
    <s v=" $-   "/>
    <x v="1"/>
    <x v="91"/>
  </r>
  <r>
    <x v="246"/>
    <x v="0"/>
    <d v="2013-12-31T00:00:00"/>
    <x v="973"/>
    <s v=" $-   "/>
    <n v="3456000000"/>
    <s v=" $-   "/>
    <n v="258000000"/>
    <x v="2"/>
    <x v="16"/>
  </r>
  <r>
    <x v="246"/>
    <x v="1"/>
    <d v="2014-12-31T00:00:00"/>
    <x v="974"/>
    <s v=" $-   "/>
    <n v="4014000000"/>
    <s v=" $-   "/>
    <n v="321000000"/>
    <x v="2"/>
    <x v="16"/>
  </r>
  <r>
    <x v="246"/>
    <x v="2"/>
    <d v="2015-12-31T00:00:00"/>
    <x v="975"/>
    <s v=" $-   "/>
    <n v="4162000000"/>
    <s v=" $-   "/>
    <n v="366000000"/>
    <x v="2"/>
    <x v="16"/>
  </r>
  <r>
    <x v="246"/>
    <x v="3"/>
    <d v="2016-12-31T00:00:00"/>
    <x v="976"/>
    <s v=" $-   "/>
    <n v="4525000000"/>
    <s v=" $-   "/>
    <n v="373000000"/>
    <x v="2"/>
    <x v="16"/>
  </r>
  <r>
    <x v="247"/>
    <x v="0"/>
    <d v="2012-12-31T00:00:00"/>
    <x v="977"/>
    <n v="117275000"/>
    <n v="47115000"/>
    <s v=" $-   "/>
    <n v="121211000"/>
    <x v="7"/>
    <x v="70"/>
  </r>
  <r>
    <x v="247"/>
    <x v="1"/>
    <d v="2013-12-31T00:00:00"/>
    <x v="978"/>
    <n v="172050000"/>
    <n v="43720000"/>
    <s v=" $-   "/>
    <n v="186979000"/>
    <x v="7"/>
    <x v="70"/>
  </r>
  <r>
    <x v="247"/>
    <x v="2"/>
    <d v="2014-12-31T00:00:00"/>
    <x v="979"/>
    <n v="275379000"/>
    <n v="57664000"/>
    <s v=" $-   "/>
    <n v="301812000"/>
    <x v="7"/>
    <x v="70"/>
  </r>
  <r>
    <x v="247"/>
    <x v="3"/>
    <d v="2015-12-31T00:00:00"/>
    <x v="980"/>
    <n v="280901000"/>
    <n v="53992000"/>
    <s v=" $-   "/>
    <n v="294520000"/>
    <x v="7"/>
    <x v="70"/>
  </r>
  <r>
    <x v="248"/>
    <x v="0"/>
    <d v="2012-12-31T00:00:00"/>
    <x v="981"/>
    <n v="337533000"/>
    <n v="20412000"/>
    <s v=" $-   "/>
    <n v="277621000"/>
    <x v="7"/>
    <x v="77"/>
  </r>
  <r>
    <x v="248"/>
    <x v="1"/>
    <d v="2013-12-31T00:00:00"/>
    <x v="982"/>
    <n v="423256000"/>
    <n v="27772000"/>
    <s v=" $-   "/>
    <n v="357165000"/>
    <x v="7"/>
    <x v="77"/>
  </r>
  <r>
    <x v="248"/>
    <x v="2"/>
    <d v="2014-12-31T00:00:00"/>
    <x v="983"/>
    <n v="441929000"/>
    <n v="29412000"/>
    <s v=" $-   "/>
    <n v="378716000"/>
    <x v="7"/>
    <x v="77"/>
  </r>
  <r>
    <x v="248"/>
    <x v="3"/>
    <d v="2015-12-31T00:00:00"/>
    <x v="984"/>
    <n v="497359000"/>
    <n v="29870000"/>
    <s v=" $-   "/>
    <n v="464472000"/>
    <x v="7"/>
    <x v="77"/>
  </r>
  <r>
    <x v="249"/>
    <x v="0"/>
    <d v="2012-12-31T00:00:00"/>
    <x v="985"/>
    <n v="10190000000"/>
    <n v="582000000"/>
    <s v=" $-   "/>
    <n v="102000000"/>
    <x v="1"/>
    <x v="43"/>
  </r>
  <r>
    <x v="249"/>
    <x v="1"/>
    <d v="2013-12-31T00:00:00"/>
    <x v="986"/>
    <n v="11020000000"/>
    <n v="649000000"/>
    <s v=" $-   "/>
    <n v="127000000"/>
    <x v="1"/>
    <x v="43"/>
  </r>
  <r>
    <x v="249"/>
    <x v="2"/>
    <d v="2014-12-31T00:00:00"/>
    <x v="987"/>
    <n v="11830000000"/>
    <n v="659000000"/>
    <s v=" $-   "/>
    <n v="148000000"/>
    <x v="1"/>
    <x v="43"/>
  </r>
  <r>
    <x v="249"/>
    <x v="3"/>
    <d v="2015-12-31T00:00:00"/>
    <x v="988"/>
    <n v="12363000000"/>
    <n v="634000000"/>
    <s v=" $-   "/>
    <n v="139000000"/>
    <x v="1"/>
    <x v="43"/>
  </r>
  <r>
    <x v="250"/>
    <x v="0"/>
    <d v="2013-12-31T00:00:00"/>
    <x v="989"/>
    <n v="4802000000"/>
    <n v="1347000000"/>
    <s v=" $-   "/>
    <s v=" $-   "/>
    <x v="0"/>
    <x v="18"/>
  </r>
  <r>
    <x v="250"/>
    <x v="1"/>
    <d v="2014-12-31T00:00:00"/>
    <x v="990"/>
    <n v="4946000000"/>
    <n v="1338000000"/>
    <s v=" $-   "/>
    <s v=" $-   "/>
    <x v="0"/>
    <x v="18"/>
  </r>
  <r>
    <x v="250"/>
    <x v="2"/>
    <d v="2015-12-31T00:00:00"/>
    <x v="991"/>
    <n v="4889000000"/>
    <n v="1339000000"/>
    <s v=" $-   "/>
    <s v=" $-   "/>
    <x v="0"/>
    <x v="18"/>
  </r>
  <r>
    <x v="250"/>
    <x v="3"/>
    <d v="2016-12-31T00:00:00"/>
    <x v="992"/>
    <n v="4901000000"/>
    <n v="1403000000"/>
    <s v=" $-   "/>
    <s v=" $-   "/>
    <x v="0"/>
    <x v="18"/>
  </r>
  <r>
    <x v="251"/>
    <x v="0"/>
    <d v="2012-12-31T00:00:00"/>
    <x v="993"/>
    <n v="3011684000"/>
    <n v="2388182000"/>
    <s v=" $-   "/>
    <s v=" $-   "/>
    <x v="1"/>
    <x v="81"/>
  </r>
  <r>
    <x v="251"/>
    <x v="1"/>
    <d v="2013-12-31T00:00:00"/>
    <x v="994"/>
    <n v="3006009000"/>
    <n v="2310780000"/>
    <s v=" $-   "/>
    <s v=" $-   "/>
    <x v="1"/>
    <x v="81"/>
  </r>
  <r>
    <x v="251"/>
    <x v="2"/>
    <d v="2014-12-31T00:00:00"/>
    <x v="995"/>
    <n v="3022797000"/>
    <n v="2347308000"/>
    <s v=" $-   "/>
    <s v=" $-   "/>
    <x v="1"/>
    <x v="81"/>
  </r>
  <r>
    <x v="251"/>
    <x v="3"/>
    <d v="2015-12-31T00:00:00"/>
    <x v="996"/>
    <n v="2896255000"/>
    <n v="2265436000"/>
    <s v=" $-   "/>
    <s v=" $-   "/>
    <x v="1"/>
    <x v="81"/>
  </r>
  <r>
    <x v="252"/>
    <x v="0"/>
    <d v="2012-12-31T00:00:00"/>
    <x v="997"/>
    <n v="16750700000"/>
    <n v="2211700000"/>
    <s v=" $-   "/>
    <s v=" $-   "/>
    <x v="1"/>
    <x v="51"/>
  </r>
  <r>
    <x v="252"/>
    <x v="1"/>
    <d v="2013-12-31T00:00:00"/>
    <x v="998"/>
    <n v="17203000000"/>
    <n v="2138400000"/>
    <s v=" $-   "/>
    <s v=" $-   "/>
    <x v="1"/>
    <x v="51"/>
  </r>
  <r>
    <x v="252"/>
    <x v="2"/>
    <d v="2014-12-31T00:00:00"/>
    <x v="999"/>
    <n v="16985600000"/>
    <n v="2506500000"/>
    <s v=" $-   "/>
    <s v=" $-   "/>
    <x v="1"/>
    <x v="51"/>
  </r>
  <r>
    <x v="252"/>
    <x v="3"/>
    <d v="2015-12-31T00:00:00"/>
    <x v="1000"/>
    <n v="15623800000"/>
    <n v="2643700000"/>
    <s v=" $-   "/>
    <s v=" $-   "/>
    <x v="1"/>
    <x v="51"/>
  </r>
  <r>
    <x v="253"/>
    <x v="0"/>
    <d v="2013-03-31T00:00:00"/>
    <x v="1001"/>
    <n v="743164000"/>
    <n v="261471000"/>
    <n v="254723000"/>
    <n v="111537000"/>
    <x v="2"/>
    <x v="7"/>
  </r>
  <r>
    <x v="253"/>
    <x v="1"/>
    <d v="2014-03-31T00:00:00"/>
    <x v="1002"/>
    <n v="802474000"/>
    <n v="267278000"/>
    <n v="305043000"/>
    <n v="94534000"/>
    <x v="2"/>
    <x v="7"/>
  </r>
  <r>
    <x v="253"/>
    <x v="2"/>
    <d v="2015-03-31T00:00:00"/>
    <x v="1003"/>
    <n v="917472000"/>
    <n v="274815000"/>
    <n v="349543000"/>
    <n v="176746000"/>
    <x v="2"/>
    <x v="7"/>
  </r>
  <r>
    <x v="253"/>
    <x v="3"/>
    <d v="2016-03-31T00:00:00"/>
    <x v="1004"/>
    <n v="967870000"/>
    <n v="301670000"/>
    <n v="372596000"/>
    <n v="174896000"/>
    <x v="2"/>
    <x v="7"/>
  </r>
  <r>
    <x v="254"/>
    <x v="0"/>
    <d v="2013-03-31T00:00:00"/>
    <x v="1005"/>
    <n v="115315000000"/>
    <n v="4110000000"/>
    <n v="433000000"/>
    <s v=" $-   "/>
    <x v="3"/>
    <x v="4"/>
  </r>
  <r>
    <x v="254"/>
    <x v="1"/>
    <d v="2014-03-31T00:00:00"/>
    <x v="1006"/>
    <n v="129040000000"/>
    <n v="5388000000"/>
    <n v="457000000"/>
    <s v=" $-   "/>
    <x v="3"/>
    <x v="4"/>
  </r>
  <r>
    <x v="254"/>
    <x v="2"/>
    <d v="2015-03-31T00:00:00"/>
    <x v="1007"/>
    <n v="167634000000"/>
    <n v="7901000000"/>
    <n v="392000000"/>
    <s v=" $-   "/>
    <x v="3"/>
    <x v="4"/>
  </r>
  <r>
    <x v="254"/>
    <x v="3"/>
    <d v="2016-03-31T00:00:00"/>
    <x v="1008"/>
    <n v="179468000000"/>
    <n v="7276000000"/>
    <n v="392000000"/>
    <s v=" $-   "/>
    <x v="3"/>
    <x v="4"/>
  </r>
  <r>
    <x v="255"/>
    <x v="0"/>
    <d v="2012-12-31T00:00:00"/>
    <x v="1009"/>
    <n v="795000000"/>
    <n v="752200000"/>
    <s v=" $-   "/>
    <n v="93500000"/>
    <x v="6"/>
    <x v="97"/>
  </r>
  <r>
    <x v="255"/>
    <x v="1"/>
    <d v="2013-12-31T00:00:00"/>
    <x v="1010"/>
    <n v="822400000"/>
    <n v="822100000"/>
    <s v=" $-   "/>
    <n v="93400000"/>
    <x v="6"/>
    <x v="97"/>
  </r>
  <r>
    <x v="255"/>
    <x v="2"/>
    <d v="2014-12-31T00:00:00"/>
    <x v="1011"/>
    <n v="930300000"/>
    <n v="869300000"/>
    <s v=" $-   "/>
    <n v="95600000"/>
    <x v="6"/>
    <x v="97"/>
  </r>
  <r>
    <x v="255"/>
    <x v="3"/>
    <d v="2015-12-31T00:00:00"/>
    <x v="1012"/>
    <n v="976300000"/>
    <n v="921300000"/>
    <s v=" $-   "/>
    <n v="113500000"/>
    <x v="6"/>
    <x v="97"/>
  </r>
  <r>
    <x v="256"/>
    <x v="0"/>
    <d v="2012-12-31T00:00:00"/>
    <x v="1013"/>
    <n v="21939000000"/>
    <n v="9176000000"/>
    <s v=" $-   "/>
    <n v="217000000"/>
    <x v="4"/>
    <x v="40"/>
  </r>
  <r>
    <x v="256"/>
    <x v="1"/>
    <d v="2013-12-31T00:00:00"/>
    <x v="1014"/>
    <n v="22189000000"/>
    <n v="8679000000"/>
    <s v=" $-   "/>
    <n v="217000000"/>
    <x v="4"/>
    <x v="40"/>
  </r>
  <r>
    <x v="256"/>
    <x v="2"/>
    <d v="2014-12-31T00:00:00"/>
    <x v="1015"/>
    <n v="21647000000"/>
    <n v="8457000000"/>
    <s v=" $-   "/>
    <n v="206000000"/>
    <x v="4"/>
    <x v="40"/>
  </r>
  <r>
    <x v="256"/>
    <x v="3"/>
    <d v="2015-12-31T00:00:00"/>
    <x v="1016"/>
    <n v="18124000000"/>
    <n v="7577000000"/>
    <s v=" $-   "/>
    <n v="181000000"/>
    <x v="4"/>
    <x v="40"/>
  </r>
  <r>
    <x v="257"/>
    <x v="0"/>
    <d v="2012-12-31T00:00:00"/>
    <x v="1017"/>
    <n v="37987000000"/>
    <n v="9098000000"/>
    <s v=" $-   "/>
    <n v="17755000000"/>
    <x v="6"/>
    <x v="12"/>
  </r>
  <r>
    <x v="257"/>
    <x v="1"/>
    <d v="2013-12-31T00:00:00"/>
    <x v="1018"/>
    <n v="38107000000"/>
    <n v="9438000000"/>
    <s v=" $-   "/>
    <n v="16602000000"/>
    <x v="6"/>
    <x v="12"/>
  </r>
  <r>
    <x v="257"/>
    <x v="2"/>
    <d v="2014-12-31T00:00:00"/>
    <x v="1019"/>
    <n v="39102000000"/>
    <n v="8319000000"/>
    <s v=" $-   "/>
    <n v="17091000000"/>
    <x v="6"/>
    <x v="12"/>
  </r>
  <r>
    <x v="257"/>
    <x v="3"/>
    <d v="2015-12-31T00:00:00"/>
    <x v="1020"/>
    <n v="38714000000"/>
    <n v="6998000000"/>
    <s v=" $-   "/>
    <n v="16769000000"/>
    <x v="6"/>
    <x v="12"/>
  </r>
  <r>
    <x v="258"/>
    <x v="0"/>
    <d v="2012-12-31T00:00:00"/>
    <x v="1021"/>
    <n v="4297922000"/>
    <n v="1110550000"/>
    <s v=" $-   "/>
    <s v=" $-   "/>
    <x v="1"/>
    <x v="98"/>
  </r>
  <r>
    <x v="258"/>
    <x v="1"/>
    <d v="2013-12-31T00:00:00"/>
    <x v="1022"/>
    <n v="5427945000"/>
    <n v="1373878000"/>
    <s v=" $-   "/>
    <s v=" $-   "/>
    <x v="1"/>
    <x v="98"/>
  </r>
  <r>
    <x v="258"/>
    <x v="2"/>
    <d v="2014-12-31T00:00:00"/>
    <x v="1023"/>
    <n v="5649254000"/>
    <n v="1381396000"/>
    <s v=" $-   "/>
    <s v=" $-   "/>
    <x v="1"/>
    <x v="98"/>
  </r>
  <r>
    <x v="258"/>
    <x v="3"/>
    <d v="2015-12-31T00:00:00"/>
    <x v="1024"/>
    <n v="5660877000"/>
    <n v="1573120000"/>
    <s v=" $-   "/>
    <s v=" $-   "/>
    <x v="1"/>
    <x v="98"/>
  </r>
  <r>
    <x v="259"/>
    <x v="0"/>
    <d v="2012-12-31T00:00:00"/>
    <x v="1025"/>
    <n v="1503800000"/>
    <n v="1457300000"/>
    <n v="100100000"/>
    <s v=" $-   "/>
    <x v="4"/>
    <x v="40"/>
  </r>
  <r>
    <x v="259"/>
    <x v="1"/>
    <d v="2013-12-31T00:00:00"/>
    <x v="1026"/>
    <n v="1528500000"/>
    <n v="1548600000"/>
    <n v="100200000"/>
    <s v=" $-   "/>
    <x v="4"/>
    <x v="40"/>
  </r>
  <r>
    <x v="259"/>
    <x v="2"/>
    <d v="2014-12-31T00:00:00"/>
    <x v="1027"/>
    <n v="1700600000"/>
    <n v="1617600000"/>
    <n v="115100000"/>
    <s v=" $-   "/>
    <x v="4"/>
    <x v="40"/>
  </r>
  <r>
    <x v="259"/>
    <x v="3"/>
    <d v="2015-12-31T00:00:00"/>
    <x v="1028"/>
    <n v="1455300000"/>
    <n v="1532400000"/>
    <n v="108400000"/>
    <s v=" $-   "/>
    <x v="4"/>
    <x v="40"/>
  </r>
  <r>
    <x v="260"/>
    <x v="0"/>
    <d v="2013-11-30T00:00:00"/>
    <x v="1029"/>
    <n v="2457600000"/>
    <n v="1090300000"/>
    <s v=" $-   "/>
    <s v=" $-   "/>
    <x v="4"/>
    <x v="40"/>
  </r>
  <r>
    <x v="260"/>
    <x v="1"/>
    <d v="2014-11-30T00:00:00"/>
    <x v="1030"/>
    <n v="2513000000"/>
    <n v="1122000000"/>
    <s v=" $-   "/>
    <s v=" $-   "/>
    <x v="4"/>
    <x v="40"/>
  </r>
  <r>
    <x v="260"/>
    <x v="2"/>
    <d v="2015-11-30T00:00:00"/>
    <x v="1031"/>
    <n v="2559000000"/>
    <n v="1127400000"/>
    <s v=" $-   "/>
    <s v=" $-   "/>
    <x v="4"/>
    <x v="40"/>
  </r>
  <r>
    <x v="260"/>
    <x v="3"/>
    <d v="2016-11-30T00:00:00"/>
    <x v="1032"/>
    <n v="2579800000"/>
    <n v="1175000000"/>
    <s v=" $-   "/>
    <s v=" $-   "/>
    <x v="4"/>
    <x v="40"/>
  </r>
  <r>
    <x v="261"/>
    <x v="0"/>
    <d v="2012-12-31T00:00:00"/>
    <x v="1033"/>
    <n v="1704767000"/>
    <n v="135824000"/>
    <s v=" $-   "/>
    <s v=" $-   "/>
    <x v="8"/>
    <x v="99"/>
  </r>
  <r>
    <x v="261"/>
    <x v="1"/>
    <d v="2013-12-31T00:00:00"/>
    <x v="1034"/>
    <n v="1791594000"/>
    <n v="145298000"/>
    <s v=" $-   "/>
    <s v=" $-   "/>
    <x v="8"/>
    <x v="99"/>
  </r>
  <r>
    <x v="261"/>
    <x v="2"/>
    <d v="2014-12-31T00:00:00"/>
    <x v="1035"/>
    <n v="2435591000"/>
    <n v="164596000"/>
    <s v=" $-   "/>
    <s v=" $-   "/>
    <x v="8"/>
    <x v="99"/>
  </r>
  <r>
    <x v="261"/>
    <x v="3"/>
    <d v="2015-12-31T00:00:00"/>
    <x v="1036"/>
    <n v="2817803000"/>
    <n v="233887000"/>
    <s v=" $-   "/>
    <s v=" $-   "/>
    <x v="8"/>
    <x v="99"/>
  </r>
  <r>
    <x v="262"/>
    <x v="0"/>
    <d v="2012-12-31T00:00:00"/>
    <x v="1037"/>
    <s v=" $-   "/>
    <n v="7134000000"/>
    <s v=" $-   "/>
    <n v="2961000000"/>
    <x v="6"/>
    <x v="100"/>
  </r>
  <r>
    <x v="262"/>
    <x v="1"/>
    <d v="2013-12-31T00:00:00"/>
    <x v="1038"/>
    <s v=" $-   "/>
    <n v="7226000000"/>
    <s v=" $-   "/>
    <n v="2958000000"/>
    <x v="6"/>
    <x v="100"/>
  </r>
  <r>
    <x v="262"/>
    <x v="2"/>
    <d v="2014-12-31T00:00:00"/>
    <x v="1039"/>
    <s v=" $-   "/>
    <n v="7515000000"/>
    <s v=" $-   "/>
    <n v="3135000000"/>
    <x v="6"/>
    <x v="100"/>
  </r>
  <r>
    <x v="262"/>
    <x v="3"/>
    <d v="2015-12-31T00:00:00"/>
    <x v="1040"/>
    <s v=" $-   "/>
    <n v="7334000000"/>
    <s v=" $-   "/>
    <n v="3140000000"/>
    <x v="6"/>
    <x v="100"/>
  </r>
  <r>
    <x v="263"/>
    <x v="0"/>
    <d v="2013-12-31T00:00:00"/>
    <x v="1041"/>
    <n v="16106000000"/>
    <n v="6384000000"/>
    <n v="1715000000"/>
    <s v=" $-   "/>
    <x v="0"/>
    <x v="53"/>
  </r>
  <r>
    <x v="263"/>
    <x v="1"/>
    <d v="2014-12-31T00:00:00"/>
    <x v="1042"/>
    <n v="16447000000"/>
    <n v="6469000000"/>
    <n v="1770000000"/>
    <s v=" $-   "/>
    <x v="0"/>
    <x v="53"/>
  </r>
  <r>
    <x v="263"/>
    <x v="2"/>
    <d v="2015-12-31T00:00:00"/>
    <x v="1043"/>
    <n v="15383000000"/>
    <n v="6182000000"/>
    <n v="1763000000"/>
    <s v=" $-   "/>
    <x v="0"/>
    <x v="53"/>
  </r>
  <r>
    <x v="263"/>
    <x v="3"/>
    <d v="2016-12-31T00:00:00"/>
    <x v="1044"/>
    <n v="15040000000"/>
    <n v="6111000000"/>
    <n v="1735000000"/>
    <s v=" $-   "/>
    <x v="0"/>
    <x v="53"/>
  </r>
  <r>
    <x v="264"/>
    <x v="0"/>
    <d v="2012-12-31T00:00:00"/>
    <x v="1045"/>
    <n v="995046000"/>
    <s v=" $-   "/>
    <s v=" $-   "/>
    <s v=" $-   "/>
    <x v="4"/>
    <x v="69"/>
  </r>
  <r>
    <x v="264"/>
    <x v="1"/>
    <d v="2013-12-31T00:00:00"/>
    <x v="1046"/>
    <n v="1073497000"/>
    <s v=" $-   "/>
    <s v=" $-   "/>
    <s v=" $-   "/>
    <x v="4"/>
    <x v="69"/>
  </r>
  <r>
    <x v="264"/>
    <x v="2"/>
    <d v="2014-12-31T00:00:00"/>
    <x v="1047"/>
    <n v="1125057000"/>
    <s v=" $-   "/>
    <s v=" $-   "/>
    <s v=" $-   "/>
    <x v="4"/>
    <x v="69"/>
  </r>
  <r>
    <x v="264"/>
    <x v="3"/>
    <d v="2015-12-31T00:00:00"/>
    <x v="1048"/>
    <n v="1090263000"/>
    <s v=" $-   "/>
    <s v=" $-   "/>
    <s v=" $-   "/>
    <x v="4"/>
    <x v="69"/>
  </r>
  <r>
    <x v="265"/>
    <x v="0"/>
    <d v="2012-12-31T00:00:00"/>
    <x v="1049"/>
    <n v="15055000000"/>
    <n v="2249000000"/>
    <s v=" $-   "/>
    <s v=" $-   "/>
    <x v="4"/>
    <x v="101"/>
  </r>
  <r>
    <x v="265"/>
    <x v="1"/>
    <d v="2013-12-31T00:00:00"/>
    <x v="1050"/>
    <n v="14009000000"/>
    <n v="2362000000"/>
    <s v=" $-   "/>
    <s v=" $-   "/>
    <x v="4"/>
    <x v="101"/>
  </r>
  <r>
    <x v="265"/>
    <x v="2"/>
    <d v="2014-12-31T00:00:00"/>
    <x v="1051"/>
    <n v="14362000000"/>
    <n v="2541000000"/>
    <s v=" $-   "/>
    <s v=" $-   "/>
    <x v="4"/>
    <x v="101"/>
  </r>
  <r>
    <x v="265"/>
    <x v="3"/>
    <d v="2015-12-31T00:00:00"/>
    <x v="1052"/>
    <n v="14320000000"/>
    <n v="2749000000"/>
    <s v=" $-   "/>
    <s v=" $-   "/>
    <x v="4"/>
    <x v="101"/>
  </r>
  <r>
    <x v="266"/>
    <x v="0"/>
    <d v="2013-08-31T00:00:00"/>
    <x v="1053"/>
    <n v="7208000000"/>
    <n v="2550000000"/>
    <n v="1533000000"/>
    <s v=" $-   "/>
    <x v="8"/>
    <x v="45"/>
  </r>
  <r>
    <x v="266"/>
    <x v="1"/>
    <d v="2014-08-31T00:00:00"/>
    <x v="1054"/>
    <n v="7281000000"/>
    <n v="2774000000"/>
    <n v="1725000000"/>
    <s v=" $-   "/>
    <x v="8"/>
    <x v="45"/>
  </r>
  <r>
    <x v="266"/>
    <x v="2"/>
    <d v="2015-08-31T00:00:00"/>
    <x v="1055"/>
    <n v="6819000000"/>
    <n v="2686000000"/>
    <n v="1580000000"/>
    <s v=" $-   "/>
    <x v="8"/>
    <x v="45"/>
  </r>
  <r>
    <x v="266"/>
    <x v="3"/>
    <d v="2016-08-31T00:00:00"/>
    <x v="1056"/>
    <n v="6485000000"/>
    <n v="2833000000"/>
    <n v="1512000000"/>
    <s v=" $-   "/>
    <x v="8"/>
    <x v="45"/>
  </r>
  <r>
    <x v="267"/>
    <x v="0"/>
    <d v="2013-05-31T00:00:00"/>
    <x v="1057"/>
    <n v="7213900000"/>
    <n v="550600000"/>
    <s v=" $-   "/>
    <s v=" $-   "/>
    <x v="8"/>
    <x v="45"/>
  </r>
  <r>
    <x v="267"/>
    <x v="1"/>
    <d v="2014-12-31T00:00:00"/>
    <x v="1058"/>
    <n v="7129200000"/>
    <n v="505800000"/>
    <s v=" $-   "/>
    <s v=" $-   "/>
    <x v="8"/>
    <x v="45"/>
  </r>
  <r>
    <x v="267"/>
    <x v="2"/>
    <d v="2015-12-31T00:00:00"/>
    <x v="1059"/>
    <n v="7177400000"/>
    <n v="439100000"/>
    <s v=" $-   "/>
    <s v=" $-   "/>
    <x v="8"/>
    <x v="45"/>
  </r>
  <r>
    <x v="267"/>
    <x v="3"/>
    <d v="2016-12-31T00:00:00"/>
    <x v="1060"/>
    <n v="6352800000"/>
    <n v="491000000"/>
    <s v=" $-   "/>
    <s v=" $-   "/>
    <x v="8"/>
    <x v="45"/>
  </r>
  <r>
    <x v="268"/>
    <x v="0"/>
    <d v="2012-12-31T00:00:00"/>
    <x v="1061"/>
    <n v="68948000000"/>
    <n v="7202000000"/>
    <s v=" $-   "/>
    <n v="995000000"/>
    <x v="9"/>
    <x v="92"/>
  </r>
  <r>
    <x v="268"/>
    <x v="1"/>
    <d v="2013-12-31T00:00:00"/>
    <x v="1062"/>
    <n v="87758000000"/>
    <n v="7851000000"/>
    <s v=" $-   "/>
    <n v="1220000000"/>
    <x v="9"/>
    <x v="92"/>
  </r>
  <r>
    <x v="268"/>
    <x v="2"/>
    <d v="2014-12-31T00:00:00"/>
    <x v="1063"/>
    <n v="84275000000"/>
    <n v="8450000000"/>
    <s v=" $-   "/>
    <n v="1326000000"/>
    <x v="9"/>
    <x v="92"/>
  </r>
  <r>
    <x v="268"/>
    <x v="3"/>
    <d v="2015-12-31T00:00:00"/>
    <x v="1064"/>
    <n v="55891000000"/>
    <n v="10029000000"/>
    <s v=" $-   "/>
    <n v="1646000000"/>
    <x v="9"/>
    <x v="92"/>
  </r>
  <r>
    <x v="269"/>
    <x v="0"/>
    <d v="2012-12-31T00:00:00"/>
    <x v="1065"/>
    <n v="16446000000"/>
    <n v="12776000000"/>
    <n v="8168000000"/>
    <s v=" $-   "/>
    <x v="3"/>
    <x v="3"/>
  </r>
  <r>
    <x v="269"/>
    <x v="1"/>
    <d v="2013-12-31T00:00:00"/>
    <x v="1066"/>
    <n v="16954000000"/>
    <n v="11911000000"/>
    <n v="7503000000"/>
    <s v=" $-   "/>
    <x v="3"/>
    <x v="3"/>
  </r>
  <r>
    <x v="269"/>
    <x v="2"/>
    <d v="2014-12-31T00:00:00"/>
    <x v="1067"/>
    <n v="16768000000"/>
    <n v="11606000000"/>
    <n v="7180000000"/>
    <s v=" $-   "/>
    <x v="3"/>
    <x v="3"/>
  </r>
  <r>
    <x v="269"/>
    <x v="3"/>
    <d v="2015-12-31T00:00:00"/>
    <x v="1068"/>
    <n v="14934000000"/>
    <n v="10313000000"/>
    <n v="6704000000"/>
    <s v=" $-   "/>
    <x v="3"/>
    <x v="3"/>
  </r>
  <r>
    <x v="270"/>
    <x v="0"/>
    <d v="2012-12-31T00:00:00"/>
    <x v="1069"/>
    <n v="2079000000"/>
    <n v="4017000000"/>
    <s v=" $-   "/>
    <n v="2008000000"/>
    <x v="9"/>
    <x v="27"/>
  </r>
  <r>
    <x v="270"/>
    <x v="1"/>
    <d v="2013-12-31T00:00:00"/>
    <x v="1070"/>
    <n v="2156000000"/>
    <n v="3469000000"/>
    <s v=" $-   "/>
    <n v="2500000000"/>
    <x v="9"/>
    <x v="27"/>
  </r>
  <r>
    <x v="270"/>
    <x v="2"/>
    <d v="2014-12-31T00:00:00"/>
    <x v="1071"/>
    <n v="2246000000"/>
    <n v="3627000000"/>
    <s v=" $-   "/>
    <n v="2861000000"/>
    <x v="9"/>
    <x v="27"/>
  </r>
  <r>
    <x v="270"/>
    <x v="3"/>
    <d v="2015-12-31T00:00:00"/>
    <x v="1072"/>
    <n v="1694000000"/>
    <n v="1831000000"/>
    <s v=" $-   "/>
    <n v="2957000000"/>
    <x v="9"/>
    <x v="27"/>
  </r>
  <r>
    <x v="271"/>
    <x v="0"/>
    <d v="2013-06-30T00:00:00"/>
    <x v="1073"/>
    <n v="20385000000"/>
    <n v="20289000000"/>
    <n v="10411000000"/>
    <s v=" $-   "/>
    <x v="2"/>
    <x v="102"/>
  </r>
  <r>
    <x v="271"/>
    <x v="1"/>
    <d v="2014-06-30T00:00:00"/>
    <x v="1074"/>
    <n v="27078000000"/>
    <n v="20488000000"/>
    <n v="11381000000"/>
    <s v=" $-   "/>
    <x v="2"/>
    <x v="102"/>
  </r>
  <r>
    <x v="271"/>
    <x v="2"/>
    <d v="2015-06-30T00:00:00"/>
    <x v="1075"/>
    <n v="33038000000"/>
    <n v="20324000000"/>
    <n v="12046000000"/>
    <s v=" $-   "/>
    <x v="2"/>
    <x v="102"/>
  </r>
  <r>
    <x v="271"/>
    <x v="3"/>
    <d v="2016-06-30T00:00:00"/>
    <x v="1076"/>
    <n v="32780000000"/>
    <n v="19260000000"/>
    <n v="11988000000"/>
    <s v=" $-   "/>
    <x v="2"/>
    <x v="102"/>
  </r>
  <r>
    <x v="272"/>
    <x v="0"/>
    <d v="2012-12-31T00:00:00"/>
    <x v="1077"/>
    <n v="116586000"/>
    <n v="2448629000"/>
    <s v=" $-   "/>
    <n v="264631000"/>
    <x v="6"/>
    <x v="35"/>
  </r>
  <r>
    <x v="272"/>
    <x v="1"/>
    <d v="2013-12-31T00:00:00"/>
    <x v="1078"/>
    <n v="83692000"/>
    <n v="2540954000"/>
    <s v=" $-   "/>
    <n v="231912000"/>
    <x v="6"/>
    <x v="35"/>
  </r>
  <r>
    <x v="272"/>
    <x v="2"/>
    <d v="2014-12-31T00:00:00"/>
    <x v="1079"/>
    <n v="63083000"/>
    <n v="2655650000"/>
    <s v=" $-   "/>
    <n v="157824000"/>
    <x v="6"/>
    <x v="35"/>
  </r>
  <r>
    <x v="272"/>
    <x v="3"/>
    <d v="2015-12-31T00:00:00"/>
    <x v="1080"/>
    <n v="73814000"/>
    <n v="2796508000"/>
    <s v=" $-   "/>
    <n v="196424000"/>
    <x v="6"/>
    <x v="35"/>
  </r>
  <r>
    <x v="273"/>
    <x v="0"/>
    <d v="2013-12-31T00:00:00"/>
    <x v="1081"/>
    <n v="1097041000"/>
    <n v="692693000"/>
    <n v="116346000"/>
    <n v="24539000"/>
    <x v="3"/>
    <x v="88"/>
  </r>
  <r>
    <x v="273"/>
    <x v="1"/>
    <d v="2014-12-31T00:00:00"/>
    <x v="1082"/>
    <n v="1127233000"/>
    <n v="728582000"/>
    <n v="123297000"/>
    <n v="29185000"/>
    <x v="3"/>
    <x v="88"/>
  </r>
  <r>
    <x v="273"/>
    <x v="2"/>
    <d v="2015-12-31T00:00:00"/>
    <x v="1083"/>
    <n v="1043454000"/>
    <n v="700810000"/>
    <n v="119076000"/>
    <n v="30951000"/>
    <x v="3"/>
    <x v="88"/>
  </r>
  <r>
    <x v="273"/>
    <x v="3"/>
    <d v="2016-12-31T00:00:00"/>
    <x v="1084"/>
    <n v="1072670000"/>
    <n v="732622000"/>
    <n v="119968000"/>
    <n v="36052000"/>
    <x v="3"/>
    <x v="88"/>
  </r>
  <r>
    <x v="274"/>
    <x v="0"/>
    <d v="2013-08-29T00:00:00"/>
    <x v="1085"/>
    <n v="7226000000"/>
    <n v="554000000"/>
    <n v="931000000"/>
    <s v=" $-   "/>
    <x v="2"/>
    <x v="7"/>
  </r>
  <r>
    <x v="274"/>
    <x v="1"/>
    <d v="2014-08-28T00:00:00"/>
    <x v="1086"/>
    <n v="10921000000"/>
    <n v="939000000"/>
    <n v="1371000000"/>
    <s v=" $-   "/>
    <x v="2"/>
    <x v="7"/>
  </r>
  <r>
    <x v="274"/>
    <x v="2"/>
    <d v="2015-09-03T00:00:00"/>
    <x v="1087"/>
    <n v="10977000000"/>
    <n v="674000000"/>
    <n v="1540000000"/>
    <s v=" $-   "/>
    <x v="2"/>
    <x v="7"/>
  </r>
  <r>
    <x v="274"/>
    <x v="3"/>
    <d v="2016-09-01T00:00:00"/>
    <x v="1088"/>
    <n v="9894000000"/>
    <n v="653000000"/>
    <n v="1617000000"/>
    <s v=" $-   "/>
    <x v="2"/>
    <x v="7"/>
  </r>
  <r>
    <x v="275"/>
    <x v="0"/>
    <d v="2012-12-31T00:00:00"/>
    <x v="1089"/>
    <n v="1079136000"/>
    <n v="285144000"/>
    <s v=" $-   "/>
    <n v="1291456000"/>
    <x v="9"/>
    <x v="48"/>
  </r>
  <r>
    <x v="275"/>
    <x v="1"/>
    <d v="2013-12-31T00:00:00"/>
    <x v="1090"/>
    <n v="1252812000"/>
    <n v="466498000"/>
    <s v=" $-   "/>
    <n v="1602390000"/>
    <x v="9"/>
    <x v="48"/>
  </r>
  <r>
    <x v="275"/>
    <x v="2"/>
    <d v="2014-12-31T00:00:00"/>
    <x v="1091"/>
    <n v="1089888000"/>
    <n v="471219000"/>
    <s v=" $-   "/>
    <n v="1957025000"/>
    <x v="9"/>
    <x v="48"/>
  </r>
  <r>
    <x v="275"/>
    <x v="3"/>
    <d v="2015-12-31T00:00:00"/>
    <x v="1092"/>
    <n v="832306000"/>
    <n v="372457000"/>
    <s v=" $-   "/>
    <n v="1668489000"/>
    <x v="9"/>
    <x v="48"/>
  </r>
  <r>
    <x v="276"/>
    <x v="0"/>
    <d v="2014-12-31T00:00:00"/>
    <x v="1093"/>
    <n v="4191600000"/>
    <n v="1545700000"/>
    <n v="581800000"/>
    <s v=" $-   "/>
    <x v="3"/>
    <x v="3"/>
  </r>
  <r>
    <x v="276"/>
    <x v="1"/>
    <d v="2015-12-31T00:00:00"/>
    <x v="1094"/>
    <n v="5213200000"/>
    <n v="2180700000"/>
    <n v="671900000"/>
    <s v=" $-   "/>
    <x v="3"/>
    <x v="3"/>
  </r>
  <r>
    <x v="277"/>
    <x v="0"/>
    <d v="2013-12-31T00:00:00"/>
    <x v="1095"/>
    <n v="844000000"/>
    <n v="446000000"/>
    <s v=" $-   "/>
    <n v="1568000000"/>
    <x v="9"/>
    <x v="27"/>
  </r>
  <r>
    <x v="277"/>
    <x v="1"/>
    <d v="2014-12-31T00:00:00"/>
    <x v="1096"/>
    <n v="945000000"/>
    <n v="495000000"/>
    <s v=" $-   "/>
    <n v="1759000000"/>
    <x v="9"/>
    <x v="27"/>
  </r>
  <r>
    <x v="277"/>
    <x v="2"/>
    <d v="2015-12-31T00:00:00"/>
    <x v="1097"/>
    <n v="979000000"/>
    <n v="745000000"/>
    <s v=" $-   "/>
    <n v="2131000000"/>
    <x v="9"/>
    <x v="27"/>
  </r>
  <r>
    <x v="277"/>
    <x v="3"/>
    <d v="2016-12-31T00:00:00"/>
    <x v="1098"/>
    <n v="1083000000"/>
    <n v="233000000"/>
    <s v=" $-   "/>
    <n v="2454000000"/>
    <x v="9"/>
    <x v="27"/>
  </r>
  <r>
    <x v="278"/>
    <x v="0"/>
    <d v="2012-12-31T00:00:00"/>
    <x v="1099"/>
    <n v="1446000000"/>
    <n v="832000000"/>
    <s v=" $-   "/>
    <n v="104000000"/>
    <x v="6"/>
    <x v="97"/>
  </r>
  <r>
    <x v="278"/>
    <x v="1"/>
    <d v="2013-12-31T00:00:00"/>
    <x v="1100"/>
    <n v="1316000000"/>
    <n v="1054000000"/>
    <s v=" $-   "/>
    <n v="122000000"/>
    <x v="6"/>
    <x v="97"/>
  </r>
  <r>
    <x v="278"/>
    <x v="2"/>
    <d v="2014-12-31T00:00:00"/>
    <x v="1101"/>
    <n v="1433000000"/>
    <n v="1095000000"/>
    <s v=" $-   "/>
    <n v="137000000"/>
    <x v="6"/>
    <x v="97"/>
  </r>
  <r>
    <x v="278"/>
    <x v="3"/>
    <d v="2015-12-31T00:00:00"/>
    <x v="1102"/>
    <n v="1313000000"/>
    <n v="1050000000"/>
    <s v=" $-   "/>
    <n v="138000000"/>
    <x v="6"/>
    <x v="97"/>
  </r>
  <r>
    <x v="279"/>
    <x v="0"/>
    <d v="2012-12-31T00:00:00"/>
    <x v="1103"/>
    <n v="8276000000"/>
    <n v="1186000000"/>
    <s v=" $-   "/>
    <n v="1518000000"/>
    <x v="5"/>
    <x v="10"/>
  </r>
  <r>
    <x v="279"/>
    <x v="1"/>
    <d v="2013-12-31T00:00:00"/>
    <x v="1104"/>
    <n v="8152000000"/>
    <n v="1280000000"/>
    <s v=" $-   "/>
    <n v="2163000000"/>
    <x v="5"/>
    <x v="10"/>
  </r>
  <r>
    <x v="279"/>
    <x v="2"/>
    <d v="2014-12-31T00:00:00"/>
    <x v="1105"/>
    <n v="8751000000"/>
    <n v="1324000000"/>
    <s v=" $-   "/>
    <n v="2551000000"/>
    <x v="5"/>
    <x v="10"/>
  </r>
  <r>
    <x v="279"/>
    <x v="3"/>
    <d v="2015-12-31T00:00:00"/>
    <x v="1106"/>
    <n v="8596000000"/>
    <n v="1399000000"/>
    <s v=" $-   "/>
    <n v="2831000000"/>
    <x v="5"/>
    <x v="10"/>
  </r>
  <r>
    <x v="280"/>
    <x v="0"/>
    <d v="2012-12-31T00:00:00"/>
    <x v="1107"/>
    <n v="4334000000"/>
    <n v="757000000"/>
    <n v="704000000"/>
    <n v="1032000000"/>
    <x v="8"/>
    <x v="103"/>
  </r>
  <r>
    <x v="280"/>
    <x v="1"/>
    <d v="2013-12-31T00:00:00"/>
    <x v="1108"/>
    <n v="5299000000"/>
    <n v="584000000"/>
    <n v="469000000"/>
    <n v="1362000000"/>
    <x v="8"/>
    <x v="103"/>
  </r>
  <r>
    <x v="280"/>
    <x v="2"/>
    <d v="2014-12-31T00:00:00"/>
    <x v="1109"/>
    <n v="4457000000"/>
    <n v="545000000"/>
    <n v="325000000"/>
    <n v="1229000000"/>
    <x v="8"/>
    <x v="103"/>
  </r>
  <r>
    <x v="280"/>
    <x v="3"/>
    <d v="2015-12-31T00:00:00"/>
    <x v="1110"/>
    <n v="4312000000"/>
    <n v="670000000"/>
    <n v="289000000"/>
    <n v="1239000000"/>
    <x v="8"/>
    <x v="103"/>
  </r>
  <r>
    <x v="281"/>
    <x v="0"/>
    <d v="2013-12-31T00:00:00"/>
    <x v="1111"/>
    <n v="3117203000"/>
    <n v="650243000"/>
    <n v="378769000"/>
    <s v=" $-   "/>
    <x v="2"/>
    <x v="16"/>
  </r>
  <r>
    <x v="281"/>
    <x v="1"/>
    <d v="2014-12-31T00:00:00"/>
    <x v="1112"/>
    <n v="3752760000"/>
    <n v="876927000"/>
    <n v="472321000"/>
    <s v=" $-   "/>
    <x v="2"/>
    <x v="16"/>
  </r>
  <r>
    <x v="281"/>
    <x v="2"/>
    <d v="2015-12-31T00:00:00"/>
    <x v="1113"/>
    <n v="4591476000"/>
    <n v="1231421000"/>
    <n v="650788000"/>
    <s v=" $-   "/>
    <x v="2"/>
    <x v="16"/>
  </r>
  <r>
    <x v="281"/>
    <x v="3"/>
    <d v="2016-12-31T00:00:00"/>
    <x v="1114"/>
    <n v="6029901000"/>
    <n v="1568877000"/>
    <n v="852098000"/>
    <s v=" $-   "/>
    <x v="2"/>
    <x v="16"/>
  </r>
  <r>
    <x v="282"/>
    <x v="0"/>
    <d v="2012-12-31T00:00:00"/>
    <x v="1115"/>
    <n v="413000000"/>
    <n v="311000000"/>
    <s v=" $-   "/>
    <n v="704000000"/>
    <x v="9"/>
    <x v="27"/>
  </r>
  <r>
    <x v="282"/>
    <x v="1"/>
    <d v="2013-12-31T00:00:00"/>
    <x v="1116"/>
    <n v="411000000"/>
    <n v="311000000"/>
    <s v=" $-   "/>
    <n v="685000000"/>
    <x v="9"/>
    <x v="27"/>
  </r>
  <r>
    <x v="282"/>
    <x v="2"/>
    <d v="2014-12-31T00:00:00"/>
    <x v="1117"/>
    <n v="485000000"/>
    <n v="358000000"/>
    <s v=" $-   "/>
    <n v="870000000"/>
    <x v="9"/>
    <x v="27"/>
  </r>
  <r>
    <x v="282"/>
    <x v="3"/>
    <d v="2015-12-31T00:00:00"/>
    <x v="1118"/>
    <n v="497000000"/>
    <n v="5204000000"/>
    <s v=" $-   "/>
    <n v="917000000"/>
    <x v="9"/>
    <x v="27"/>
  </r>
  <r>
    <x v="283"/>
    <x v="0"/>
    <d v="2013-05-31T00:00:00"/>
    <x v="1119"/>
    <n v="14279000000"/>
    <n v="7796000000"/>
    <s v=" $-   "/>
    <s v=" $-   "/>
    <x v="1"/>
    <x v="82"/>
  </r>
  <r>
    <x v="283"/>
    <x v="1"/>
    <d v="2014-05-31T00:00:00"/>
    <x v="1120"/>
    <n v="15353000000"/>
    <n v="8766000000"/>
    <s v=" $-   "/>
    <s v=" $-   "/>
    <x v="1"/>
    <x v="82"/>
  </r>
  <r>
    <x v="283"/>
    <x v="2"/>
    <d v="2015-05-31T00:00:00"/>
    <x v="1121"/>
    <n v="16534000000"/>
    <n v="9892000000"/>
    <s v=" $-   "/>
    <s v=" $-   "/>
    <x v="1"/>
    <x v="82"/>
  </r>
  <r>
    <x v="283"/>
    <x v="3"/>
    <d v="2016-05-31T00:00:00"/>
    <x v="1122"/>
    <n v="17405000000"/>
    <n v="10469000000"/>
    <s v=" $-   "/>
    <s v=" $-   "/>
    <x v="1"/>
    <x v="82"/>
  </r>
  <r>
    <x v="284"/>
    <x v="0"/>
    <d v="2013-12-31T00:00:00"/>
    <x v="1123"/>
    <n v="2398000000"/>
    <n v="1815000000"/>
    <s v=" $-   "/>
    <n v="510000000"/>
    <x v="0"/>
    <x v="68"/>
  </r>
  <r>
    <x v="284"/>
    <x v="1"/>
    <d v="2014-12-31T00:00:00"/>
    <x v="1124"/>
    <n v="2620000000"/>
    <n v="1917000000"/>
    <s v=" $-   "/>
    <n v="573000000"/>
    <x v="0"/>
    <x v="68"/>
  </r>
  <r>
    <x v="284"/>
    <x v="2"/>
    <d v="2015-12-31T00:00:00"/>
    <x v="1125"/>
    <n v="2539000000"/>
    <n v="1915000000"/>
    <s v=" $-   "/>
    <n v="574000000"/>
    <x v="0"/>
    <x v="68"/>
  </r>
  <r>
    <x v="284"/>
    <x v="3"/>
    <d v="2016-12-31T00:00:00"/>
    <x v="1126"/>
    <n v="2607000000"/>
    <n v="1851000000"/>
    <s v=" $-   "/>
    <n v="603000000"/>
    <x v="0"/>
    <x v="68"/>
  </r>
  <r>
    <x v="285"/>
    <x v="0"/>
    <d v="2012-12-31T00:00:00"/>
    <x v="1127"/>
    <n v="12151000000"/>
    <n v="1654000000"/>
    <s v=" $-   "/>
    <s v=" $-   "/>
    <x v="9"/>
    <x v="37"/>
  </r>
  <r>
    <x v="285"/>
    <x v="1"/>
    <d v="2013-12-31T00:00:00"/>
    <x v="315"/>
    <n v="14117000000"/>
    <n v="1905000000"/>
    <s v=" $-   "/>
    <s v=" $-   "/>
    <x v="9"/>
    <x v="37"/>
  </r>
  <r>
    <x v="285"/>
    <x v="2"/>
    <d v="2014-12-31T00:00:00"/>
    <x v="1128"/>
    <n v="15631000000"/>
    <n v="2092000000"/>
    <s v=" $-   "/>
    <s v=" $-   "/>
    <x v="9"/>
    <x v="37"/>
  </r>
  <r>
    <x v="285"/>
    <x v="3"/>
    <d v="2015-12-31T00:00:00"/>
    <x v="1129"/>
    <n v="11694000000"/>
    <n v="1764000000"/>
    <s v=" $-   "/>
    <s v=" $-   "/>
    <x v="9"/>
    <x v="37"/>
  </r>
  <r>
    <x v="286"/>
    <x v="0"/>
    <d v="2013-12-31T00:00:00"/>
    <x v="1130"/>
    <n v="4070000000"/>
    <n v="3002000000"/>
    <s v=" $-   "/>
    <n v="916000000"/>
    <x v="0"/>
    <x v="59"/>
  </r>
  <r>
    <x v="286"/>
    <x v="1"/>
    <d v="2014-12-31T00:00:00"/>
    <x v="1131"/>
    <n v="4201000000"/>
    <n v="2897000000"/>
    <s v=" $-   "/>
    <n v="951000000"/>
    <x v="0"/>
    <x v="59"/>
  </r>
  <r>
    <x v="286"/>
    <x v="2"/>
    <d v="2015-12-31T00:00:00"/>
    <x v="1132"/>
    <n v="3662000000"/>
    <n v="2911000000"/>
    <s v=" $-   "/>
    <n v="1054000000"/>
    <x v="0"/>
    <x v="59"/>
  </r>
  <r>
    <x v="286"/>
    <x v="3"/>
    <d v="2016-12-31T00:00:00"/>
    <x v="1133"/>
    <n v="3045000000"/>
    <n v="2743000000"/>
    <s v=" $-   "/>
    <n v="1026000000"/>
    <x v="0"/>
    <x v="59"/>
  </r>
  <r>
    <x v="287"/>
    <x v="0"/>
    <d v="2013-04-26T00:00:00"/>
    <x v="1134"/>
    <n v="2571300000"/>
    <n v="2247400000"/>
    <n v="904200000"/>
    <s v=" $-   "/>
    <x v="2"/>
    <x v="16"/>
  </r>
  <r>
    <x v="287"/>
    <x v="1"/>
    <d v="2014-04-25T00:00:00"/>
    <x v="1135"/>
    <n v="2406000000"/>
    <n v="2179000000"/>
    <n v="918000000"/>
    <s v=" $-   "/>
    <x v="2"/>
    <x v="16"/>
  </r>
  <r>
    <x v="287"/>
    <x v="2"/>
    <d v="2015-04-24T00:00:00"/>
    <x v="1136"/>
    <n v="2290000000"/>
    <n v="2197000000"/>
    <n v="920000000"/>
    <s v=" $-   "/>
    <x v="2"/>
    <x v="16"/>
  </r>
  <r>
    <x v="287"/>
    <x v="3"/>
    <d v="2016-04-29T00:00:00"/>
    <x v="1137"/>
    <n v="2173000000"/>
    <n v="2099000000"/>
    <n v="861000000"/>
    <s v=" $-   "/>
    <x v="2"/>
    <x v="16"/>
  </r>
  <r>
    <x v="288"/>
    <x v="0"/>
    <d v="2012-12-31T00:00:00"/>
    <x v="1138"/>
    <n v="17915735000"/>
    <n v="454900000"/>
    <s v=" $-   "/>
    <s v=" $-   "/>
    <x v="8"/>
    <x v="104"/>
  </r>
  <r>
    <x v="288"/>
    <x v="1"/>
    <d v="2013-12-31T00:00:00"/>
    <x v="1139"/>
    <n v="17641421000"/>
    <n v="467904000"/>
    <s v=" $-   "/>
    <s v=" $-   "/>
    <x v="8"/>
    <x v="104"/>
  </r>
  <r>
    <x v="288"/>
    <x v="2"/>
    <d v="2014-12-31T00:00:00"/>
    <x v="1140"/>
    <n v="19198615000"/>
    <n v="520805000"/>
    <s v=" $-   "/>
    <s v=" $-   "/>
    <x v="8"/>
    <x v="104"/>
  </r>
  <r>
    <x v="288"/>
    <x v="3"/>
    <d v="2015-12-31T00:00:00"/>
    <x v="1141"/>
    <n v="14858014000"/>
    <n v="458989000"/>
    <s v=" $-   "/>
    <s v=" $-   "/>
    <x v="8"/>
    <x v="104"/>
  </r>
  <r>
    <x v="289"/>
    <x v="0"/>
    <d v="2013-01-27T00:00:00"/>
    <x v="1142"/>
    <n v="2053816000"/>
    <n v="430822000"/>
    <n v="1147282000"/>
    <s v=" $-   "/>
    <x v="2"/>
    <x v="7"/>
  </r>
  <r>
    <x v="289"/>
    <x v="1"/>
    <d v="2014-01-26T00:00:00"/>
    <x v="1143"/>
    <n v="1862000000"/>
    <n v="436000000"/>
    <n v="1336000000"/>
    <s v=" $-   "/>
    <x v="2"/>
    <x v="7"/>
  </r>
  <r>
    <x v="289"/>
    <x v="2"/>
    <d v="2015-01-25T00:00:00"/>
    <x v="1144"/>
    <n v="2083000000"/>
    <n v="480000000"/>
    <n v="1360000000"/>
    <s v=" $-   "/>
    <x v="2"/>
    <x v="7"/>
  </r>
  <r>
    <x v="289"/>
    <x v="3"/>
    <d v="2016-01-31T00:00:00"/>
    <x v="1145"/>
    <n v="2199000000"/>
    <n v="602000000"/>
    <n v="1331000000"/>
    <s v=" $-   "/>
    <x v="2"/>
    <x v="7"/>
  </r>
  <r>
    <x v="290"/>
    <x v="0"/>
    <d v="2012-12-31T00:00:00"/>
    <x v="1146"/>
    <n v="3414400000"/>
    <n v="1403500000"/>
    <s v=" $-   "/>
    <s v=" $-   "/>
    <x v="1"/>
    <x v="105"/>
  </r>
  <r>
    <x v="290"/>
    <x v="1"/>
    <d v="2013-12-31T00:00:00"/>
    <x v="1147"/>
    <n v="3482100000"/>
    <n v="1399500000"/>
    <s v=" $-   "/>
    <s v=" $-   "/>
    <x v="1"/>
    <x v="105"/>
  </r>
  <r>
    <x v="290"/>
    <x v="2"/>
    <d v="2014-12-31T00:00:00"/>
    <x v="1148"/>
    <n v="3523600000"/>
    <n v="1545900000"/>
    <s v=" $-   "/>
    <s v=" $-   "/>
    <x v="1"/>
    <x v="105"/>
  </r>
  <r>
    <x v="290"/>
    <x v="3"/>
    <d v="2015-12-31T00:00:00"/>
    <x v="1149"/>
    <n v="3611100000"/>
    <n v="1626000000"/>
    <s v=" $-   "/>
    <s v=" $-   "/>
    <x v="1"/>
    <x v="105"/>
  </r>
  <r>
    <x v="291"/>
    <x v="0"/>
    <d v="2012-12-31T00:00:00"/>
    <x v="1150"/>
    <n v="21306000"/>
    <n v="38123000"/>
    <s v=" $-   "/>
    <n v="147515000"/>
    <x v="7"/>
    <x v="77"/>
  </r>
  <r>
    <x v="291"/>
    <x v="1"/>
    <d v="2013-12-31T00:00:00"/>
    <x v="1151"/>
    <n v="38851000"/>
    <n v="56881000"/>
    <s v=" $-   "/>
    <n v="306769000"/>
    <x v="7"/>
    <x v="77"/>
  </r>
  <r>
    <x v="291"/>
    <x v="2"/>
    <d v="2014-12-31T00:00:00"/>
    <x v="1152"/>
    <n v="53871000"/>
    <n v="51085000"/>
    <s v=" $-   "/>
    <n v="374661000"/>
    <x v="7"/>
    <x v="77"/>
  </r>
  <r>
    <x v="291"/>
    <x v="3"/>
    <d v="2015-12-31T00:00:00"/>
    <x v="1153"/>
    <n v="55352000"/>
    <n v="49298000"/>
    <s v=" $-   "/>
    <n v="409215000"/>
    <x v="7"/>
    <x v="77"/>
  </r>
  <r>
    <x v="292"/>
    <x v="0"/>
    <d v="2012-12-31T00:00:00"/>
    <x v="1154"/>
    <n v="8540319000"/>
    <n v="491725000"/>
    <s v=" $-   "/>
    <n v="205334000"/>
    <x v="9"/>
    <x v="27"/>
  </r>
  <r>
    <x v="292"/>
    <x v="1"/>
    <d v="2013-12-31T00:00:00"/>
    <x v="1155"/>
    <n v="10222213000"/>
    <n v="541586000"/>
    <s v=" $-   "/>
    <n v="239343000"/>
    <x v="9"/>
    <x v="27"/>
  </r>
  <r>
    <x v="292"/>
    <x v="2"/>
    <d v="2014-12-31T00:00:00"/>
    <x v="1156"/>
    <n v="10088548000"/>
    <n v="674887000"/>
    <s v=" $-   "/>
    <n v="294684000"/>
    <x v="9"/>
    <x v="27"/>
  </r>
  <r>
    <x v="292"/>
    <x v="3"/>
    <d v="2015-12-31T00:00:00"/>
    <x v="1157"/>
    <n v="5641052000"/>
    <n v="693331000"/>
    <s v=" $-   "/>
    <n v="354620000"/>
    <x v="9"/>
    <x v="27"/>
  </r>
  <r>
    <x v="293"/>
    <x v="0"/>
    <d v="2014-12-31T00:00:00"/>
    <x v="1158"/>
    <n v="12602100000"/>
    <n v="477200000"/>
    <s v=" $-   "/>
    <n v="294400000"/>
    <x v="1"/>
    <x v="89"/>
  </r>
  <r>
    <x v="293"/>
    <x v="1"/>
    <d v="2015-12-31T00:00:00"/>
    <x v="1159"/>
    <n v="12491400000"/>
    <n v="431800000"/>
    <s v=" $-   "/>
    <n v="291100000"/>
    <x v="1"/>
    <x v="89"/>
  </r>
  <r>
    <x v="293"/>
    <x v="2"/>
    <d v="2016-12-31T00:00:00"/>
    <x v="1160"/>
    <n v="12671200000"/>
    <n v="443900000"/>
    <s v=" $-   "/>
    <n v="292900000"/>
    <x v="1"/>
    <x v="89"/>
  </r>
  <r>
    <x v="294"/>
    <x v="0"/>
    <d v="2012-12-31T00:00:00"/>
    <x v="1161"/>
    <n v="3084766000"/>
    <n v="2120025000"/>
    <s v=" $-   "/>
    <s v=" $-   "/>
    <x v="1"/>
    <x v="25"/>
  </r>
  <r>
    <x v="294"/>
    <x v="1"/>
    <d v="2013-12-31T00:00:00"/>
    <x v="1162"/>
    <n v="3280236000"/>
    <n v="2265516000"/>
    <s v=" $-   "/>
    <s v=" $-   "/>
    <x v="1"/>
    <x v="25"/>
  </r>
  <r>
    <x v="294"/>
    <x v="2"/>
    <d v="2014-12-31T00:00:00"/>
    <x v="1163"/>
    <n v="3507180000"/>
    <n v="2438527000"/>
    <s v=" $-   "/>
    <s v=" $-   "/>
    <x v="1"/>
    <x v="25"/>
  </r>
  <r>
    <x v="294"/>
    <x v="3"/>
    <d v="2015-12-31T00:00:00"/>
    <x v="1164"/>
    <n v="3804031000"/>
    <n v="2648622000"/>
    <s v=" $-   "/>
    <s v=" $-   "/>
    <x v="1"/>
    <x v="25"/>
  </r>
  <r>
    <x v="295"/>
    <x v="0"/>
    <d v="2012-12-31T00:00:00"/>
    <x v="1165"/>
    <n v="6530000000"/>
    <n v="1879000000"/>
    <s v=" $-   "/>
    <n v="3585000000"/>
    <x v="9"/>
    <x v="27"/>
  </r>
  <r>
    <x v="295"/>
    <x v="1"/>
    <d v="2013-12-31T00:00:00"/>
    <x v="1166"/>
    <n v="6497000000"/>
    <n v="2108000000"/>
    <s v=" $-   "/>
    <n v="4203000000"/>
    <x v="9"/>
    <x v="27"/>
  </r>
  <r>
    <x v="295"/>
    <x v="2"/>
    <d v="2014-12-31T00:00:00"/>
    <x v="1167"/>
    <n v="6803000000"/>
    <n v="2053000000"/>
    <s v=" $-   "/>
    <n v="4261000000"/>
    <x v="9"/>
    <x v="27"/>
  </r>
  <r>
    <x v="295"/>
    <x v="3"/>
    <d v="2015-12-31T00:00:00"/>
    <x v="1168"/>
    <n v="5804000000"/>
    <n v="1613000000"/>
    <s v=" $-   "/>
    <n v="4544000000"/>
    <x v="9"/>
    <x v="27"/>
  </r>
  <r>
    <x v="296"/>
    <x v="0"/>
    <d v="2012-12-31T00:00:00"/>
    <x v="1169"/>
    <n v="90800000"/>
    <n v="803800000"/>
    <s v=" $-   "/>
    <n v="76000000"/>
    <x v="6"/>
    <x v="106"/>
  </r>
  <r>
    <x v="296"/>
    <x v="1"/>
    <d v="2013-12-31T00:00:00"/>
    <x v="1170"/>
    <n v="81100000"/>
    <n v="812800000"/>
    <s v=" $-   "/>
    <n v="69900000"/>
    <x v="6"/>
    <x v="106"/>
  </r>
  <r>
    <x v="296"/>
    <x v="2"/>
    <d v="2014-12-31T00:00:00"/>
    <x v="1171"/>
    <n v="80900000"/>
    <n v="816700000"/>
    <s v=" $-   "/>
    <n v="65400000"/>
    <x v="6"/>
    <x v="106"/>
  </r>
  <r>
    <x v="296"/>
    <x v="3"/>
    <d v="2015-12-31T00:00:00"/>
    <x v="1172"/>
    <n v="95500000"/>
    <n v="836700000"/>
    <s v=" $-   "/>
    <n v="57300000"/>
    <x v="6"/>
    <x v="106"/>
  </r>
  <r>
    <x v="297"/>
    <x v="0"/>
    <d v="2012-12-31T00:00:00"/>
    <x v="1173"/>
    <n v="1582398000"/>
    <n v="1489735000"/>
    <n v="114250000"/>
    <s v=" $-   "/>
    <x v="0"/>
    <x v="107"/>
  </r>
  <r>
    <x v="297"/>
    <x v="1"/>
    <d v="2013-12-31T00:00:00"/>
    <x v="1174"/>
    <n v="1650622000"/>
    <n v="1420096000"/>
    <n v="110412000"/>
    <s v=" $-   "/>
    <x v="0"/>
    <x v="107"/>
  </r>
  <r>
    <x v="297"/>
    <x v="2"/>
    <d v="2014-12-31T00:00:00"/>
    <x v="1175"/>
    <n v="1680791000"/>
    <n v="1378400000"/>
    <n v="109931000"/>
    <s v=" $-   "/>
    <x v="0"/>
    <x v="107"/>
  </r>
  <r>
    <x v="297"/>
    <x v="3"/>
    <d v="2015-12-31T00:00:00"/>
    <x v="1176"/>
    <n v="1558591000"/>
    <n v="1279961000"/>
    <n v="110156000"/>
    <s v=" $-   "/>
    <x v="0"/>
    <x v="107"/>
  </r>
  <r>
    <x v="298"/>
    <x v="0"/>
    <d v="2012-12-31T00:00:00"/>
    <x v="1177"/>
    <n v="13908300000"/>
    <n v="571600000"/>
    <n v="279300000"/>
    <n v="517400000"/>
    <x v="0"/>
    <x v="41"/>
  </r>
  <r>
    <x v="298"/>
    <x v="1"/>
    <d v="2013-12-31T00:00:00"/>
    <x v="446"/>
    <n v="13900700000"/>
    <n v="559500000"/>
    <n v="251400000"/>
    <n v="571700000"/>
    <x v="0"/>
    <x v="41"/>
  </r>
  <r>
    <x v="298"/>
    <x v="2"/>
    <d v="2014-12-31T00:00:00"/>
    <x v="1178"/>
    <n v="15481600000"/>
    <n v="561400000"/>
    <n v="215600000"/>
    <n v="588500000"/>
    <x v="0"/>
    <x v="41"/>
  </r>
  <r>
    <x v="298"/>
    <x v="3"/>
    <d v="2015-12-31T00:00:00"/>
    <x v="1179"/>
    <n v="15292100000"/>
    <n v="541500000"/>
    <n v="239800000"/>
    <n v="583700000"/>
    <x v="0"/>
    <x v="41"/>
  </r>
  <r>
    <x v="299"/>
    <x v="0"/>
    <d v="2013-12-31T00:00:00"/>
    <x v="1180"/>
    <n v="11759000000"/>
    <s v=" $-   "/>
    <s v=" $-   "/>
    <n v="2077000000"/>
    <x v="5"/>
    <x v="10"/>
  </r>
  <r>
    <x v="299"/>
    <x v="1"/>
    <d v="2014-12-31T00:00:00"/>
    <x v="1181"/>
    <n v="12207000000"/>
    <s v=" $-   "/>
    <s v=" $-   "/>
    <n v="2433000000"/>
    <x v="5"/>
    <x v="10"/>
  </r>
  <r>
    <x v="299"/>
    <x v="2"/>
    <d v="2015-12-31T00:00:00"/>
    <x v="1182"/>
    <n v="12713000000"/>
    <s v=" $-   "/>
    <s v=" $-   "/>
    <n v="2612000000"/>
    <x v="5"/>
    <x v="10"/>
  </r>
  <r>
    <x v="299"/>
    <x v="3"/>
    <d v="2016-12-31T00:00:00"/>
    <x v="1183"/>
    <n v="12734000000"/>
    <s v=" $-   "/>
    <s v=" $-   "/>
    <n v="2755000000"/>
    <x v="5"/>
    <x v="10"/>
  </r>
  <r>
    <x v="300"/>
    <x v="0"/>
    <d v="2012-12-31T00:00:00"/>
    <x v="1184"/>
    <n v="1177275000"/>
    <n v="2188747000"/>
    <s v=" $-   "/>
    <n v="65141000"/>
    <x v="1"/>
    <x v="24"/>
  </r>
  <r>
    <x v="300"/>
    <x v="1"/>
    <d v="2013-12-31T00:00:00"/>
    <x v="1185"/>
    <n v="1077420000"/>
    <n v="3185497000"/>
    <s v=" $-   "/>
    <n v="117975000"/>
    <x v="1"/>
    <x v="24"/>
  </r>
  <r>
    <x v="300"/>
    <x v="2"/>
    <d v="2014-12-31T00:00:00"/>
    <x v="1186"/>
    <n v="857841000"/>
    <n v="4302998000"/>
    <s v=" $-   "/>
    <n v="207820000"/>
    <x v="1"/>
    <x v="24"/>
  </r>
  <r>
    <x v="300"/>
    <x v="3"/>
    <d v="2015-12-31T00:00:00"/>
    <x v="1187"/>
    <n v="632180000"/>
    <n v="5060406000"/>
    <s v=" $-   "/>
    <n v="272494000"/>
    <x v="1"/>
    <x v="24"/>
  </r>
  <r>
    <x v="301"/>
    <x v="0"/>
    <d v="2013-04-27T00:00:00"/>
    <x v="1188"/>
    <n v="2446443000"/>
    <s v=" $-   "/>
    <s v=" $-   "/>
    <s v=" $-   "/>
    <x v="3"/>
    <x v="54"/>
  </r>
  <r>
    <x v="301"/>
    <x v="1"/>
    <d v="2014-04-26T00:00:00"/>
    <x v="1189"/>
    <n v="2566444000"/>
    <s v=" $-   "/>
    <s v=" $-   "/>
    <s v=" $-   "/>
    <x v="3"/>
    <x v="54"/>
  </r>
  <r>
    <x v="301"/>
    <x v="2"/>
    <d v="2015-04-25T00:00:00"/>
    <x v="1190"/>
    <n v="2850316000"/>
    <s v=" $-   "/>
    <s v=" $-   "/>
    <s v=" $-   "/>
    <x v="3"/>
    <x v="54"/>
  </r>
  <r>
    <x v="301"/>
    <x v="3"/>
    <d v="2016-04-30T00:00:00"/>
    <x v="1191"/>
    <n v="4063955000"/>
    <s v=" $-   "/>
    <s v=" $-   "/>
    <s v=" $-   "/>
    <x v="3"/>
    <x v="54"/>
  </r>
  <r>
    <x v="302"/>
    <x v="0"/>
    <d v="2012-12-31T00:00:00"/>
    <x v="1192"/>
    <n v="6351000000"/>
    <n v="98000000"/>
    <s v=" $-   "/>
    <n v="1054000000"/>
    <x v="5"/>
    <x v="11"/>
  </r>
  <r>
    <x v="302"/>
    <x v="1"/>
    <d v="2013-12-31T00:00:00"/>
    <x v="181"/>
    <n v="6423000000"/>
    <n v="68000000"/>
    <s v=" $-   "/>
    <n v="1178000000"/>
    <x v="5"/>
    <x v="11"/>
  </r>
  <r>
    <x v="302"/>
    <x v="2"/>
    <d v="2014-12-31T00:00:00"/>
    <x v="1193"/>
    <n v="7036000000"/>
    <s v=" $-   "/>
    <s v=" $-   "/>
    <n v="1227000000"/>
    <x v="5"/>
    <x v="11"/>
  </r>
  <r>
    <x v="302"/>
    <x v="3"/>
    <d v="2015-12-31T00:00:00"/>
    <x v="1194"/>
    <n v="6239000000"/>
    <s v=" $-   "/>
    <s v=" $-   "/>
    <n v="1214000000"/>
    <x v="5"/>
    <x v="11"/>
  </r>
  <r>
    <x v="303"/>
    <x v="0"/>
    <d v="2013-12-28T00:00:00"/>
    <x v="1195"/>
    <n v="31243000000"/>
    <n v="25357000000"/>
    <s v=" $-   "/>
    <n v="110000000"/>
    <x v="4"/>
    <x v="69"/>
  </r>
  <r>
    <x v="303"/>
    <x v="1"/>
    <d v="2014-12-27T00:00:00"/>
    <x v="1196"/>
    <n v="31238000000"/>
    <n v="25772000000"/>
    <s v=" $-   "/>
    <n v="92000000"/>
    <x v="4"/>
    <x v="69"/>
  </r>
  <r>
    <x v="303"/>
    <x v="2"/>
    <d v="2015-12-26T00:00:00"/>
    <x v="1197"/>
    <n v="28731000000"/>
    <n v="24538000000"/>
    <s v=" $-   "/>
    <n v="75000000"/>
    <x v="4"/>
    <x v="69"/>
  </r>
  <r>
    <x v="303"/>
    <x v="3"/>
    <d v="2016-12-31T00:00:00"/>
    <x v="1198"/>
    <n v="28209000000"/>
    <n v="24735000000"/>
    <s v=" $-   "/>
    <n v="70000000"/>
    <x v="4"/>
    <x v="69"/>
  </r>
  <r>
    <x v="304"/>
    <x v="0"/>
    <d v="2012-12-31T00:00:00"/>
    <x v="1199"/>
    <n v="9821000000"/>
    <n v="15171000000"/>
    <n v="7482000000"/>
    <n v="5109000000"/>
    <x v="3"/>
    <x v="3"/>
  </r>
  <r>
    <x v="304"/>
    <x v="1"/>
    <d v="2013-12-31T00:00:00"/>
    <x v="1200"/>
    <n v="9586000000"/>
    <n v="14355000000"/>
    <n v="6678000000"/>
    <n v="4599000000"/>
    <x v="3"/>
    <x v="3"/>
  </r>
  <r>
    <x v="304"/>
    <x v="2"/>
    <d v="2014-12-31T00:00:00"/>
    <x v="1201"/>
    <n v="9577000000"/>
    <n v="14097000000"/>
    <n v="8393000000"/>
    <n v="4039000000"/>
    <x v="3"/>
    <x v="3"/>
  </r>
  <r>
    <x v="304"/>
    <x v="3"/>
    <d v="2015-12-31T00:00:00"/>
    <x v="1202"/>
    <n v="9648000000"/>
    <n v="14809000000"/>
    <n v="7690000000"/>
    <n v="3728000000"/>
    <x v="3"/>
    <x v="3"/>
  </r>
  <r>
    <x v="305"/>
    <x v="0"/>
    <d v="2013-12-31T00:00:00"/>
    <x v="1203"/>
    <n v="4683600000"/>
    <n v="189000000"/>
    <s v=" $-   "/>
    <n v="3292900000"/>
    <x v="6"/>
    <x v="97"/>
  </r>
  <r>
    <x v="305"/>
    <x v="1"/>
    <d v="2014-12-31T00:00:00"/>
    <x v="1204"/>
    <n v="5231000000"/>
    <n v="177400000"/>
    <s v=" $-   "/>
    <n v="3574300000"/>
    <x v="6"/>
    <x v="97"/>
  </r>
  <r>
    <x v="305"/>
    <x v="2"/>
    <d v="2015-12-31T00:00:00"/>
    <x v="1205"/>
    <n v="6697700000"/>
    <n v="163500000"/>
    <s v=" $-   "/>
    <n v="3672400000"/>
    <x v="6"/>
    <x v="97"/>
  </r>
  <r>
    <x v="305"/>
    <x v="3"/>
    <d v="2016-12-31T00:00:00"/>
    <x v="1206"/>
    <n v="6913200000"/>
    <n v="156600000"/>
    <s v=" $-   "/>
    <n v="3732600000"/>
    <x v="6"/>
    <x v="97"/>
  </r>
  <r>
    <x v="306"/>
    <x v="0"/>
    <d v="2013-12-31T00:00:00"/>
    <x v="1207"/>
    <n v="155355000"/>
    <n v="346393000"/>
    <n v="859947000"/>
    <s v=" $-   "/>
    <x v="4"/>
    <x v="56"/>
  </r>
  <r>
    <x v="306"/>
    <x v="1"/>
    <d v="2014-12-31T00:00:00"/>
    <x v="1208"/>
    <n v="205018000"/>
    <n v="519267000"/>
    <n v="1271353000"/>
    <s v=" $-   "/>
    <x v="4"/>
    <x v="56"/>
  </r>
  <r>
    <x v="306"/>
    <x v="2"/>
    <d v="2015-12-31T00:00:00"/>
    <x v="1209"/>
    <n v="392709000"/>
    <n v="838526000"/>
    <n v="1620577000"/>
    <s v=" $-   "/>
    <x v="4"/>
    <x v="56"/>
  </r>
  <r>
    <x v="306"/>
    <x v="3"/>
    <d v="2016-12-31T00:00:00"/>
    <x v="1210"/>
    <n v="299694000"/>
    <n v="1177697000"/>
    <n v="2052295000"/>
    <s v=" $-   "/>
    <x v="4"/>
    <x v="56"/>
  </r>
  <r>
    <x v="307"/>
    <x v="0"/>
    <d v="2012-12-31T00:00:00"/>
    <x v="1211"/>
    <n v="15590900000"/>
    <n v="15400000"/>
    <s v=" $-   "/>
    <n v="36100000"/>
    <x v="6"/>
    <x v="13"/>
  </r>
  <r>
    <x v="307"/>
    <x v="1"/>
    <d v="2013-12-31T00:00:00"/>
    <x v="1212"/>
    <n v="16275100000"/>
    <n v="18800000"/>
    <s v=" $-   "/>
    <n v="38800000"/>
    <x v="6"/>
    <x v="13"/>
  </r>
  <r>
    <x v="307"/>
    <x v="2"/>
    <d v="2014-12-31T00:00:00"/>
    <x v="1213"/>
    <n v="17297300000"/>
    <n v="18900000"/>
    <s v=" $-   "/>
    <n v="50900000"/>
    <x v="6"/>
    <x v="13"/>
  </r>
  <r>
    <x v="307"/>
    <x v="3"/>
    <d v="2015-12-31T00:00:00"/>
    <x v="1214"/>
    <n v="18705900000"/>
    <n v="22800000"/>
    <s v=" $-   "/>
    <n v="77500000"/>
    <x v="6"/>
    <x v="13"/>
  </r>
  <r>
    <x v="308"/>
    <x v="0"/>
    <d v="2013-06-30T00:00:00"/>
    <x v="1215"/>
    <n v="10086675000"/>
    <n v="1554973000"/>
    <s v=" $-   "/>
    <s v=" $-   "/>
    <x v="0"/>
    <x v="53"/>
  </r>
  <r>
    <x v="308"/>
    <x v="1"/>
    <d v="2014-06-30T00:00:00"/>
    <x v="1216"/>
    <n v="10188227000"/>
    <n v="1633992000"/>
    <s v=" $-   "/>
    <s v=" $-   "/>
    <x v="0"/>
    <x v="53"/>
  </r>
  <r>
    <x v="308"/>
    <x v="2"/>
    <d v="2015-06-30T00:00:00"/>
    <x v="1217"/>
    <n v="9655245000"/>
    <n v="1544746000"/>
    <s v=" $-   "/>
    <s v=" $-   "/>
    <x v="0"/>
    <x v="53"/>
  </r>
  <r>
    <x v="308"/>
    <x v="3"/>
    <d v="2016-06-30T00:00:00"/>
    <x v="1218"/>
    <n v="8823384000"/>
    <n v="1359360000"/>
    <s v=" $-   "/>
    <s v=" $-   "/>
    <x v="0"/>
    <x v="53"/>
  </r>
  <r>
    <x v="309"/>
    <x v="0"/>
    <d v="2013-12-31T00:00:00"/>
    <x v="1219"/>
    <n v="4507196000"/>
    <n v="568500000"/>
    <s v=" $-   "/>
    <s v=" $-   "/>
    <x v="1"/>
    <x v="66"/>
  </r>
  <r>
    <x v="309"/>
    <x v="1"/>
    <d v="2014-12-31T00:00:00"/>
    <x v="1220"/>
    <n v="4244479000"/>
    <n v="861390000"/>
    <s v=" $-   "/>
    <s v=" $-   "/>
    <x v="1"/>
    <x v="66"/>
  </r>
  <r>
    <x v="309"/>
    <x v="2"/>
    <d v="2015-12-31T00:00:00"/>
    <x v="1221"/>
    <n v="4353850000"/>
    <n v="794728000"/>
    <s v=" $-   "/>
    <s v=" $-   "/>
    <x v="1"/>
    <x v="66"/>
  </r>
  <r>
    <x v="309"/>
    <x v="3"/>
    <d v="2016-12-31T00:00:00"/>
    <x v="1222"/>
    <n v="5728662000"/>
    <n v="957150000"/>
    <s v=" $-   "/>
    <s v=" $-   "/>
    <x v="1"/>
    <x v="66"/>
  </r>
  <r>
    <x v="310"/>
    <x v="0"/>
    <d v="2012-12-30T00:00:00"/>
    <x v="1223"/>
    <n v="1143659000"/>
    <n v="627370000"/>
    <n v="131835000"/>
    <s v=" $-   "/>
    <x v="3"/>
    <x v="5"/>
  </r>
  <r>
    <x v="310"/>
    <x v="1"/>
    <d v="2013-12-29T00:00:00"/>
    <x v="1224"/>
    <n v="1181444000"/>
    <n v="581898000"/>
    <n v="132400000"/>
    <s v=" $-   "/>
    <x v="3"/>
    <x v="5"/>
  </r>
  <r>
    <x v="310"/>
    <x v="2"/>
    <d v="2014-12-28T00:00:00"/>
    <x v="1225"/>
    <n v="1232611000"/>
    <n v="659335000"/>
    <n v="121141000"/>
    <s v=" $-   "/>
    <x v="3"/>
    <x v="5"/>
  </r>
  <r>
    <x v="310"/>
    <x v="3"/>
    <d v="2016-01-03T00:00:00"/>
    <x v="1226"/>
    <n v="1237859000"/>
    <n v="598848000"/>
    <n v="125928000"/>
    <s v=" $-   "/>
    <x v="3"/>
    <x v="5"/>
  </r>
  <r>
    <x v="311"/>
    <x v="0"/>
    <d v="2013-12-31T00:00:00"/>
    <x v="1227"/>
    <n v="59222000000"/>
    <n v="6890000000"/>
    <s v=" $-   "/>
    <n v="93000000"/>
    <x v="4"/>
    <x v="101"/>
  </r>
  <r>
    <x v="311"/>
    <x v="1"/>
    <d v="2014-12-31T00:00:00"/>
    <x v="1228"/>
    <n v="60775000000"/>
    <n v="7001000000"/>
    <s v=" $-   "/>
    <n v="93000000"/>
    <x v="4"/>
    <x v="101"/>
  </r>
  <r>
    <x v="311"/>
    <x v="2"/>
    <d v="2015-12-31T00:00:00"/>
    <x v="1229"/>
    <n v="56479000000"/>
    <n v="6656000000"/>
    <s v=" $-   "/>
    <n v="82000000"/>
    <x v="4"/>
    <x v="101"/>
  </r>
  <r>
    <x v="311"/>
    <x v="3"/>
    <d v="2016-12-31T00:00:00"/>
    <x v="1230"/>
    <n v="57659000000"/>
    <n v="6405000000"/>
    <s v=" $-   "/>
    <n v="74000000"/>
    <x v="4"/>
    <x v="101"/>
  </r>
  <r>
    <x v="312"/>
    <x v="0"/>
    <d v="2012-12-31T00:00:00"/>
    <x v="1231"/>
    <n v="386000000"/>
    <n v="10486000000"/>
    <s v=" $-   "/>
    <n v="987000000"/>
    <x v="6"/>
    <x v="35"/>
  </r>
  <r>
    <x v="312"/>
    <x v="1"/>
    <d v="2013-12-31T00:00:00"/>
    <x v="1232"/>
    <n v="344000000"/>
    <n v="9681000000"/>
    <s v=" $-   "/>
    <n v="643000000"/>
    <x v="6"/>
    <x v="35"/>
  </r>
  <r>
    <x v="312"/>
    <x v="2"/>
    <d v="2014-12-31T00:00:00"/>
    <x v="1233"/>
    <n v="325000000"/>
    <n v="9488000000"/>
    <s v=" $-   "/>
    <n v="273000000"/>
    <x v="6"/>
    <x v="35"/>
  </r>
  <r>
    <x v="312"/>
    <x v="3"/>
    <d v="2015-12-31T00:00:00"/>
    <x v="1234"/>
    <n v="403000000"/>
    <n v="9463000000"/>
    <s v=" $-   "/>
    <n v="255000000"/>
    <x v="6"/>
    <x v="35"/>
  </r>
  <r>
    <x v="313"/>
    <x v="0"/>
    <d v="2012-12-31T00:00:00"/>
    <x v="1235"/>
    <n v="3040900000"/>
    <n v="1117700000"/>
    <n v="92300000"/>
    <s v=" $-   "/>
    <x v="0"/>
    <x v="52"/>
  </r>
  <r>
    <x v="313"/>
    <x v="1"/>
    <d v="2013-12-31T00:00:00"/>
    <x v="1236"/>
    <n v="4629600000"/>
    <n v="1493700000"/>
    <n v="122800000"/>
    <s v=" $-   "/>
    <x v="0"/>
    <x v="52"/>
  </r>
  <r>
    <x v="313"/>
    <x v="2"/>
    <d v="2014-12-31T00:00:00"/>
    <x v="1237"/>
    <n v="4576000000"/>
    <n v="1493800000"/>
    <n v="117300000"/>
    <s v=" $-   "/>
    <x v="0"/>
    <x v="52"/>
  </r>
  <r>
    <x v="313"/>
    <x v="3"/>
    <d v="2015-12-31T00:00:00"/>
    <x v="1238"/>
    <n v="4263200000"/>
    <n v="1334300000"/>
    <n v="119600000"/>
    <s v=" $-   "/>
    <x v="0"/>
    <x v="52"/>
  </r>
  <r>
    <x v="314"/>
    <x v="0"/>
    <d v="2012-12-31T00:00:00"/>
    <x v="1239"/>
    <n v="1879559000"/>
    <n v="166154000"/>
    <s v=" $-   "/>
    <n v="404336000"/>
    <x v="5"/>
    <x v="10"/>
  </r>
  <r>
    <x v="314"/>
    <x v="1"/>
    <d v="2013-12-31T00:00:00"/>
    <x v="1240"/>
    <n v="2020436000"/>
    <n v="172161000"/>
    <s v=" $-   "/>
    <n v="415708000"/>
    <x v="5"/>
    <x v="10"/>
  </r>
  <r>
    <x v="314"/>
    <x v="2"/>
    <d v="2014-12-31T00:00:00"/>
    <x v="1241"/>
    <n v="2087854000"/>
    <n v="175178000"/>
    <s v=" $-   "/>
    <n v="417358000"/>
    <x v="5"/>
    <x v="10"/>
  </r>
  <r>
    <x v="314"/>
    <x v="3"/>
    <d v="2015-12-31T00:00:00"/>
    <x v="1242"/>
    <n v="1969675000"/>
    <n v="176744000"/>
    <s v=" $-   "/>
    <n v="494422000"/>
    <x v="5"/>
    <x v="10"/>
  </r>
  <r>
    <x v="315"/>
    <x v="0"/>
    <d v="2013-12-31T00:00:00"/>
    <x v="1243"/>
    <n v="8314000000"/>
    <n v="3486000000"/>
    <n v="463000000"/>
    <n v="452000000"/>
    <x v="8"/>
    <x v="63"/>
  </r>
  <r>
    <x v="315"/>
    <x v="1"/>
    <d v="2014-12-31T00:00:00"/>
    <x v="1244"/>
    <n v="8348000000"/>
    <n v="4013000000"/>
    <n v="483000000"/>
    <n v="450000000"/>
    <x v="8"/>
    <x v="63"/>
  </r>
  <r>
    <x v="315"/>
    <x v="2"/>
    <d v="2015-12-31T00:00:00"/>
    <x v="1245"/>
    <n v="8206000000"/>
    <n v="3624000000"/>
    <n v="476000000"/>
    <n v="471000000"/>
    <x v="8"/>
    <x v="63"/>
  </r>
  <r>
    <x v="315"/>
    <x v="3"/>
    <d v="2016-12-31T00:00:00"/>
    <x v="1246"/>
    <n v="8063000000"/>
    <n v="4630000000"/>
    <n v="466000000"/>
    <n v="462000000"/>
    <x v="8"/>
    <x v="63"/>
  </r>
  <r>
    <x v="316"/>
    <x v="0"/>
    <d v="2012-12-31T00:00:00"/>
    <x v="1247"/>
    <n v="4876000000"/>
    <n v="3143000000"/>
    <s v=" $-   "/>
    <n v="1087000000"/>
    <x v="5"/>
    <x v="11"/>
  </r>
  <r>
    <x v="316"/>
    <x v="1"/>
    <d v="2013-12-31T00:00:00"/>
    <x v="1248"/>
    <n v="1751000000"/>
    <n v="2108000000"/>
    <s v=" $-   "/>
    <n v="843000000"/>
    <x v="5"/>
    <x v="11"/>
  </r>
  <r>
    <x v="316"/>
    <x v="2"/>
    <d v="2014-12-31T00:00:00"/>
    <x v="1249"/>
    <n v="1889000000"/>
    <n v="2173000000"/>
    <s v=" $-   "/>
    <n v="923000000"/>
    <x v="5"/>
    <x v="11"/>
  </r>
  <r>
    <x v="316"/>
    <x v="3"/>
    <d v="2015-12-31T00:00:00"/>
    <x v="1250"/>
    <n v="1718000000"/>
    <n v="2237000000"/>
    <s v=" $-   "/>
    <n v="883000000"/>
    <x v="5"/>
    <x v="11"/>
  </r>
  <r>
    <x v="317"/>
    <x v="0"/>
    <d v="2012-12-31T00:00:00"/>
    <x v="1251"/>
    <n v="66635000000"/>
    <n v="17504000000"/>
    <s v=" $-   "/>
    <s v=" $-   "/>
    <x v="6"/>
    <x v="97"/>
  </r>
  <r>
    <x v="317"/>
    <x v="1"/>
    <d v="2013-12-31T00:00:00"/>
    <x v="1252"/>
    <n v="26973000000"/>
    <n v="16172000000"/>
    <s v=" $-   "/>
    <s v=" $-   "/>
    <x v="6"/>
    <x v="97"/>
  </r>
  <r>
    <x v="317"/>
    <x v="2"/>
    <d v="2014-12-31T00:00:00"/>
    <x v="1253"/>
    <n v="33560000000"/>
    <n v="18786000000"/>
    <s v=" $-   "/>
    <s v=" $-   "/>
    <x v="6"/>
    <x v="97"/>
  </r>
  <r>
    <x v="317"/>
    <x v="3"/>
    <d v="2015-12-31T00:00:00"/>
    <x v="1254"/>
    <n v="32747000000"/>
    <n v="16603000000"/>
    <s v=" $-   "/>
    <s v=" $-   "/>
    <x v="6"/>
    <x v="97"/>
  </r>
  <r>
    <x v="318"/>
    <x v="0"/>
    <d v="2012-12-31T00:00:00"/>
    <x v="1255"/>
    <n v="158446000000"/>
    <n v="15443000000"/>
    <s v=" $-   "/>
    <n v="931000000"/>
    <x v="9"/>
    <x v="92"/>
  </r>
  <r>
    <x v="318"/>
    <x v="1"/>
    <d v="2013-12-31T00:00:00"/>
    <x v="1256"/>
    <n v="152451000000"/>
    <n v="15597000000"/>
    <s v=" $-   "/>
    <n v="971000000"/>
    <x v="9"/>
    <x v="92"/>
  </r>
  <r>
    <x v="318"/>
    <x v="2"/>
    <d v="2014-12-31T00:00:00"/>
    <x v="1257"/>
    <n v="140183000000"/>
    <n v="16703000000"/>
    <s v=" $-   "/>
    <n v="1019000000"/>
    <x v="9"/>
    <x v="92"/>
  </r>
  <r>
    <x v="318"/>
    <x v="3"/>
    <d v="2015-12-31T00:00:00"/>
    <x v="1258"/>
    <n v="77693000000"/>
    <n v="15747000000"/>
    <s v=" $-   "/>
    <n v="1099000000"/>
    <x v="9"/>
    <x v="92"/>
  </r>
  <r>
    <x v="319"/>
    <x v="0"/>
    <d v="2013-02-03T00:00:00"/>
    <x v="1259"/>
    <n v="2793800000"/>
    <n v="2594300000"/>
    <s v=" $-   "/>
    <s v=" $-   "/>
    <x v="1"/>
    <x v="82"/>
  </r>
  <r>
    <x v="319"/>
    <x v="1"/>
    <d v="2014-02-02T00:00:00"/>
    <x v="1260"/>
    <n v="3967100000"/>
    <n v="3673500000"/>
    <s v=" $-   "/>
    <s v=" $-   "/>
    <x v="1"/>
    <x v="82"/>
  </r>
  <r>
    <x v="319"/>
    <x v="2"/>
    <d v="2015-02-01T00:00:00"/>
    <x v="1261"/>
    <n v="3914500000"/>
    <n v="3713600000"/>
    <s v=" $-   "/>
    <s v=" $-   "/>
    <x v="1"/>
    <x v="82"/>
  </r>
  <r>
    <x v="319"/>
    <x v="3"/>
    <d v="2016-01-31T00:00:00"/>
    <x v="1262"/>
    <n v="3858700000"/>
    <n v="3417700000"/>
    <s v=" $-   "/>
    <s v=" $-   "/>
    <x v="1"/>
    <x v="82"/>
  </r>
  <r>
    <x v="320"/>
    <x v="0"/>
    <d v="2012-12-31T00:00:00"/>
    <x v="1263"/>
    <n v="4982562000"/>
    <n v="434894000"/>
    <s v=" $-   "/>
    <n v="37691000"/>
    <x v="0"/>
    <x v="53"/>
  </r>
  <r>
    <x v="320"/>
    <x v="1"/>
    <d v="2013-12-31T00:00:00"/>
    <x v="1264"/>
    <n v="5424644000"/>
    <n v="485069000"/>
    <s v=" $-   "/>
    <n v="25865000"/>
    <x v="0"/>
    <x v="53"/>
  </r>
  <r>
    <x v="320"/>
    <x v="2"/>
    <d v="2014-12-31T00:00:00"/>
    <x v="1265"/>
    <n v="6578435000"/>
    <n v="705477000"/>
    <s v=" $-   "/>
    <n v="34257000"/>
    <x v="0"/>
    <x v="53"/>
  </r>
  <r>
    <x v="320"/>
    <x v="3"/>
    <d v="2015-12-31T00:00:00"/>
    <x v="1266"/>
    <n v="6648771000"/>
    <n v="592863000"/>
    <s v=" $-   "/>
    <n v="34848000"/>
    <x v="0"/>
    <x v="53"/>
  </r>
  <r>
    <x v="321"/>
    <x v="0"/>
    <d v="2012-12-31T00:00:00"/>
    <x v="1267"/>
    <n v="6396000000"/>
    <n v="1227000000"/>
    <n v="98000000"/>
    <n v="1001000000"/>
    <x v="8"/>
    <x v="28"/>
  </r>
  <r>
    <x v="321"/>
    <x v="1"/>
    <d v="2013-12-31T00:00:00"/>
    <x v="1268"/>
    <n v="6744000000"/>
    <n v="1349000000"/>
    <n v="98000000"/>
    <n v="1109000000"/>
    <x v="8"/>
    <x v="28"/>
  </r>
  <r>
    <x v="321"/>
    <x v="2"/>
    <d v="2014-12-31T00:00:00"/>
    <x v="1269"/>
    <n v="6962000000"/>
    <n v="1437000000"/>
    <n v="96000000"/>
    <n v="1170000000"/>
    <x v="8"/>
    <x v="28"/>
  </r>
  <r>
    <x v="321"/>
    <x v="3"/>
    <d v="2015-12-31T00:00:00"/>
    <x v="976"/>
    <n v="5960000000"/>
    <n v="1296000000"/>
    <n v="93000000"/>
    <n v="1106000000"/>
    <x v="8"/>
    <x v="28"/>
  </r>
  <r>
    <x v="322"/>
    <x v="0"/>
    <d v="2013-09-29T00:00:00"/>
    <x v="1270"/>
    <n v="9820000000"/>
    <n v="2849000000"/>
    <n v="4967000000"/>
    <s v=" $-   "/>
    <x v="2"/>
    <x v="7"/>
  </r>
  <r>
    <x v="322"/>
    <x v="1"/>
    <d v="2014-09-28T00:00:00"/>
    <x v="1271"/>
    <n v="10686000000"/>
    <n v="2774000000"/>
    <n v="5477000000"/>
    <s v=" $-   "/>
    <x v="2"/>
    <x v="7"/>
  </r>
  <r>
    <x v="322"/>
    <x v="2"/>
    <d v="2015-09-27T00:00:00"/>
    <x v="1272"/>
    <n v="10378000000"/>
    <n v="3637000000"/>
    <n v="5490000000"/>
    <s v=" $-   "/>
    <x v="2"/>
    <x v="7"/>
  </r>
  <r>
    <x v="322"/>
    <x v="3"/>
    <d v="2016-09-25T00:00:00"/>
    <x v="1273"/>
    <n v="9749000000"/>
    <n v="2159000000"/>
    <n v="5151000000"/>
    <s v=" $-   "/>
    <x v="2"/>
    <x v="7"/>
  </r>
  <r>
    <x v="323"/>
    <x v="0"/>
    <d v="2014-03-29T00:00:00"/>
    <x v="1274"/>
    <n v="743304000"/>
    <n v="180317000"/>
    <n v="197269000"/>
    <s v=" $-   "/>
    <x v="2"/>
    <x v="7"/>
  </r>
  <r>
    <x v="323"/>
    <x v="1"/>
    <d v="2015-03-28T00:00:00"/>
    <x v="1275"/>
    <n v="1021658000"/>
    <n v="309348000"/>
    <n v="257494000"/>
    <s v=" $-   "/>
    <x v="2"/>
    <x v="7"/>
  </r>
  <r>
    <x v="323"/>
    <x v="2"/>
    <d v="2016-04-02T00:00:00"/>
    <x v="1276"/>
    <n v="1561173000"/>
    <n v="588822000"/>
    <n v="448763000"/>
    <s v=" $-   "/>
    <x v="2"/>
    <x v="7"/>
  </r>
  <r>
    <x v="324"/>
    <x v="0"/>
    <d v="2013-12-31T00:00:00"/>
    <x v="1277"/>
    <n v="5099484000"/>
    <n v="922340000"/>
    <s v=" $-   "/>
    <s v=" $-   "/>
    <x v="0"/>
    <x v="53"/>
  </r>
  <r>
    <x v="324"/>
    <x v="1"/>
    <d v="2014-12-31T00:00:00"/>
    <x v="1278"/>
    <n v="5253040000"/>
    <n v="1030014000"/>
    <s v=" $-   "/>
    <s v=" $-   "/>
    <x v="0"/>
    <x v="53"/>
  </r>
  <r>
    <x v="324"/>
    <x v="2"/>
    <d v="2015-12-31T00:00:00"/>
    <x v="1279"/>
    <n v="5086449000"/>
    <n v="961579000"/>
    <s v=" $-   "/>
    <s v=" $-   "/>
    <x v="0"/>
    <x v="53"/>
  </r>
  <r>
    <x v="324"/>
    <x v="3"/>
    <d v="2016-12-31T00:00:00"/>
    <x v="1280"/>
    <n v="5285568000"/>
    <n v="956158000"/>
    <s v=" $-   "/>
    <s v=" $-   "/>
    <x v="0"/>
    <x v="53"/>
  </r>
  <r>
    <x v="325"/>
    <x v="0"/>
    <d v="2012-12-31T00:00:00"/>
    <x v="1281"/>
    <n v="5157434000"/>
    <n v="1011543000"/>
    <s v=" $-   "/>
    <n v="730493000"/>
    <x v="1"/>
    <x v="43"/>
  </r>
  <r>
    <x v="325"/>
    <x v="1"/>
    <d v="2013-12-31T00:00:00"/>
    <x v="1282"/>
    <n v="5305270000"/>
    <n v="1044819000"/>
    <s v=" $-   "/>
    <n v="754711000"/>
    <x v="1"/>
    <x v="43"/>
  </r>
  <r>
    <x v="325"/>
    <x v="2"/>
    <d v="2014-12-31T00:00:00"/>
    <x v="1283"/>
    <n v="5306281000"/>
    <n v="1048952000"/>
    <s v=" $-   "/>
    <n v="772445000"/>
    <x v="1"/>
    <x v="43"/>
  </r>
  <r>
    <x v="325"/>
    <x v="3"/>
    <d v="2015-12-31T00:00:00"/>
    <x v="1284"/>
    <n v="5099393000"/>
    <n v="1086504000"/>
    <s v=" $-   "/>
    <n v="827008000"/>
    <x v="1"/>
    <x v="43"/>
  </r>
  <r>
    <x v="326"/>
    <x v="0"/>
    <d v="2013-12-31T00:00:00"/>
    <x v="1207"/>
    <n v="155355000"/>
    <n v="346393000"/>
    <n v="859947000"/>
    <s v=" $-   "/>
    <x v="3"/>
    <x v="19"/>
  </r>
  <r>
    <x v="326"/>
    <x v="1"/>
    <d v="2014-12-31T00:00:00"/>
    <x v="1208"/>
    <n v="205018000"/>
    <n v="519267000"/>
    <n v="1271353000"/>
    <s v=" $-   "/>
    <x v="3"/>
    <x v="19"/>
  </r>
  <r>
    <x v="326"/>
    <x v="2"/>
    <d v="2015-12-31T00:00:00"/>
    <x v="1209"/>
    <n v="392709000"/>
    <n v="838526000"/>
    <n v="1620577000"/>
    <s v=" $-   "/>
    <x v="3"/>
    <x v="19"/>
  </r>
  <r>
    <x v="326"/>
    <x v="3"/>
    <d v="2016-12-31T00:00:00"/>
    <x v="1210"/>
    <n v="299694000"/>
    <n v="1177697000"/>
    <n v="2052295000"/>
    <s v=" $-   "/>
    <x v="3"/>
    <x v="19"/>
  </r>
  <r>
    <x v="327"/>
    <x v="0"/>
    <d v="2013-12-31T00:00:00"/>
    <x v="1285"/>
    <n v="2522803000"/>
    <n v="1324815000"/>
    <s v=" $-   "/>
    <n v="1700000"/>
    <x v="0"/>
    <x v="108"/>
  </r>
  <r>
    <x v="327"/>
    <x v="1"/>
    <d v="2014-12-31T00:00:00"/>
    <x v="1286"/>
    <n v="2772098000"/>
    <n v="1425734000"/>
    <s v=" $-   "/>
    <n v="557000"/>
    <x v="0"/>
    <x v="108"/>
  </r>
  <r>
    <x v="327"/>
    <x v="2"/>
    <d v="2015-12-31T00:00:00"/>
    <x v="1287"/>
    <n v="2980462000"/>
    <n v="1533799000"/>
    <s v=" $-   "/>
    <n v="192000"/>
    <x v="0"/>
    <x v="108"/>
  </r>
  <r>
    <x v="327"/>
    <x v="3"/>
    <d v="2016-12-31T00:00:00"/>
    <x v="1288"/>
    <n v="3089723000"/>
    <n v="1606217000"/>
    <s v=" $-   "/>
    <n v="1237000"/>
    <x v="0"/>
    <x v="108"/>
  </r>
  <r>
    <x v="328"/>
    <x v="0"/>
    <d v="2013-02-28T00:00:00"/>
    <x v="1289"/>
    <n v="200600000"/>
    <n v="660887000"/>
    <n v="263150000"/>
    <s v=" $-   "/>
    <x v="2"/>
    <x v="102"/>
  </r>
  <r>
    <x v="328"/>
    <x v="1"/>
    <d v="2014-02-28T00:00:00"/>
    <x v="1290"/>
    <n v="232600000"/>
    <n v="750292000"/>
    <n v="317263000"/>
    <s v=" $-   "/>
    <x v="2"/>
    <x v="102"/>
  </r>
  <r>
    <x v="328"/>
    <x v="2"/>
    <d v="2015-02-28T00:00:00"/>
    <x v="1291"/>
    <n v="273199000"/>
    <n v="898440000"/>
    <n v="367856000"/>
    <s v=" $-   "/>
    <x v="2"/>
    <x v="102"/>
  </r>
  <r>
    <x v="328"/>
    <x v="3"/>
    <d v="2016-02-29T00:00:00"/>
    <x v="1292"/>
    <n v="309629000"/>
    <n v="1041231000"/>
    <n v="413322000"/>
    <s v=" $-   "/>
    <x v="2"/>
    <x v="102"/>
  </r>
  <r>
    <x v="329"/>
    <x v="0"/>
    <d v="2013-03-30T00:00:00"/>
    <x v="1293"/>
    <n v="2789000000"/>
    <n v="2971000000"/>
    <s v=" $-   "/>
    <n v="27000000"/>
    <x v="1"/>
    <x v="82"/>
  </r>
  <r>
    <x v="329"/>
    <x v="1"/>
    <d v="2014-03-29T00:00:00"/>
    <x v="1294"/>
    <n v="3140000000"/>
    <n v="3142000000"/>
    <s v=" $-   "/>
    <n v="35000000"/>
    <x v="1"/>
    <x v="82"/>
  </r>
  <r>
    <x v="329"/>
    <x v="2"/>
    <d v="2015-03-28T00:00:00"/>
    <x v="1295"/>
    <n v="3242000000"/>
    <n v="3301000000"/>
    <s v=" $-   "/>
    <n v="25000000"/>
    <x v="1"/>
    <x v="82"/>
  </r>
  <r>
    <x v="329"/>
    <x v="3"/>
    <d v="2016-04-02T00:00:00"/>
    <x v="1296"/>
    <n v="3218000000"/>
    <n v="3389000000"/>
    <s v=" $-   "/>
    <n v="24000000"/>
    <x v="1"/>
    <x v="82"/>
  </r>
  <r>
    <x v="330"/>
    <x v="0"/>
    <d v="2013-09-30T00:00:00"/>
    <x v="1297"/>
    <n v="3778100000"/>
    <n v="1537700000"/>
    <s v=" $-   "/>
    <s v=" $-   "/>
    <x v="0"/>
    <x v="53"/>
  </r>
  <r>
    <x v="330"/>
    <x v="1"/>
    <d v="2014-09-30T00:00:00"/>
    <x v="1298"/>
    <n v="3869600000"/>
    <n v="1570100000"/>
    <s v=" $-   "/>
    <s v=" $-   "/>
    <x v="0"/>
    <x v="53"/>
  </r>
  <r>
    <x v="330"/>
    <x v="2"/>
    <d v="2015-09-30T00:00:00"/>
    <x v="1299"/>
    <n v="3604800000"/>
    <n v="1506400000"/>
    <s v=" $-   "/>
    <s v=" $-   "/>
    <x v="0"/>
    <x v="53"/>
  </r>
  <r>
    <x v="330"/>
    <x v="3"/>
    <d v="2016-09-30T00:00:00"/>
    <x v="1300"/>
    <n v="3404000000"/>
    <n v="1467400000"/>
    <s v=" $-   "/>
    <s v=" $-   "/>
    <x v="0"/>
    <x v="53"/>
  </r>
  <r>
    <x v="331"/>
    <x v="0"/>
    <d v="2012-12-31T00:00:00"/>
    <x v="1301"/>
    <n v="1321772000"/>
    <n v="914130000"/>
    <s v=" $-   "/>
    <s v=" $-   "/>
    <x v="0"/>
    <x v="53"/>
  </r>
  <r>
    <x v="331"/>
    <x v="1"/>
    <d v="2013-12-31T00:00:00"/>
    <x v="1302"/>
    <n v="1355200000"/>
    <n v="1040567000"/>
    <s v=" $-   "/>
    <s v=" $-   "/>
    <x v="0"/>
    <x v="53"/>
  </r>
  <r>
    <x v="331"/>
    <x v="2"/>
    <d v="2014-12-31T00:00:00"/>
    <x v="1303"/>
    <n v="1447595000"/>
    <n v="1102426000"/>
    <s v=" $-   "/>
    <s v=" $-   "/>
    <x v="0"/>
    <x v="53"/>
  </r>
  <r>
    <x v="331"/>
    <x v="3"/>
    <d v="2015-12-31T00:00:00"/>
    <x v="1304"/>
    <n v="1417749000"/>
    <n v="1136728000"/>
    <s v=" $-   "/>
    <s v=" $-   "/>
    <x v="0"/>
    <x v="53"/>
  </r>
  <r>
    <x v="332"/>
    <x v="0"/>
    <d v="2013-02-02T00:00:00"/>
    <x v="1305"/>
    <n v="7011428000"/>
    <n v="1437886000"/>
    <s v=" $-   "/>
    <s v=" $-   "/>
    <x v="1"/>
    <x v="74"/>
  </r>
  <r>
    <x v="332"/>
    <x v="1"/>
    <d v="2014-02-01T00:00:00"/>
    <x v="1306"/>
    <n v="7360924000"/>
    <n v="1526366000"/>
    <s v=" $-   "/>
    <s v=" $-   "/>
    <x v="1"/>
    <x v="74"/>
  </r>
  <r>
    <x v="332"/>
    <x v="2"/>
    <d v="2015-01-31T00:00:00"/>
    <x v="1307"/>
    <n v="7937956000"/>
    <n v="1615371000"/>
    <s v=" $-   "/>
    <s v=" $-   "/>
    <x v="1"/>
    <x v="74"/>
  </r>
  <r>
    <x v="332"/>
    <x v="3"/>
    <d v="2016-01-30T00:00:00"/>
    <x v="1308"/>
    <n v="8576873000"/>
    <n v="1738755000"/>
    <s v=" $-   "/>
    <s v=" $-   "/>
    <x v="1"/>
    <x v="74"/>
  </r>
  <r>
    <x v="333"/>
    <x v="0"/>
    <d v="2012-12-31T00:00:00"/>
    <x v="1309"/>
    <n v="328784000"/>
    <n v="248136000"/>
    <s v=" $-   "/>
    <n v="445228000"/>
    <x v="9"/>
    <x v="27"/>
  </r>
  <r>
    <x v="333"/>
    <x v="1"/>
    <d v="2013-12-31T00:00:00"/>
    <x v="1310"/>
    <n v="516119000"/>
    <n v="391707000"/>
    <s v=" $-   "/>
    <n v="492397000"/>
    <x v="9"/>
    <x v="27"/>
  </r>
  <r>
    <x v="333"/>
    <x v="2"/>
    <d v="2014-12-31T00:00:00"/>
    <x v="1311"/>
    <n v="605752000"/>
    <n v="191802000"/>
    <s v=" $-   "/>
    <n v="551032000"/>
    <x v="9"/>
    <x v="27"/>
  </r>
  <r>
    <x v="333"/>
    <x v="3"/>
    <d v="2015-12-31T00:00:00"/>
    <x v="1312"/>
    <n v="648968000"/>
    <n v="165318000"/>
    <s v=" $-   "/>
    <n v="581155000"/>
    <x v="9"/>
    <x v="27"/>
  </r>
  <r>
    <x v="334"/>
    <x v="0"/>
    <d v="2013-12-31T00:00:00"/>
    <x v="1313"/>
    <n v="5234700000"/>
    <n v="1088100000"/>
    <s v=" $-   "/>
    <n v="877400000"/>
    <x v="0"/>
    <x v="53"/>
  </r>
  <r>
    <x v="334"/>
    <x v="1"/>
    <d v="2014-12-31T00:00:00"/>
    <x v="1314"/>
    <n v="5643100000"/>
    <n v="998400000"/>
    <s v=" $-   "/>
    <n v="906900000"/>
    <x v="0"/>
    <x v="53"/>
  </r>
  <r>
    <x v="334"/>
    <x v="2"/>
    <d v="2015-12-31T00:00:00"/>
    <x v="1315"/>
    <n v="5518600000"/>
    <n v="1067000000"/>
    <s v=" $-   "/>
    <n v="970600000"/>
    <x v="0"/>
    <x v="53"/>
  </r>
  <r>
    <x v="334"/>
    <x v="3"/>
    <d v="2016-12-31T00:00:00"/>
    <x v="1316"/>
    <n v="5764000000"/>
    <n v="1054500000"/>
    <s v=" $-   "/>
    <n v="991100000"/>
    <x v="0"/>
    <x v="53"/>
  </r>
  <r>
    <x v="335"/>
    <x v="0"/>
    <d v="2013-09-29T00:00:00"/>
    <x v="1317"/>
    <n v="6382300000"/>
    <n v="5655800000"/>
    <s v=" $-   "/>
    <n v="621400000"/>
    <x v="1"/>
    <x v="51"/>
  </r>
  <r>
    <x v="335"/>
    <x v="1"/>
    <d v="2014-09-28T00:00:00"/>
    <x v="1318"/>
    <n v="6858800000"/>
    <n v="6086800000"/>
    <s v=" $-   "/>
    <n v="709600000"/>
    <x v="1"/>
    <x v="51"/>
  </r>
  <r>
    <x v="335"/>
    <x v="2"/>
    <d v="2015-09-27T00:00:00"/>
    <x v="1319"/>
    <n v="7787500000"/>
    <n v="7130200000"/>
    <s v=" $-   "/>
    <n v="893900000"/>
    <x v="1"/>
    <x v="51"/>
  </r>
  <r>
    <x v="335"/>
    <x v="3"/>
    <d v="2016-10-02T00:00:00"/>
    <x v="1320"/>
    <n v="8511100000"/>
    <n v="7970300000"/>
    <s v=" $-   "/>
    <n v="980800000"/>
    <x v="1"/>
    <x v="51"/>
  </r>
  <r>
    <x v="336"/>
    <x v="0"/>
    <d v="2012-12-31T00:00:00"/>
    <x v="1321"/>
    <n v="2754000000"/>
    <n v="207000000"/>
    <s v=" $-   "/>
    <n v="356000000"/>
    <x v="5"/>
    <x v="10"/>
  </r>
  <r>
    <x v="336"/>
    <x v="1"/>
    <d v="2013-12-31T00:00:00"/>
    <x v="1322"/>
    <n v="2987000000"/>
    <n v="220000000"/>
    <s v=" $-   "/>
    <n v="378000000"/>
    <x v="5"/>
    <x v="10"/>
  </r>
  <r>
    <x v="336"/>
    <x v="2"/>
    <d v="2014-12-31T00:00:00"/>
    <x v="1323"/>
    <n v="3331000000"/>
    <n v="229000000"/>
    <s v=" $-   "/>
    <n v="384000000"/>
    <x v="5"/>
    <x v="10"/>
  </r>
  <r>
    <x v="336"/>
    <x v="3"/>
    <d v="2015-12-31T00:00:00"/>
    <x v="1324"/>
    <n v="2714000000"/>
    <n v="234000000"/>
    <s v=" $-   "/>
    <n v="358000000"/>
    <x v="5"/>
    <x v="10"/>
  </r>
  <r>
    <x v="337"/>
    <x v="0"/>
    <d v="2012-12-31T00:00:00"/>
    <x v="1325"/>
    <n v="2417000000"/>
    <n v="337000000"/>
    <s v=" $-   "/>
    <n v="746000000"/>
    <x v="9"/>
    <x v="92"/>
  </r>
  <r>
    <x v="337"/>
    <x v="1"/>
    <d v="2013-12-31T00:00:00"/>
    <x v="1326"/>
    <n v="2707000000"/>
    <n v="373000000"/>
    <s v=" $-   "/>
    <n v="772000000"/>
    <x v="9"/>
    <x v="92"/>
  </r>
  <r>
    <x v="337"/>
    <x v="2"/>
    <d v="2014-12-31T00:00:00"/>
    <x v="1327"/>
    <n v="2790000000"/>
    <n v="393000000"/>
    <s v=" $-   "/>
    <n v="796000000"/>
    <x v="9"/>
    <x v="92"/>
  </r>
  <r>
    <x v="337"/>
    <x v="3"/>
    <d v="2015-12-31T00:00:00"/>
    <x v="1328"/>
    <n v="2335000000"/>
    <n v="353000000"/>
    <s v=" $-   "/>
    <n v="764000000"/>
    <x v="9"/>
    <x v="92"/>
  </r>
  <r>
    <x v="338"/>
    <x v="0"/>
    <d v="2013-12-31T00:00:00"/>
    <x v="1329"/>
    <n v="5100900000"/>
    <n v="1788300000"/>
    <s v=" $-   "/>
    <n v="123200000"/>
    <x v="8"/>
    <x v="32"/>
  </r>
  <r>
    <x v="338"/>
    <x v="1"/>
    <d v="2014-12-31T00:00:00"/>
    <x v="1330"/>
    <n v="5062900000"/>
    <n v="1849400000"/>
    <s v=" $-   "/>
    <n v="118900000"/>
    <x v="8"/>
    <x v="32"/>
  </r>
  <r>
    <x v="338"/>
    <x v="2"/>
    <d v="2015-12-31T00:00:00"/>
    <x v="1331"/>
    <n v="4444900000"/>
    <n v="1656200000"/>
    <s v=" $-   "/>
    <n v="88700000"/>
    <x v="8"/>
    <x v="32"/>
  </r>
  <r>
    <x v="338"/>
    <x v="3"/>
    <d v="2016-12-31T00:00:00"/>
    <x v="1332"/>
    <n v="4246700000"/>
    <n v="1604400000"/>
    <s v=" $-   "/>
    <n v="94900000"/>
    <x v="8"/>
    <x v="32"/>
  </r>
  <r>
    <x v="339"/>
    <x v="0"/>
    <d v="2012-12-31T00:00:00"/>
    <x v="1333"/>
    <n v="5328236000"/>
    <n v="3264896000"/>
    <s v=" $-   "/>
    <s v=" $-   "/>
    <x v="8"/>
    <x v="17"/>
  </r>
  <r>
    <x v="339"/>
    <x v="1"/>
    <d v="2013-12-31T00:00:00"/>
    <x v="1334"/>
    <n v="5568966000"/>
    <n v="3470200000"/>
    <s v=" $-   "/>
    <s v=" $-   "/>
    <x v="8"/>
    <x v="17"/>
  </r>
  <r>
    <x v="339"/>
    <x v="2"/>
    <d v="2014-12-31T00:00:00"/>
    <x v="1335"/>
    <n v="5965049000"/>
    <n v="3860448000"/>
    <s v=" $-   "/>
    <s v=" $-   "/>
    <x v="8"/>
    <x v="17"/>
  </r>
  <r>
    <x v="339"/>
    <x v="3"/>
    <d v="2015-12-31T00:00:00"/>
    <x v="1336"/>
    <n v="5780078000"/>
    <n v="3943786000"/>
    <s v=" $-   "/>
    <s v=" $-   "/>
    <x v="8"/>
    <x v="17"/>
  </r>
  <r>
    <x v="340"/>
    <x v="0"/>
    <d v="2013-02-02T00:00:00"/>
    <x v="1337"/>
    <n v="2446000000"/>
    <n v="976900000"/>
    <s v=" $-   "/>
    <s v=" $-   "/>
    <x v="1"/>
    <x v="25"/>
  </r>
  <r>
    <x v="340"/>
    <x v="1"/>
    <d v="2014-02-01T00:00:00"/>
    <x v="1338"/>
    <n v="2628700000"/>
    <n v="1010000000"/>
    <s v=" $-   "/>
    <s v=" $-   "/>
    <x v="1"/>
    <x v="25"/>
  </r>
  <r>
    <x v="340"/>
    <x v="2"/>
    <d v="2015-02-02T00:00:00"/>
    <x v="1339"/>
    <n v="3662100000"/>
    <n v="1497600000"/>
    <s v=" $-   "/>
    <s v=" $-   "/>
    <x v="1"/>
    <x v="25"/>
  </r>
  <r>
    <x v="340"/>
    <x v="3"/>
    <d v="2016-01-30T00:00:00"/>
    <x v="1340"/>
    <n v="4109800000"/>
    <n v="1736700000"/>
    <s v=" $-   "/>
    <s v=" $-   "/>
    <x v="1"/>
    <x v="25"/>
  </r>
  <r>
    <x v="341"/>
    <x v="0"/>
    <d v="2013-04-30T00:00:00"/>
    <x v="1341"/>
    <n v="3870100000"/>
    <n v="1020400000"/>
    <s v=" $-   "/>
    <n v="96800000"/>
    <x v="4"/>
    <x v="40"/>
  </r>
  <r>
    <x v="341"/>
    <x v="1"/>
    <d v="2014-04-30T00:00:00"/>
    <x v="1342"/>
    <n v="3579600000"/>
    <n v="1013100000"/>
    <s v=" $-   "/>
    <n v="98900000"/>
    <x v="4"/>
    <x v="40"/>
  </r>
  <r>
    <x v="341"/>
    <x v="2"/>
    <d v="2015-04-30T00:00:00"/>
    <x v="1343"/>
    <n v="3724000000"/>
    <n v="1085800000"/>
    <s v=" $-   "/>
    <n v="110900000"/>
    <x v="4"/>
    <x v="40"/>
  </r>
  <r>
    <x v="341"/>
    <x v="3"/>
    <d v="2016-04-30T00:00:00"/>
    <x v="1344"/>
    <n v="4843400000"/>
    <n v="1614100000"/>
    <s v=" $-   "/>
    <n v="208400000"/>
    <x v="4"/>
    <x v="40"/>
  </r>
  <r>
    <x v="342"/>
    <x v="0"/>
    <d v="2012-12-31T00:00:00"/>
    <x v="1345"/>
    <n v="470243000"/>
    <n v="120310000"/>
    <s v=" $-   "/>
    <n v="330418000"/>
    <x v="7"/>
    <x v="109"/>
  </r>
  <r>
    <x v="342"/>
    <x v="1"/>
    <d v="2013-12-31T00:00:00"/>
    <x v="1346"/>
    <n v="479665000"/>
    <n v="122128000"/>
    <s v=" $-   "/>
    <n v="340316000"/>
    <x v="7"/>
    <x v="109"/>
  </r>
  <r>
    <x v="342"/>
    <x v="2"/>
    <d v="2014-12-31T00:00:00"/>
    <x v="1347"/>
    <n v="500126000"/>
    <n v="133502000"/>
    <s v=" $-   "/>
    <n v="393987000"/>
    <x v="7"/>
    <x v="109"/>
  </r>
  <r>
    <x v="342"/>
    <x v="3"/>
    <d v="2015-12-31T00:00:00"/>
    <x v="1348"/>
    <n v="534326000"/>
    <n v="139137000"/>
    <s v=" $-   "/>
    <n v="588235000"/>
    <x v="7"/>
    <x v="109"/>
  </r>
  <r>
    <x v="343"/>
    <x v="0"/>
    <d v="2013-12-31T00:00:00"/>
    <x v="1349"/>
    <n v="1638900000"/>
    <n v="1012400000"/>
    <s v=" $-   "/>
    <s v=" $-   "/>
    <x v="1"/>
    <x v="110"/>
  </r>
  <r>
    <x v="343"/>
    <x v="1"/>
    <d v="2015-01-03T00:00:00"/>
    <x v="1350"/>
    <n v="1759200000"/>
    <n v="1048700000"/>
    <s v=" $-   "/>
    <s v=" $-   "/>
    <x v="1"/>
    <x v="110"/>
  </r>
  <r>
    <x v="343"/>
    <x v="2"/>
    <d v="2016-01-02T00:00:00"/>
    <x v="1351"/>
    <n v="1774600000"/>
    <n v="1053700000"/>
    <s v=" $-   "/>
    <s v=" $-   "/>
    <x v="1"/>
    <x v="110"/>
  </r>
  <r>
    <x v="343"/>
    <x v="3"/>
    <d v="2016-12-31T00:00:00"/>
    <x v="1352"/>
    <n v="1803500000"/>
    <n v="1054100000"/>
    <s v=" $-   "/>
    <s v=" $-   "/>
    <x v="1"/>
    <x v="110"/>
  </r>
  <r>
    <x v="344"/>
    <x v="0"/>
    <d v="2012-12-31T00:00:00"/>
    <x v="1353"/>
    <n v="610836000"/>
    <n v="655473000"/>
    <s v=" $-   "/>
    <n v="107591000"/>
    <x v="1"/>
    <x v="67"/>
  </r>
  <r>
    <x v="344"/>
    <x v="1"/>
    <d v="2013-12-31T00:00:00"/>
    <x v="1354"/>
    <n v="699294000"/>
    <n v="729055000"/>
    <s v=" $-   "/>
    <n v="117580000"/>
    <x v="1"/>
    <x v="67"/>
  </r>
  <r>
    <x v="344"/>
    <x v="2"/>
    <d v="2014-12-31T00:00:00"/>
    <x v="1355"/>
    <n v="778896000"/>
    <n v="764799000"/>
    <s v=" $-   "/>
    <n v="128582000"/>
    <x v="1"/>
    <x v="67"/>
  </r>
  <r>
    <x v="344"/>
    <x v="3"/>
    <d v="2015-12-31T00:00:00"/>
    <x v="1356"/>
    <n v="987357000"/>
    <n v="785179000"/>
    <s v=" $-   "/>
    <n v="137596000"/>
    <x v="1"/>
    <x v="67"/>
  </r>
  <r>
    <x v="345"/>
    <x v="0"/>
    <d v="2012-12-31T00:00:00"/>
    <x v="1357"/>
    <n v="9373000000"/>
    <n v="914000000"/>
    <s v=" $-   "/>
    <n v="1787000000"/>
    <x v="5"/>
    <x v="11"/>
  </r>
  <r>
    <x v="345"/>
    <x v="1"/>
    <d v="2013-12-31T00:00:00"/>
    <x v="1358"/>
    <n v="9817000000"/>
    <n v="934000000"/>
    <s v=" $-   "/>
    <n v="1901000000"/>
    <x v="5"/>
    <x v="11"/>
  </r>
  <r>
    <x v="345"/>
    <x v="2"/>
    <d v="2014-12-31T00:00:00"/>
    <x v="1359"/>
    <n v="11031000000"/>
    <n v="981000000"/>
    <s v=" $-   "/>
    <n v="1945000000"/>
    <x v="5"/>
    <x v="11"/>
  </r>
  <r>
    <x v="345"/>
    <x v="3"/>
    <d v="2015-12-31T00:00:00"/>
    <x v="1360"/>
    <n v="9811000000"/>
    <n v="997000000"/>
    <s v=" $-   "/>
    <n v="2034000000"/>
    <x v="5"/>
    <x v="11"/>
  </r>
  <r>
    <x v="346"/>
    <x v="0"/>
    <d v="2012-12-31T00:00:00"/>
    <x v="1361"/>
    <n v="800380000"/>
    <n v="376687000"/>
    <s v=" $-   "/>
    <n v="1068382000"/>
    <x v="7"/>
    <x v="14"/>
  </r>
  <r>
    <x v="346"/>
    <x v="1"/>
    <d v="2013-12-31T00:00:00"/>
    <x v="1362"/>
    <n v="837946000"/>
    <n v="402369000"/>
    <s v=" $-   "/>
    <n v="1107700000"/>
    <x v="7"/>
    <x v="14"/>
  </r>
  <r>
    <x v="346"/>
    <x v="2"/>
    <d v="2014-12-31T00:00:00"/>
    <x v="1363"/>
    <n v="882803000"/>
    <n v="446845000"/>
    <s v=" $-   "/>
    <n v="1143827000"/>
    <x v="7"/>
    <x v="14"/>
  </r>
  <r>
    <x v="346"/>
    <x v="3"/>
    <d v="2015-12-31T00:00:00"/>
    <x v="1364"/>
    <n v="960192000"/>
    <n v="452835000"/>
    <s v=" $-   "/>
    <n v="1177568000"/>
    <x v="7"/>
    <x v="14"/>
  </r>
  <r>
    <x v="347"/>
    <x v="0"/>
    <d v="2013-02-02T00:00:00"/>
    <x v="1365"/>
    <n v="17889249000"/>
    <n v="4884284000"/>
    <s v=" $-   "/>
    <n v="78900000"/>
    <x v="1"/>
    <x v="25"/>
  </r>
  <r>
    <x v="347"/>
    <x v="1"/>
    <d v="2014-02-01T00:00:00"/>
    <x v="1366"/>
    <n v="17082000000"/>
    <n v="4735000000"/>
    <s v=" $-   "/>
    <n v="55000000"/>
    <x v="1"/>
    <x v="25"/>
  </r>
  <r>
    <x v="347"/>
    <x v="2"/>
    <d v="2015-01-31T00:00:00"/>
    <x v="1367"/>
    <n v="16691000000"/>
    <n v="4816000000"/>
    <s v=" $-   "/>
    <n v="62000000"/>
    <x v="1"/>
    <x v="25"/>
  </r>
  <r>
    <x v="347"/>
    <x v="3"/>
    <d v="2016-01-30T00:00:00"/>
    <x v="1368"/>
    <n v="15545000000"/>
    <n v="4600000000"/>
    <s v=" $-   "/>
    <n v="67000000"/>
    <x v="1"/>
    <x v="25"/>
  </r>
  <r>
    <x v="348"/>
    <x v="0"/>
    <d v="2012-12-31T00:00:00"/>
    <x v="1369"/>
    <n v="1055844000"/>
    <n v="356817000"/>
    <s v=" $-   "/>
    <n v="31652000"/>
    <x v="0"/>
    <x v="53"/>
  </r>
  <r>
    <x v="348"/>
    <x v="1"/>
    <d v="2013-12-31T00:00:00"/>
    <x v="1370"/>
    <n v="1178173000"/>
    <n v="390610000"/>
    <s v=" $-   "/>
    <n v="38405000"/>
    <x v="0"/>
    <x v="53"/>
  </r>
  <r>
    <x v="348"/>
    <x v="2"/>
    <d v="2014-12-31T00:00:00"/>
    <x v="1371"/>
    <n v="1461190000"/>
    <n v="489937000"/>
    <s v=" $-   "/>
    <n v="48138000"/>
    <x v="0"/>
    <x v="53"/>
  </r>
  <r>
    <x v="348"/>
    <x v="3"/>
    <d v="2015-12-31T00:00:00"/>
    <x v="1372"/>
    <n v="1719723000"/>
    <n v="712803000"/>
    <s v=" $-   "/>
    <n v="65770000"/>
    <x v="0"/>
    <x v="53"/>
  </r>
  <r>
    <x v="349"/>
    <x v="0"/>
    <d v="2012-12-31T00:00:00"/>
    <x v="1373"/>
    <n v="6646000000"/>
    <n v="359000000"/>
    <s v=" $-   "/>
    <n v="1090000000"/>
    <x v="5"/>
    <x v="10"/>
  </r>
  <r>
    <x v="349"/>
    <x v="1"/>
    <d v="2013-12-31T00:00:00"/>
    <x v="1374"/>
    <n v="7186000000"/>
    <n v="574000000"/>
    <s v=" $-   "/>
    <n v="1113000000"/>
    <x v="5"/>
    <x v="10"/>
  </r>
  <r>
    <x v="349"/>
    <x v="2"/>
    <d v="2014-12-31T00:00:00"/>
    <x v="1375"/>
    <n v="7689000000"/>
    <n v="414000000"/>
    <s v=" $-   "/>
    <n v="1156000000"/>
    <x v="5"/>
    <x v="10"/>
  </r>
  <r>
    <x v="349"/>
    <x v="3"/>
    <d v="2015-12-31T00:00:00"/>
    <x v="1376"/>
    <n v="6648000000"/>
    <n v="397000000"/>
    <s v=" $-   "/>
    <n v="1250000000"/>
    <x v="5"/>
    <x v="10"/>
  </r>
  <r>
    <x v="350"/>
    <x v="0"/>
    <d v="2012-12-31T00:00:00"/>
    <x v="1377"/>
    <n v="429000000"/>
    <n v="6073000000"/>
    <s v=" $-   "/>
    <n v="1441000000"/>
    <x v="6"/>
    <x v="35"/>
  </r>
  <r>
    <x v="350"/>
    <x v="1"/>
    <d v="2013-12-31T00:00:00"/>
    <x v="1378"/>
    <n v="291000000"/>
    <n v="5808000000"/>
    <s v=" $-   "/>
    <n v="576000000"/>
    <x v="6"/>
    <x v="35"/>
  </r>
  <r>
    <x v="350"/>
    <x v="2"/>
    <d v="2014-12-31T00:00:00"/>
    <x v="1379"/>
    <n v="235000000"/>
    <n v="5518000000"/>
    <s v=" $-   "/>
    <n v="367000000"/>
    <x v="6"/>
    <x v="35"/>
  </r>
  <r>
    <x v="350"/>
    <x v="3"/>
    <d v="2015-12-31T00:00:00"/>
    <x v="1380"/>
    <n v="219000000"/>
    <n v="5120000000"/>
    <s v=" $-   "/>
    <n v="205000000"/>
    <x v="6"/>
    <x v="35"/>
  </r>
  <r>
    <x v="351"/>
    <x v="0"/>
    <d v="2013-06-28T00:00:00"/>
    <x v="1381"/>
    <n v="10411000000"/>
    <n v="635000000"/>
    <n v="1133000000"/>
    <n v="79000000"/>
    <x v="2"/>
    <x v="111"/>
  </r>
  <r>
    <x v="351"/>
    <x v="1"/>
    <d v="2014-06-27T00:00:00"/>
    <x v="1382"/>
    <n v="9878000000"/>
    <n v="722000000"/>
    <n v="1226000000"/>
    <n v="98000000"/>
    <x v="2"/>
    <x v="111"/>
  </r>
  <r>
    <x v="351"/>
    <x v="2"/>
    <d v="2015-07-03T00:00:00"/>
    <x v="1383"/>
    <n v="9930000000"/>
    <n v="237000000"/>
    <n v="1353000000"/>
    <n v="129000000"/>
    <x v="2"/>
    <x v="111"/>
  </r>
  <r>
    <x v="351"/>
    <x v="3"/>
    <d v="2016-07-01T00:00:00"/>
    <x v="1384"/>
    <n v="8545000000"/>
    <n v="635000000"/>
    <n v="1237000000"/>
    <n v="123000000"/>
    <x v="2"/>
    <x v="111"/>
  </r>
  <r>
    <x v="352"/>
    <x v="0"/>
    <d v="2013-02-28T00:00:00"/>
    <x v="1385"/>
    <n v="1687800000"/>
    <n v="585400000"/>
    <s v=" $-   "/>
    <s v=" $-   "/>
    <x v="4"/>
    <x v="112"/>
  </r>
  <r>
    <x v="352"/>
    <x v="1"/>
    <d v="2014-02-28T00:00:00"/>
    <x v="1386"/>
    <n v="2876000000"/>
    <n v="895100000"/>
    <s v=" $-   "/>
    <s v=" $-   "/>
    <x v="4"/>
    <x v="112"/>
  </r>
  <r>
    <x v="352"/>
    <x v="2"/>
    <d v="2015-02-28T00:00:00"/>
    <x v="1387"/>
    <n v="3449400000"/>
    <n v="1078400000"/>
    <s v=" $-   "/>
    <s v=" $-   "/>
    <x v="4"/>
    <x v="112"/>
  </r>
  <r>
    <x v="352"/>
    <x v="3"/>
    <d v="2016-02-29T00:00:00"/>
    <x v="1388"/>
    <n v="3606100000"/>
    <n v="1177200000"/>
    <s v=" $-   "/>
    <s v=" $-   "/>
    <x v="4"/>
    <x v="112"/>
  </r>
  <r>
    <x v="353"/>
    <x v="0"/>
    <d v="2013-12-28T00:00:00"/>
    <x v="1389"/>
    <n v="6985800000"/>
    <n v="2960300000"/>
    <s v=" $-   "/>
    <s v=" $-   "/>
    <x v="1"/>
    <x v="110"/>
  </r>
  <r>
    <x v="353"/>
    <x v="1"/>
    <d v="2015-01-03T00:00:00"/>
    <x v="1390"/>
    <n v="7235900000"/>
    <n v="2814600000"/>
    <s v=" $-   "/>
    <s v=" $-   "/>
    <x v="1"/>
    <x v="110"/>
  </r>
  <r>
    <x v="353"/>
    <x v="2"/>
    <d v="2016-01-02T00:00:00"/>
    <x v="1391"/>
    <n v="7099800000"/>
    <n v="2681100000"/>
    <s v=" $-   "/>
    <s v=" $-   "/>
    <x v="1"/>
    <x v="110"/>
  </r>
  <r>
    <x v="353"/>
    <x v="3"/>
    <d v="2016-12-31T00:00:00"/>
    <x v="1392"/>
    <n v="7139700000"/>
    <n v="2798900000"/>
    <s v=" $-   "/>
    <s v=" $-   "/>
    <x v="1"/>
    <x v="110"/>
  </r>
  <r>
    <x v="354"/>
    <x v="0"/>
    <d v="2013-09-27T00:00:00"/>
    <x v="1393"/>
    <n v="1025400000"/>
    <n v="159700000"/>
    <n v="226300000"/>
    <n v="29100000"/>
    <x v="2"/>
    <x v="7"/>
  </r>
  <r>
    <x v="354"/>
    <x v="1"/>
    <d v="2014-10-03T00:00:00"/>
    <x v="1394"/>
    <n v="1268800000"/>
    <n v="179100000"/>
    <n v="252200000"/>
    <n v="25900000"/>
    <x v="2"/>
    <x v="7"/>
  </r>
  <r>
    <x v="354"/>
    <x v="2"/>
    <d v="2015-10-02T00:00:00"/>
    <x v="1395"/>
    <n v="1703900000"/>
    <n v="191300000"/>
    <n v="303200000"/>
    <n v="33500000"/>
    <x v="2"/>
    <x v="7"/>
  </r>
  <r>
    <x v="354"/>
    <x v="3"/>
    <d v="2016-09-30T00:00:00"/>
    <x v="1396"/>
    <n v="1623800000"/>
    <n v="195900000"/>
    <n v="312400000"/>
    <n v="33400000"/>
    <x v="2"/>
    <x v="7"/>
  </r>
  <r>
    <x v="355"/>
    <x v="0"/>
    <d v="2012-12-31T00:00:00"/>
    <x v="1397"/>
    <n v="245000000"/>
    <n v="835000000"/>
    <s v=" $-   "/>
    <n v="811000000"/>
    <x v="9"/>
    <x v="27"/>
  </r>
  <r>
    <x v="355"/>
    <x v="1"/>
    <d v="2013-12-31T00:00:00"/>
    <x v="1398"/>
    <n v="328000000"/>
    <n v="1052000000"/>
    <s v=" $-   "/>
    <n v="787000000"/>
    <x v="9"/>
    <x v="27"/>
  </r>
  <r>
    <x v="355"/>
    <x v="2"/>
    <d v="2014-12-31T00:00:00"/>
    <x v="1399"/>
    <n v="427000000"/>
    <n v="1296000000"/>
    <s v=" $-   "/>
    <n v="942000000"/>
    <x v="9"/>
    <x v="27"/>
  </r>
  <r>
    <x v="355"/>
    <x v="3"/>
    <d v="2015-12-31T00:00:00"/>
    <x v="1400"/>
    <n v="689000000"/>
    <n v="1208000000"/>
    <s v=" $-   "/>
    <n v="1091000000"/>
    <x v="9"/>
    <x v="27"/>
  </r>
  <r>
    <x v="356"/>
    <x v="0"/>
    <d v="2012-12-31T00:00:00"/>
    <x v="1401"/>
    <n v="362000000"/>
    <n v="2123000000"/>
    <s v=" $-   "/>
    <n v="4549000000"/>
    <x v="6"/>
    <x v="34"/>
  </r>
  <r>
    <x v="356"/>
    <x v="1"/>
    <d v="2013-12-31T00:00:00"/>
    <x v="1402"/>
    <n v="374000000"/>
    <n v="2484000000"/>
    <s v=" $-   "/>
    <n v="5445000000"/>
    <x v="6"/>
    <x v="34"/>
  </r>
  <r>
    <x v="356"/>
    <x v="2"/>
    <d v="2014-12-31T00:00:00"/>
    <x v="1403"/>
    <n v="470000000"/>
    <n v="2927000000"/>
    <s v=" $-   "/>
    <n v="5492000000"/>
    <x v="6"/>
    <x v="34"/>
  </r>
  <r>
    <x v="356"/>
    <x v="3"/>
    <d v="2015-12-31T00:00:00"/>
    <x v="1404"/>
    <n v="607000000"/>
    <n v="3264000000"/>
    <s v=" $-   "/>
    <n v="5690000000"/>
    <x v="6"/>
    <x v="34"/>
  </r>
  <r>
    <x v="357"/>
    <x v="0"/>
    <d v="2013-12-31T00:00:00"/>
    <x v="1405"/>
    <n v="3002000000"/>
    <n v="4089000000"/>
    <n v="536000000"/>
    <n v="138000000"/>
    <x v="3"/>
    <x v="5"/>
  </r>
  <r>
    <x v="357"/>
    <x v="1"/>
    <d v="2014-12-31T00:00:00"/>
    <x v="1406"/>
    <n v="3319000000"/>
    <n v="4308000000"/>
    <n v="614000000"/>
    <n v="188000000"/>
    <x v="3"/>
    <x v="5"/>
  </r>
  <r>
    <x v="357"/>
    <x v="2"/>
    <d v="2015-12-31T00:00:00"/>
    <x v="1407"/>
    <n v="3344000000"/>
    <n v="3906000000"/>
    <n v="625000000"/>
    <n v="210000000"/>
    <x v="3"/>
    <x v="5"/>
  </r>
  <r>
    <x v="357"/>
    <x v="3"/>
    <d v="2016-12-31T00:00:00"/>
    <x v="1070"/>
    <n v="3830000000"/>
    <n v="4295000000"/>
    <n v="715000000"/>
    <n v="319000000"/>
    <x v="3"/>
    <x v="5"/>
  </r>
  <r>
    <x v="358"/>
    <x v="0"/>
    <d v="2013-03-29T00:00:00"/>
    <x v="1408"/>
    <n v="1175000000"/>
    <n v="3236000000"/>
    <n v="1026000000"/>
    <n v="286000000"/>
    <x v="2"/>
    <x v="6"/>
  </r>
  <r>
    <x v="358"/>
    <x v="1"/>
    <d v="2014-03-28T00:00:00"/>
    <x v="1409"/>
    <n v="791000000"/>
    <n v="2186000000"/>
    <n v="722000000"/>
    <n v="93000000"/>
    <x v="2"/>
    <x v="6"/>
  </r>
  <r>
    <x v="358"/>
    <x v="2"/>
    <d v="2015-04-03T00:00:00"/>
    <x v="1410"/>
    <n v="727000000"/>
    <n v="2012000000"/>
    <n v="812000000"/>
    <n v="87000000"/>
    <x v="2"/>
    <x v="6"/>
  </r>
  <r>
    <x v="358"/>
    <x v="3"/>
    <d v="2016-04-01T00:00:00"/>
    <x v="1411"/>
    <n v="615000000"/>
    <n v="1587000000"/>
    <n v="748000000"/>
    <n v="57000000"/>
    <x v="2"/>
    <x v="6"/>
  </r>
  <r>
    <x v="359"/>
    <x v="0"/>
    <d v="2013-06-29T00:00:00"/>
    <x v="1412"/>
    <n v="36414626000"/>
    <n v="6338129000"/>
    <s v=" $-   "/>
    <s v=" $-   "/>
    <x v="4"/>
    <x v="113"/>
  </r>
  <r>
    <x v="359"/>
    <x v="1"/>
    <d v="2014-06-28T00:00:00"/>
    <x v="1413"/>
    <n v="38335677000"/>
    <s v=" $-   "/>
    <s v=" $-   "/>
    <s v=" $-   "/>
    <x v="4"/>
    <x v="113"/>
  </r>
  <r>
    <x v="359"/>
    <x v="2"/>
    <d v="2015-06-27T00:00:00"/>
    <x v="1414"/>
    <n v="40129236000"/>
    <s v=" $-   "/>
    <s v=" $-   "/>
    <s v=" $-   "/>
    <x v="4"/>
    <x v="113"/>
  </r>
  <r>
    <x v="359"/>
    <x v="3"/>
    <d v="2016-07-02T00:00:00"/>
    <x v="1415"/>
    <n v="41326447000"/>
    <s v=" $-   "/>
    <s v=" $-   "/>
    <s v=" $-   "/>
    <x v="4"/>
    <x v="113"/>
  </r>
  <r>
    <x v="360"/>
    <x v="0"/>
    <d v="2012-12-31T00:00:00"/>
    <x v="1416"/>
    <n v="55228000000"/>
    <n v="41066000000"/>
    <s v=" $-   "/>
    <n v="18143000000"/>
    <x v="10"/>
    <x v="61"/>
  </r>
  <r>
    <x v="360"/>
    <x v="1"/>
    <d v="2013-12-31T00:00:00"/>
    <x v="1417"/>
    <n v="51191000000"/>
    <n v="28414000000"/>
    <s v=" $-   "/>
    <n v="18395000000"/>
    <x v="10"/>
    <x v="61"/>
  </r>
  <r>
    <x v="360"/>
    <x v="2"/>
    <d v="2014-12-31T00:00:00"/>
    <x v="1418"/>
    <n v="60145000000"/>
    <n v="41817000000"/>
    <s v=" $-   "/>
    <n v="18273000000"/>
    <x v="10"/>
    <x v="61"/>
  </r>
  <r>
    <x v="360"/>
    <x v="3"/>
    <d v="2015-12-31T00:00:00"/>
    <x v="1419"/>
    <n v="67046000000"/>
    <n v="32954000000"/>
    <s v=" $-   "/>
    <n v="22016000000"/>
    <x v="10"/>
    <x v="61"/>
  </r>
  <r>
    <x v="361"/>
    <x v="0"/>
    <d v="2013-12-31T00:00:00"/>
    <x v="1420"/>
    <n v="2545600000"/>
    <n v="1193800000"/>
    <s v=" $-   "/>
    <s v=" $-   "/>
    <x v="4"/>
    <x v="114"/>
  </r>
  <r>
    <x v="361"/>
    <x v="1"/>
    <d v="2014-12-31T00:00:00"/>
    <x v="1421"/>
    <n v="2493300000"/>
    <n v="1163900000"/>
    <s v=" $-   "/>
    <s v=" $-   "/>
    <x v="4"/>
    <x v="114"/>
  </r>
  <r>
    <x v="361"/>
    <x v="2"/>
    <d v="2015-12-31T00:00:00"/>
    <x v="1422"/>
    <n v="2163500000"/>
    <n v="1051800000"/>
    <s v=" $-   "/>
    <s v=" $-   "/>
    <x v="4"/>
    <x v="114"/>
  </r>
  <r>
    <x v="361"/>
    <x v="3"/>
    <d v="2016-12-31T00:00:00"/>
    <x v="1423"/>
    <n v="3003100000"/>
    <n v="1597300000"/>
    <s v=" $-   "/>
    <s v=" $-   "/>
    <x v="4"/>
    <x v="114"/>
  </r>
  <r>
    <x v="362"/>
    <x v="0"/>
    <d v="2012-12-31T00:00:00"/>
    <x v="1424"/>
    <n v="1174000000"/>
    <n v="728000000"/>
    <n v="183000000"/>
    <s v=" $-   "/>
    <x v="2"/>
    <x v="6"/>
  </r>
  <r>
    <x v="362"/>
    <x v="1"/>
    <d v="2013-12-31T00:00:00"/>
    <x v="1425"/>
    <n v="1219000000"/>
    <n v="757000000"/>
    <n v="184000000"/>
    <s v=" $-   "/>
    <x v="2"/>
    <x v="6"/>
  </r>
  <r>
    <x v="362"/>
    <x v="2"/>
    <d v="2014-12-31T00:00:00"/>
    <x v="1426"/>
    <n v="1253000000"/>
    <n v="770000000"/>
    <n v="206000000"/>
    <s v=" $-   "/>
    <x v="2"/>
    <x v="6"/>
  </r>
  <r>
    <x v="362"/>
    <x v="3"/>
    <d v="2015-12-31T00:00:00"/>
    <x v="1427"/>
    <n v="1254000000"/>
    <n v="765000000"/>
    <n v="228000000"/>
    <s v=" $-   "/>
    <x v="2"/>
    <x v="6"/>
  </r>
  <r>
    <x v="363"/>
    <x v="0"/>
    <d v="2013-09-30T00:00:00"/>
    <x v="1428"/>
    <n v="874838000"/>
    <n v="254468000"/>
    <s v=" $-   "/>
    <n v="45639000"/>
    <x v="0"/>
    <x v="30"/>
  </r>
  <r>
    <x v="363"/>
    <x v="1"/>
    <d v="2014-09-30T00:00:00"/>
    <x v="1429"/>
    <n v="1105032000"/>
    <n v="276446000"/>
    <s v=" $-   "/>
    <n v="63608000"/>
    <x v="0"/>
    <x v="30"/>
  </r>
  <r>
    <x v="363"/>
    <x v="2"/>
    <d v="2015-09-30T00:00:00"/>
    <x v="1430"/>
    <n v="1257270000"/>
    <n v="321624000"/>
    <s v=" $-   "/>
    <n v="54219000"/>
    <x v="0"/>
    <x v="30"/>
  </r>
  <r>
    <x v="363"/>
    <x v="3"/>
    <d v="2016-09-30T00:00:00"/>
    <x v="1431"/>
    <n v="1443348000"/>
    <n v="382858000"/>
    <s v=" $-   "/>
    <n v="77445000"/>
    <x v="0"/>
    <x v="30"/>
  </r>
  <r>
    <x v="364"/>
    <x v="0"/>
    <d v="2013-09-27T00:00:00"/>
    <x v="1432"/>
    <n v="7739000000"/>
    <n v="1440000000"/>
    <n v="590000000"/>
    <s v=" $-   "/>
    <x v="2"/>
    <x v="115"/>
  </r>
  <r>
    <x v="364"/>
    <x v="1"/>
    <d v="2014-09-26T00:00:00"/>
    <x v="1433"/>
    <n v="8001000000"/>
    <n v="1534000000"/>
    <n v="583000000"/>
    <s v=" $-   "/>
    <x v="2"/>
    <x v="115"/>
  </r>
  <r>
    <x v="364"/>
    <x v="2"/>
    <d v="2015-09-25T00:00:00"/>
    <x v="1434"/>
    <n v="8146000000"/>
    <n v="1504000000"/>
    <n v="627000000"/>
    <s v=" $-   "/>
    <x v="2"/>
    <x v="115"/>
  </r>
  <r>
    <x v="364"/>
    <x v="3"/>
    <d v="2016-09-30T00:00:00"/>
    <x v="1435"/>
    <n v="8205000000"/>
    <n v="1463000000"/>
    <n v="644000000"/>
    <s v=" $-   "/>
    <x v="2"/>
    <x v="115"/>
  </r>
  <r>
    <x v="365"/>
    <x v="0"/>
    <d v="2012-12-30T00:00:00"/>
    <x v="1436"/>
    <n v="2943847000"/>
    <n v="1303427000"/>
    <s v=" $-   "/>
    <n v="194039000"/>
    <x v="1"/>
    <x v="116"/>
  </r>
  <r>
    <x v="365"/>
    <x v="1"/>
    <d v="2013-12-29T00:00:00"/>
    <x v="1437"/>
    <n v="662769000"/>
    <n v="531932000"/>
    <s v=" $-   "/>
    <n v="74833000"/>
    <x v="1"/>
    <x v="116"/>
  </r>
  <r>
    <x v="365"/>
    <x v="2"/>
    <d v="2014-12-31T00:00:00"/>
    <x v="1438"/>
    <n v="954990000"/>
    <n v="766854000"/>
    <s v=" $-   "/>
    <n v="151837000"/>
    <x v="1"/>
    <x v="116"/>
  </r>
  <r>
    <x v="365"/>
    <x v="3"/>
    <d v="2015-12-31T00:00:00"/>
    <x v="1439"/>
    <n v="923336000"/>
    <n v="1068221000"/>
    <s v=" $-   "/>
    <n v="205087000"/>
    <x v="1"/>
    <x v="116"/>
  </r>
  <r>
    <x v="366"/>
    <x v="0"/>
    <d v="2013-02-02T00:00:00"/>
    <x v="1440"/>
    <n v="50568000000"/>
    <n v="15110000000"/>
    <s v=" $-   "/>
    <n v="2044000000"/>
    <x v="1"/>
    <x v="64"/>
  </r>
  <r>
    <x v="366"/>
    <x v="1"/>
    <d v="2014-02-01T00:00:00"/>
    <x v="1441"/>
    <n v="50039000000"/>
    <n v="14465000000"/>
    <s v=" $-   "/>
    <n v="1996000000"/>
    <x v="1"/>
    <x v="64"/>
  </r>
  <r>
    <x v="366"/>
    <x v="2"/>
    <d v="2015-01-31T00:00:00"/>
    <x v="1442"/>
    <n v="51278000000"/>
    <n v="14676000000"/>
    <s v=" $-   "/>
    <n v="2129000000"/>
    <x v="1"/>
    <x v="64"/>
  </r>
  <r>
    <x v="366"/>
    <x v="3"/>
    <d v="2016-01-30T00:00:00"/>
    <x v="1443"/>
    <n v="51997000000"/>
    <n v="14665000000"/>
    <s v=" $-   "/>
    <n v="2213000000"/>
    <x v="1"/>
    <x v="64"/>
  </r>
  <r>
    <x v="367"/>
    <x v="0"/>
    <d v="2013-01-31T00:00:00"/>
    <x v="1444"/>
    <n v="1630965000"/>
    <n v="1466067000"/>
    <s v=" $-   "/>
    <s v=" $-   "/>
    <x v="1"/>
    <x v="82"/>
  </r>
  <r>
    <x v="367"/>
    <x v="1"/>
    <d v="2014-01-31T00:00:00"/>
    <x v="1445"/>
    <n v="1690700000"/>
    <n v="2036100000"/>
    <s v=" $-   "/>
    <s v=" $-   "/>
    <x v="1"/>
    <x v="82"/>
  </r>
  <r>
    <x v="367"/>
    <x v="2"/>
    <d v="2015-01-31T00:00:00"/>
    <x v="1446"/>
    <n v="1712700000"/>
    <n v="1645800000"/>
    <s v=" $-   "/>
    <s v=" $-   "/>
    <x v="1"/>
    <x v="82"/>
  </r>
  <r>
    <x v="367"/>
    <x v="3"/>
    <d v="2016-01-31T00:00:00"/>
    <x v="1447"/>
    <n v="1613600000"/>
    <n v="1731200000"/>
    <s v=" $-   "/>
    <s v=" $-   "/>
    <x v="1"/>
    <x v="82"/>
  </r>
  <r>
    <x v="368"/>
    <x v="0"/>
    <d v="2013-02-02T00:00:00"/>
    <x v="1448"/>
    <n v="18521400000"/>
    <n v="4250446000"/>
    <s v=" $-   "/>
    <s v=" $-   "/>
    <x v="1"/>
    <x v="74"/>
  </r>
  <r>
    <x v="368"/>
    <x v="1"/>
    <d v="2014-02-01T00:00:00"/>
    <x v="1449"/>
    <n v="19605037000"/>
    <n v="4467089000"/>
    <s v=" $-   "/>
    <s v=" $-   "/>
    <x v="1"/>
    <x v="74"/>
  </r>
  <r>
    <x v="368"/>
    <x v="2"/>
    <d v="2015-01-31T00:00:00"/>
    <x v="1450"/>
    <n v="20776522000"/>
    <n v="4695384000"/>
    <s v=" $-   "/>
    <s v=" $-   "/>
    <x v="1"/>
    <x v="74"/>
  </r>
  <r>
    <x v="368"/>
    <x v="3"/>
    <d v="2016-01-30T00:00:00"/>
    <x v="1451"/>
    <n v="22034523000"/>
    <n v="5205715000"/>
    <s v=" $-   "/>
    <s v=" $-   "/>
    <x v="1"/>
    <x v="74"/>
  </r>
  <r>
    <x v="369"/>
    <x v="0"/>
    <d v="2012-12-31T00:00:00"/>
    <x v="1452"/>
    <n v="1955682000"/>
    <s v=" $-   "/>
    <s v=" $-   "/>
    <n v="787329000"/>
    <x v="6"/>
    <x v="12"/>
  </r>
  <r>
    <x v="369"/>
    <x v="1"/>
    <d v="2013-12-31T00:00:00"/>
    <x v="1453"/>
    <n v="1838766000"/>
    <s v=" $-   "/>
    <s v=" $-   "/>
    <n v="819711000"/>
    <x v="6"/>
    <x v="12"/>
  </r>
  <r>
    <x v="369"/>
    <x v="2"/>
    <d v="2014-12-31T00:00:00"/>
    <x v="1454"/>
    <n v="1903384000"/>
    <s v=" $-   "/>
    <s v=" $-   "/>
    <n v="855908000"/>
    <x v="6"/>
    <x v="12"/>
  </r>
  <r>
    <x v="369"/>
    <x v="3"/>
    <d v="2015-12-31T00:00:00"/>
    <x v="1455"/>
    <n v="2016212000"/>
    <s v=" $-   "/>
    <s v=" $-   "/>
    <n v="907024000"/>
    <x v="6"/>
    <x v="12"/>
  </r>
  <r>
    <x v="370"/>
    <x v="0"/>
    <d v="2012-12-31T00:00:00"/>
    <x v="1456"/>
    <n v="7214400000"/>
    <n v="3354900000"/>
    <n v="376400000"/>
    <s v=" $-   "/>
    <x v="3"/>
    <x v="5"/>
  </r>
  <r>
    <x v="370"/>
    <x v="1"/>
    <d v="2013-12-31T00:00:00"/>
    <x v="1457"/>
    <n v="7561200000"/>
    <n v="3446300000"/>
    <n v="395500000"/>
    <s v=" $-   "/>
    <x v="3"/>
    <x v="5"/>
  </r>
  <r>
    <x v="370"/>
    <x v="2"/>
    <d v="2014-12-31T00:00:00"/>
    <x v="1458"/>
    <n v="9397600000"/>
    <n v="4896100000"/>
    <n v="691100000"/>
    <s v=" $-   "/>
    <x v="3"/>
    <x v="5"/>
  </r>
  <r>
    <x v="370"/>
    <x v="3"/>
    <d v="2015-12-31T00:00:00"/>
    <x v="1459"/>
    <n v="9209500000"/>
    <n v="4612100000"/>
    <n v="692300000"/>
    <s v=" $-   "/>
    <x v="3"/>
    <x v="5"/>
  </r>
  <r>
    <x v="371"/>
    <x v="0"/>
    <d v="2012-12-31T00:00:00"/>
    <x v="1460"/>
    <n v="12000000"/>
    <n v="429000000"/>
    <s v=" $-   "/>
    <n v="26000000"/>
    <x v="1"/>
    <x v="24"/>
  </r>
  <r>
    <x v="371"/>
    <x v="1"/>
    <d v="2013-12-31T00:00:00"/>
    <x v="1461"/>
    <n v="18000000"/>
    <n v="597000000"/>
    <s v=" $-   "/>
    <n v="36000000"/>
    <x v="1"/>
    <x v="24"/>
  </r>
  <r>
    <x v="371"/>
    <x v="2"/>
    <d v="2014-12-31T00:00:00"/>
    <x v="1462"/>
    <n v="40000000"/>
    <n v="801000000"/>
    <s v=" $-   "/>
    <n v="65000000"/>
    <x v="1"/>
    <x v="24"/>
  </r>
  <r>
    <x v="371"/>
    <x v="3"/>
    <d v="2015-12-31T00:00:00"/>
    <x v="1463"/>
    <n v="58000000"/>
    <n v="1109000000"/>
    <s v=" $-   "/>
    <n v="93000000"/>
    <x v="1"/>
    <x v="24"/>
  </r>
  <r>
    <x v="372"/>
    <x v="0"/>
    <d v="2013-12-31T00:00:00"/>
    <x v="1464"/>
    <n v="13307000000"/>
    <n v="3757000000"/>
    <s v=" $-   "/>
    <n v="3821000000"/>
    <x v="6"/>
    <x v="13"/>
  </r>
  <r>
    <x v="372"/>
    <x v="1"/>
    <d v="2014-12-31T00:00:00"/>
    <x v="1465"/>
    <n v="13870000000"/>
    <n v="3964000000"/>
    <s v=" $-   "/>
    <n v="3882000000"/>
    <x v="6"/>
    <x v="13"/>
  </r>
  <r>
    <x v="372"/>
    <x v="2"/>
    <d v="2015-12-31T00:00:00"/>
    <x v="1466"/>
    <n v="13723000000"/>
    <n v="4094000000"/>
    <s v=" $-   "/>
    <n v="3885000000"/>
    <x v="6"/>
    <x v="13"/>
  </r>
  <r>
    <x v="372"/>
    <x v="3"/>
    <d v="2016-12-31T00:00:00"/>
    <x v="1467"/>
    <n v="15070000000"/>
    <n v="4154000000"/>
    <s v=" $-   "/>
    <n v="3985000000"/>
    <x v="6"/>
    <x v="13"/>
  </r>
  <r>
    <x v="373"/>
    <x v="0"/>
    <d v="2012-12-29T00:00:00"/>
    <x v="1468"/>
    <n v="3098066000"/>
    <n v="1040287000"/>
    <s v=" $-   "/>
    <n v="88975000"/>
    <x v="1"/>
    <x v="117"/>
  </r>
  <r>
    <x v="373"/>
    <x v="1"/>
    <d v="2013-12-28T00:00:00"/>
    <x v="1469"/>
    <n v="3411175000"/>
    <n v="1138934000"/>
    <s v=" $-   "/>
    <n v="100025000"/>
    <x v="1"/>
    <x v="117"/>
  </r>
  <r>
    <x v="373"/>
    <x v="2"/>
    <d v="2014-12-27T00:00:00"/>
    <x v="1470"/>
    <n v="3761300000"/>
    <n v="1246308000"/>
    <s v=" $-   "/>
    <n v="114635000"/>
    <x v="1"/>
    <x v="117"/>
  </r>
  <r>
    <x v="373"/>
    <x v="3"/>
    <d v="2015-12-26T00:00:00"/>
    <x v="1471"/>
    <n v="4083333000"/>
    <n v="1369097000"/>
    <s v=" $-   "/>
    <n v="123569000"/>
    <x v="1"/>
    <x v="117"/>
  </r>
  <r>
    <x v="374"/>
    <x v="0"/>
    <d v="2013-10-03T00:00:00"/>
    <x v="1472"/>
    <n v="32016000000"/>
    <n v="983000000"/>
    <s v=" $-   "/>
    <s v=" $-   "/>
    <x v="4"/>
    <x v="40"/>
  </r>
  <r>
    <x v="374"/>
    <x v="1"/>
    <d v="2014-10-03T00:00:00"/>
    <x v="1473"/>
    <n v="34895000000"/>
    <n v="1255000000"/>
    <s v=" $-   "/>
    <s v=" $-   "/>
    <x v="4"/>
    <x v="40"/>
  </r>
  <r>
    <x v="374"/>
    <x v="2"/>
    <d v="2015-10-03T00:00:00"/>
    <x v="1474"/>
    <n v="37456000000"/>
    <n v="1748000000"/>
    <s v=" $-   "/>
    <s v=" $-   "/>
    <x v="4"/>
    <x v="40"/>
  </r>
  <r>
    <x v="374"/>
    <x v="3"/>
    <d v="2016-10-01T00:00:00"/>
    <x v="1475"/>
    <n v="32184000000"/>
    <n v="1864000000"/>
    <s v=" $-   "/>
    <s v=" $-   "/>
    <x v="4"/>
    <x v="40"/>
  </r>
  <r>
    <x v="375"/>
    <x v="0"/>
    <d v="2012-12-31T00:00:00"/>
    <x v="1476"/>
    <n v="26045000000"/>
    <n v="1702000000"/>
    <s v=" $-   "/>
    <n v="418000000"/>
    <x v="9"/>
    <x v="92"/>
  </r>
  <r>
    <x v="375"/>
    <x v="1"/>
    <d v="2013-12-31T00:00:00"/>
    <x v="1477"/>
    <n v="34085000000"/>
    <n v="2248000000"/>
    <s v=" $-   "/>
    <n v="489000000"/>
    <x v="9"/>
    <x v="92"/>
  </r>
  <r>
    <x v="375"/>
    <x v="2"/>
    <d v="2014-12-31T00:00:00"/>
    <x v="1478"/>
    <n v="35673000000"/>
    <n v="2762000000"/>
    <s v=" $-   "/>
    <n v="562000000"/>
    <x v="9"/>
    <x v="92"/>
  </r>
  <r>
    <x v="375"/>
    <x v="3"/>
    <d v="2015-12-31T00:00:00"/>
    <x v="1479"/>
    <n v="22466000000"/>
    <n v="2620000000"/>
    <s v=" $-   "/>
    <n v="756000000"/>
    <x v="9"/>
    <x v="92"/>
  </r>
  <r>
    <x v="376"/>
    <x v="0"/>
    <d v="2012-12-31T00:00:00"/>
    <x v="1480"/>
    <n v="1189341000"/>
    <n v="247597000"/>
    <s v=" $-   "/>
    <s v=" $-   "/>
    <x v="2"/>
    <x v="16"/>
  </r>
  <r>
    <x v="376"/>
    <x v="1"/>
    <d v="2013-12-31T00:00:00"/>
    <x v="1481"/>
    <n v="1369438000"/>
    <n v="312367000"/>
    <s v=" $-   "/>
    <s v=" $-   "/>
    <x v="2"/>
    <x v="16"/>
  </r>
  <r>
    <x v="376"/>
    <x v="2"/>
    <d v="2014-12-31T00:00:00"/>
    <x v="1482"/>
    <n v="1668892000"/>
    <n v="346345000"/>
    <s v=" $-   "/>
    <s v=" $-   "/>
    <x v="2"/>
    <x v="16"/>
  </r>
  <r>
    <x v="376"/>
    <x v="3"/>
    <d v="2015-12-31T00:00:00"/>
    <x v="1483"/>
    <n v="1855181000"/>
    <n v="390253000"/>
    <s v=" $-   "/>
    <s v=" $-   "/>
    <x v="2"/>
    <x v="16"/>
  </r>
  <r>
    <x v="377"/>
    <x v="0"/>
    <d v="2012-12-31T00:00:00"/>
    <x v="1484"/>
    <n v="6457000000"/>
    <n v="1804000000"/>
    <n v="1877000000"/>
    <s v=" $-   "/>
    <x v="2"/>
    <x v="7"/>
  </r>
  <r>
    <x v="377"/>
    <x v="1"/>
    <d v="2013-12-31T00:00:00"/>
    <x v="1485"/>
    <n v="5841000000"/>
    <n v="1858000000"/>
    <n v="1522000000"/>
    <s v=" $-   "/>
    <x v="2"/>
    <x v="7"/>
  </r>
  <r>
    <x v="377"/>
    <x v="2"/>
    <d v="2014-12-31T00:00:00"/>
    <x v="1486"/>
    <n v="5618000000"/>
    <n v="1843000000"/>
    <n v="1358000000"/>
    <s v=" $-   "/>
    <x v="2"/>
    <x v="7"/>
  </r>
  <r>
    <x v="377"/>
    <x v="3"/>
    <d v="2015-12-31T00:00:00"/>
    <x v="1487"/>
    <n v="5440000000"/>
    <n v="1748000000"/>
    <n v="1280000000"/>
    <s v=" $-   "/>
    <x v="2"/>
    <x v="7"/>
  </r>
  <r>
    <x v="378"/>
    <x v="0"/>
    <d v="2012-12-29T00:00:00"/>
    <x v="1488"/>
    <n v="10019000000"/>
    <n v="1165000000"/>
    <s v=" $-   "/>
    <s v=" $-   "/>
    <x v="0"/>
    <x v="53"/>
  </r>
  <r>
    <x v="378"/>
    <x v="1"/>
    <d v="2013-12-28T00:00:00"/>
    <x v="1489"/>
    <n v="10131000000"/>
    <n v="1126000000"/>
    <s v=" $-   "/>
    <s v=" $-   "/>
    <x v="0"/>
    <x v="53"/>
  </r>
  <r>
    <x v="378"/>
    <x v="2"/>
    <d v="2015-01-03T00:00:00"/>
    <x v="1490"/>
    <n v="11421000000"/>
    <n v="1361000000"/>
    <s v=" $-   "/>
    <s v=" $-   "/>
    <x v="0"/>
    <x v="53"/>
  </r>
  <r>
    <x v="378"/>
    <x v="3"/>
    <d v="2016-01-02T00:00:00"/>
    <x v="1491"/>
    <n v="10979000000"/>
    <n v="1304000000"/>
    <s v=" $-   "/>
    <s v=" $-   "/>
    <x v="0"/>
    <x v="53"/>
  </r>
  <r>
    <x v="379"/>
    <x v="0"/>
    <d v="2012-12-31T00:00:00"/>
    <x v="1492"/>
    <n v="955624000"/>
    <n v="670602000"/>
    <s v=" $-   "/>
    <s v=" $-   "/>
    <x v="1"/>
    <x v="82"/>
  </r>
  <r>
    <x v="379"/>
    <x v="1"/>
    <d v="2013-12-31T00:00:00"/>
    <x v="1493"/>
    <n v="1195381000"/>
    <n v="871572000"/>
    <s v=" $-   "/>
    <s v=" $-   "/>
    <x v="1"/>
    <x v="82"/>
  </r>
  <r>
    <x v="379"/>
    <x v="2"/>
    <d v="2014-12-31T00:00:00"/>
    <x v="1494"/>
    <n v="1572164000"/>
    <n v="1158251000"/>
    <s v=" $-   "/>
    <s v=" $-   "/>
    <x v="1"/>
    <x v="82"/>
  </r>
  <r>
    <x v="379"/>
    <x v="3"/>
    <d v="2015-12-31T00:00:00"/>
    <x v="1495"/>
    <n v="2057766000"/>
    <n v="1497000000"/>
    <s v=" $-   "/>
    <s v=" $-   "/>
    <x v="1"/>
    <x v="82"/>
  </r>
  <r>
    <x v="380"/>
    <x v="0"/>
    <d v="2012-12-31T00:00:00"/>
    <x v="1492"/>
    <n v="955624000"/>
    <n v="670602000"/>
    <s v=" $-   "/>
    <s v=" $-   "/>
    <x v="1"/>
    <x v="82"/>
  </r>
  <r>
    <x v="380"/>
    <x v="1"/>
    <d v="2013-12-31T00:00:00"/>
    <x v="1493"/>
    <n v="1195381000"/>
    <n v="871572000"/>
    <s v=" $-   "/>
    <s v=" $-   "/>
    <x v="1"/>
    <x v="82"/>
  </r>
  <r>
    <x v="380"/>
    <x v="2"/>
    <d v="2014-12-31T00:00:00"/>
    <x v="1494"/>
    <n v="1572164000"/>
    <n v="1158251000"/>
    <s v=" $-   "/>
    <s v=" $-   "/>
    <x v="1"/>
    <x v="82"/>
  </r>
  <r>
    <x v="380"/>
    <x v="3"/>
    <d v="2015-12-31T00:00:00"/>
    <x v="1495"/>
    <n v="2057766000"/>
    <n v="1497000000"/>
    <s v=" $-   "/>
    <s v=" $-   "/>
    <x v="1"/>
    <x v="82"/>
  </r>
  <r>
    <x v="381"/>
    <x v="0"/>
    <d v="2012-12-31T00:00:00"/>
    <x v="1496"/>
    <n v="17820000000"/>
    <n v="16448000000"/>
    <s v=" $-   "/>
    <n v="1522000000"/>
    <x v="0"/>
    <x v="0"/>
  </r>
  <r>
    <x v="381"/>
    <x v="1"/>
    <d v="2013-12-31T00:00:00"/>
    <x v="1497"/>
    <n v="17192000000"/>
    <n v="17629000000"/>
    <s v=" $-   "/>
    <n v="1689000000"/>
    <x v="0"/>
    <x v="0"/>
  </r>
  <r>
    <x v="381"/>
    <x v="2"/>
    <d v="2014-12-31T00:00:00"/>
    <x v="1498"/>
    <n v="16611000000"/>
    <n v="17795000000"/>
    <s v=" $-   "/>
    <n v="1679000000"/>
    <x v="0"/>
    <x v="0"/>
  </r>
  <r>
    <x v="381"/>
    <x v="3"/>
    <d v="2015-12-31T00:00:00"/>
    <x v="1499"/>
    <n v="12130000000"/>
    <n v="18423000000"/>
    <s v=" $-   "/>
    <n v="1819000000"/>
    <x v="0"/>
    <x v="0"/>
  </r>
  <r>
    <x v="382"/>
    <x v="0"/>
    <d v="2012-12-31T00:00:00"/>
    <x v="1500"/>
    <n v="245316000"/>
    <n v="58005000"/>
    <s v=" $-   "/>
    <n v="346031000"/>
    <x v="7"/>
    <x v="70"/>
  </r>
  <r>
    <x v="382"/>
    <x v="1"/>
    <d v="2013-12-31T00:00:00"/>
    <x v="1501"/>
    <n v="258612000"/>
    <n v="37121000"/>
    <s v=" $-   "/>
    <n v="346273000"/>
    <x v="7"/>
    <x v="70"/>
  </r>
  <r>
    <x v="382"/>
    <x v="2"/>
    <d v="2014-12-31T00:00:00"/>
    <x v="1502"/>
    <n v="270741000"/>
    <n v="56612000"/>
    <s v=" $-   "/>
    <n v="363929000"/>
    <x v="7"/>
    <x v="70"/>
  </r>
  <r>
    <x v="382"/>
    <x v="3"/>
    <d v="2015-12-31T00:00:00"/>
    <x v="1503"/>
    <n v="282037000"/>
    <n v="71733000"/>
    <s v=" $-   "/>
    <n v="381277000"/>
    <x v="7"/>
    <x v="70"/>
  </r>
  <r>
    <x v="383"/>
    <x v="0"/>
    <d v="2013-02-02T00:00:00"/>
    <x v="1504"/>
    <n v="1436582000"/>
    <n v="488880000"/>
    <s v=" $-   "/>
    <s v=" $-   "/>
    <x v="1"/>
    <x v="25"/>
  </r>
  <r>
    <x v="383"/>
    <x v="1"/>
    <d v="2014-02-02T00:00:00"/>
    <x v="1505"/>
    <n v="1729325000"/>
    <n v="596390000"/>
    <s v=" $-   "/>
    <s v=" $-   "/>
    <x v="1"/>
    <x v="25"/>
  </r>
  <r>
    <x v="383"/>
    <x v="2"/>
    <d v="2015-01-31T00:00:00"/>
    <x v="1506"/>
    <n v="2104582000"/>
    <n v="712006000"/>
    <s v=" $-   "/>
    <s v=" $-   "/>
    <x v="1"/>
    <x v="25"/>
  </r>
  <r>
    <x v="383"/>
    <x v="3"/>
    <d v="2016-01-31T00:00:00"/>
    <x v="1507"/>
    <n v="2539783000"/>
    <n v="863354000"/>
    <s v=" $-   "/>
    <s v=" $-   "/>
    <x v="1"/>
    <x v="25"/>
  </r>
  <r>
    <x v="384"/>
    <x v="0"/>
    <d v="2013-12-31T00:00:00"/>
    <x v="1508"/>
    <n v="89659000000"/>
    <s v=" $-   "/>
    <s v=" $-   "/>
    <n v="23207000000"/>
    <x v="3"/>
    <x v="26"/>
  </r>
  <r>
    <x v="384"/>
    <x v="1"/>
    <d v="2014-12-31T00:00:00"/>
    <x v="1509"/>
    <n v="93633000000"/>
    <s v=" $-   "/>
    <s v=" $-   "/>
    <n v="26567000000"/>
    <x v="3"/>
    <x v="26"/>
  </r>
  <r>
    <x v="384"/>
    <x v="2"/>
    <d v="2015-12-31T00:00:00"/>
    <x v="1510"/>
    <n v="103875000000"/>
    <s v=" $-   "/>
    <s v=" $-   "/>
    <n v="42211000000"/>
    <x v="3"/>
    <x v="26"/>
  </r>
  <r>
    <x v="384"/>
    <x v="3"/>
    <d v="2016-12-31T00:00:00"/>
    <x v="1511"/>
    <n v="117038000000"/>
    <s v=" $-   "/>
    <s v=" $-   "/>
    <n v="54872000000"/>
    <x v="3"/>
    <x v="26"/>
  </r>
  <r>
    <x v="385"/>
    <x v="0"/>
    <d v="2012-12-31T00:00:00"/>
    <x v="1512"/>
    <n v="7172100000"/>
    <n v="786800000"/>
    <s v=" $-   "/>
    <n v="1161600000"/>
    <x v="6"/>
    <x v="97"/>
  </r>
  <r>
    <x v="385"/>
    <x v="1"/>
    <d v="2013-12-31T00:00:00"/>
    <x v="1513"/>
    <n v="7038400000"/>
    <n v="790400000"/>
    <s v=" $-   "/>
    <n v="1170400000"/>
    <x v="6"/>
    <x v="97"/>
  </r>
  <r>
    <x v="385"/>
    <x v="2"/>
    <d v="2014-12-31T00:00:00"/>
    <x v="1514"/>
    <n v="7722100000"/>
    <n v="820900000"/>
    <s v=" $-   "/>
    <n v="1272000000"/>
    <x v="6"/>
    <x v="97"/>
  </r>
  <r>
    <x v="385"/>
    <x v="3"/>
    <d v="2015-12-31T00:00:00"/>
    <x v="1515"/>
    <n v="7209400000"/>
    <n v="835100000"/>
    <s v=" $-   "/>
    <n v="1295700000"/>
    <x v="6"/>
    <x v="97"/>
  </r>
  <r>
    <x v="386"/>
    <x v="0"/>
    <d v="2013-12-31T00:00:00"/>
    <x v="1516"/>
    <n v="5849000000"/>
    <n v="6891000000"/>
    <s v=" $-   "/>
    <n v="1777000000"/>
    <x v="0"/>
    <x v="59"/>
  </r>
  <r>
    <x v="386"/>
    <x v="1"/>
    <d v="2014-12-31T00:00:00"/>
    <x v="1517"/>
    <n v="6097000000"/>
    <n v="7234000000"/>
    <s v=" $-   "/>
    <n v="1904000000"/>
    <x v="0"/>
    <x v="59"/>
  </r>
  <r>
    <x v="386"/>
    <x v="2"/>
    <d v="2015-12-31T00:00:00"/>
    <x v="1518"/>
    <n v="4434000000"/>
    <n v="7315000000"/>
    <s v=" $-   "/>
    <n v="2012000000"/>
    <x v="0"/>
    <x v="59"/>
  </r>
  <r>
    <x v="386"/>
    <x v="3"/>
    <d v="2016-12-31T00:00:00"/>
    <x v="1519"/>
    <n v="3747000000"/>
    <n v="6884000000"/>
    <s v=" $-   "/>
    <n v="2038000000"/>
    <x v="0"/>
    <x v="59"/>
  </r>
  <r>
    <x v="387"/>
    <x v="0"/>
    <d v="2012-12-31T00:00:00"/>
    <x v="1520"/>
    <n v="13574000000"/>
    <n v="37352000000"/>
    <s v=" $-   "/>
    <n v="1858000000"/>
    <x v="0"/>
    <x v="49"/>
  </r>
  <r>
    <x v="387"/>
    <x v="1"/>
    <d v="2013-12-31T00:00:00"/>
    <x v="1521"/>
    <n v="13703000000"/>
    <n v="32834000000"/>
    <s v=" $-   "/>
    <n v="1867000000"/>
    <x v="0"/>
    <x v="49"/>
  </r>
  <r>
    <x v="387"/>
    <x v="2"/>
    <d v="2014-12-31T00:00:00"/>
    <x v="1522"/>
    <n v="14758000000"/>
    <n v="36583000000"/>
    <s v=" $-   "/>
    <n v="1923000000"/>
    <x v="0"/>
    <x v="49"/>
  </r>
  <r>
    <x v="387"/>
    <x v="3"/>
    <d v="2015-12-31T00:00:00"/>
    <x v="1523"/>
    <n v="12947000000"/>
    <n v="35664000000"/>
    <s v=" $-   "/>
    <n v="2084000000"/>
    <x v="0"/>
    <x v="49"/>
  </r>
  <r>
    <x v="388"/>
    <x v="0"/>
    <d v="2013-01-31T00:00:00"/>
    <x v="1524"/>
    <n v="1763394000"/>
    <n v="657246000"/>
    <s v=" $-   "/>
    <s v=" $-   "/>
    <x v="1"/>
    <x v="74"/>
  </r>
  <r>
    <x v="388"/>
    <x v="1"/>
    <d v="2014-01-31T00:00:00"/>
    <x v="1525"/>
    <n v="1925266000"/>
    <n v="734511000"/>
    <s v=" $-   "/>
    <s v=" $-   "/>
    <x v="1"/>
    <x v="74"/>
  </r>
  <r>
    <x v="388"/>
    <x v="2"/>
    <d v="2015-01-31T00:00:00"/>
    <x v="1526"/>
    <n v="2148147000"/>
    <n v="809545000"/>
    <s v=" $-   "/>
    <s v=" $-   "/>
    <x v="1"/>
    <x v="74"/>
  </r>
  <r>
    <x v="388"/>
    <x v="3"/>
    <d v="2016-01-31T00:00:00"/>
    <x v="1527"/>
    <n v="2243232000"/>
    <n v="848323000"/>
    <s v=" $-   "/>
    <s v=" $-   "/>
    <x v="1"/>
    <x v="74"/>
  </r>
  <r>
    <x v="389"/>
    <x v="0"/>
    <d v="2013-07-31T00:00:00"/>
    <x v="1528"/>
    <n v="1589821000"/>
    <n v="441168000"/>
    <n v="62630000"/>
    <s v=" $-   "/>
    <x v="6"/>
    <x v="35"/>
  </r>
  <r>
    <x v="389"/>
    <x v="1"/>
    <d v="2014-07-31T00:00:00"/>
    <x v="1529"/>
    <n v="1595700000"/>
    <n v="460300000"/>
    <n v="61800000"/>
    <s v=" $-   "/>
    <x v="6"/>
    <x v="35"/>
  </r>
  <r>
    <x v="389"/>
    <x v="2"/>
    <d v="2015-07-31T00:00:00"/>
    <x v="1530"/>
    <n v="1562600000"/>
    <n v="460100000"/>
    <n v="60200000"/>
    <s v=" $-   "/>
    <x v="6"/>
    <x v="35"/>
  </r>
  <r>
    <x v="389"/>
    <x v="3"/>
    <d v="2016-07-31T00:00:00"/>
    <x v="1531"/>
    <n v="1465500000"/>
    <n v="425100000"/>
    <n v="55500000"/>
    <s v=" $-   "/>
    <x v="6"/>
    <x v="35"/>
  </r>
  <r>
    <x v="390"/>
    <x v="0"/>
    <d v="2013-12-31T00:00:00"/>
    <x v="1532"/>
    <n v="40468000000"/>
    <n v="5241000000"/>
    <n v="2342000000"/>
    <s v=" $-   "/>
    <x v="0"/>
    <x v="53"/>
  </r>
  <r>
    <x v="390"/>
    <x v="1"/>
    <d v="2014-12-31T00:00:00"/>
    <x v="1533"/>
    <n v="40898000000"/>
    <n v="4934000000"/>
    <n v="2475000000"/>
    <s v=" $-   "/>
    <x v="0"/>
    <x v="53"/>
  </r>
  <r>
    <x v="390"/>
    <x v="2"/>
    <d v="2015-12-31T00:00:00"/>
    <x v="1534"/>
    <n v="40431000000"/>
    <n v="6097000000"/>
    <n v="2279000000"/>
    <s v=" $-   "/>
    <x v="0"/>
    <x v="53"/>
  </r>
  <r>
    <x v="390"/>
    <x v="3"/>
    <d v="2016-12-31T00:00:00"/>
    <x v="1535"/>
    <n v="41460000000"/>
    <n v="5275000000"/>
    <n v="2337000000"/>
    <s v=" $-   "/>
    <x v="0"/>
    <x v="53"/>
  </r>
  <r>
    <x v="391"/>
    <x v="0"/>
    <d v="2013-09-30T00:00:00"/>
    <x v="1536"/>
    <n v="1932000000"/>
    <n v="2207000000"/>
    <s v=" $-   "/>
    <n v="397000000"/>
    <x v="2"/>
    <x v="16"/>
  </r>
  <r>
    <x v="391"/>
    <x v="1"/>
    <d v="2014-09-30T00:00:00"/>
    <x v="1537"/>
    <n v="1875000000"/>
    <n v="2242000000"/>
    <s v=" $-   "/>
    <n v="435000000"/>
    <x v="2"/>
    <x v="16"/>
  </r>
  <r>
    <x v="391"/>
    <x v="2"/>
    <d v="2015-09-30T00:00:00"/>
    <x v="1538"/>
    <n v="2079000000"/>
    <n v="2229000000"/>
    <s v=" $-   "/>
    <n v="494000000"/>
    <x v="2"/>
    <x v="16"/>
  </r>
  <r>
    <x v="391"/>
    <x v="3"/>
    <d v="2016-09-30T00:00:00"/>
    <x v="1539"/>
    <n v="2226000000"/>
    <n v="4469000000"/>
    <s v=" $-   "/>
    <n v="502000000"/>
    <x v="2"/>
    <x v="16"/>
  </r>
  <r>
    <x v="392"/>
    <x v="0"/>
    <d v="2013-09-27T00:00:00"/>
    <x v="1540"/>
    <n v="1693210000"/>
    <n v="432589000"/>
    <n v="208208000"/>
    <s v=" $-   "/>
    <x v="3"/>
    <x v="5"/>
  </r>
  <r>
    <x v="392"/>
    <x v="1"/>
    <d v="2014-09-26T00:00:00"/>
    <x v="1541"/>
    <n v="1748100000"/>
    <n v="470600000"/>
    <n v="234800000"/>
    <s v=" $-   "/>
    <x v="3"/>
    <x v="5"/>
  </r>
  <r>
    <x v="392"/>
    <x v="2"/>
    <d v="2015-10-02T00:00:00"/>
    <x v="1542"/>
    <n v="1816400000"/>
    <n v="488500000"/>
    <n v="245200000"/>
    <s v=" $-   "/>
    <x v="3"/>
    <x v="5"/>
  </r>
  <r>
    <x v="392"/>
    <x v="3"/>
    <d v="2016-09-30T00:00:00"/>
    <x v="1543"/>
    <n v="1856500000"/>
    <n v="557000000"/>
    <n v="253500000"/>
    <s v=" $-   "/>
    <x v="3"/>
    <x v="5"/>
  </r>
  <r>
    <x v="393"/>
    <x v="0"/>
    <d v="2012-12-31T00:00:00"/>
    <x v="1544"/>
    <n v="5817880000"/>
    <n v="3596708000"/>
    <s v=" $-   "/>
    <s v=" $-   "/>
    <x v="1"/>
    <x v="82"/>
  </r>
  <r>
    <x v="393"/>
    <x v="1"/>
    <d v="2013-12-31T00:00:00"/>
    <x v="1545"/>
    <n v="5931469000"/>
    <n v="3841032000"/>
    <s v=" $-   "/>
    <s v=" $-   "/>
    <x v="1"/>
    <x v="82"/>
  </r>
  <r>
    <x v="393"/>
    <x v="2"/>
    <d v="2015-01-03T00:00:00"/>
    <x v="1546"/>
    <n v="6288190000"/>
    <n v="4159885000"/>
    <s v=" $-   "/>
    <s v=" $-   "/>
    <x v="1"/>
    <x v="82"/>
  </r>
  <r>
    <x v="393"/>
    <x v="3"/>
    <d v="2016-01-02T00:00:00"/>
    <x v="1547"/>
    <n v="6393800000"/>
    <n v="4178386000"/>
    <s v=" $-   "/>
    <s v=" $-   "/>
    <x v="1"/>
    <x v="82"/>
  </r>
  <r>
    <x v="394"/>
    <x v="0"/>
    <d v="2013-09-30T00:00:00"/>
    <x v="1548"/>
    <n v="6799000000"/>
    <n v="2829000000"/>
    <s v=" $-   "/>
    <n v="237000000"/>
    <x v="1"/>
    <x v="67"/>
  </r>
  <r>
    <x v="394"/>
    <x v="1"/>
    <d v="2014-09-30T00:00:00"/>
    <x v="1549"/>
    <n v="6542000000"/>
    <n v="2899000000"/>
    <s v=" $-   "/>
    <n v="217000000"/>
    <x v="1"/>
    <x v="67"/>
  </r>
  <r>
    <x v="394"/>
    <x v="2"/>
    <d v="2015-09-30T00:00:00"/>
    <x v="1550"/>
    <n v="6868000000"/>
    <n v="2860000000"/>
    <s v=" $-   "/>
    <n v="222000000"/>
    <x v="1"/>
    <x v="67"/>
  </r>
  <r>
    <x v="394"/>
    <x v="3"/>
    <d v="2016-09-30T00:00:00"/>
    <x v="1551"/>
    <n v="6684000000"/>
    <n v="2851000000"/>
    <s v=" $-   "/>
    <n v="221000000"/>
    <x v="1"/>
    <x v="67"/>
  </r>
  <r>
    <x v="395"/>
    <x v="0"/>
    <d v="2012-12-31T00:00:00"/>
    <x v="1552"/>
    <n v="126485000000"/>
    <n v="5229000000"/>
    <s v=" $-   "/>
    <n v="1549000000"/>
    <x v="9"/>
    <x v="92"/>
  </r>
  <r>
    <x v="395"/>
    <x v="1"/>
    <d v="2013-12-31T00:00:00"/>
    <x v="1553"/>
    <n v="127316000000"/>
    <n v="5081000000"/>
    <s v=" $-   "/>
    <n v="1720000000"/>
    <x v="9"/>
    <x v="92"/>
  </r>
  <r>
    <x v="395"/>
    <x v="2"/>
    <d v="2014-12-31T00:00:00"/>
    <x v="1554"/>
    <n v="118141000000"/>
    <n v="5111000000"/>
    <s v=" $-   "/>
    <n v="1690000000"/>
    <x v="9"/>
    <x v="92"/>
  </r>
  <r>
    <x v="395"/>
    <x v="3"/>
    <d v="2015-12-31T00:00:00"/>
    <x v="1555"/>
    <n v="74651000000"/>
    <n v="4953000000"/>
    <s v=" $-   "/>
    <n v="1842000000"/>
    <x v="9"/>
    <x v="92"/>
  </r>
  <r>
    <x v="396"/>
    <x v="0"/>
    <d v="2012-12-31T00:00:00"/>
    <x v="1556"/>
    <n v="2233284000"/>
    <n v="308143000"/>
    <s v=" $-   "/>
    <s v=" $-   "/>
    <x v="8"/>
    <x v="99"/>
  </r>
  <r>
    <x v="396"/>
    <x v="1"/>
    <d v="2013-12-31T00:00:00"/>
    <x v="1557"/>
    <n v="2343829000"/>
    <n v="274217000"/>
    <s v=" $-   "/>
    <s v=" $-   "/>
    <x v="8"/>
    <x v="99"/>
  </r>
  <r>
    <x v="396"/>
    <x v="2"/>
    <d v="2014-12-31T00:00:00"/>
    <x v="1558"/>
    <n v="2406587000"/>
    <n v="292358000"/>
    <s v=" $-   "/>
    <s v=" $-   "/>
    <x v="8"/>
    <x v="99"/>
  </r>
  <r>
    <x v="396"/>
    <x v="3"/>
    <d v="2015-12-31T00:00:00"/>
    <x v="1559"/>
    <n v="2564648000"/>
    <n v="312694000"/>
    <s v=" $-   "/>
    <s v=" $-   "/>
    <x v="8"/>
    <x v="99"/>
  </r>
  <r>
    <x v="397"/>
    <x v="0"/>
    <d v="2013-12-31T00:00:00"/>
    <x v="1560"/>
    <n v="928565000"/>
    <n v="177366000"/>
    <n v="32210000"/>
    <n v="461627000"/>
    <x v="7"/>
    <x v="14"/>
  </r>
  <r>
    <x v="397"/>
    <x v="1"/>
    <d v="2014-12-31T00:00:00"/>
    <x v="1561"/>
    <n v="953611000"/>
    <n v="169270000"/>
    <s v=" $-   "/>
    <n v="481303000"/>
    <x v="7"/>
    <x v="14"/>
  </r>
  <r>
    <x v="397"/>
    <x v="2"/>
    <d v="2015-12-31T00:00:00"/>
    <x v="1562"/>
    <n v="1011249000"/>
    <n v="175307000"/>
    <s v=" $-   "/>
    <n v="542952000"/>
    <x v="7"/>
    <x v="14"/>
  </r>
  <r>
    <x v="397"/>
    <x v="3"/>
    <d v="2016-12-31T00:00:00"/>
    <x v="1563"/>
    <n v="1024336000"/>
    <n v="179279000"/>
    <s v=" $-   "/>
    <n v="565059000"/>
    <x v="7"/>
    <x v="14"/>
  </r>
  <r>
    <x v="398"/>
    <x v="0"/>
    <d v="2012-12-31T00:00:00"/>
    <x v="1564"/>
    <n v="516708000"/>
    <n v="220068000"/>
    <s v=" $-   "/>
    <n v="98844000"/>
    <x v="0"/>
    <x v="68"/>
  </r>
  <r>
    <x v="398"/>
    <x v="1"/>
    <d v="2013-12-31T00:00:00"/>
    <x v="1565"/>
    <n v="622523000"/>
    <n v="228982000"/>
    <s v=" $-   "/>
    <n v="129931000"/>
    <x v="0"/>
    <x v="68"/>
  </r>
  <r>
    <x v="398"/>
    <x v="2"/>
    <d v="2014-12-31T00:00:00"/>
    <x v="1566"/>
    <n v="716598000"/>
    <n v="227306000"/>
    <s v=" $-   "/>
    <n v="142376000"/>
    <x v="0"/>
    <x v="68"/>
  </r>
  <r>
    <x v="398"/>
    <x v="3"/>
    <d v="2015-12-31T00:00:00"/>
    <x v="1567"/>
    <n v="803274000"/>
    <n v="312690000"/>
    <s v=" $-   "/>
    <n v="215484000"/>
    <x v="0"/>
    <x v="68"/>
  </r>
  <r>
    <x v="399"/>
    <x v="0"/>
    <d v="2012-12-31T00:00:00"/>
    <x v="1568"/>
    <n v="167600000"/>
    <n v="186971000"/>
    <n v="61694000"/>
    <s v=" $-   "/>
    <x v="2"/>
    <x v="16"/>
  </r>
  <r>
    <x v="399"/>
    <x v="1"/>
    <d v="2013-12-31T00:00:00"/>
    <x v="1569"/>
    <n v="187013000"/>
    <n v="179545000"/>
    <n v="70297000"/>
    <s v=" $-   "/>
    <x v="2"/>
    <x v="16"/>
  </r>
  <r>
    <x v="399"/>
    <x v="2"/>
    <d v="2014-12-31T00:00:00"/>
    <x v="1570"/>
    <n v="188425000"/>
    <n v="189488000"/>
    <n v="67777000"/>
    <s v=" $-   "/>
    <x v="2"/>
    <x v="16"/>
  </r>
  <r>
    <x v="399"/>
    <x v="3"/>
    <d v="2015-12-31T00:00:00"/>
    <x v="1571"/>
    <n v="192788000"/>
    <n v="196914000"/>
    <n v="63718000"/>
    <s v=" $-   "/>
    <x v="2"/>
    <x v="16"/>
  </r>
  <r>
    <x v="400"/>
    <x v="0"/>
    <d v="2012-12-31T00:00:00"/>
    <x v="1572"/>
    <n v="279885000"/>
    <n v="432681000"/>
    <n v="765905000"/>
    <s v=" $-   "/>
    <x v="3"/>
    <x v="19"/>
  </r>
  <r>
    <x v="400"/>
    <x v="1"/>
    <d v="2013-12-31T00:00:00"/>
    <x v="1573"/>
    <n v="130277000"/>
    <n v="356188000"/>
    <n v="882097000"/>
    <s v=" $-   "/>
    <x v="3"/>
    <x v="19"/>
  </r>
  <r>
    <x v="400"/>
    <x v="2"/>
    <d v="2014-12-31T00:00:00"/>
    <x v="1574"/>
    <n v="60987000"/>
    <n v="305409000"/>
    <n v="855506000"/>
    <s v=" $-   "/>
    <x v="3"/>
    <x v="19"/>
  </r>
  <r>
    <x v="400"/>
    <x v="3"/>
    <d v="2015-12-31T00:00:00"/>
    <x v="1575"/>
    <n v="124512000"/>
    <n v="376575000"/>
    <n v="995922000"/>
    <s v=" $-   "/>
    <x v="3"/>
    <x v="19"/>
  </r>
  <r>
    <x v="401"/>
    <x v="0"/>
    <d v="2013-12-31T00:00:00"/>
    <x v="1576"/>
    <n v="1118240000"/>
    <n v="132447000"/>
    <s v=" $-   "/>
    <n v="629908000"/>
    <x v="7"/>
    <x v="14"/>
  </r>
  <r>
    <x v="401"/>
    <x v="1"/>
    <d v="2014-12-31T00:00:00"/>
    <x v="1577"/>
    <n v="1212480000"/>
    <n v="147481000"/>
    <s v=" $-   "/>
    <n v="725216000"/>
    <x v="7"/>
    <x v="14"/>
  </r>
  <r>
    <x v="401"/>
    <x v="2"/>
    <d v="2015-12-31T00:00:00"/>
    <x v="1578"/>
    <n v="1410205000"/>
    <n v="145992000"/>
    <s v=" $-   "/>
    <n v="894057000"/>
    <x v="7"/>
    <x v="14"/>
  </r>
  <r>
    <x v="401"/>
    <x v="3"/>
    <d v="2016-12-31T00:00:00"/>
    <x v="1579"/>
    <n v="1442073000"/>
    <n v="136863000"/>
    <s v=" $-   "/>
    <n v="898924000"/>
    <x v="7"/>
    <x v="14"/>
  </r>
  <r>
    <x v="402"/>
    <x v="0"/>
    <d v="2012-12-31T00:00:00"/>
    <x v="1580"/>
    <n v="46275000000"/>
    <n v="39951000000"/>
    <s v=" $-   "/>
    <n v="16460000000"/>
    <x v="10"/>
    <x v="61"/>
  </r>
  <r>
    <x v="402"/>
    <x v="1"/>
    <d v="2013-12-31T00:00:00"/>
    <x v="1581"/>
    <n v="44887000000"/>
    <n v="27089000000"/>
    <s v=" $-   "/>
    <n v="16606000000"/>
    <x v="10"/>
    <x v="61"/>
  </r>
  <r>
    <x v="402"/>
    <x v="2"/>
    <d v="2014-12-31T00:00:00"/>
    <x v="1582"/>
    <n v="49931000000"/>
    <n v="41016000000"/>
    <s v=" $-   "/>
    <n v="16533000000"/>
    <x v="10"/>
    <x v="61"/>
  </r>
  <r>
    <x v="402"/>
    <x v="3"/>
    <d v="2015-12-31T00:00:00"/>
    <x v="1583"/>
    <n v="52557000000"/>
    <n v="29986000000"/>
    <s v=" $-   "/>
    <n v="16017000000"/>
    <x v="10"/>
    <x v="61"/>
  </r>
  <r>
    <x v="403"/>
    <x v="0"/>
    <d v="2012-12-31T00:00:00"/>
    <x v="1584"/>
    <n v="737614000"/>
    <n v="477270000"/>
    <n v="96004000"/>
    <n v="13829000"/>
    <x v="3"/>
    <x v="4"/>
  </r>
  <r>
    <x v="403"/>
    <x v="1"/>
    <d v="2013-12-31T00:00:00"/>
    <x v="1585"/>
    <n v="783456000"/>
    <n v="492965000"/>
    <n v="100536000"/>
    <n v="9918000"/>
    <x v="3"/>
    <x v="4"/>
  </r>
  <r>
    <x v="403"/>
    <x v="2"/>
    <d v="2014-12-31T00:00:00"/>
    <x v="1586"/>
    <n v="824913000"/>
    <n v="512707000"/>
    <n v="107726000"/>
    <n v="10634000"/>
    <x v="3"/>
    <x v="4"/>
  </r>
  <r>
    <x v="403"/>
    <x v="3"/>
    <d v="2015-12-31T00:00:00"/>
    <x v="1587"/>
    <n v="842672000"/>
    <n v="495747000"/>
    <n v="118545000"/>
    <n v="10123000"/>
    <x v="3"/>
    <x v="4"/>
  </r>
  <r>
    <x v="404"/>
    <x v="0"/>
    <d v="2013-06-28T00:00:00"/>
    <x v="1588"/>
    <n v="10988000000"/>
    <n v="1525000000"/>
    <n v="1572000000"/>
    <s v=" $-   "/>
    <x v="2"/>
    <x v="111"/>
  </r>
  <r>
    <x v="404"/>
    <x v="1"/>
    <d v="2014-06-27T00:00:00"/>
    <x v="1589"/>
    <n v="10770000000"/>
    <n v="908000000"/>
    <n v="1661000000"/>
    <s v=" $-   "/>
    <x v="2"/>
    <x v="111"/>
  </r>
  <r>
    <x v="404"/>
    <x v="2"/>
    <d v="2015-07-03T00:00:00"/>
    <x v="1590"/>
    <n v="10351000000"/>
    <n v="964000000"/>
    <n v="1646000000"/>
    <s v=" $-   "/>
    <x v="2"/>
    <x v="111"/>
  </r>
  <r>
    <x v="404"/>
    <x v="3"/>
    <d v="2016-07-01T00:00:00"/>
    <x v="1591"/>
    <n v="9559000000"/>
    <n v="1342000000"/>
    <n v="1627000000"/>
    <s v=" $-   "/>
    <x v="2"/>
    <x v="111"/>
  </r>
  <r>
    <x v="405"/>
    <x v="0"/>
    <d v="2012-12-31T00:00:00"/>
    <x v="1592"/>
    <n v="2760500000"/>
    <n v="121400000"/>
    <s v=" $-   "/>
    <n v="364200000"/>
    <x v="5"/>
    <x v="11"/>
  </r>
  <r>
    <x v="405"/>
    <x v="1"/>
    <d v="2013-12-31T00:00:00"/>
    <x v="1593"/>
    <n v="2982100000"/>
    <n v="116700000"/>
    <s v=" $-   "/>
    <n v="340100000"/>
    <x v="5"/>
    <x v="11"/>
  </r>
  <r>
    <x v="405"/>
    <x v="2"/>
    <d v="2014-12-31T00:00:00"/>
    <x v="1594"/>
    <n v="3371800000"/>
    <n v="121800000"/>
    <s v=" $-   "/>
    <n v="391400000"/>
    <x v="5"/>
    <x v="11"/>
  </r>
  <r>
    <x v="405"/>
    <x v="3"/>
    <d v="2015-12-31T00:00:00"/>
    <x v="1595"/>
    <n v="3949400000"/>
    <n v="164400000"/>
    <s v=" $-   "/>
    <n v="561800000"/>
    <x v="5"/>
    <x v="11"/>
  </r>
  <r>
    <x v="406"/>
    <x v="0"/>
    <d v="2012-12-31T00:00:00"/>
    <x v="1596"/>
    <n v="1727000000"/>
    <n v="48724000000"/>
    <s v=" $-   "/>
    <n v="8891000000"/>
    <x v="6"/>
    <x v="35"/>
  </r>
  <r>
    <x v="406"/>
    <x v="1"/>
    <d v="2013-12-31T00:00:00"/>
    <x v="1597"/>
    <n v="1337000000"/>
    <n v="47338000000"/>
    <s v=" $-   "/>
    <n v="3813000000"/>
    <x v="6"/>
    <x v="35"/>
  </r>
  <r>
    <x v="406"/>
    <x v="2"/>
    <d v="2014-12-31T00:00:00"/>
    <x v="1598"/>
    <n v="1096000000"/>
    <n v="47667000000"/>
    <s v=" $-   "/>
    <n v="2765000000"/>
    <x v="6"/>
    <x v="35"/>
  </r>
  <r>
    <x v="406"/>
    <x v="3"/>
    <d v="2015-12-31T00:00:00"/>
    <x v="1599"/>
    <n v="963000000"/>
    <n v="48728000000"/>
    <s v=" $-   "/>
    <n v="3688000000"/>
    <x v="6"/>
    <x v="35"/>
  </r>
  <r>
    <x v="407"/>
    <x v="0"/>
    <d v="2013-09-29T00:00:00"/>
    <x v="1600"/>
    <n v="8288000000"/>
    <n v="3682000000"/>
    <s v=" $-   "/>
    <s v=" $-   "/>
    <x v="4"/>
    <x v="93"/>
  </r>
  <r>
    <x v="407"/>
    <x v="1"/>
    <d v="2014-09-28T00:00:00"/>
    <x v="1601"/>
    <n v="9150000000"/>
    <n v="4032000000"/>
    <s v=" $-   "/>
    <s v=" $-   "/>
    <x v="4"/>
    <x v="93"/>
  </r>
  <r>
    <x v="407"/>
    <x v="2"/>
    <d v="2015-09-27T00:00:00"/>
    <x v="1602"/>
    <n v="9973000000"/>
    <n v="4472000000"/>
    <s v=" $-   "/>
    <s v=" $-   "/>
    <x v="4"/>
    <x v="93"/>
  </r>
  <r>
    <x v="407"/>
    <x v="3"/>
    <d v="2016-09-25T00:00:00"/>
    <x v="1603"/>
    <n v="10313000000"/>
    <n v="4477000000"/>
    <s v=" $-   "/>
    <s v=" $-   "/>
    <x v="4"/>
    <x v="93"/>
  </r>
  <r>
    <x v="408"/>
    <x v="0"/>
    <d v="2013-12-31T00:00:00"/>
    <x v="1604"/>
    <n v="15471000000"/>
    <n v="1828000000"/>
    <s v=" $-   "/>
    <n v="25000000"/>
    <x v="1"/>
    <x v="110"/>
  </r>
  <r>
    <x v="408"/>
    <x v="1"/>
    <d v="2014-12-31T00:00:00"/>
    <x v="1605"/>
    <n v="16477000000"/>
    <n v="2038000000"/>
    <s v=" $-   "/>
    <n v="33000000"/>
    <x v="1"/>
    <x v="110"/>
  </r>
  <r>
    <x v="408"/>
    <x v="2"/>
    <d v="2015-12-31T00:00:00"/>
    <x v="1606"/>
    <n v="17201000000"/>
    <n v="2130000000"/>
    <s v=" $-   "/>
    <n v="74000000"/>
    <x v="1"/>
    <x v="110"/>
  </r>
  <r>
    <x v="408"/>
    <x v="3"/>
    <d v="2016-12-31T00:00:00"/>
    <x v="1607"/>
    <n v="17036000000"/>
    <n v="2084000000"/>
    <s v=" $-   "/>
    <n v="71000000"/>
    <x v="1"/>
    <x v="110"/>
  </r>
  <r>
    <x v="409"/>
    <x v="0"/>
    <d v="2013-12-31T00:00:00"/>
    <x v="1608"/>
    <n v="9112000000"/>
    <n v="1468000000"/>
    <s v=" $-   "/>
    <n v="1333000000"/>
    <x v="0"/>
    <x v="118"/>
  </r>
  <r>
    <x v="409"/>
    <x v="1"/>
    <d v="2014-12-31T00:00:00"/>
    <x v="1609"/>
    <n v="9002000000"/>
    <n v="1481000000"/>
    <s v=" $-   "/>
    <n v="1292000000"/>
    <x v="0"/>
    <x v="118"/>
  </r>
  <r>
    <x v="409"/>
    <x v="2"/>
    <d v="2015-12-31T00:00:00"/>
    <x v="1610"/>
    <n v="8231000000"/>
    <n v="1343000000"/>
    <s v=" $-   "/>
    <n v="1245000000"/>
    <x v="0"/>
    <x v="118"/>
  </r>
  <r>
    <x v="409"/>
    <x v="3"/>
    <d v="2016-12-31T00:00:00"/>
    <x v="1611"/>
    <n v="8486000000"/>
    <n v="1410000000"/>
    <s v=" $-   "/>
    <n v="1301000000"/>
    <x v="0"/>
    <x v="118"/>
  </r>
  <r>
    <x v="410"/>
    <x v="0"/>
    <d v="2012-12-31T00:00:00"/>
    <x v="1612"/>
    <n v="4523000000"/>
    <n v="595000000"/>
    <s v=" $-   "/>
    <n v="756000000"/>
    <x v="9"/>
    <x v="27"/>
  </r>
  <r>
    <x v="410"/>
    <x v="1"/>
    <d v="2013-12-31T00:00:00"/>
    <x v="1613"/>
    <n v="4124000000"/>
    <n v="546000000"/>
    <s v=" $-   "/>
    <n v="815000000"/>
    <x v="9"/>
    <x v="27"/>
  </r>
  <r>
    <x v="410"/>
    <x v="2"/>
    <d v="2014-12-31T00:00:00"/>
    <x v="1614"/>
    <n v="4508000000"/>
    <n v="384000000"/>
    <s v=" $-   "/>
    <n v="1176000000"/>
    <x v="9"/>
    <x v="27"/>
  </r>
  <r>
    <x v="410"/>
    <x v="3"/>
    <d v="2015-12-31T00:00:00"/>
    <x v="1615"/>
    <n v="3434000000"/>
    <n v="864000000"/>
    <s v=" $-   "/>
    <n v="1738000000"/>
    <x v="9"/>
    <x v="27"/>
  </r>
  <r>
    <x v="411"/>
    <x v="0"/>
    <d v="2013-01-31T00:00:00"/>
    <x v="1616"/>
    <n v="352297000000"/>
    <n v="88629000000"/>
    <s v=" $-   "/>
    <s v=" $-   "/>
    <x v="4"/>
    <x v="55"/>
  </r>
  <r>
    <x v="411"/>
    <x v="1"/>
    <d v="2014-01-31T00:00:00"/>
    <x v="1617"/>
    <n v="358069000000"/>
    <n v="91353000000"/>
    <s v=" $-   "/>
    <s v=" $-   "/>
    <x v="4"/>
    <x v="55"/>
  </r>
  <r>
    <x v="411"/>
    <x v="2"/>
    <d v="2015-01-31T00:00:00"/>
    <x v="1618"/>
    <n v="365086000000"/>
    <n v="93418000000"/>
    <s v=" $-   "/>
    <s v=" $-   "/>
    <x v="4"/>
    <x v="55"/>
  </r>
  <r>
    <x v="411"/>
    <x v="3"/>
    <d v="2016-01-31T00:00:00"/>
    <x v="1619"/>
    <n v="360984000000"/>
    <n v="97041000000"/>
    <s v=" $-   "/>
    <s v=" $-   "/>
    <x v="4"/>
    <x v="55"/>
  </r>
  <r>
    <x v="412"/>
    <x v="0"/>
    <d v="2014-09-30T00:00:00"/>
    <x v="1620"/>
    <n v="7961500000"/>
    <n v="937600000"/>
    <s v=" $-   "/>
    <n v="86000000"/>
    <x v="8"/>
    <x v="32"/>
  </r>
  <r>
    <x v="412"/>
    <x v="1"/>
    <d v="2015-09-30T00:00:00"/>
    <x v="1621"/>
    <n v="8986500000"/>
    <n v="1026100000"/>
    <s v=" $-   "/>
    <n v="118900000"/>
    <x v="8"/>
    <x v="32"/>
  </r>
  <r>
    <x v="412"/>
    <x v="2"/>
    <d v="2016-09-30T00:00:00"/>
    <x v="1622"/>
    <n v="11413200000"/>
    <n v="1750100000"/>
    <s v=" $-   "/>
    <n v="211800000"/>
    <x v="8"/>
    <x v="32"/>
  </r>
  <r>
    <x v="413"/>
    <x v="0"/>
    <d v="2012-12-31T00:00:00"/>
    <x v="1623"/>
    <n v="3194200000"/>
    <n v="1140600000"/>
    <s v=" $-   "/>
    <s v=" $-   "/>
    <x v="2"/>
    <x v="16"/>
  </r>
  <r>
    <x v="413"/>
    <x v="1"/>
    <d v="2013-12-31T00:00:00"/>
    <x v="1624"/>
    <n v="3235000000"/>
    <n v="1199600000"/>
    <s v=" $-   "/>
    <s v=" $-   "/>
    <x v="2"/>
    <x v="16"/>
  </r>
  <r>
    <x v="413"/>
    <x v="2"/>
    <d v="2014-12-31T00:00:00"/>
    <x v="1625"/>
    <n v="3297400000"/>
    <n v="1169300000"/>
    <s v=" $-   "/>
    <s v=" $-   "/>
    <x v="2"/>
    <x v="16"/>
  </r>
  <r>
    <x v="413"/>
    <x v="3"/>
    <d v="2015-12-31T00:00:00"/>
    <x v="1626"/>
    <n v="3199400000"/>
    <n v="1174900000"/>
    <s v=" $-   "/>
    <s v=" $-   "/>
    <x v="2"/>
    <x v="16"/>
  </r>
  <r>
    <x v="414"/>
    <x v="0"/>
    <d v="2012-12-31T00:00:00"/>
    <x v="1627"/>
    <n v="4993000000"/>
    <n v="320000000"/>
    <n v="32000000"/>
    <s v=" $-   "/>
    <x v="7"/>
    <x v="14"/>
  </r>
  <r>
    <x v="414"/>
    <x v="1"/>
    <d v="2013-12-31T00:00:00"/>
    <x v="1628"/>
    <n v="5716000000"/>
    <n v="494000000"/>
    <n v="33000000"/>
    <s v=" $-   "/>
    <x v="7"/>
    <x v="14"/>
  </r>
  <r>
    <x v="414"/>
    <x v="2"/>
    <d v="2014-12-31T00:00:00"/>
    <x v="1629"/>
    <n v="5763000000"/>
    <n v="249000000"/>
    <n v="27000000"/>
    <s v=" $-   "/>
    <x v="7"/>
    <x v="14"/>
  </r>
  <r>
    <x v="414"/>
    <x v="3"/>
    <d v="2015-12-31T00:00:00"/>
    <x v="1630"/>
    <n v="5694000000"/>
    <n v="420000000"/>
    <n v="24000000"/>
    <s v=" $-   "/>
    <x v="7"/>
    <x v="14"/>
  </r>
  <r>
    <x v="415"/>
    <x v="0"/>
    <d v="2012-12-31T00:00:00"/>
    <x v="1631"/>
    <n v="2093000000"/>
    <n v="1389000000"/>
    <s v=" $-   "/>
    <n v="185000000"/>
    <x v="1"/>
    <x v="43"/>
  </r>
  <r>
    <x v="415"/>
    <x v="1"/>
    <d v="2013-12-31T00:00:00"/>
    <x v="1632"/>
    <n v="2394000000"/>
    <n v="1471000000"/>
    <s v=" $-   "/>
    <n v="216000000"/>
    <x v="1"/>
    <x v="43"/>
  </r>
  <r>
    <x v="415"/>
    <x v="2"/>
    <d v="2014-12-31T00:00:00"/>
    <x v="1633"/>
    <n v="2504000000"/>
    <n v="1557000000"/>
    <s v=" $-   "/>
    <n v="233000000"/>
    <x v="1"/>
    <x v="43"/>
  </r>
  <r>
    <x v="415"/>
    <x v="3"/>
    <d v="2015-12-31T00:00:00"/>
    <x v="1634"/>
    <n v="2700000000"/>
    <n v="1574000000"/>
    <s v=" $-   "/>
    <n v="234000000"/>
    <x v="1"/>
    <x v="43"/>
  </r>
  <r>
    <x v="416"/>
    <x v="0"/>
    <d v="2012-12-31T00:00:00"/>
    <x v="1635"/>
    <n v="3251575000"/>
    <n v="481677000"/>
    <s v=" $-   "/>
    <n v="373199000"/>
    <x v="1"/>
    <x v="119"/>
  </r>
  <r>
    <x v="416"/>
    <x v="1"/>
    <d v="2013-12-31T00:00:00"/>
    <x v="1636"/>
    <n v="3478822000"/>
    <n v="465926000"/>
    <s v=" $-   "/>
    <n v="371051000"/>
    <x v="1"/>
    <x v="119"/>
  </r>
  <r>
    <x v="416"/>
    <x v="2"/>
    <d v="2014-12-31T00:00:00"/>
    <x v="1637"/>
    <n v="3316311000"/>
    <n v="502901000"/>
    <s v=" $-   "/>
    <n v="314119000"/>
    <x v="1"/>
    <x v="119"/>
  </r>
  <r>
    <x v="416"/>
    <x v="3"/>
    <d v="2015-12-31T00:00:00"/>
    <x v="1638"/>
    <n v="2530374000"/>
    <n v="475328000"/>
    <s v=" $-   "/>
    <n v="322629000"/>
    <x v="1"/>
    <x v="119"/>
  </r>
  <r>
    <x v="417"/>
    <x v="0"/>
    <d v="2012-12-31T00:00:00"/>
    <x v="1639"/>
    <n v="337903000"/>
    <n v="188302000"/>
    <s v=" $-   "/>
    <n v="513916000"/>
    <x v="9"/>
    <x v="27"/>
  </r>
  <r>
    <x v="417"/>
    <x v="1"/>
    <d v="2013-12-31T00:00:00"/>
    <x v="1640"/>
    <n v="406198000"/>
    <n v="72143000"/>
    <s v=" $-   "/>
    <n v="615874000"/>
    <x v="9"/>
    <x v="27"/>
  </r>
  <r>
    <x v="417"/>
    <x v="2"/>
    <d v="2014-12-31T00:00:00"/>
    <x v="1641"/>
    <n v="572831000"/>
    <n v="225070000"/>
    <s v=" $-   "/>
    <n v="806021000"/>
    <x v="9"/>
    <x v="27"/>
  </r>
  <r>
    <x v="417"/>
    <x v="3"/>
    <d v="2015-12-31T00:00:00"/>
    <x v="1642"/>
    <n v="519874000"/>
    <n v="179867000"/>
    <s v=" $-   "/>
    <n v="778923000"/>
    <x v="9"/>
    <x v="27"/>
  </r>
  <r>
    <x v="418"/>
    <x v="0"/>
    <d v="2012-12-31T00:00:00"/>
    <x v="1643"/>
    <n v="6710036000"/>
    <n v="669451000"/>
    <s v=" $-   "/>
    <n v="926053000"/>
    <x v="5"/>
    <x v="10"/>
  </r>
  <r>
    <x v="418"/>
    <x v="1"/>
    <d v="2013-12-31T00:00:00"/>
    <x v="1644"/>
    <n v="7408278000"/>
    <n v="681226000"/>
    <s v=" $-   "/>
    <n v="977863000"/>
    <x v="5"/>
    <x v="10"/>
  </r>
  <r>
    <x v="418"/>
    <x v="2"/>
    <d v="2014-12-31T00:00:00"/>
    <x v="1645"/>
    <n v="7951352000"/>
    <n v="767608000"/>
    <s v=" $-   "/>
    <n v="1019045000"/>
    <x v="5"/>
    <x v="10"/>
  </r>
  <r>
    <x v="418"/>
    <x v="3"/>
    <d v="2015-12-31T00:00:00"/>
    <x v="1646"/>
    <n v="7033633000"/>
    <n v="865817000"/>
    <s v=" $-   "/>
    <n v="1124524000"/>
    <x v="5"/>
    <x v="10"/>
  </r>
  <r>
    <x v="419"/>
    <x v="0"/>
    <d v="2012-12-31T00:00:00"/>
    <x v="1647"/>
    <n v="5165169000"/>
    <s v=" $-   "/>
    <s v=" $-   "/>
    <n v="1173955000"/>
    <x v="6"/>
    <x v="13"/>
  </r>
  <r>
    <x v="419"/>
    <x v="1"/>
    <d v="2013-12-31T00:00:00"/>
    <x v="1648"/>
    <n v="5106489000"/>
    <s v=" $-   "/>
    <s v=" $-   "/>
    <n v="1213178000"/>
    <x v="6"/>
    <x v="13"/>
  </r>
  <r>
    <x v="419"/>
    <x v="2"/>
    <d v="2014-12-31T00:00:00"/>
    <x v="1649"/>
    <n v="4239474000"/>
    <s v=" $-   "/>
    <s v=" $-   "/>
    <n v="1341315000"/>
    <x v="6"/>
    <x v="13"/>
  </r>
  <r>
    <x v="419"/>
    <x v="3"/>
    <d v="2015-12-31T00:00:00"/>
    <x v="1650"/>
    <n v="6199645000"/>
    <s v=" $-   "/>
    <s v=" $-   "/>
    <n v="1966939000"/>
    <x v="6"/>
    <x v="13"/>
  </r>
  <r>
    <x v="420"/>
    <x v="0"/>
    <d v="2013-03-30T00:00:00"/>
    <x v="1651"/>
    <n v="737206000"/>
    <n v="365684000"/>
    <n v="475522000"/>
    <n v="9508000"/>
    <x v="2"/>
    <x v="7"/>
  </r>
  <r>
    <x v="420"/>
    <x v="1"/>
    <d v="2014-03-29T00:00:00"/>
    <x v="1652"/>
    <n v="743253000"/>
    <n v="378607000"/>
    <n v="492447000"/>
    <n v="9887000"/>
    <x v="2"/>
    <x v="7"/>
  </r>
  <r>
    <x v="420"/>
    <x v="2"/>
    <d v="2015-03-28T00:00:00"/>
    <x v="1653"/>
    <n v="708823000"/>
    <n v="353670000"/>
    <n v="525745000"/>
    <n v="9537000"/>
    <x v="2"/>
    <x v="7"/>
  </r>
  <r>
    <x v="420"/>
    <x v="3"/>
    <d v="2016-04-02T00:00:00"/>
    <x v="1654"/>
    <n v="671907000"/>
    <n v="331652000"/>
    <n v="533891000"/>
    <n v="6550000"/>
    <x v="2"/>
    <x v="7"/>
  </r>
  <r>
    <x v="421"/>
    <x v="0"/>
    <d v="2012-12-31T00:00:00"/>
    <x v="1655"/>
    <n v="302056000000"/>
    <n v="81844000000"/>
    <s v=" $-   "/>
    <n v="15888000000"/>
    <x v="9"/>
    <x v="48"/>
  </r>
  <r>
    <x v="421"/>
    <x v="1"/>
    <d v="2013-12-31T00:00:00"/>
    <x v="1656"/>
    <n v="284681000000"/>
    <n v="76696000000"/>
    <s v=" $-   "/>
    <n v="17182000000"/>
    <x v="9"/>
    <x v="48"/>
  </r>
  <r>
    <x v="421"/>
    <x v="2"/>
    <d v="2014-12-31T00:00:00"/>
    <x v="1657"/>
    <n v="266831000000"/>
    <n v="74226000000"/>
    <s v=" $-   "/>
    <n v="17297000000"/>
    <x v="9"/>
    <x v="48"/>
  </r>
  <r>
    <x v="421"/>
    <x v="3"/>
    <d v="2015-12-31T00:00:00"/>
    <x v="1658"/>
    <n v="165590000000"/>
    <n v="61444000000"/>
    <s v=" $-   "/>
    <n v="18048000000"/>
    <x v="9"/>
    <x v="48"/>
  </r>
  <r>
    <x v="422"/>
    <x v="0"/>
    <d v="2012-12-31T00:00:00"/>
    <x v="1659"/>
    <n v="1372042000"/>
    <n v="1148731000"/>
    <s v=" $-   "/>
    <s v=" $-   "/>
    <x v="3"/>
    <x v="54"/>
  </r>
  <r>
    <x v="422"/>
    <x v="1"/>
    <d v="2013-12-31T00:00:00"/>
    <x v="1660"/>
    <n v="1373400000"/>
    <n v="1144800000"/>
    <s v=" $-   "/>
    <s v=" $-   "/>
    <x v="3"/>
    <x v="54"/>
  </r>
  <r>
    <x v="422"/>
    <x v="2"/>
    <d v="2014-12-31T00:00:00"/>
    <x v="1661"/>
    <n v="1322800000"/>
    <n v="1143100000"/>
    <s v=" $-   "/>
    <s v=" $-   "/>
    <x v="3"/>
    <x v="54"/>
  </r>
  <r>
    <x v="422"/>
    <x v="3"/>
    <d v="2015-12-31T00:00:00"/>
    <x v="1662"/>
    <n v="1157100000"/>
    <n v="1077300000"/>
    <s v=" $-   "/>
    <s v=" $-   "/>
    <x v="3"/>
    <x v="54"/>
  </r>
  <r>
    <x v="423"/>
    <x v="0"/>
    <d v="2012-12-31T00:00:00"/>
    <x v="1663"/>
    <n v="13634000000"/>
    <n v="4398000000"/>
    <n v="655000000"/>
    <n v="301000000"/>
    <x v="2"/>
    <x v="58"/>
  </r>
  <r>
    <x v="423"/>
    <x v="1"/>
    <d v="2013-12-31T00:00:00"/>
    <x v="1664"/>
    <n v="13521000000"/>
    <n v="4219000000"/>
    <n v="603000000"/>
    <n v="305000000"/>
    <x v="2"/>
    <x v="58"/>
  </r>
  <r>
    <x v="423"/>
    <x v="2"/>
    <d v="2014-12-31T00:00:00"/>
    <x v="687"/>
    <n v="13294000000"/>
    <n v="4020000000"/>
    <n v="577000000"/>
    <n v="315000000"/>
    <x v="2"/>
    <x v="58"/>
  </r>
  <r>
    <x v="423"/>
    <x v="3"/>
    <d v="2015-12-31T00:00:00"/>
    <x v="1665"/>
    <n v="12782000000"/>
    <n v="3792000000"/>
    <n v="563000000"/>
    <n v="310000000"/>
    <x v="2"/>
    <x v="58"/>
  </r>
  <r>
    <x v="424"/>
    <x v="0"/>
    <d v="2012-12-31T00:00:00"/>
    <x v="1666"/>
    <n v="2289000000"/>
    <n v="936000000"/>
    <n v="106000000"/>
    <s v=" $-   "/>
    <x v="0"/>
    <x v="53"/>
  </r>
  <r>
    <x v="424"/>
    <x v="1"/>
    <d v="2013-12-31T00:00:00"/>
    <x v="1667"/>
    <n v="2338000000"/>
    <n v="990000000"/>
    <n v="104000000"/>
    <s v=" $-   "/>
    <x v="0"/>
    <x v="53"/>
  </r>
  <r>
    <x v="424"/>
    <x v="2"/>
    <d v="2014-12-31T00:00:00"/>
    <x v="1668"/>
    <n v="2403000000"/>
    <n v="920000000"/>
    <n v="104000000"/>
    <s v=" $-   "/>
    <x v="0"/>
    <x v="53"/>
  </r>
  <r>
    <x v="424"/>
    <x v="3"/>
    <d v="2015-12-31T00:00:00"/>
    <x v="1669"/>
    <n v="2249000000"/>
    <n v="854000000"/>
    <n v="95000000"/>
    <s v=" $-   "/>
    <x v="0"/>
    <x v="53"/>
  </r>
  <r>
    <x v="425"/>
    <x v="0"/>
    <d v="2012-12-31T00:00:00"/>
    <x v="1670"/>
    <n v="1620566000"/>
    <n v="1641819000"/>
    <n v="885824000"/>
    <n v="35819000"/>
    <x v="2"/>
    <x v="16"/>
  </r>
  <r>
    <x v="425"/>
    <x v="1"/>
    <d v="2013-12-31T00:00:00"/>
    <x v="1671"/>
    <n v="1349380000"/>
    <n v="1751275000"/>
    <n v="957587000"/>
    <n v="44841000"/>
    <x v="2"/>
    <x v="16"/>
  </r>
  <r>
    <x v="425"/>
    <x v="2"/>
    <d v="2014-12-31T00:00:00"/>
    <x v="1672"/>
    <n v="1387375000"/>
    <n v="1770710000"/>
    <n v="1156386000"/>
    <n v="66750000"/>
    <x v="2"/>
    <x v="16"/>
  </r>
  <r>
    <x v="425"/>
    <x v="3"/>
    <d v="2015-12-31T00:00:00"/>
    <x v="1673"/>
    <n v="2077748000"/>
    <n v="1768522000"/>
    <n v="1177923000"/>
    <n v="79042000"/>
    <x v="2"/>
    <x v="16"/>
  </r>
  <r>
    <x v="426"/>
    <x v="0"/>
    <d v="2012-12-29T00:00:00"/>
    <x v="1674"/>
    <n v="9852000000"/>
    <n v="1450000000"/>
    <s v=" $-   "/>
    <s v=" $-   "/>
    <x v="1"/>
    <x v="51"/>
  </r>
  <r>
    <x v="426"/>
    <x v="1"/>
    <d v="2013-12-28T00:00:00"/>
    <x v="1675"/>
    <n v="9501000000"/>
    <n v="1454000000"/>
    <s v=" $-   "/>
    <s v=" $-   "/>
    <x v="1"/>
    <x v="51"/>
  </r>
  <r>
    <x v="426"/>
    <x v="2"/>
    <d v="2014-12-27T00:00:00"/>
    <x v="1676"/>
    <n v="9682000000"/>
    <n v="1505000000"/>
    <s v=" $-   "/>
    <s v=" $-   "/>
    <x v="1"/>
    <x v="51"/>
  </r>
  <r>
    <x v="426"/>
    <x v="3"/>
    <d v="2015-12-26T00:00:00"/>
    <x v="1677"/>
    <n v="9359000000"/>
    <n v="1746000000"/>
    <s v=" $-   "/>
    <s v=" $-   "/>
    <x v="1"/>
    <x v="51"/>
  </r>
  <r>
    <x v="427"/>
    <x v="0"/>
    <d v="2012-12-31T00:00:00"/>
    <x v="1678"/>
    <n v="1125200000"/>
    <n v="1822100000"/>
    <n v="225600000"/>
    <s v=" $-   "/>
    <x v="3"/>
    <x v="5"/>
  </r>
  <r>
    <x v="427"/>
    <x v="1"/>
    <d v="2013-12-31T00:00:00"/>
    <x v="1679"/>
    <n v="1266700000"/>
    <n v="1796300000"/>
    <n v="203000000"/>
    <n v="78500000"/>
    <x v="3"/>
    <x v="5"/>
  </r>
  <r>
    <x v="427"/>
    <x v="2"/>
    <d v="2014-12-31T00:00:00"/>
    <x v="1680"/>
    <n v="1242800000"/>
    <n v="1772200000"/>
    <n v="187400000"/>
    <n v="92500000"/>
    <x v="3"/>
    <x v="5"/>
  </r>
  <r>
    <x v="427"/>
    <x v="3"/>
    <d v="2015-12-31T00:00:00"/>
    <x v="1681"/>
    <n v="1800600000"/>
    <n v="2291900000"/>
    <n v="268800000"/>
    <n v="337400000"/>
    <x v="3"/>
    <x v="5"/>
  </r>
  <r>
    <x v="428"/>
    <x v="0"/>
    <d v="2012-12-31T00:00:00"/>
    <x v="1682"/>
    <n v="80146000"/>
    <n v="1579007000"/>
    <s v=" $-   "/>
    <n v="31237000"/>
    <x v="6"/>
    <x v="46"/>
  </r>
  <r>
    <x v="428"/>
    <x v="1"/>
    <d v="2013-12-31T00:00:00"/>
    <x v="1683"/>
    <n v="58913000"/>
    <n v="1700064000"/>
    <s v=" $-   "/>
    <n v="-72761000"/>
    <x v="6"/>
    <x v="46"/>
  </r>
  <r>
    <x v="428"/>
    <x v="2"/>
    <d v="2014-12-31T00:00:00"/>
    <x v="1684"/>
    <n v="49736000"/>
    <n v="1654369000"/>
    <s v=" $-   "/>
    <n v="-87159000"/>
    <x v="6"/>
    <x v="46"/>
  </r>
  <r>
    <x v="428"/>
    <x v="3"/>
    <d v="2015-12-31T00:00:00"/>
    <x v="1685"/>
    <n v="49344000"/>
    <n v="1591239000"/>
    <s v=" $-   "/>
    <n v="49282000"/>
    <x v="6"/>
    <x v="46"/>
  </r>
  <r>
    <x v="429"/>
    <x v="0"/>
    <d v="2013-12-31T00:00:00"/>
    <x v="1686"/>
    <n v="1669000000"/>
    <n v="1613000000"/>
    <n v="399000000"/>
    <n v="60000000"/>
    <x v="3"/>
    <x v="3"/>
  </r>
  <r>
    <x v="429"/>
    <x v="1"/>
    <d v="2014-12-31T00:00:00"/>
    <x v="1687"/>
    <n v="1717000000"/>
    <n v="1643000000"/>
    <n v="396000000"/>
    <n v="60000000"/>
    <x v="3"/>
    <x v="3"/>
  </r>
  <r>
    <x v="429"/>
    <x v="2"/>
    <d v="2015-12-31T00:00:00"/>
    <x v="1688"/>
    <n v="1738000000"/>
    <n v="1532000000"/>
    <n v="364000000"/>
    <n v="61000000"/>
    <x v="3"/>
    <x v="3"/>
  </r>
  <r>
    <x v="429"/>
    <x v="3"/>
    <d v="2016-12-31T00:00:00"/>
    <x v="1689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6" firstHeaderRow="1" firstDataRow="2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axis="axisRow" showAll="0">
      <items count="12">
        <item sd="0" x="1"/>
        <item sd="0" x="4"/>
        <item sd="0" x="9"/>
        <item sd="0" x="6"/>
        <item sd="0" x="3"/>
        <item sd="0" x="0"/>
        <item sd="0" x="2"/>
        <item sd="0" x="8"/>
        <item sd="0" x="7"/>
        <item sd="0" x="10"/>
        <item sd="0"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formats count="1">
    <format dxfId="0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E5" sqref="E5"/>
    </sheetView>
  </sheetViews>
  <sheetFormatPr defaultRowHeight="14.5" x14ac:dyDescent="0.35"/>
  <cols>
    <col min="1" max="12" width="16.63281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Q1711"/>
  <sheetViews>
    <sheetView zoomScale="40" zoomScaleNormal="40" workbookViewId="0">
      <selection activeCell="Y27" sqref="Y27"/>
    </sheetView>
  </sheetViews>
  <sheetFormatPr defaultRowHeight="14.5" x14ac:dyDescent="0.35"/>
  <cols>
    <col min="4" max="4" width="15.1796875" customWidth="1"/>
    <col min="5" max="5" width="23.90625" customWidth="1"/>
    <col min="6" max="6" width="23.6328125" customWidth="1"/>
    <col min="7" max="9" width="15.1796875" customWidth="1"/>
    <col min="10" max="10" width="22.6328125" customWidth="1"/>
    <col min="11" max="11" width="34.54296875" customWidth="1"/>
    <col min="12" max="12" width="16.1796875" customWidth="1"/>
    <col min="13" max="13" width="20.36328125" customWidth="1"/>
    <col min="14" max="14" width="15.7265625" customWidth="1"/>
    <col min="15" max="15" width="17.7265625" customWidth="1"/>
    <col min="16" max="17" width="13.7265625" customWidth="1"/>
  </cols>
  <sheetData>
    <row r="1" spans="1:17" ht="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9" t="s">
        <v>587</v>
      </c>
      <c r="M1" s="9" t="s">
        <v>588</v>
      </c>
      <c r="N1" s="9" t="s">
        <v>589</v>
      </c>
      <c r="O1" s="9" t="s">
        <v>590</v>
      </c>
      <c r="Q1" t="s">
        <v>585</v>
      </c>
    </row>
    <row r="2" spans="1:17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6">
        <f>$E2-$F2</f>
        <v>14356000000</v>
      </c>
      <c r="M2" s="6">
        <f t="array" ref="M2">$L2-(SUM(G2:I2))</f>
        <v>534000000</v>
      </c>
      <c r="N2" s="7">
        <f t="array" ref="N2">1-($F2/$E2)</f>
        <v>0.57759002212834432</v>
      </c>
      <c r="O2" s="8">
        <f>$M2/$E2</f>
        <v>2.1484610742305371E-2</v>
      </c>
      <c r="Q2" s="4" t="s">
        <v>394</v>
      </c>
    </row>
    <row r="3" spans="1:17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6">
        <f t="shared" ref="L3:L66" si="0">$E3-$F3</f>
        <v>15724000000</v>
      </c>
      <c r="M3" s="6">
        <f t="array" ref="M3">$L3-(SUM(G3:I3))</f>
        <v>1958000000</v>
      </c>
      <c r="N3" s="7">
        <f t="array" ref="N3">1-($F3/$E3)</f>
        <v>0.58796694462102228</v>
      </c>
      <c r="O3" s="8">
        <f t="shared" ref="O3:O66" si="1">$M3/$E3</f>
        <v>7.3215420857794561E-2</v>
      </c>
      <c r="Q3" s="4" t="s">
        <v>372</v>
      </c>
    </row>
    <row r="4" spans="1:17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6">
        <f t="shared" si="0"/>
        <v>27030000000</v>
      </c>
      <c r="M4" s="6">
        <f t="array" ref="M4">$L4-(SUM(G4:I4))</f>
        <v>5049000000</v>
      </c>
      <c r="N4" s="7">
        <f t="array" ref="N4">1-($F4/$E4)</f>
        <v>0.63376318874560378</v>
      </c>
      <c r="O4" s="8">
        <f t="shared" si="1"/>
        <v>0.11838218053927316</v>
      </c>
      <c r="Q4" s="4" t="s">
        <v>415</v>
      </c>
    </row>
    <row r="5" spans="1:17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6">
        <f t="shared" si="0"/>
        <v>29894000000</v>
      </c>
      <c r="M5" s="6">
        <f t="array" ref="M5">$L5-(SUM(G5:I5))</f>
        <v>7255000000</v>
      </c>
      <c r="N5" s="7">
        <f t="array" ref="N5">1-($F5/$E5)</f>
        <v>0.72929982922664061</v>
      </c>
      <c r="O5" s="8">
        <f t="shared" si="1"/>
        <v>0.17699438887533545</v>
      </c>
      <c r="Q5" s="4" t="s">
        <v>10</v>
      </c>
    </row>
    <row r="6" spans="1:17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6">
        <f t="shared" si="0"/>
        <v>3098036000</v>
      </c>
      <c r="M6" s="6">
        <f t="array" ref="M6">$L6-(SUM(G6:I6))</f>
        <v>657315000</v>
      </c>
      <c r="N6" s="7">
        <f t="array" ref="N6">1-($F6/$E6)</f>
        <v>0.49928033878468714</v>
      </c>
      <c r="O6" s="8">
        <f t="shared" si="1"/>
        <v>0.10593306723622857</v>
      </c>
      <c r="Q6" s="4" t="s">
        <v>18</v>
      </c>
    </row>
    <row r="7" spans="1:17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6">
        <f t="shared" si="0"/>
        <v>3252146000</v>
      </c>
      <c r="M7" s="6">
        <f t="array" ref="M7">$L7-(SUM(G7:I7))</f>
        <v>660318000</v>
      </c>
      <c r="N7" s="7">
        <f t="array" ref="N7">1-($F7/$E7)</f>
        <v>0.50080676779470434</v>
      </c>
      <c r="O7" s="8">
        <f t="shared" si="1"/>
        <v>0.10168415664507792</v>
      </c>
      <c r="Q7" s="4" t="s">
        <v>21</v>
      </c>
    </row>
    <row r="8" spans="1:17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6">
        <f t="shared" si="0"/>
        <v>4453613000</v>
      </c>
      <c r="M8" s="6">
        <f t="array" ref="M8">$L8-(SUM(G8:I8))</f>
        <v>851710000</v>
      </c>
      <c r="N8" s="7">
        <f t="array" ref="N8">1-($F8/$E8)</f>
        <v>0.45242542534885444</v>
      </c>
      <c r="O8" s="8">
        <f t="shared" si="1"/>
        <v>8.6521944996988481E-2</v>
      </c>
      <c r="Q8" s="4" t="s">
        <v>24</v>
      </c>
    </row>
    <row r="9" spans="1:17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6">
        <f t="shared" si="0"/>
        <v>4422772000</v>
      </c>
      <c r="M9" s="6">
        <f t="array" ref="M9">$L9-(SUM(G9:I9))</f>
        <v>825780000</v>
      </c>
      <c r="N9" s="7">
        <f t="array" ref="N9">1-($F9/$E9)</f>
        <v>0.45422243237097848</v>
      </c>
      <c r="O9" s="8">
        <f t="shared" si="1"/>
        <v>8.4808305787254373E-2</v>
      </c>
      <c r="Q9" s="4" t="s">
        <v>27</v>
      </c>
    </row>
    <row r="10" spans="1:17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6">
        <f t="shared" si="0"/>
        <v>64304000000</v>
      </c>
      <c r="M10" s="6">
        <f t="array" ref="M10">$L10-(SUM(G10:I10))</f>
        <v>48999000000</v>
      </c>
      <c r="N10" s="7">
        <f t="array" ref="N10">1-($F10/$E10)</f>
        <v>0.37624480720847231</v>
      </c>
      <c r="O10" s="8">
        <f t="shared" si="1"/>
        <v>0.28669475162366159</v>
      </c>
      <c r="Q10" s="4" t="s">
        <v>29</v>
      </c>
    </row>
    <row r="11" spans="1:17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6">
        <f t="shared" si="0"/>
        <v>70537000000</v>
      </c>
      <c r="M11" s="6">
        <f t="array" ref="M11">$L11-(SUM(G11:I11))</f>
        <v>52503000000</v>
      </c>
      <c r="N11" s="7">
        <f t="array" ref="N11">1-($F11/$E11)</f>
        <v>0.38588035777783858</v>
      </c>
      <c r="O11" s="8">
        <f t="shared" si="1"/>
        <v>0.28722339232473537</v>
      </c>
      <c r="Q11" s="4" t="s">
        <v>31</v>
      </c>
    </row>
    <row r="12" spans="1:17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6">
        <f t="shared" si="0"/>
        <v>93626000000</v>
      </c>
      <c r="M12" s="6">
        <f t="array" ref="M12">$L12-(SUM(G12:I12))</f>
        <v>71230000000</v>
      </c>
      <c r="N12" s="7">
        <f t="array" ref="N12">1-($F12/$E12)</f>
        <v>0.40059902017414373</v>
      </c>
      <c r="O12" s="8">
        <f t="shared" si="1"/>
        <v>0.30477290717326661</v>
      </c>
      <c r="Q12" s="4" t="s">
        <v>33</v>
      </c>
    </row>
    <row r="13" spans="1:17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6">
        <f t="shared" si="0"/>
        <v>84263000000</v>
      </c>
      <c r="M13" s="6">
        <f t="array" ref="M13">$L13-(SUM(G13:I13))</f>
        <v>60024000000</v>
      </c>
      <c r="N13" s="7">
        <f t="array" ref="N13">1-($F13/$E13)</f>
        <v>0.39075955648097049</v>
      </c>
      <c r="O13" s="8">
        <f t="shared" si="1"/>
        <v>0.27835410106706115</v>
      </c>
      <c r="Q13" s="4" t="s">
        <v>35</v>
      </c>
    </row>
    <row r="14" spans="1:17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6">
        <f t="shared" si="0"/>
        <v>13872000000</v>
      </c>
      <c r="M14" s="6">
        <f t="array" ref="M14">$L14-(SUM(G14:I14))</f>
        <v>6105000000</v>
      </c>
      <c r="N14" s="7">
        <f t="array" ref="N14">1-($F14/$E14)</f>
        <v>0.75473340587595206</v>
      </c>
      <c r="O14" s="8">
        <f t="shared" si="1"/>
        <v>0.33215451577801958</v>
      </c>
      <c r="Q14" s="4" t="s">
        <v>38</v>
      </c>
    </row>
    <row r="15" spans="1:17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6">
        <f t="shared" si="0"/>
        <v>14209000000</v>
      </c>
      <c r="M15" s="6">
        <f t="array" ref="M15">$L15-(SUM(G15:I15))</f>
        <v>6002000000</v>
      </c>
      <c r="N15" s="7">
        <f t="array" ref="N15">1-($F15/$E15)</f>
        <v>0.75620010643959557</v>
      </c>
      <c r="O15" s="8">
        <f t="shared" si="1"/>
        <v>0.31942522618414049</v>
      </c>
      <c r="Q15" s="4" t="s">
        <v>40</v>
      </c>
    </row>
    <row r="16" spans="1:17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6">
        <f t="shared" si="0"/>
        <v>15534000000</v>
      </c>
      <c r="M16" s="6">
        <f t="array" ref="M16">$L16-(SUM(G16:I16))</f>
        <v>3763000000</v>
      </c>
      <c r="N16" s="7">
        <f t="array" ref="N16">1-($F16/$E16)</f>
        <v>0.77825651302605214</v>
      </c>
      <c r="O16" s="8">
        <f t="shared" si="1"/>
        <v>0.18852705410821644</v>
      </c>
      <c r="Q16" s="4" t="s">
        <v>41</v>
      </c>
    </row>
    <row r="17" spans="1:17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6">
        <f t="shared" si="0"/>
        <v>18359000000</v>
      </c>
      <c r="M17" s="6">
        <f t="array" ref="M17">$L17-(SUM(G17:I17))</f>
        <v>7687000000</v>
      </c>
      <c r="N17" s="7">
        <f t="array" ref="N17">1-($F17/$E17)</f>
        <v>0.803140994794173</v>
      </c>
      <c r="O17" s="8">
        <f t="shared" si="1"/>
        <v>0.33627892733715387</v>
      </c>
      <c r="Q17" s="4" t="s">
        <v>44</v>
      </c>
    </row>
    <row r="18" spans="1:17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6">
        <f t="shared" si="0"/>
        <v>2507819000</v>
      </c>
      <c r="M18" s="6">
        <f t="array" ref="M18">$L18-(SUM(G18:I18))</f>
        <v>898399000</v>
      </c>
      <c r="N18" s="7">
        <f t="array" ref="N18">1-($F18/$E18)</f>
        <v>2.8511172689936859E-2</v>
      </c>
      <c r="O18" s="8">
        <f t="shared" si="1"/>
        <v>1.0213818873477963E-2</v>
      </c>
      <c r="Q18" s="4" t="s">
        <v>46</v>
      </c>
    </row>
    <row r="19" spans="1:17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6">
        <f t="shared" si="0"/>
        <v>2982366000</v>
      </c>
      <c r="M19" s="6">
        <f t="array" ref="M19">$L19-(SUM(G19:I19))</f>
        <v>782091000</v>
      </c>
      <c r="N19" s="7">
        <f t="array" ref="N19">1-($F19/$E19)</f>
        <v>2.4942609140234051E-2</v>
      </c>
      <c r="O19" s="8">
        <f t="shared" si="1"/>
        <v>6.5409108490020167E-3</v>
      </c>
      <c r="Q19" s="4" t="s">
        <v>49</v>
      </c>
    </row>
    <row r="20" spans="1:17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6">
        <f t="shared" si="0"/>
        <v>3529313000</v>
      </c>
      <c r="M20" s="6">
        <f t="array" ref="M20">$L20-(SUM(G20:I20))</f>
        <v>422220000</v>
      </c>
      <c r="N20" s="7">
        <f t="array" ref="N20">1-($F20/$E20)</f>
        <v>2.5958121487988817E-2</v>
      </c>
      <c r="O20" s="8">
        <f t="shared" si="1"/>
        <v>3.1054310157978709E-3</v>
      </c>
      <c r="Q20" s="4" t="s">
        <v>51</v>
      </c>
    </row>
    <row r="21" spans="1:17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6">
        <f t="shared" si="0"/>
        <v>4272606000</v>
      </c>
      <c r="M21" s="6">
        <f t="array" ref="M21">$L21-(SUM(G21:I21))</f>
        <v>1525774000</v>
      </c>
      <c r="N21" s="7">
        <f t="array" ref="N21">1-($F21/$E21)</f>
        <v>2.9095097962960614E-2</v>
      </c>
      <c r="O21" s="8">
        <f t="shared" si="1"/>
        <v>1.0390039240533343E-2</v>
      </c>
      <c r="Q21" s="4" t="s">
        <v>54</v>
      </c>
    </row>
    <row r="22" spans="1:17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6">
        <f t="shared" si="0"/>
        <v>10151000000</v>
      </c>
      <c r="M22" s="6">
        <f t="array" ref="M22">$L22-(SUM(G22:I22))</f>
        <v>1360000000</v>
      </c>
      <c r="N22" s="7">
        <f t="array" ref="N22">1-($F22/$E22)</f>
        <v>0.53286089238845147</v>
      </c>
      <c r="O22" s="8">
        <f t="shared" si="1"/>
        <v>7.1391076115485563E-2</v>
      </c>
      <c r="Q22" s="4" t="s">
        <v>56</v>
      </c>
    </row>
    <row r="23" spans="1:17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6">
        <f t="shared" si="0"/>
        <v>10464000000</v>
      </c>
      <c r="M23" s="6">
        <f t="array" ref="M23">$L23-(SUM(G23:I23))</f>
        <v>2133000000</v>
      </c>
      <c r="N23" s="7">
        <f t="array" ref="N23">1-($F23/$E23)</f>
        <v>0.53232945006867782</v>
      </c>
      <c r="O23" s="8">
        <f t="shared" si="1"/>
        <v>0.10851096301571959</v>
      </c>
      <c r="Q23" s="4" t="s">
        <v>58</v>
      </c>
    </row>
    <row r="24" spans="1:17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6">
        <f t="shared" si="0"/>
        <v>11029000000</v>
      </c>
      <c r="M24" s="6">
        <f t="array" ref="M24">$L24-(SUM(G24:I24))</f>
        <v>2599000000</v>
      </c>
      <c r="N24" s="7">
        <f t="array" ref="N24">1-($F24/$E24)</f>
        <v>0.54472267496419224</v>
      </c>
      <c r="O24" s="8">
        <f t="shared" si="1"/>
        <v>0.12836469600434633</v>
      </c>
      <c r="Q24" s="4" t="s">
        <v>61</v>
      </c>
    </row>
    <row r="25" spans="1:17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6">
        <f t="shared" si="0"/>
        <v>11658000000</v>
      </c>
      <c r="M25" s="6">
        <f t="array" ref="M25">$L25-(SUM(G25:I25))</f>
        <v>2867000000</v>
      </c>
      <c r="N25" s="7">
        <f t="array" ref="N25">1-($F25/$E25)</f>
        <v>0.57133055623621654</v>
      </c>
      <c r="O25" s="8">
        <f t="shared" si="1"/>
        <v>0.14050477824062729</v>
      </c>
      <c r="Q25" s="4" t="s">
        <v>62</v>
      </c>
    </row>
    <row r="26" spans="1:17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6">
        <f t="shared" si="0"/>
        <v>3468683000</v>
      </c>
      <c r="M26" s="6">
        <f t="array" ref="M26">$L26-(SUM(G26:I26))</f>
        <v>449220000</v>
      </c>
      <c r="N26" s="7">
        <f t="array" ref="N26">1-($F26/$E26)</f>
        <v>0.85535825253252584</v>
      </c>
      <c r="O26" s="8">
        <f t="shared" si="1"/>
        <v>0.11077519456308381</v>
      </c>
      <c r="Q26" s="4" t="s">
        <v>63</v>
      </c>
    </row>
    <row r="27" spans="1:17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6">
        <f t="shared" si="0"/>
        <v>3524985000</v>
      </c>
      <c r="M27" s="6">
        <f t="array" ref="M27">$L27-(SUM(G27:I27))</f>
        <v>432568000</v>
      </c>
      <c r="N27" s="7">
        <f t="array" ref="N27">1-($F27/$E27)</f>
        <v>0.84999511702854913</v>
      </c>
      <c r="O27" s="8">
        <f t="shared" si="1"/>
        <v>0.10430702195408077</v>
      </c>
      <c r="Q27" s="4" t="s">
        <v>65</v>
      </c>
    </row>
    <row r="28" spans="1:17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6">
        <f t="shared" si="0"/>
        <v>4051194000</v>
      </c>
      <c r="M28" s="6">
        <f t="array" ref="M28">$L28-(SUM(G28:I28))</f>
        <v>904654000</v>
      </c>
      <c r="N28" s="7">
        <f t="array" ref="N28">1-($F28/$E28)</f>
        <v>0.84478880352896701</v>
      </c>
      <c r="O28" s="8">
        <f t="shared" si="1"/>
        <v>0.18864600665080322</v>
      </c>
      <c r="Q28" s="4" t="s">
        <v>67</v>
      </c>
    </row>
    <row r="29" spans="1:17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6">
        <f t="shared" si="0"/>
        <v>5034522000</v>
      </c>
      <c r="M29" s="6">
        <f t="array" ref="M29">$L29-(SUM(G29:I29))</f>
        <v>1492094000</v>
      </c>
      <c r="N29" s="7">
        <f t="array" ref="N29">1-($F29/$E29)</f>
        <v>0.8599508406454599</v>
      </c>
      <c r="O29" s="8">
        <f t="shared" si="1"/>
        <v>0.25486580247778179</v>
      </c>
      <c r="Q29" s="4" t="s">
        <v>69</v>
      </c>
    </row>
    <row r="30" spans="1:17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6">
        <f t="shared" si="0"/>
        <v>1692411000</v>
      </c>
      <c r="M30" s="6">
        <f t="array" ref="M30">$L30-(SUM(G30:I30))</f>
        <v>782923000</v>
      </c>
      <c r="N30" s="7">
        <f t="array" ref="N30">1-($F30/$E30)</f>
        <v>0.64260092972252991</v>
      </c>
      <c r="O30" s="8">
        <f t="shared" si="1"/>
        <v>0.29727238105941894</v>
      </c>
      <c r="Q30" s="4" t="s">
        <v>71</v>
      </c>
    </row>
    <row r="31" spans="1:17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6">
        <f t="shared" si="0"/>
        <v>1830188000</v>
      </c>
      <c r="M31" s="6">
        <f t="array" ref="M31">$L31-(SUM(G31:I31))</f>
        <v>789806000</v>
      </c>
      <c r="N31" s="7">
        <f t="array" ref="N31">1-($F31/$E31)</f>
        <v>0.6388596932462014</v>
      </c>
      <c r="O31" s="8">
        <f t="shared" si="1"/>
        <v>0.27569584047322421</v>
      </c>
      <c r="Q31" s="4" t="s">
        <v>72</v>
      </c>
    </row>
    <row r="32" spans="1:17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6">
        <f t="shared" si="0"/>
        <v>2259262000</v>
      </c>
      <c r="M32" s="6">
        <f t="array" ref="M32">$L32-(SUM(G32:I32))</f>
        <v>830841000</v>
      </c>
      <c r="N32" s="7">
        <f t="array" ref="N32">1-($F32/$E32)</f>
        <v>0.65770057978068708</v>
      </c>
      <c r="O32" s="8">
        <f t="shared" si="1"/>
        <v>0.24186863117494378</v>
      </c>
      <c r="Q32" s="4" t="s">
        <v>74</v>
      </c>
    </row>
    <row r="33" spans="1:17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6">
        <f t="shared" si="0"/>
        <v>2227173000</v>
      </c>
      <c r="M33" s="6">
        <f t="array" ref="M33">$L33-(SUM(G33:I33))</f>
        <v>1041796000</v>
      </c>
      <c r="N33" s="7">
        <f t="array" ref="N33">1-($F33/$E33)</f>
        <v>0.65095199083184729</v>
      </c>
      <c r="O33" s="8">
        <f t="shared" si="1"/>
        <v>0.30449326578611324</v>
      </c>
      <c r="Q33" s="4" t="s">
        <v>76</v>
      </c>
    </row>
    <row r="34" spans="1:17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6">
        <f t="shared" si="0"/>
        <v>3623000000</v>
      </c>
      <c r="M34" s="6">
        <f t="array" ref="M34">$L34-(SUM(G34:I34))</f>
        <v>1958000000</v>
      </c>
      <c r="N34" s="7">
        <f t="array" ref="N34">1-($F34/$E34)</f>
        <v>4.0007067215848235E-2</v>
      </c>
      <c r="O34" s="8">
        <f t="shared" si="1"/>
        <v>2.1621263485683367E-2</v>
      </c>
      <c r="Q34" s="4" t="s">
        <v>78</v>
      </c>
    </row>
    <row r="35" spans="1:17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6">
        <f t="shared" si="0"/>
        <v>3889000000</v>
      </c>
      <c r="M35" s="6">
        <f t="array" ref="M35">$L35-(SUM(G35:I35))</f>
        <v>2130000000</v>
      </c>
      <c r="N35" s="7">
        <f t="array" ref="N35">1-($F35/$E35)</f>
        <v>4.330542069395571E-2</v>
      </c>
      <c r="O35" s="8">
        <f t="shared" si="1"/>
        <v>2.3718319896663845E-2</v>
      </c>
      <c r="Q35" s="4" t="s">
        <v>80</v>
      </c>
    </row>
    <row r="36" spans="1:17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6">
        <f t="shared" si="0"/>
        <v>4768000000</v>
      </c>
      <c r="M36" s="6">
        <f t="array" ref="M36">$L36-(SUM(G36:I36))</f>
        <v>2861000000</v>
      </c>
      <c r="N36" s="7">
        <f t="array" ref="N36">1-($F36/$E36)</f>
        <v>5.8718488688562998E-2</v>
      </c>
      <c r="O36" s="8">
        <f t="shared" si="1"/>
        <v>3.5233556236992154E-2</v>
      </c>
      <c r="Q36" s="4" t="s">
        <v>82</v>
      </c>
    </row>
    <row r="37" spans="1:17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6">
        <f t="shared" si="0"/>
        <v>4020000000</v>
      </c>
      <c r="M37" s="6">
        <f t="array" ref="M37">$L37-(SUM(G37:I37))</f>
        <v>2010000000</v>
      </c>
      <c r="N37" s="7">
        <f t="array" ref="N37">1-($F37/$E37)</f>
        <v>5.9377861806150456E-2</v>
      </c>
      <c r="O37" s="8">
        <f t="shared" si="1"/>
        <v>2.9688930903075242E-2</v>
      </c>
      <c r="Q37" s="4" t="s">
        <v>85</v>
      </c>
    </row>
    <row r="38" spans="1:17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6">
        <f t="shared" si="0"/>
        <v>1249299000</v>
      </c>
      <c r="M38" s="6">
        <f t="array" ref="M38">$L38-(SUM(G38:I38))</f>
        <v>974364000</v>
      </c>
      <c r="N38" s="7">
        <f t="array" ref="N38">1-($F38/$E38)</f>
        <v>0.34308299852528845</v>
      </c>
      <c r="O38" s="8">
        <f t="shared" si="1"/>
        <v>0.26758023721710666</v>
      </c>
      <c r="Q38" s="4" t="s">
        <v>86</v>
      </c>
    </row>
    <row r="39" spans="1:17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6">
        <f t="shared" si="0"/>
        <v>1424146000</v>
      </c>
      <c r="M39" s="6">
        <f t="array" ref="M39">$L39-(SUM(G39:I39))</f>
        <v>1098912000</v>
      </c>
      <c r="N39" s="7">
        <f t="array" ref="N39">1-($F39/$E39)</f>
        <v>0.32973494482483812</v>
      </c>
      <c r="O39" s="8">
        <f t="shared" si="1"/>
        <v>0.25443296381645741</v>
      </c>
      <c r="Q39" s="4" t="s">
        <v>88</v>
      </c>
    </row>
    <row r="40" spans="1:17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6">
        <f t="shared" si="0"/>
        <v>1658961000</v>
      </c>
      <c r="M40" s="6">
        <f t="array" ref="M40">$L40-(SUM(G40:I40))</f>
        <v>1098467000</v>
      </c>
      <c r="N40" s="7">
        <f t="array" ref="N40">1-($F40/$E40)</f>
        <v>0.31283797289805282</v>
      </c>
      <c r="O40" s="8">
        <f t="shared" si="1"/>
        <v>0.20714301877826263</v>
      </c>
      <c r="Q40" s="4" t="s">
        <v>90</v>
      </c>
    </row>
    <row r="41" spans="1:17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6">
        <f t="shared" si="0"/>
        <v>1957046000</v>
      </c>
      <c r="M41" s="6">
        <f t="array" ref="M41">$L41-(SUM(G41:I41))</f>
        <v>1261860000</v>
      </c>
      <c r="N41" s="7">
        <f t="array" ref="N41">1-($F41/$E41)</f>
        <v>0.30390111659683472</v>
      </c>
      <c r="O41" s="8">
        <f t="shared" si="1"/>
        <v>0.19594872220115514</v>
      </c>
      <c r="Q41" s="4" t="s">
        <v>92</v>
      </c>
    </row>
    <row r="42" spans="1:17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6">
        <f t="shared" si="0"/>
        <v>2073700000</v>
      </c>
      <c r="M42" s="6">
        <f t="array" ref="M42">$L42-(SUM(G42:I42))</f>
        <v>349800000</v>
      </c>
      <c r="N42" s="7">
        <f t="array" ref="N42">1-($F42/$E42)</f>
        <v>0.89685148343568899</v>
      </c>
      <c r="O42" s="8">
        <f t="shared" si="1"/>
        <v>0.15128449096098953</v>
      </c>
      <c r="Q42" s="4" t="s">
        <v>94</v>
      </c>
    </row>
    <row r="43" spans="1:17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6">
        <f t="shared" si="0"/>
        <v>1999600000</v>
      </c>
      <c r="M43" s="6">
        <f t="array" ref="M43">$L43-(SUM(G43:I43))</f>
        <v>297600000</v>
      </c>
      <c r="N43" s="7">
        <f t="array" ref="N43">1-($F43/$E43)</f>
        <v>0.87937024495360394</v>
      </c>
      <c r="O43" s="8">
        <f t="shared" si="1"/>
        <v>0.1308764677426448</v>
      </c>
      <c r="Q43" s="4" t="s">
        <v>95</v>
      </c>
    </row>
    <row r="44" spans="1:17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6">
        <f t="shared" si="0"/>
        <v>2170100000</v>
      </c>
      <c r="M44" s="6">
        <f t="array" ref="M44">$L44-(SUM(G44:I44))</f>
        <v>123800000</v>
      </c>
      <c r="N44" s="7">
        <f t="array" ref="N44">1-($F44/$E44)</f>
        <v>0.86382453626303635</v>
      </c>
      <c r="O44" s="8">
        <f t="shared" si="1"/>
        <v>4.9279515962104926E-2</v>
      </c>
      <c r="Q44" s="4" t="s">
        <v>97</v>
      </c>
    </row>
    <row r="45" spans="1:17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6">
        <f t="shared" si="0"/>
        <v>2133400000</v>
      </c>
      <c r="M45" s="6">
        <f t="array" ref="M45">$L45-(SUM(G45:I45))</f>
        <v>1300000</v>
      </c>
      <c r="N45" s="7">
        <f t="array" ref="N45">1-($F45/$E45)</f>
        <v>0.85196278103909595</v>
      </c>
      <c r="O45" s="8">
        <f t="shared" si="1"/>
        <v>5.1914859630206457E-4</v>
      </c>
      <c r="Q45" s="4" t="s">
        <v>99</v>
      </c>
    </row>
    <row r="46" spans="1:17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6">
        <f t="shared" si="0"/>
        <v>2304000000</v>
      </c>
      <c r="M46" s="6">
        <f t="array" ref="M46">$L46-(SUM(G46:I46))</f>
        <v>1188000000</v>
      </c>
      <c r="N46" s="7">
        <f t="array" ref="N46">1-($F46/$E46)</f>
        <v>0.39854696419304614</v>
      </c>
      <c r="O46" s="8">
        <f t="shared" si="1"/>
        <v>0.20550077841203945</v>
      </c>
      <c r="Q46" s="4" t="s">
        <v>101</v>
      </c>
    </row>
    <row r="47" spans="1:17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6">
        <f t="shared" si="0"/>
        <v>2348000000</v>
      </c>
      <c r="M47" s="6">
        <f t="array" ref="M47">$L47-(SUM(G47:I47))</f>
        <v>1184000000</v>
      </c>
      <c r="N47" s="7">
        <f t="array" ref="N47">1-($F47/$E47)</f>
        <v>0.40219253168893454</v>
      </c>
      <c r="O47" s="8">
        <f t="shared" si="1"/>
        <v>0.20280918122644742</v>
      </c>
      <c r="Q47" s="4" t="s">
        <v>102</v>
      </c>
    </row>
    <row r="48" spans="1:17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6">
        <f t="shared" si="0"/>
        <v>2467000000</v>
      </c>
      <c r="M48" s="6">
        <f t="array" ref="M48">$L48-(SUM(G48:I48))</f>
        <v>1254000000</v>
      </c>
      <c r="N48" s="7">
        <f t="array" ref="N48">1-($F48/$E48)</f>
        <v>0.40756649595242034</v>
      </c>
      <c r="O48" s="8">
        <f t="shared" si="1"/>
        <v>0.20716999834792665</v>
      </c>
      <c r="Q48" s="4" t="s">
        <v>103</v>
      </c>
    </row>
    <row r="49" spans="1:17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6">
        <f t="shared" si="0"/>
        <v>2597000000</v>
      </c>
      <c r="M49" s="6">
        <f t="array" ref="M49">$L49-(SUM(G49:I49))</f>
        <v>1259000000</v>
      </c>
      <c r="N49" s="7">
        <f t="array" ref="N49">1-($F49/$E49)</f>
        <v>0.42587733683174811</v>
      </c>
      <c r="O49" s="8">
        <f t="shared" si="1"/>
        <v>0.20646113479829453</v>
      </c>
      <c r="Q49" s="4" t="s">
        <v>104</v>
      </c>
    </row>
    <row r="50" spans="1:17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6">
        <f t="shared" si="0"/>
        <v>8550000000</v>
      </c>
      <c r="M50" s="6">
        <f t="array" ref="M50">$L50-(SUM(G50:I50))</f>
        <v>2956000000</v>
      </c>
      <c r="N50" s="7">
        <f t="array" ref="N50">1-($F50/$E50)</f>
        <v>0.57209769153563061</v>
      </c>
      <c r="O50" s="8">
        <f t="shared" si="1"/>
        <v>0.19779190364670457</v>
      </c>
      <c r="Q50" s="4" t="s">
        <v>106</v>
      </c>
    </row>
    <row r="51" spans="1:17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6">
        <f t="shared" si="0"/>
        <v>8091200000</v>
      </c>
      <c r="M51" s="6">
        <f t="array" ref="M51">$L51-(SUM(G51:I51))</f>
        <v>3048900000</v>
      </c>
      <c r="N51" s="7">
        <f t="array" ref="N51">1-($F51/$E51)</f>
        <v>0.54620447564721375</v>
      </c>
      <c r="O51" s="8">
        <f t="shared" si="1"/>
        <v>0.20581901643770883</v>
      </c>
      <c r="Q51" s="4" t="s">
        <v>107</v>
      </c>
    </row>
    <row r="52" spans="1:17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6">
        <f t="shared" si="0"/>
        <v>8692900000</v>
      </c>
      <c r="M52" s="6">
        <f t="array" ref="M52">$L52-(SUM(G52:I52))</f>
        <v>3127400000</v>
      </c>
      <c r="N52" s="7">
        <f t="array" ref="N52">1-($F52/$E52)</f>
        <v>0.53074743873102714</v>
      </c>
      <c r="O52" s="8">
        <f t="shared" si="1"/>
        <v>0.19094428095197391</v>
      </c>
      <c r="Q52" s="4" t="s">
        <v>108</v>
      </c>
    </row>
    <row r="53" spans="1:17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6">
        <f t="shared" si="0"/>
        <v>9019700000</v>
      </c>
      <c r="M53" s="6">
        <f t="array" ref="M53">$L53-(SUM(G53:I53))</f>
        <v>3333500000</v>
      </c>
      <c r="N53" s="7">
        <f t="array" ref="N53">1-($F53/$E53)</f>
        <v>0.54820338900639387</v>
      </c>
      <c r="O53" s="8">
        <f t="shared" si="1"/>
        <v>0.20260496438382808</v>
      </c>
      <c r="Q53" s="4" t="s">
        <v>109</v>
      </c>
    </row>
    <row r="54" spans="1:17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6">
        <f t="shared" si="0"/>
        <v>8290000000</v>
      </c>
      <c r="M54" s="6">
        <f t="array" ref="M54">$L54-(SUM(G54:I54))</f>
        <v>4563000000</v>
      </c>
      <c r="N54" s="7">
        <f t="array" ref="N54">1-($F54/$E54)</f>
        <v>0.32684119224097141</v>
      </c>
      <c r="O54" s="8">
        <f t="shared" si="1"/>
        <v>0.17990064658571203</v>
      </c>
      <c r="Q54" s="4" t="s">
        <v>111</v>
      </c>
    </row>
    <row r="55" spans="1:17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6">
        <f t="shared" si="0"/>
        <v>8598000000</v>
      </c>
      <c r="M55" s="6">
        <f t="array" ref="M55">$L55-(SUM(G55:I55))</f>
        <v>5109000000</v>
      </c>
      <c r="N55" s="7">
        <f t="array" ref="N55">1-($F55/$E55)</f>
        <v>0.35916287230043031</v>
      </c>
      <c r="O55" s="8">
        <f t="shared" si="1"/>
        <v>0.21341743598312377</v>
      </c>
      <c r="Q55" s="4" t="s">
        <v>112</v>
      </c>
    </row>
    <row r="56" spans="1:17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6">
        <f t="shared" si="0"/>
        <v>8355000000</v>
      </c>
      <c r="M56" s="6">
        <f t="array" ref="M56">$L56-(SUM(G56:I56))</f>
        <v>4808000000</v>
      </c>
      <c r="N56" s="7">
        <f t="array" ref="N56">1-($F56/$E56)</f>
        <v>0.36760823653643082</v>
      </c>
      <c r="O56" s="8">
        <f t="shared" si="1"/>
        <v>0.21154523055262231</v>
      </c>
      <c r="Q56" s="4" t="s">
        <v>113</v>
      </c>
    </row>
    <row r="57" spans="1:17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6">
        <f t="shared" si="0"/>
        <v>7823000000</v>
      </c>
      <c r="M57" s="6">
        <f t="array" ref="M57">$L57-(SUM(G57:I57))</f>
        <v>4151000000</v>
      </c>
      <c r="N57" s="7">
        <f t="array" ref="N57">1-($F57/$E57)</f>
        <v>0.3748083556918359</v>
      </c>
      <c r="O57" s="8">
        <f t="shared" si="1"/>
        <v>0.19887888079724031</v>
      </c>
      <c r="Q57" s="4" t="s">
        <v>115</v>
      </c>
    </row>
    <row r="58" spans="1:17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6">
        <f t="shared" si="0"/>
        <v>33469000000</v>
      </c>
      <c r="M58" s="6">
        <f t="array" ref="M58">$L58-(SUM(G58:I58))</f>
        <v>11978000000</v>
      </c>
      <c r="N58" s="7">
        <f t="array" ref="N58">1-($F58/$E58)</f>
        <v>0.46997781335130728</v>
      </c>
      <c r="O58" s="8">
        <f t="shared" si="1"/>
        <v>0.16819726458280676</v>
      </c>
      <c r="Q58" s="4" t="s">
        <v>116</v>
      </c>
    </row>
    <row r="59" spans="1:17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6">
        <f t="shared" si="0"/>
        <v>34214000000</v>
      </c>
      <c r="M59" s="6">
        <f t="array" ref="M59">$L59-(SUM(G59:I59))</f>
        <v>12209000000</v>
      </c>
      <c r="N59" s="7">
        <f t="array" ref="N59">1-($F59/$E59)</f>
        <v>0.49676220344397015</v>
      </c>
      <c r="O59" s="8">
        <f t="shared" si="1"/>
        <v>0.17726573162586753</v>
      </c>
      <c r="Q59" s="4" t="s">
        <v>118</v>
      </c>
    </row>
    <row r="60" spans="1:17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6">
        <f t="shared" si="0"/>
        <v>30795000000</v>
      </c>
      <c r="M60" s="6">
        <f t="array" ref="M60">$L60-(SUM(G60:I60))</f>
        <v>12304000000</v>
      </c>
      <c r="N60" s="7">
        <f t="array" ref="N60">1-($F60/$E60)</f>
        <v>0.47813868273142257</v>
      </c>
      <c r="O60" s="8">
        <f t="shared" si="1"/>
        <v>0.19103810204018259</v>
      </c>
      <c r="Q60" s="4" t="s">
        <v>119</v>
      </c>
    </row>
    <row r="61" spans="1:17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6">
        <f t="shared" si="0"/>
        <v>21746000000</v>
      </c>
      <c r="M61" s="6">
        <f t="array" ref="M61">$L61-(SUM(G61:I61))</f>
        <v>5329000000</v>
      </c>
      <c r="N61" s="7">
        <f t="array" ref="N61">1-($F61/$E61)</f>
        <v>0.37282905001114408</v>
      </c>
      <c r="O61" s="8">
        <f t="shared" si="1"/>
        <v>9.1364205256570713E-2</v>
      </c>
      <c r="Q61" s="4" t="s">
        <v>120</v>
      </c>
    </row>
    <row r="62" spans="1:17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6">
        <f t="shared" si="0"/>
        <v>572156000</v>
      </c>
      <c r="M62" s="6">
        <f t="array" ref="M62">$L62-(SUM(G62:I62))</f>
        <v>185251000</v>
      </c>
      <c r="N62" s="7">
        <f t="array" ref="N62">1-($F62/$E62)</f>
        <v>0.59692168373654553</v>
      </c>
      <c r="O62" s="8">
        <f t="shared" si="1"/>
        <v>0.19326956080837884</v>
      </c>
      <c r="Q62" s="4" t="s">
        <v>122</v>
      </c>
    </row>
    <row r="63" spans="1:17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6">
        <f t="shared" si="0"/>
        <v>594002000</v>
      </c>
      <c r="M63" s="6">
        <f t="array" ref="M63">$L63-(SUM(G63:I63))</f>
        <v>249019000</v>
      </c>
      <c r="N63" s="7">
        <f t="array" ref="N63">1-($F63/$E63)</f>
        <v>0.6098251327186508</v>
      </c>
      <c r="O63" s="8">
        <f t="shared" si="1"/>
        <v>0.25565241316437609</v>
      </c>
      <c r="Q63" s="4" t="s">
        <v>123</v>
      </c>
    </row>
    <row r="64" spans="1:17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6">
        <f t="shared" si="0"/>
        <v>603399000</v>
      </c>
      <c r="M64" s="6">
        <f t="array" ref="M64">$L64-(SUM(G64:I64))</f>
        <v>264170000</v>
      </c>
      <c r="N64" s="7">
        <f t="array" ref="N64">1-($F64/$E64)</f>
        <v>0.61298423447447736</v>
      </c>
      <c r="O64" s="8">
        <f t="shared" si="1"/>
        <v>0.2683664461179463</v>
      </c>
      <c r="Q64" s="4" t="s">
        <v>125</v>
      </c>
    </row>
    <row r="65" spans="1:17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6">
        <f t="shared" si="0"/>
        <v>616062000</v>
      </c>
      <c r="M65" s="6">
        <f t="array" ref="M65">$L65-(SUM(G65:I65))</f>
        <v>256215000</v>
      </c>
      <c r="N65" s="7">
        <f t="array" ref="N65">1-($F65/$E65)</f>
        <v>0.62779549785490829</v>
      </c>
      <c r="O65" s="8">
        <f t="shared" si="1"/>
        <v>0.26109486298926943</v>
      </c>
      <c r="Q65" s="4" t="s">
        <v>126</v>
      </c>
    </row>
    <row r="66" spans="1:17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6">
        <f t="shared" si="0"/>
        <v>2337721000</v>
      </c>
      <c r="M66" s="6">
        <f t="array" ref="M66">$L66-(SUM(G66:I66))</f>
        <v>867434000</v>
      </c>
      <c r="N66" s="7">
        <f t="array" ref="N66">1-($F66/$E66)</f>
        <v>0.25837860564342796</v>
      </c>
      <c r="O66" s="8">
        <f t="shared" si="1"/>
        <v>9.5873882044821113E-2</v>
      </c>
      <c r="Q66" s="4" t="s">
        <v>128</v>
      </c>
    </row>
    <row r="67" spans="1:17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6">
        <f t="shared" ref="L67:L130" si="2">$E67-$F67</f>
        <v>2288090000</v>
      </c>
      <c r="M67" s="6">
        <f t="array" ref="M67">$L67-(SUM(G67:I67))</f>
        <v>802532000</v>
      </c>
      <c r="N67" s="7">
        <f t="array" ref="N67">1-($F67/$E67)</f>
        <v>0.22039746464267296</v>
      </c>
      <c r="O67" s="8">
        <f t="shared" ref="O67:O130" si="3">$M67/$E67</f>
        <v>7.7302911203061792E-2</v>
      </c>
      <c r="Q67" s="4" t="s">
        <v>129</v>
      </c>
    </row>
    <row r="68" spans="1:17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6">
        <f t="shared" si="2"/>
        <v>1658870000</v>
      </c>
      <c r="M68" s="6">
        <f t="array" ref="M68">$L68-(SUM(G68:I68))</f>
        <v>256297000</v>
      </c>
      <c r="N68" s="7">
        <f t="array" ref="N68">1-($F68/$E68)</f>
        <v>0.16065768862971597</v>
      </c>
      <c r="O68" s="8">
        <f t="shared" si="3"/>
        <v>2.4821766396842609E-2</v>
      </c>
      <c r="Q68" s="4" t="s">
        <v>131</v>
      </c>
    </row>
    <row r="69" spans="1:17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6">
        <f t="shared" si="2"/>
        <v>2280552000</v>
      </c>
      <c r="M69" s="6">
        <f t="array" ref="M69">$L69-(SUM(G69:I69))</f>
        <v>929238000</v>
      </c>
      <c r="N69" s="7">
        <f t="array" ref="N69">1-($F69/$E69)</f>
        <v>0.30279057540183063</v>
      </c>
      <c r="O69" s="8">
        <f t="shared" si="3"/>
        <v>0.12337561638815792</v>
      </c>
      <c r="Q69" s="4" t="s">
        <v>132</v>
      </c>
    </row>
    <row r="70" spans="1:17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6">
        <f t="shared" si="2"/>
        <v>844047000</v>
      </c>
      <c r="M70" s="6">
        <f t="array" ref="M70">$L70-(SUM(G70:I70))</f>
        <v>314893000</v>
      </c>
      <c r="N70" s="7">
        <f t="array" ref="N70">1-($F70/$E70)</f>
        <v>0.61432282322389442</v>
      </c>
      <c r="O70" s="8">
        <f t="shared" si="3"/>
        <v>0.2291886077119423</v>
      </c>
      <c r="Q70" s="4" t="s">
        <v>134</v>
      </c>
    </row>
    <row r="71" spans="1:17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6">
        <f t="shared" si="2"/>
        <v>1066835000</v>
      </c>
      <c r="M71" s="6">
        <f t="array" ref="M71">$L71-(SUM(G71:I71))</f>
        <v>415811000</v>
      </c>
      <c r="N71" s="7">
        <f t="array" ref="N71">1-($F71/$E71)</f>
        <v>0.67610122680335283</v>
      </c>
      <c r="O71" s="8">
        <f t="shared" si="3"/>
        <v>0.26351809531776604</v>
      </c>
      <c r="Q71" s="4" t="s">
        <v>135</v>
      </c>
    </row>
    <row r="72" spans="1:17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6">
        <f t="shared" si="2"/>
        <v>1352931000</v>
      </c>
      <c r="M72" s="6">
        <f t="array" ref="M72">$L72-(SUM(G72:I72))</f>
        <v>490708000</v>
      </c>
      <c r="N72" s="7">
        <f t="array" ref="N72">1-($F72/$E72)</f>
        <v>0.68890926810986852</v>
      </c>
      <c r="O72" s="8">
        <f t="shared" si="3"/>
        <v>0.24986735401558349</v>
      </c>
      <c r="Q72" s="4" t="s">
        <v>137</v>
      </c>
    </row>
    <row r="73" spans="1:17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6">
        <f t="shared" si="2"/>
        <v>1471828000</v>
      </c>
      <c r="M73" s="6">
        <f t="array" ref="M73">$L73-(SUM(G73:I73))</f>
        <v>466917000</v>
      </c>
      <c r="N73" s="7">
        <f t="array" ref="N73">1-($F73/$E73)</f>
        <v>0.66978968330536148</v>
      </c>
      <c r="O73" s="8">
        <f t="shared" si="3"/>
        <v>0.21248147851507748</v>
      </c>
      <c r="Q73" s="4" t="s">
        <v>139</v>
      </c>
    </row>
    <row r="74" spans="1:17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6">
        <f t="shared" si="2"/>
        <v>898843000</v>
      </c>
      <c r="M74" s="6">
        <f t="array" ref="M74">$L74-(SUM(G74:I74))</f>
        <v>511468000</v>
      </c>
      <c r="N74" s="7">
        <f t="array" ref="N74">1-($F74/$E74)</f>
        <v>0.35680351419563872</v>
      </c>
      <c r="O74" s="8">
        <f t="shared" si="3"/>
        <v>0.20303165268975221</v>
      </c>
      <c r="Q74" s="4" t="s">
        <v>141</v>
      </c>
    </row>
    <row r="75" spans="1:17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6">
        <f t="shared" si="2"/>
        <v>850471000</v>
      </c>
      <c r="M75" s="6">
        <f t="array" ref="M75">$L75-(SUM(G75:I75))</f>
        <v>610036000</v>
      </c>
      <c r="N75" s="7">
        <f t="array" ref="N75">1-($F75/$E75)</f>
        <v>0.35521098288831254</v>
      </c>
      <c r="O75" s="8">
        <f t="shared" si="3"/>
        <v>0.25478997773851736</v>
      </c>
      <c r="Q75" s="4" t="s">
        <v>143</v>
      </c>
    </row>
    <row r="76" spans="1:17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6">
        <f t="shared" si="2"/>
        <v>770848000</v>
      </c>
      <c r="M76" s="6">
        <f t="array" ref="M76">$L76-(SUM(G76:I76))</f>
        <v>327403000</v>
      </c>
      <c r="N76" s="7">
        <f t="array" ref="N76">1-($F76/$E76)</f>
        <v>0.31520460853763654</v>
      </c>
      <c r="O76" s="8">
        <f t="shared" si="3"/>
        <v>0.13387715146053156</v>
      </c>
      <c r="Q76" s="4" t="s">
        <v>145</v>
      </c>
    </row>
    <row r="77" spans="1:17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6">
        <f t="shared" si="2"/>
        <v>1196872000</v>
      </c>
      <c r="M77" s="6">
        <f t="array" ref="M77">$L77-(SUM(G77:I77))</f>
        <v>581727000</v>
      </c>
      <c r="N77" s="7">
        <f t="array" ref="N77">1-($F77/$E77)</f>
        <v>0.32779024658104505</v>
      </c>
      <c r="O77" s="8">
        <f t="shared" si="3"/>
        <v>0.15931898880820303</v>
      </c>
      <c r="Q77" s="4" t="s">
        <v>147</v>
      </c>
    </row>
    <row r="78" spans="1:17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6">
        <f t="shared" si="2"/>
        <v>2338000000</v>
      </c>
      <c r="M78" s="6">
        <f t="array" ref="M78">$L78-(SUM(G78:I78))</f>
        <v>532000000</v>
      </c>
      <c r="N78" s="7">
        <f t="array" ref="N78">1-($F78/$E78)</f>
        <v>0.50203993987545625</v>
      </c>
      <c r="O78" s="8">
        <f t="shared" si="3"/>
        <v>0.11423663302555292</v>
      </c>
      <c r="Q78" s="4" t="s">
        <v>149</v>
      </c>
    </row>
    <row r="79" spans="1:17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6">
        <f t="shared" si="2"/>
        <v>2801000000</v>
      </c>
      <c r="M79" s="6">
        <f t="array" ref="M79">$L79-(SUM(G79:I79))</f>
        <v>838000000</v>
      </c>
      <c r="N79" s="7">
        <f t="array" ref="N79">1-($F79/$E79)</f>
        <v>0.54325058184639263</v>
      </c>
      <c r="O79" s="8">
        <f t="shared" si="3"/>
        <v>0.16252909231962762</v>
      </c>
      <c r="Q79" s="4" t="s">
        <v>150</v>
      </c>
    </row>
    <row r="80" spans="1:17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6">
        <f t="shared" si="2"/>
        <v>3043000000</v>
      </c>
      <c r="M80" s="6">
        <f t="array" ref="M80">$L80-(SUM(G80:I80))</f>
        <v>932000000</v>
      </c>
      <c r="N80" s="7">
        <f t="array" ref="N80">1-($F80/$E80)</f>
        <v>0.56687779433681074</v>
      </c>
      <c r="O80" s="8">
        <f t="shared" si="3"/>
        <v>0.1736214605067064</v>
      </c>
      <c r="Q80" s="4" t="s">
        <v>151</v>
      </c>
    </row>
    <row r="81" spans="1:17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6">
        <f t="shared" si="2"/>
        <v>3663000000</v>
      </c>
      <c r="M81" s="6">
        <f t="array" ref="M81">$L81-(SUM(G81:I81))</f>
        <v>1330000000</v>
      </c>
      <c r="N81" s="7">
        <f t="array" ref="N81">1-($F81/$E81)</f>
        <v>0.65434083601286175</v>
      </c>
      <c r="O81" s="8">
        <f t="shared" si="3"/>
        <v>0.2375848517327617</v>
      </c>
      <c r="Q81" s="4" t="s">
        <v>152</v>
      </c>
    </row>
    <row r="82" spans="1:17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6">
        <f t="shared" si="2"/>
        <v>11697000000</v>
      </c>
      <c r="M82" s="6">
        <f t="array" ref="M82">$L82-(SUM(G82:I82))</f>
        <v>3695000000</v>
      </c>
      <c r="N82" s="7">
        <f t="array" ref="N82">1-($F82/$E82)</f>
        <v>0.35110310670868983</v>
      </c>
      <c r="O82" s="8">
        <f t="shared" si="3"/>
        <v>0.11091100105057781</v>
      </c>
      <c r="Q82" s="4" t="s">
        <v>153</v>
      </c>
    </row>
    <row r="83" spans="1:17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6">
        <f t="shared" si="2"/>
        <v>14679000000</v>
      </c>
      <c r="M83" s="6">
        <f t="array" ref="M83">$L83-(SUM(G83:I83))</f>
        <v>5012000000</v>
      </c>
      <c r="N83" s="7">
        <f t="array" ref="N83">1-($F83/$E83)</f>
        <v>0.42539194945952996</v>
      </c>
      <c r="O83" s="8">
        <f t="shared" si="3"/>
        <v>0.1452458921378271</v>
      </c>
      <c r="Q83" s="4" t="s">
        <v>154</v>
      </c>
    </row>
    <row r="84" spans="1:17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6">
        <f t="shared" si="2"/>
        <v>14046000000</v>
      </c>
      <c r="M84" s="6">
        <f t="array" ref="M84">$L84-(SUM(G84:I84))</f>
        <v>4651000000</v>
      </c>
      <c r="N84" s="7">
        <f t="array" ref="N84">1-($F84/$E84)</f>
        <v>0.3985924685717529</v>
      </c>
      <c r="O84" s="8">
        <f t="shared" si="3"/>
        <v>0.13198444904792986</v>
      </c>
      <c r="Q84" s="4" t="s">
        <v>156</v>
      </c>
    </row>
    <row r="85" spans="1:17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6">
        <f t="shared" si="2"/>
        <v>12816000000</v>
      </c>
      <c r="M85" s="6">
        <f t="array" ref="M85">$L85-(SUM(G85:I85))</f>
        <v>3610000000</v>
      </c>
      <c r="N85" s="7">
        <f t="array" ref="N85">1-($F85/$E85)</f>
        <v>0.35946484166830284</v>
      </c>
      <c r="O85" s="8">
        <f t="shared" si="3"/>
        <v>0.10125375143746669</v>
      </c>
      <c r="Q85" s="4" t="s">
        <v>158</v>
      </c>
    </row>
    <row r="86" spans="1:17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6">
        <f t="shared" si="2"/>
        <v>861500000</v>
      </c>
      <c r="M86" s="6">
        <f t="array" ref="M86">$L86-(SUM(G86:I86))</f>
        <v>378400000</v>
      </c>
      <c r="N86" s="7">
        <f t="array" ref="N86">1-($F86/$E86)</f>
        <v>0.41626401236954003</v>
      </c>
      <c r="O86" s="8">
        <f t="shared" si="3"/>
        <v>0.1828372632392733</v>
      </c>
      <c r="Q86" s="4" t="s">
        <v>159</v>
      </c>
    </row>
    <row r="87" spans="1:17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6">
        <f t="shared" si="2"/>
        <v>853700000</v>
      </c>
      <c r="M87" s="6">
        <f t="array" ref="M87">$L87-(SUM(G87:I87))</f>
        <v>326300000</v>
      </c>
      <c r="N87" s="7">
        <f t="array" ref="N87">1-($F87/$E87)</f>
        <v>0.40301184912429777</v>
      </c>
      <c r="O87" s="8">
        <f t="shared" si="3"/>
        <v>0.15403861587121748</v>
      </c>
      <c r="Q87" s="4" t="s">
        <v>160</v>
      </c>
    </row>
    <row r="88" spans="1:17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6">
        <f t="shared" si="2"/>
        <v>869100000</v>
      </c>
      <c r="M88" s="6">
        <f t="array" ref="M88">$L88-(SUM(G88:I88))</f>
        <v>358600000</v>
      </c>
      <c r="N88" s="7">
        <f t="array" ref="N88">1-($F88/$E88)</f>
        <v>0.42024080073497416</v>
      </c>
      <c r="O88" s="8">
        <f t="shared" si="3"/>
        <v>0.17339587060587011</v>
      </c>
      <c r="Q88" s="4" t="s">
        <v>161</v>
      </c>
    </row>
    <row r="89" spans="1:17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6">
        <f t="shared" si="2"/>
        <v>985300000</v>
      </c>
      <c r="M89" s="6">
        <f t="array" ref="M89">$L89-(SUM(G89:I89))</f>
        <v>425500000</v>
      </c>
      <c r="N89" s="7">
        <f t="array" ref="N89">1-($F89/$E89)</f>
        <v>0.4402591599642538</v>
      </c>
      <c r="O89" s="8">
        <f t="shared" si="3"/>
        <v>0.19012511170688115</v>
      </c>
      <c r="Q89" s="4" t="s">
        <v>162</v>
      </c>
    </row>
    <row r="90" spans="1:17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6">
        <f t="shared" si="2"/>
        <v>1373790000</v>
      </c>
      <c r="M90" s="6">
        <f t="array" ref="M90">$L90-(SUM(G90:I90))</f>
        <v>562554000</v>
      </c>
      <c r="N90" s="7">
        <f t="array" ref="N90">1-($F90/$E90)</f>
        <v>0.88554713132982588</v>
      </c>
      <c r="O90" s="8">
        <f t="shared" si="3"/>
        <v>0.36262316723670929</v>
      </c>
      <c r="Q90" s="4" t="s">
        <v>163</v>
      </c>
    </row>
    <row r="91" spans="1:17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6">
        <f t="shared" si="2"/>
        <v>2060000000</v>
      </c>
      <c r="M91" s="6">
        <f t="array" ref="M91">$L91-(SUM(G91:I91))</f>
        <v>896000000</v>
      </c>
      <c r="N91" s="7">
        <f t="array" ref="N91">1-($F91/$E91)</f>
        <v>0.92211280214861235</v>
      </c>
      <c r="O91" s="8">
        <f t="shared" si="3"/>
        <v>0.40107430617726053</v>
      </c>
      <c r="Q91" s="4" t="s">
        <v>165</v>
      </c>
    </row>
    <row r="92" spans="1:17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6">
        <f t="shared" si="2"/>
        <v>2371000000</v>
      </c>
      <c r="M92" s="6">
        <f t="array" ref="M92">$L92-(SUM(G92:I92))</f>
        <v>618000000</v>
      </c>
      <c r="N92" s="7">
        <f t="array" ref="N92">1-($F92/$E92)</f>
        <v>0.91052227342549918</v>
      </c>
      <c r="O92" s="8">
        <f t="shared" si="3"/>
        <v>0.23732718894009217</v>
      </c>
      <c r="Q92" s="4" t="s">
        <v>167</v>
      </c>
    </row>
    <row r="93" spans="1:17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6">
        <f t="shared" si="2"/>
        <v>2826000000</v>
      </c>
      <c r="M93" s="6">
        <f t="array" ref="M93">$L93-(SUM(G93:I93))</f>
        <v>757000000</v>
      </c>
      <c r="N93" s="7">
        <f t="array" ref="N93">1-($F93/$E93)</f>
        <v>0.91634241245136183</v>
      </c>
      <c r="O93" s="8">
        <f t="shared" si="3"/>
        <v>0.2454604409857328</v>
      </c>
      <c r="Q93" s="4" t="s">
        <v>169</v>
      </c>
    </row>
    <row r="94" spans="1:17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6">
        <f t="shared" si="2"/>
        <v>2991000000</v>
      </c>
      <c r="M94" s="6">
        <f t="array" ref="M94">$L94-(SUM(G94:I94))</f>
        <v>773000000</v>
      </c>
      <c r="N94" s="7">
        <f t="array" ref="N94">1-($F94/$E94)</f>
        <v>0.39832201358369956</v>
      </c>
      <c r="O94" s="8">
        <f t="shared" si="3"/>
        <v>0.10294313490478094</v>
      </c>
      <c r="Q94" s="4" t="s">
        <v>171</v>
      </c>
    </row>
    <row r="95" spans="1:17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6">
        <f t="shared" si="2"/>
        <v>3843000000</v>
      </c>
      <c r="M95" s="6">
        <f t="array" ref="M95">$L95-(SUM(G95:I95))</f>
        <v>1520000000</v>
      </c>
      <c r="N95" s="7">
        <f t="array" ref="N95">1-($F95/$E95)</f>
        <v>0.42361111111111116</v>
      </c>
      <c r="O95" s="8">
        <f t="shared" si="3"/>
        <v>0.16754850088183421</v>
      </c>
      <c r="Q95" s="4" t="s">
        <v>172</v>
      </c>
    </row>
    <row r="96" spans="1:17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6">
        <f t="shared" si="2"/>
        <v>3952000000</v>
      </c>
      <c r="M96" s="6">
        <f t="array" ref="M96">$L96-(SUM(G96:I96))</f>
        <v>1693000000</v>
      </c>
      <c r="N96" s="7">
        <f t="array" ref="N96">1-($F96/$E96)</f>
        <v>0.40915208613728127</v>
      </c>
      <c r="O96" s="8">
        <f t="shared" si="3"/>
        <v>0.17527694378300032</v>
      </c>
      <c r="Q96" s="4" t="s">
        <v>173</v>
      </c>
    </row>
    <row r="97" spans="1:17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6">
        <f t="shared" si="2"/>
        <v>4511000000</v>
      </c>
      <c r="M97" s="6">
        <f t="array" ref="M97">$L97-(SUM(G97:I97))</f>
        <v>2152000000</v>
      </c>
      <c r="N97" s="7">
        <f t="array" ref="N97">1-($F97/$E97)</f>
        <v>0.41672055427251731</v>
      </c>
      <c r="O97" s="8">
        <f t="shared" si="3"/>
        <v>0.19879907621247114</v>
      </c>
      <c r="Q97" s="4" t="s">
        <v>175</v>
      </c>
    </row>
    <row r="98" spans="1:17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6">
        <f t="shared" si="2"/>
        <v>1180081000</v>
      </c>
      <c r="M98" s="6">
        <f t="array" ref="M98">$L98-(SUM(G98:I98))</f>
        <v>745872000</v>
      </c>
      <c r="N98" s="7">
        <f t="array" ref="N98">1-($F98/$E98)</f>
        <v>0.35393089763611385</v>
      </c>
      <c r="O98" s="8">
        <f t="shared" si="3"/>
        <v>0.22370256489312471</v>
      </c>
      <c r="Q98" s="4" t="s">
        <v>177</v>
      </c>
    </row>
    <row r="99" spans="1:17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6">
        <f t="shared" si="2"/>
        <v>1270494000</v>
      </c>
      <c r="M99" s="6">
        <f t="array" ref="M99">$L99-(SUM(G99:I99))</f>
        <v>815079000</v>
      </c>
      <c r="N99" s="7">
        <f t="array" ref="N99">1-($F99/$E99)</f>
        <v>0.35349079723193555</v>
      </c>
      <c r="O99" s="8">
        <f t="shared" si="3"/>
        <v>0.22678023313530707</v>
      </c>
      <c r="Q99" s="4" t="s">
        <v>179</v>
      </c>
    </row>
    <row r="100" spans="1:17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6">
        <f t="shared" si="2"/>
        <v>1424947000</v>
      </c>
      <c r="M100" s="6">
        <f t="array" ref="M100">$L100-(SUM(G100:I100))</f>
        <v>898586000</v>
      </c>
      <c r="N100" s="7">
        <f t="array" ref="N100">1-($F100/$E100)</f>
        <v>0.35429133627252751</v>
      </c>
      <c r="O100" s="8">
        <f t="shared" si="3"/>
        <v>0.22341970241404449</v>
      </c>
      <c r="Q100" s="4" t="s">
        <v>181</v>
      </c>
    </row>
    <row r="101" spans="1:17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6">
        <f t="shared" si="2"/>
        <v>1425015000</v>
      </c>
      <c r="M101" s="6">
        <f t="array" ref="M101">$L101-(SUM(G101:I101))</f>
        <v>907716000</v>
      </c>
      <c r="N101" s="7">
        <f t="array" ref="N101">1-($F101/$E101)</f>
        <v>0.35855793291640403</v>
      </c>
      <c r="O101" s="8">
        <f t="shared" si="3"/>
        <v>0.22839673451517817</v>
      </c>
      <c r="Q101" s="4" t="s">
        <v>184</v>
      </c>
    </row>
    <row r="102" spans="1:17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6">
        <f t="shared" si="2"/>
        <v>15330000000</v>
      </c>
      <c r="M102" s="6">
        <f t="array" ref="M102">$L102-(SUM(G102:I102))</f>
        <v>5867000000</v>
      </c>
      <c r="N102" s="7">
        <f t="array" ref="N102">1-($F102/$E102)</f>
        <v>0.82083958020989511</v>
      </c>
      <c r="O102" s="8">
        <f t="shared" si="3"/>
        <v>0.3141464981794817</v>
      </c>
      <c r="Q102" s="4" t="s">
        <v>185</v>
      </c>
    </row>
    <row r="103" spans="1:17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6">
        <f t="shared" si="2"/>
        <v>15641000000</v>
      </c>
      <c r="M103" s="6">
        <f t="array" ref="M103">$L103-(SUM(G103:I103))</f>
        <v>6191000000</v>
      </c>
      <c r="N103" s="7">
        <f t="array" ref="N103">1-($F103/$E103)</f>
        <v>0.77959427802422376</v>
      </c>
      <c r="O103" s="8">
        <f t="shared" si="3"/>
        <v>0.30857797936500025</v>
      </c>
      <c r="Q103" s="4" t="s">
        <v>186</v>
      </c>
    </row>
    <row r="104" spans="1:17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6">
        <f t="shared" si="2"/>
        <v>17435000000</v>
      </c>
      <c r="M104" s="6">
        <f t="array" ref="M104">$L104-(SUM(G104:I104))</f>
        <v>8470000000</v>
      </c>
      <c r="N104" s="7">
        <f t="array" ref="N104">1-($F104/$E104)</f>
        <v>0.80486566337364973</v>
      </c>
      <c r="O104" s="8">
        <f t="shared" si="3"/>
        <v>0.39100729387868155</v>
      </c>
      <c r="Q104" s="4" t="s">
        <v>188</v>
      </c>
    </row>
    <row r="105" spans="1:17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6">
        <f t="shared" si="2"/>
        <v>18829000000</v>
      </c>
      <c r="M105" s="6">
        <f t="array" ref="M105">$L105-(SUM(G105:I105))</f>
        <v>9794000000</v>
      </c>
      <c r="N105" s="7">
        <f t="array" ref="N105">1-($F105/$E105)</f>
        <v>0.81897264146840065</v>
      </c>
      <c r="O105" s="8">
        <f t="shared" si="3"/>
        <v>0.4259927797833935</v>
      </c>
      <c r="Q105" s="4" t="s">
        <v>189</v>
      </c>
    </row>
    <row r="106" spans="1:17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6">
        <f t="shared" si="2"/>
        <v>8360000000</v>
      </c>
      <c r="M106" s="6">
        <f t="array" ref="M106">$L106-(SUM(G106:I106))</f>
        <v>1556000000</v>
      </c>
      <c r="N106" s="7">
        <f t="array" ref="N106">1-($F106/$E106)</f>
        <v>0.8148942392046008</v>
      </c>
      <c r="O106" s="8">
        <f t="shared" si="3"/>
        <v>0.15167170289501899</v>
      </c>
      <c r="Q106" s="4" t="s">
        <v>190</v>
      </c>
    </row>
    <row r="107" spans="1:17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6">
        <f t="shared" si="2"/>
        <v>9276000000</v>
      </c>
      <c r="M107" s="6">
        <f t="array" ref="M107">$L107-(SUM(G107:I107))</f>
        <v>2282000000</v>
      </c>
      <c r="N107" s="7">
        <f t="array" ref="N107">1-($F107/$E107)</f>
        <v>0.8260017809439002</v>
      </c>
      <c r="O107" s="8">
        <f t="shared" si="3"/>
        <v>0.20320569902048086</v>
      </c>
      <c r="Q107" s="4" t="s">
        <v>191</v>
      </c>
    </row>
    <row r="108" spans="1:17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6">
        <f t="shared" si="2"/>
        <v>10314000000</v>
      </c>
      <c r="M108" s="6">
        <f t="array" ref="M108">$L108-(SUM(G108:I108))</f>
        <v>2903000000</v>
      </c>
      <c r="N108" s="7">
        <f t="array" ref="N108">1-($F108/$E108)</f>
        <v>0.83880936890045543</v>
      </c>
      <c r="O108" s="8">
        <f t="shared" si="3"/>
        <v>0.23609303838646714</v>
      </c>
      <c r="Q108" s="4" t="s">
        <v>192</v>
      </c>
    </row>
    <row r="109" spans="1:17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6">
        <f t="shared" si="2"/>
        <v>9939000000</v>
      </c>
      <c r="M109" s="6">
        <f t="array" ref="M109">$L109-(SUM(G109:I109))</f>
        <v>2559000000</v>
      </c>
      <c r="N109" s="7">
        <f t="array" ref="N109">1-($F109/$E109)</f>
        <v>0.814672131147541</v>
      </c>
      <c r="O109" s="8">
        <f t="shared" si="3"/>
        <v>0.20975409836065573</v>
      </c>
      <c r="Q109" s="4" t="s">
        <v>194</v>
      </c>
    </row>
    <row r="110" spans="1:17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6">
        <f t="shared" si="2"/>
        <v>2153481000</v>
      </c>
      <c r="M110" s="6">
        <f t="array" ref="M110">$L110-(SUM(G110:I110))</f>
        <v>1119719000</v>
      </c>
      <c r="N110" s="7">
        <f t="array" ref="N110">1-($F110/$E110)</f>
        <v>0.74878683987259909</v>
      </c>
      <c r="O110" s="8">
        <f t="shared" si="3"/>
        <v>0.38933747340018637</v>
      </c>
      <c r="Q110" s="4" t="s">
        <v>195</v>
      </c>
    </row>
    <row r="111" spans="1:17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6">
        <f t="shared" si="2"/>
        <v>2501534000</v>
      </c>
      <c r="M111" s="6">
        <f t="array" ref="M111">$L111-(SUM(G111:I111))</f>
        <v>1214305000</v>
      </c>
      <c r="N111" s="7">
        <f t="array" ref="N111">1-($F111/$E111)</f>
        <v>0.74419253604219904</v>
      </c>
      <c r="O111" s="8">
        <f t="shared" si="3"/>
        <v>0.36124902459000058</v>
      </c>
      <c r="Q111" s="4" t="s">
        <v>196</v>
      </c>
    </row>
    <row r="112" spans="1:17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6">
        <f t="shared" si="2"/>
        <v>3005783000</v>
      </c>
      <c r="M112" s="6">
        <f t="array" ref="M112">$L112-(SUM(G112:I112))</f>
        <v>1486922000</v>
      </c>
      <c r="N112" s="7">
        <f t="array" ref="N112">1-($F112/$E112)</f>
        <v>0.73310922213593599</v>
      </c>
      <c r="O112" s="8">
        <f t="shared" si="3"/>
        <v>0.36265965666743416</v>
      </c>
      <c r="Q112" s="4" t="s">
        <v>198</v>
      </c>
    </row>
    <row r="113" spans="1:17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6">
        <f t="shared" si="2"/>
        <v>3462648000</v>
      </c>
      <c r="M113" s="6">
        <f t="array" ref="M113">$L113-(SUM(G113:I113))</f>
        <v>1612789000</v>
      </c>
      <c r="N113" s="7">
        <f t="array" ref="N113">1-($F113/$E113)</f>
        <v>0.72569137355926294</v>
      </c>
      <c r="O113" s="8">
        <f t="shared" si="3"/>
        <v>0.33800347730155361</v>
      </c>
      <c r="Q113" s="4" t="s">
        <v>200</v>
      </c>
    </row>
    <row r="114" spans="1:17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6">
        <f t="shared" si="2"/>
        <v>20271000000</v>
      </c>
      <c r="M114" s="6">
        <f t="array" ref="M114">$L114-(SUM(G114:I114))</f>
        <v>745000000</v>
      </c>
      <c r="N114" s="7">
        <f t="array" ref="N114">1-($F114/$E114)</f>
        <v>0.27226938161500025</v>
      </c>
      <c r="O114" s="8">
        <f t="shared" si="3"/>
        <v>1.0006447106860796E-2</v>
      </c>
      <c r="Q114" s="4" t="s">
        <v>202</v>
      </c>
    </row>
    <row r="115" spans="1:17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6">
        <f t="shared" si="2"/>
        <v>26236000000</v>
      </c>
      <c r="M115" s="6">
        <f t="array" ref="M115">$L115-(SUM(G115:I115))</f>
        <v>178000000</v>
      </c>
      <c r="N115" s="7">
        <f t="array" ref="N115">1-($F115/$E115)</f>
        <v>0.29482626871038786</v>
      </c>
      <c r="O115" s="8">
        <f t="shared" si="3"/>
        <v>2.000269699285297E-3</v>
      </c>
      <c r="Q115" s="4" t="s">
        <v>203</v>
      </c>
    </row>
    <row r="116" spans="1:17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6">
        <f t="shared" si="2"/>
        <v>35355000000</v>
      </c>
      <c r="M116" s="6">
        <f t="array" ref="M116">$L116-(SUM(G116:I116))</f>
        <v>2233000000</v>
      </c>
      <c r="N116" s="7">
        <f t="array" ref="N116">1-($F116/$E116)</f>
        <v>0.33040203353083009</v>
      </c>
      <c r="O116" s="8">
        <f t="shared" si="3"/>
        <v>2.0867988710913405E-2</v>
      </c>
      <c r="Q116" s="4" t="s">
        <v>205</v>
      </c>
    </row>
    <row r="117" spans="1:17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6">
        <f t="shared" si="2"/>
        <v>47722000000</v>
      </c>
      <c r="M117" s="6">
        <f t="array" ref="M117">$L117-(SUM(G117:I117))</f>
        <v>4186000000</v>
      </c>
      <c r="N117" s="7">
        <f t="array" ref="N117">1-($F117/$E117)</f>
        <v>0.35093060366064399</v>
      </c>
      <c r="O117" s="8">
        <f t="shared" si="3"/>
        <v>3.0782354195621642E-2</v>
      </c>
      <c r="Q117" s="4" t="s">
        <v>206</v>
      </c>
    </row>
    <row r="118" spans="1:17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6">
        <f t="shared" si="2"/>
        <v>2759900000</v>
      </c>
      <c r="M118" s="6">
        <f t="array" ref="M118">$L118-(SUM(G118:I118))</f>
        <v>740300000</v>
      </c>
      <c r="N118" s="7">
        <f t="array" ref="N118">1-($F118/$E118)</f>
        <v>0.15755012102114441</v>
      </c>
      <c r="O118" s="8">
        <f t="shared" si="3"/>
        <v>4.2260355299812757E-2</v>
      </c>
      <c r="Q118" s="4" t="s">
        <v>207</v>
      </c>
    </row>
    <row r="119" spans="1:17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6">
        <f t="shared" si="2"/>
        <v>2988700000</v>
      </c>
      <c r="M119" s="6">
        <f t="array" ref="M119">$L119-(SUM(G119:I119))</f>
        <v>820800000</v>
      </c>
      <c r="N119" s="7">
        <f t="array" ref="N119">1-($F119/$E119)</f>
        <v>0.15640437913422089</v>
      </c>
      <c r="O119" s="8">
        <f t="shared" si="3"/>
        <v>4.2954031650339113E-2</v>
      </c>
      <c r="Q119" s="4" t="s">
        <v>208</v>
      </c>
    </row>
    <row r="120" spans="1:17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6">
        <f t="shared" si="2"/>
        <v>3261500000</v>
      </c>
      <c r="M120" s="6">
        <f t="array" ref="M120">$L120-(SUM(G120:I120))</f>
        <v>888500000</v>
      </c>
      <c r="N120" s="7">
        <f t="array" ref="N120">1-($F120/$E120)</f>
        <v>0.15633688045249738</v>
      </c>
      <c r="O120" s="8">
        <f t="shared" si="3"/>
        <v>4.2589396989742116E-2</v>
      </c>
      <c r="Q120" s="4" t="s">
        <v>209</v>
      </c>
    </row>
    <row r="121" spans="1:17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6">
        <f t="shared" si="2"/>
        <v>3313200000</v>
      </c>
      <c r="M121" s="6">
        <f t="array" ref="M121">$L121-(SUM(G121:I121))</f>
        <v>889500000</v>
      </c>
      <c r="N121" s="7">
        <f t="array" ref="N121">1-($F121/$E121)</f>
        <v>0.15332500347077604</v>
      </c>
      <c r="O121" s="8">
        <f t="shared" si="3"/>
        <v>4.1163404137165072E-2</v>
      </c>
      <c r="Q121" s="4" t="s">
        <v>210</v>
      </c>
    </row>
    <row r="122" spans="1:17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6">
        <f t="shared" si="2"/>
        <v>13283600000</v>
      </c>
      <c r="M122" s="6">
        <f t="array" ref="M122">$L122-(SUM(G122:I122))</f>
        <v>4370100000</v>
      </c>
      <c r="N122" s="7">
        <f t="array" ref="N122">1-($F122/$E122)</f>
        <v>0.21600333023292118</v>
      </c>
      <c r="O122" s="8">
        <f t="shared" si="3"/>
        <v>7.1061771918071073E-2</v>
      </c>
      <c r="Q122" s="4" t="s">
        <v>212</v>
      </c>
    </row>
    <row r="123" spans="1:17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6">
        <f t="shared" si="2"/>
        <v>14786400000</v>
      </c>
      <c r="M123" s="6">
        <f t="array" ref="M123">$L123-(SUM(G123:I123))</f>
        <v>4588200000</v>
      </c>
      <c r="N123" s="7">
        <f t="array" ref="N123">1-($F123/$E123)</f>
        <v>0.20819024689011378</v>
      </c>
      <c r="O123" s="8">
        <f t="shared" si="3"/>
        <v>6.4601153139453846E-2</v>
      </c>
      <c r="Q123" s="4" t="s">
        <v>213</v>
      </c>
    </row>
    <row r="124" spans="1:17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6">
        <f t="shared" si="2"/>
        <v>17019200000</v>
      </c>
      <c r="M124" s="6">
        <f t="array" ref="M124">$L124-(SUM(G124:I124))</f>
        <v>5049900000</v>
      </c>
      <c r="N124" s="7">
        <f t="array" ref="N124">1-($F124/$E124)</f>
        <v>0.23038114846746016</v>
      </c>
      <c r="O124" s="8">
        <f t="shared" si="3"/>
        <v>6.8358193196262296E-2</v>
      </c>
      <c r="Q124" s="4" t="s">
        <v>215</v>
      </c>
    </row>
    <row r="125" spans="1:17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6">
        <f t="shared" si="2"/>
        <v>18039600000</v>
      </c>
      <c r="M125" s="6">
        <f t="array" ref="M125">$L125-(SUM(G125:I125))</f>
        <v>5274700000</v>
      </c>
      <c r="N125" s="7">
        <f t="array" ref="N125">1-($F125/$E125)</f>
        <v>0.22789789846696107</v>
      </c>
      <c r="O125" s="8">
        <f t="shared" si="3"/>
        <v>6.6636346983507358E-2</v>
      </c>
      <c r="Q125" s="4" t="s">
        <v>216</v>
      </c>
    </row>
    <row r="126" spans="1:17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6">
        <f t="shared" si="2"/>
        <v>13349000000</v>
      </c>
      <c r="M126" s="6">
        <f t="array" ref="M126">$L126-(SUM(G126:I126))</f>
        <v>5135000000</v>
      </c>
      <c r="N126" s="7">
        <f t="array" ref="N126">1-($F126/$E126)</f>
        <v>0.81257608960311667</v>
      </c>
      <c r="O126" s="8">
        <f t="shared" si="3"/>
        <v>0.31257608960311661</v>
      </c>
      <c r="Q126" s="4" t="s">
        <v>217</v>
      </c>
    </row>
    <row r="127" spans="1:17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6">
        <f t="shared" si="2"/>
        <v>11833000000</v>
      </c>
      <c r="M127" s="6">
        <f t="array" ref="M127">$L127-(SUM(G127:I127))</f>
        <v>4681000000</v>
      </c>
      <c r="N127" s="7">
        <f t="array" ref="N127">1-($F127/$E127)</f>
        <v>0.80109674361925398</v>
      </c>
      <c r="O127" s="8">
        <f t="shared" si="3"/>
        <v>0.31690474578566108</v>
      </c>
      <c r="Q127" s="4" t="s">
        <v>218</v>
      </c>
    </row>
    <row r="128" spans="1:17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6">
        <f t="shared" si="2"/>
        <v>10180000000</v>
      </c>
      <c r="M128" s="6">
        <f t="array" ref="M128">$L128-(SUM(G128:I128))</f>
        <v>-635000000</v>
      </c>
      <c r="N128" s="7">
        <f t="array" ref="N128">1-($F128/$E128)</f>
        <v>0.80214325112284302</v>
      </c>
      <c r="O128" s="8">
        <f t="shared" si="3"/>
        <v>-5.0035458198723508E-2</v>
      </c>
      <c r="Q128" s="4" t="s">
        <v>219</v>
      </c>
    </row>
    <row r="129" spans="1:17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6">
        <f t="shared" si="2"/>
        <v>4318000000</v>
      </c>
      <c r="M129" s="6">
        <f t="array" ref="M129">$L129-(SUM(G129:I129))</f>
        <v>-25845000000</v>
      </c>
      <c r="N129" s="7">
        <f t="array" ref="N129">1-($F129/$E129)</f>
        <v>0.67648441171862761</v>
      </c>
      <c r="O129" s="8">
        <f t="shared" si="3"/>
        <v>-4.0490365032116555</v>
      </c>
      <c r="Q129" s="4" t="s">
        <v>220</v>
      </c>
    </row>
    <row r="130" spans="1:17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6">
        <f t="shared" si="2"/>
        <v>11639000000</v>
      </c>
      <c r="M130" s="6">
        <f t="array" ref="M130">$L130-(SUM(G130:I130))</f>
        <v>5456000000</v>
      </c>
      <c r="N130" s="7">
        <f t="array" ref="N130">1-($F130/$E130)</f>
        <v>0.79823057403470266</v>
      </c>
      <c r="O130" s="8">
        <f t="shared" si="3"/>
        <v>0.37418558397915097</v>
      </c>
      <c r="Q130" s="4" t="s">
        <v>221</v>
      </c>
    </row>
    <row r="131" spans="1:17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6">
        <f t="shared" ref="L131:L194" si="4">$E131-$F131</f>
        <v>15153000000</v>
      </c>
      <c r="M131" s="6">
        <f t="array" ref="M131">$L131-(SUM(G131:I131))</f>
        <v>7878000000</v>
      </c>
      <c r="N131" s="7">
        <f t="array" ref="N131">1-($F131/$E131)</f>
        <v>0.8204114780725501</v>
      </c>
      <c r="O131" s="8">
        <f t="shared" ref="O131:O194" si="5">$M131/$E131</f>
        <v>0.42652950730914996</v>
      </c>
      <c r="Q131" s="4" t="s">
        <v>222</v>
      </c>
    </row>
    <row r="132" spans="1:17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6">
        <f t="shared" si="4"/>
        <v>5513000000</v>
      </c>
      <c r="M132" s="6">
        <f t="array" ref="M132">$L132-(SUM(G132:I132))</f>
        <v>-1090000000</v>
      </c>
      <c r="N132" s="7">
        <f t="array" ref="N132">1-($F132/$E132)</f>
        <v>0.63382386755575992</v>
      </c>
      <c r="O132" s="8">
        <f t="shared" si="5"/>
        <v>-0.1253161646355484</v>
      </c>
      <c r="Q132" s="4" t="s">
        <v>223</v>
      </c>
    </row>
    <row r="133" spans="1:17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6">
        <f t="shared" si="4"/>
        <v>4969000000</v>
      </c>
      <c r="M133" s="6">
        <f t="array" ref="M133">$L133-(SUM(G133:I133))</f>
        <v>-1426000000</v>
      </c>
      <c r="N133" s="7">
        <f t="array" ref="N133">1-($F133/$E133)</f>
        <v>0.6314652433600203</v>
      </c>
      <c r="O133" s="8">
        <f t="shared" si="5"/>
        <v>-0.18121743550641758</v>
      </c>
      <c r="Q133" s="4" t="s">
        <v>224</v>
      </c>
    </row>
    <row r="134" spans="1:17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6">
        <f t="shared" si="4"/>
        <v>2708300000</v>
      </c>
      <c r="M134" s="6">
        <f t="array" ref="M134">$L134-(SUM(G134:I134))</f>
        <v>1556000000</v>
      </c>
      <c r="N134" s="7">
        <f t="array" ref="N134">1-($F134/$E134)</f>
        <v>0.26603080429059767</v>
      </c>
      <c r="O134" s="8">
        <f t="shared" si="5"/>
        <v>0.152842717378492</v>
      </c>
      <c r="Q134" s="4" t="s">
        <v>225</v>
      </c>
    </row>
    <row r="135" spans="1:17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6">
        <f t="shared" si="4"/>
        <v>2809100000</v>
      </c>
      <c r="M135" s="6">
        <f t="array" ref="M135">$L135-(SUM(G135:I135))</f>
        <v>1661900000</v>
      </c>
      <c r="N135" s="7">
        <f t="array" ref="N135">1-($F135/$E135)</f>
        <v>0.26909665676788963</v>
      </c>
      <c r="O135" s="8">
        <f t="shared" si="5"/>
        <v>0.15920107289970303</v>
      </c>
      <c r="Q135" s="4" t="s">
        <v>226</v>
      </c>
    </row>
    <row r="136" spans="1:17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6">
        <f t="shared" si="4"/>
        <v>2955900000</v>
      </c>
      <c r="M136" s="6">
        <f t="array" ref="M136">$L136-(SUM(G136:I136))</f>
        <v>1923500000</v>
      </c>
      <c r="N136" s="7">
        <f t="array" ref="N136">1-($F136/$E136)</f>
        <v>0.29872964860685813</v>
      </c>
      <c r="O136" s="8">
        <f t="shared" si="5"/>
        <v>0.19439307117808163</v>
      </c>
      <c r="Q136" s="4" t="s">
        <v>227</v>
      </c>
    </row>
    <row r="137" spans="1:17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6">
        <f t="shared" si="4"/>
        <v>3121700000</v>
      </c>
      <c r="M137" s="6">
        <f t="array" ref="M137">$L137-(SUM(G137:I137))</f>
        <v>2192100000</v>
      </c>
      <c r="N137" s="7">
        <f t="array" ref="N137">1-($F137/$E137)</f>
        <v>0.32775817899290249</v>
      </c>
      <c r="O137" s="8">
        <f t="shared" si="5"/>
        <v>0.23015623031372054</v>
      </c>
      <c r="Q137" s="4" t="s">
        <v>228</v>
      </c>
    </row>
    <row r="138" spans="1:17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6">
        <f t="shared" si="4"/>
        <v>1343200000</v>
      </c>
      <c r="M138" s="6">
        <f t="array" ref="M138">$L138-(SUM(G138:I138))</f>
        <v>830300000</v>
      </c>
      <c r="N138" s="7">
        <f t="array" ref="N138">1-($F138/$E138)</f>
        <v>0.31294704224039516</v>
      </c>
      <c r="O138" s="8">
        <f t="shared" si="5"/>
        <v>0.19344842850818947</v>
      </c>
      <c r="Q138" s="4" t="s">
        <v>229</v>
      </c>
    </row>
    <row r="139" spans="1:17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6">
        <f t="shared" si="4"/>
        <v>1450800000</v>
      </c>
      <c r="M139" s="6">
        <f t="array" ref="M139">$L139-(SUM(G139:I139))</f>
        <v>902800000</v>
      </c>
      <c r="N139" s="7">
        <f t="array" ref="N139">1-($F139/$E139)</f>
        <v>0.31438663401737921</v>
      </c>
      <c r="O139" s="8">
        <f t="shared" si="5"/>
        <v>0.19563568596008407</v>
      </c>
      <c r="Q139" s="4" t="s">
        <v>230</v>
      </c>
    </row>
    <row r="140" spans="1:17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6">
        <f t="shared" si="4"/>
        <v>1693800000</v>
      </c>
      <c r="M140" s="6">
        <f t="array" ref="M140">$L140-(SUM(G140:I140))</f>
        <v>1048700000</v>
      </c>
      <c r="N140" s="7">
        <f t="array" ref="N140">1-($F140/$E140)</f>
        <v>0.31686465251145823</v>
      </c>
      <c r="O140" s="8">
        <f t="shared" si="5"/>
        <v>0.19618370592086801</v>
      </c>
      <c r="Q140" s="4" t="s">
        <v>231</v>
      </c>
    </row>
    <row r="141" spans="1:17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6">
        <f t="shared" si="4"/>
        <v>1779500000</v>
      </c>
      <c r="M141" s="6">
        <f t="array" ref="M141">$L141-(SUM(G141:I141))</f>
        <v>1110400000</v>
      </c>
      <c r="N141" s="7">
        <f t="array" ref="N141">1-($F141/$E141)</f>
        <v>0.31955393538886989</v>
      </c>
      <c r="O141" s="8">
        <f t="shared" si="5"/>
        <v>0.19940021908165281</v>
      </c>
      <c r="Q141" s="4" t="s">
        <v>232</v>
      </c>
    </row>
    <row r="142" spans="1:17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6">
        <f t="shared" si="4"/>
        <v>3299000000</v>
      </c>
      <c r="M142" s="6">
        <f t="array" ref="M142">$L142-(SUM(G142:I142))</f>
        <v>645000000</v>
      </c>
      <c r="N142" s="7">
        <f t="array" ref="N142">1-($F142/$E142)</f>
        <v>0.13919831223628687</v>
      </c>
      <c r="O142" s="8">
        <f t="shared" si="5"/>
        <v>2.7215189873417721E-2</v>
      </c>
      <c r="Q142" s="4" t="s">
        <v>233</v>
      </c>
    </row>
    <row r="143" spans="1:17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6">
        <f t="shared" si="4"/>
        <v>3746000000</v>
      </c>
      <c r="M143" s="6">
        <f t="array" ref="M143">$L143-(SUM(G143:I143))</f>
        <v>1125000000</v>
      </c>
      <c r="N143" s="7">
        <f t="array" ref="N143">1-($F143/$E143)</f>
        <v>0.16264327891629038</v>
      </c>
      <c r="O143" s="8">
        <f t="shared" si="5"/>
        <v>4.8845085098992706E-2</v>
      </c>
      <c r="Q143" s="4" t="s">
        <v>235</v>
      </c>
    </row>
    <row r="144" spans="1:17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6">
        <f t="shared" si="4"/>
        <v>4769000000</v>
      </c>
      <c r="M144" s="6">
        <f t="array" ref="M144">$L144-(SUM(G144:I144))</f>
        <v>2185000000</v>
      </c>
      <c r="N144" s="7">
        <f t="array" ref="N144">1-($F144/$E144)</f>
        <v>0.1994896678658078</v>
      </c>
      <c r="O144" s="8">
        <f t="shared" si="5"/>
        <v>9.1399648623776461E-2</v>
      </c>
      <c r="Q144" s="4" t="s">
        <v>237</v>
      </c>
    </row>
    <row r="145" spans="1:17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6">
        <f t="shared" si="4"/>
        <v>4465000000</v>
      </c>
      <c r="M145" s="6">
        <f t="array" ref="M145">$L145-(SUM(G145:I145))</f>
        <v>1968000000</v>
      </c>
      <c r="N145" s="7">
        <f t="array" ref="N145">1-($F145/$E145)</f>
        <v>0.19814502529510958</v>
      </c>
      <c r="O145" s="8">
        <f t="shared" si="5"/>
        <v>8.7334694239815394E-2</v>
      </c>
      <c r="Q145" s="4" t="s">
        <v>238</v>
      </c>
    </row>
    <row r="146" spans="1:17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6">
        <f t="shared" si="4"/>
        <v>3194000000</v>
      </c>
      <c r="M146" s="6">
        <f t="array" ref="M146">$L146-(SUM(G146:I146))</f>
        <v>1451000000</v>
      </c>
      <c r="N146" s="7">
        <f t="array" ref="N146">1-($F146/$E146)</f>
        <v>0.65774299835255357</v>
      </c>
      <c r="O146" s="8">
        <f t="shared" si="5"/>
        <v>0.29880560131795719</v>
      </c>
      <c r="Q146" s="4" t="s">
        <v>239</v>
      </c>
    </row>
    <row r="147" spans="1:17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6">
        <f t="shared" si="4"/>
        <v>3052000000</v>
      </c>
      <c r="M147" s="6">
        <f t="array" ref="M147">$L147-(SUM(G147:I147))</f>
        <v>1372000000</v>
      </c>
      <c r="N147" s="7">
        <f t="array" ref="N147">1-($F147/$E147)</f>
        <v>0.66593934104298502</v>
      </c>
      <c r="O147" s="8">
        <f t="shared" si="5"/>
        <v>0.29936722670739691</v>
      </c>
      <c r="Q147" s="4" t="s">
        <v>240</v>
      </c>
    </row>
    <row r="148" spans="1:17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6">
        <f t="shared" si="4"/>
        <v>2883000000</v>
      </c>
      <c r="M148" s="6">
        <f t="array" ref="M148">$L148-(SUM(G148:I148))</f>
        <v>1183000000</v>
      </c>
      <c r="N148" s="7">
        <f t="array" ref="N148">1-($F148/$E148)</f>
        <v>0.65403811252268595</v>
      </c>
      <c r="O148" s="8">
        <f t="shared" si="5"/>
        <v>0.26837568058076228</v>
      </c>
      <c r="Q148" s="4" t="s">
        <v>241</v>
      </c>
    </row>
    <row r="149" spans="1:17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6">
        <f t="shared" si="4"/>
        <v>3079000000</v>
      </c>
      <c r="M149" s="6">
        <f t="array" ref="M149">$L149-(SUM(G149:I149))</f>
        <v>1319000000</v>
      </c>
      <c r="N149" s="7">
        <f t="array" ref="N149">1-($F149/$E149)</f>
        <v>0.66016295025728988</v>
      </c>
      <c r="O149" s="8">
        <f t="shared" si="5"/>
        <v>0.28280445969125212</v>
      </c>
      <c r="Q149" s="4" t="s">
        <v>242</v>
      </c>
    </row>
    <row r="150" spans="1:17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6">
        <f t="shared" si="4"/>
        <v>3553000000</v>
      </c>
      <c r="M150" s="6">
        <f t="array" ref="M150">$L150-(SUM(G150:I150))</f>
        <v>1769000000</v>
      </c>
      <c r="N150" s="7">
        <f t="array" ref="N150">1-($F150/$E150)</f>
        <v>0.52066236811254396</v>
      </c>
      <c r="O150" s="8">
        <f t="shared" si="5"/>
        <v>0.25923212192262601</v>
      </c>
      <c r="Q150" s="4" t="s">
        <v>243</v>
      </c>
    </row>
    <row r="151" spans="1:17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6">
        <f t="shared" si="4"/>
        <v>5940000000</v>
      </c>
      <c r="M151" s="6">
        <f t="array" ref="M151">$L151-(SUM(G151:I151))</f>
        <v>587000000</v>
      </c>
      <c r="N151" s="7">
        <f t="array" ref="N151">1-($F151/$E151)</f>
        <v>0.44864048338368578</v>
      </c>
      <c r="O151" s="8">
        <f t="shared" si="5"/>
        <v>4.4335347432024171E-2</v>
      </c>
      <c r="Q151" s="4" t="s">
        <v>244</v>
      </c>
    </row>
    <row r="152" spans="1:17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6">
        <f t="shared" si="4"/>
        <v>1528200000</v>
      </c>
      <c r="M152" s="6">
        <f t="array" ref="M152">$L152-(SUM(G152:I152))</f>
        <v>379300000</v>
      </c>
      <c r="N152" s="7">
        <f t="array" ref="N152">1-($F152/$E152)</f>
        <v>0.26062931696085956</v>
      </c>
      <c r="O152" s="8">
        <f t="shared" si="5"/>
        <v>6.4688326085102749E-2</v>
      </c>
      <c r="Q152" s="4" t="s">
        <v>246</v>
      </c>
    </row>
    <row r="153" spans="1:17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6">
        <f t="shared" si="4"/>
        <v>1637700000</v>
      </c>
      <c r="M153" s="6">
        <f t="array" ref="M153">$L153-(SUM(G153:I153))</f>
        <v>463500000</v>
      </c>
      <c r="N153" s="7">
        <f t="array" ref="N153">1-($F153/$E153)</f>
        <v>0.26672638436482088</v>
      </c>
      <c r="O153" s="8">
        <f t="shared" si="5"/>
        <v>7.5488599348534205E-2</v>
      </c>
      <c r="Q153" s="4" t="s">
        <v>247</v>
      </c>
    </row>
    <row r="154" spans="1:17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6">
        <f t="shared" si="4"/>
        <v>1651200000</v>
      </c>
      <c r="M154" s="6">
        <f t="array" ref="M154">$L154-(SUM(G154:I154))</f>
        <v>492300000</v>
      </c>
      <c r="N154" s="7">
        <f t="array" ref="N154">1-($F154/$E154)</f>
        <v>0.26084071844936263</v>
      </c>
      <c r="O154" s="8">
        <f t="shared" si="5"/>
        <v>7.7768826121984741E-2</v>
      </c>
      <c r="Q154" s="4" t="s">
        <v>248</v>
      </c>
    </row>
    <row r="155" spans="1:17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6">
        <f t="shared" si="4"/>
        <v>1645800000</v>
      </c>
      <c r="M155" s="6">
        <f t="array" ref="M155">$L155-(SUM(G155:I155))</f>
        <v>537700000</v>
      </c>
      <c r="N155" s="7">
        <f t="array" ref="N155">1-($F155/$E155)</f>
        <v>0.27582161591446142</v>
      </c>
      <c r="O155" s="8">
        <f t="shared" si="5"/>
        <v>9.0113794432619951E-2</v>
      </c>
      <c r="Q155" s="4" t="s">
        <v>249</v>
      </c>
    </row>
    <row r="156" spans="1:17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6">
        <f t="shared" si="4"/>
        <v>1524426000</v>
      </c>
      <c r="M156" s="6">
        <f t="array" ref="M156">$L156-(SUM(G156:I156))</f>
        <v>923266000</v>
      </c>
      <c r="N156" s="7">
        <f t="array" ref="N156">1-($F156/$E156)</f>
        <v>0.53415050004800402</v>
      </c>
      <c r="O156" s="8">
        <f t="shared" si="5"/>
        <v>0.32350733691062766</v>
      </c>
      <c r="Q156" s="4" t="s">
        <v>251</v>
      </c>
    </row>
    <row r="157" spans="1:17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6">
        <f t="shared" si="4"/>
        <v>1590000000</v>
      </c>
      <c r="M157" s="6">
        <f t="array" ref="M157">$L157-(SUM(G157:I157))</f>
        <v>949000000</v>
      </c>
      <c r="N157" s="7">
        <f t="array" ref="N157">1-($F157/$E157)</f>
        <v>0.55227509551927745</v>
      </c>
      <c r="O157" s="8">
        <f t="shared" si="5"/>
        <v>0.32962834317471346</v>
      </c>
      <c r="Q157" s="4" t="s">
        <v>252</v>
      </c>
    </row>
    <row r="158" spans="1:17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6">
        <f t="shared" si="4"/>
        <v>1661000000</v>
      </c>
      <c r="M158" s="6">
        <f t="array" ref="M158">$L158-(SUM(G158:I158))</f>
        <v>1001000000</v>
      </c>
      <c r="N158" s="7">
        <f t="array" ref="N158">1-($F158/$E158)</f>
        <v>0.55164397210229166</v>
      </c>
      <c r="O158" s="8">
        <f t="shared" si="5"/>
        <v>0.33244769179674527</v>
      </c>
      <c r="Q158" s="4" t="s">
        <v>253</v>
      </c>
    </row>
    <row r="159" spans="1:17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6">
        <f t="shared" si="4"/>
        <v>1755000000</v>
      </c>
      <c r="M159" s="6">
        <f t="array" ref="M159">$L159-(SUM(G159:I159))</f>
        <v>1072000000</v>
      </c>
      <c r="N159" s="7">
        <f t="array" ref="N159">1-($F159/$E159)</f>
        <v>0.55555555555555558</v>
      </c>
      <c r="O159" s="8">
        <f t="shared" si="5"/>
        <v>0.33934789490345046</v>
      </c>
      <c r="Q159" s="4" t="s">
        <v>254</v>
      </c>
    </row>
    <row r="160" spans="1:17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6">
        <f t="shared" si="4"/>
        <v>33301000000</v>
      </c>
      <c r="M160" s="6">
        <f t="array" ref="M160">$L160-(SUM(G160:I160))</f>
        <v>8197000000</v>
      </c>
      <c r="N160" s="7">
        <f t="array" ref="N160">1-($F160/$E160)</f>
        <v>0.98579082916432315</v>
      </c>
      <c r="O160" s="8">
        <f t="shared" si="5"/>
        <v>0.24265119445842337</v>
      </c>
      <c r="Q160" s="4" t="s">
        <v>255</v>
      </c>
    </row>
    <row r="161" spans="1:17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6">
        <f t="shared" si="4"/>
        <v>34386000000</v>
      </c>
      <c r="M161" s="6">
        <f t="array" ref="M161">$L161-(SUM(G161:I161))</f>
        <v>9404000000</v>
      </c>
      <c r="N161" s="7">
        <f t="array" ref="N161">1-($F161/$E161)</f>
        <v>0.98730906167451471</v>
      </c>
      <c r="O161" s="8">
        <f t="shared" si="5"/>
        <v>0.27001263351326521</v>
      </c>
      <c r="Q161" s="4" t="s">
        <v>256</v>
      </c>
    </row>
    <row r="162" spans="1:17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6">
        <f t="shared" si="4"/>
        <v>35522000000</v>
      </c>
      <c r="M162" s="6">
        <f t="array" ref="M162">$L162-(SUM(G162:I162))</f>
        <v>10325000000</v>
      </c>
      <c r="N162" s="7">
        <f t="array" ref="N162">1-($F162/$E162)</f>
        <v>0.98960858058225376</v>
      </c>
      <c r="O162" s="8">
        <f t="shared" si="5"/>
        <v>0.28764451873519986</v>
      </c>
      <c r="Q162" s="4" t="s">
        <v>258</v>
      </c>
    </row>
    <row r="163" spans="1:17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6">
        <f t="shared" si="4"/>
        <v>33966000000</v>
      </c>
      <c r="M163" s="6">
        <f t="array" ref="M163">$L163-(SUM(G163:I163))</f>
        <v>9086000000</v>
      </c>
      <c r="N163" s="7">
        <f t="array" ref="N163">1-($F163/$E163)</f>
        <v>0.98620829824917977</v>
      </c>
      <c r="O163" s="8">
        <f t="shared" si="5"/>
        <v>0.26381347812200573</v>
      </c>
      <c r="Q163" s="4" t="s">
        <v>260</v>
      </c>
    </row>
    <row r="164" spans="1:17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6">
        <f t="shared" si="4"/>
        <v>837600000</v>
      </c>
      <c r="M164" s="6">
        <f t="array" ref="M164">$L164-(SUM(G164:I164))</f>
        <v>230000000</v>
      </c>
      <c r="N164" s="7">
        <f t="array" ref="N164">1-($F164/$E164)</f>
        <v>0.40093820305394667</v>
      </c>
      <c r="O164" s="8">
        <f t="shared" si="5"/>
        <v>0.11009525633047725</v>
      </c>
      <c r="Q164" s="4" t="s">
        <v>262</v>
      </c>
    </row>
    <row r="165" spans="1:17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6">
        <f t="shared" si="4"/>
        <v>979200000</v>
      </c>
      <c r="M165" s="6">
        <f t="array" ref="M165">$L165-(SUM(G165:I165))</f>
        <v>298900000</v>
      </c>
      <c r="N165" s="7">
        <f t="array" ref="N165">1-($F165/$E165)</f>
        <v>0.4091080008355964</v>
      </c>
      <c r="O165" s="8">
        <f t="shared" si="5"/>
        <v>0.12487988301650303</v>
      </c>
      <c r="Q165" s="4" t="s">
        <v>263</v>
      </c>
    </row>
    <row r="166" spans="1:17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6">
        <f t="shared" si="4"/>
        <v>1145600000</v>
      </c>
      <c r="M166" s="6">
        <f t="array" ref="M166">$L166-(SUM(G166:I166))</f>
        <v>388700000</v>
      </c>
      <c r="N166" s="7">
        <f t="array" ref="N166">1-($F166/$E166)</f>
        <v>0.42324601913769533</v>
      </c>
      <c r="O166" s="8">
        <f t="shared" si="5"/>
        <v>0.14360660582997747</v>
      </c>
      <c r="Q166" s="4" t="s">
        <v>264</v>
      </c>
    </row>
    <row r="167" spans="1:17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6">
        <f t="shared" si="4"/>
        <v>1436200000</v>
      </c>
      <c r="M167" s="6">
        <f t="array" ref="M167">$L167-(SUM(G167:I167))</f>
        <v>490200000</v>
      </c>
      <c r="N167" s="7">
        <f t="array" ref="N167">1-($F167/$E167)</f>
        <v>0.43636253152249871</v>
      </c>
      <c r="O167" s="8">
        <f t="shared" si="5"/>
        <v>0.14893810956157141</v>
      </c>
      <c r="Q167" s="4" t="s">
        <v>266</v>
      </c>
    </row>
    <row r="168" spans="1:17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6">
        <f t="shared" si="4"/>
        <v>4740935000</v>
      </c>
      <c r="M168" s="6">
        <f t="array" ref="M168">$L168-(SUM(G168:I168))</f>
        <v>1773098000</v>
      </c>
      <c r="N168" s="7">
        <f t="array" ref="N168">1-($F168/$E168)</f>
        <v>0.51827487857377896</v>
      </c>
      <c r="O168" s="8">
        <f t="shared" si="5"/>
        <v>0.19383352664599077</v>
      </c>
      <c r="Q168" s="4" t="s">
        <v>267</v>
      </c>
    </row>
    <row r="169" spans="1:17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6">
        <f t="shared" si="4"/>
        <v>4934907000</v>
      </c>
      <c r="M169" s="6">
        <f t="array" ref="M169">$L169-(SUM(G169:I169))</f>
        <v>1830223000</v>
      </c>
      <c r="N169" s="7">
        <f t="array" ref="N169">1-($F169/$E169)</f>
        <v>0.52081730703777285</v>
      </c>
      <c r="O169" s="8">
        <f t="shared" si="5"/>
        <v>0.19315699650238466</v>
      </c>
      <c r="Q169" s="4" t="s">
        <v>268</v>
      </c>
    </row>
    <row r="170" spans="1:17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6">
        <f t="shared" si="4"/>
        <v>5327031000</v>
      </c>
      <c r="M170" s="6">
        <f t="array" ref="M170">$L170-(SUM(G170:I170))</f>
        <v>1953051000</v>
      </c>
      <c r="N170" s="7">
        <f t="array" ref="N170">1-($F170/$E170)</f>
        <v>0.52290696099276168</v>
      </c>
      <c r="O170" s="8">
        <f t="shared" si="5"/>
        <v>0.19171353856845849</v>
      </c>
      <c r="Q170" s="4" t="s">
        <v>269</v>
      </c>
    </row>
    <row r="171" spans="1:17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6">
        <f t="shared" si="4"/>
        <v>5608736000</v>
      </c>
      <c r="M171" s="6">
        <f t="array" ref="M171">$L171-(SUM(G171:I171))</f>
        <v>2060395000</v>
      </c>
      <c r="N171" s="7">
        <f t="array" ref="N171">1-($F171/$E171)</f>
        <v>0.5273511528557282</v>
      </c>
      <c r="O171" s="8">
        <f t="shared" si="5"/>
        <v>0.19372487465770863</v>
      </c>
      <c r="Q171" s="4" t="s">
        <v>270</v>
      </c>
    </row>
    <row r="172" spans="1:17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6">
        <f t="shared" si="4"/>
        <v>13355000000</v>
      </c>
      <c r="M172" s="6">
        <f t="array" ref="M172">$L172-(SUM(G172:I172))</f>
        <v>6542000000</v>
      </c>
      <c r="N172" s="7">
        <f t="array" ref="N172">1-($F172/$E172)</f>
        <v>0.15417383373930715</v>
      </c>
      <c r="O172" s="8">
        <f t="shared" si="5"/>
        <v>7.5522667190007275E-2</v>
      </c>
      <c r="Q172" s="4" t="s">
        <v>271</v>
      </c>
    </row>
    <row r="173" spans="1:17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6">
        <f t="shared" si="4"/>
        <v>14010000000</v>
      </c>
      <c r="M173" s="6">
        <f t="array" ref="M173">$L173-(SUM(G173:I173))</f>
        <v>7483000000</v>
      </c>
      <c r="N173" s="7">
        <f t="array" ref="N173">1-($F173/$E173)</f>
        <v>0.15435975408210489</v>
      </c>
      <c r="O173" s="8">
        <f t="shared" si="5"/>
        <v>8.2446398272404756E-2</v>
      </c>
      <c r="Q173" s="4" t="s">
        <v>272</v>
      </c>
    </row>
    <row r="174" spans="1:17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6">
        <f t="shared" si="4"/>
        <v>14026000000</v>
      </c>
      <c r="M174" s="6">
        <f t="array" ref="M174">$L174-(SUM(G174:I174))</f>
        <v>7444000000</v>
      </c>
      <c r="N174" s="7">
        <f t="array" ref="N174">1-($F174/$E174)</f>
        <v>0.14593087375408365</v>
      </c>
      <c r="O174" s="8">
        <f t="shared" si="5"/>
        <v>7.7449695153671685E-2</v>
      </c>
      <c r="Q174" s="4" t="s">
        <v>273</v>
      </c>
    </row>
    <row r="175" spans="1:17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6">
        <f t="shared" si="4"/>
        <v>13781000000</v>
      </c>
      <c r="M175" s="6">
        <f t="array" ref="M175">$L175-(SUM(G175:I175))</f>
        <v>5841000000</v>
      </c>
      <c r="N175" s="7">
        <f t="array" ref="N175">1-($F175/$E175)</f>
        <v>0.14572120417464129</v>
      </c>
      <c r="O175" s="8">
        <f t="shared" si="5"/>
        <v>6.1763119772446098E-2</v>
      </c>
      <c r="Q175" s="4" t="s">
        <v>274</v>
      </c>
    </row>
    <row r="176" spans="1:17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6">
        <f t="shared" si="4"/>
        <v>96325000000</v>
      </c>
      <c r="M176" s="6">
        <f t="array" ref="M176">$L176-(SUM(G176:I176))</f>
        <v>16063000000</v>
      </c>
      <c r="N176" s="7">
        <f t="array" ref="N176">1-($F176/$E176)</f>
        <v>0.962499250584544</v>
      </c>
      <c r="O176" s="8">
        <f t="shared" si="5"/>
        <v>0.16050480625112412</v>
      </c>
      <c r="Q176" s="4" t="s">
        <v>275</v>
      </c>
    </row>
    <row r="177" spans="1:17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6">
        <f t="shared" si="4"/>
        <v>98663000000</v>
      </c>
      <c r="M177" s="6">
        <f t="array" ref="M177">$L177-(SUM(G177:I177))</f>
        <v>25893000000</v>
      </c>
      <c r="N177" s="7">
        <f t="array" ref="N177">1-($F177/$E177)</f>
        <v>0.97016627825796242</v>
      </c>
      <c r="O177" s="8">
        <f t="shared" si="5"/>
        <v>0.25460928050974957</v>
      </c>
      <c r="Q177" s="4" t="s">
        <v>276</v>
      </c>
    </row>
    <row r="178" spans="1:17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6">
        <f t="shared" si="4"/>
        <v>92525000000</v>
      </c>
      <c r="M178" s="6">
        <f t="array" ref="M178">$L178-(SUM(G178:I178))</f>
        <v>15133000000</v>
      </c>
      <c r="N178" s="7">
        <f t="array" ref="N178">1-($F178/$E178)</f>
        <v>0.97209527111503347</v>
      </c>
      <c r="O178" s="8">
        <f t="shared" si="5"/>
        <v>0.15899181559344827</v>
      </c>
      <c r="Q178" s="4" t="s">
        <v>277</v>
      </c>
    </row>
    <row r="179" spans="1:17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6">
        <f t="shared" si="4"/>
        <v>90852000000</v>
      </c>
      <c r="M179" s="6">
        <f t="array" ref="M179">$L179-(SUM(G179:I179))</f>
        <v>30499000000</v>
      </c>
      <c r="N179" s="7">
        <f t="array" ref="N179">1-($F179/$E179)</f>
        <v>0.97631533700137552</v>
      </c>
      <c r="O179" s="8">
        <f t="shared" si="5"/>
        <v>0.3277488823933975</v>
      </c>
      <c r="Q179" s="4" t="s">
        <v>279</v>
      </c>
    </row>
    <row r="180" spans="1:17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6">
        <f t="shared" si="4"/>
        <v>7134000000</v>
      </c>
      <c r="M180" s="6">
        <f t="array" ref="M180">$L180-(SUM(G180:I180))</f>
        <v>2770000000</v>
      </c>
      <c r="N180" s="7">
        <f t="array" ref="N180">1-($F180/$E180)</f>
        <v>0.51191159586681967</v>
      </c>
      <c r="O180" s="8">
        <f t="shared" si="5"/>
        <v>0.19876578645235363</v>
      </c>
      <c r="Q180" s="4" t="s">
        <v>281</v>
      </c>
    </row>
    <row r="181" spans="1:17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6">
        <f t="shared" si="4"/>
        <v>4162000000</v>
      </c>
      <c r="M181" s="6">
        <f t="array" ref="M181">$L181-(SUM(G181:I181))</f>
        <v>496000000</v>
      </c>
      <c r="N181" s="7">
        <f t="array" ref="N181">1-($F181/$E181)</f>
        <v>0.44215446722617657</v>
      </c>
      <c r="O181" s="8">
        <f t="shared" si="5"/>
        <v>5.2693084032720702E-2</v>
      </c>
      <c r="Q181" s="4" t="s">
        <v>283</v>
      </c>
    </row>
    <row r="182" spans="1:17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6">
        <f t="shared" si="4"/>
        <v>4581000000</v>
      </c>
      <c r="M182" s="6">
        <f t="array" ref="M182">$L182-(SUM(G182:I182))</f>
        <v>656000000</v>
      </c>
      <c r="N182" s="7">
        <f t="array" ref="N182">1-($F182/$E182)</f>
        <v>0.42737195633921077</v>
      </c>
      <c r="O182" s="8">
        <f t="shared" si="5"/>
        <v>6.1199738781602758E-2</v>
      </c>
      <c r="Q182" s="4" t="s">
        <v>284</v>
      </c>
    </row>
    <row r="183" spans="1:17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6">
        <f t="shared" si="4"/>
        <v>4146000000</v>
      </c>
      <c r="M183" s="6">
        <f t="array" ref="M183">$L183-(SUM(G183:I183))</f>
        <v>449000000</v>
      </c>
      <c r="N183" s="7">
        <f t="array" ref="N183">1-($F183/$E183)</f>
        <v>0.4159309791332263</v>
      </c>
      <c r="O183" s="8">
        <f t="shared" si="5"/>
        <v>4.5044141252006419E-2</v>
      </c>
      <c r="Q183" s="4" t="s">
        <v>285</v>
      </c>
    </row>
    <row r="184" spans="1:17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6">
        <f t="shared" si="4"/>
        <v>4388755000</v>
      </c>
      <c r="M184" s="6">
        <f t="array" ref="M184">$L184-(SUM(G184:I184))</f>
        <v>1638218000</v>
      </c>
      <c r="N184" s="7">
        <f t="array" ref="N184">1-($F184/$E184)</f>
        <v>0.40210003403702477</v>
      </c>
      <c r="O184" s="8">
        <f t="shared" si="5"/>
        <v>0.15009439204513961</v>
      </c>
      <c r="Q184" s="4" t="s">
        <v>287</v>
      </c>
    </row>
    <row r="185" spans="1:17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6">
        <f t="shared" si="4"/>
        <v>4565582000</v>
      </c>
      <c r="M185" s="6">
        <f t="array" ref="M185">$L185-(SUM(G185:I185))</f>
        <v>1614587000</v>
      </c>
      <c r="N185" s="7">
        <f t="array" ref="N185">1-($F185/$E185)</f>
        <v>0.3968703654557999</v>
      </c>
      <c r="O185" s="8">
        <f t="shared" si="5"/>
        <v>0.14035050356125103</v>
      </c>
      <c r="Q185" s="4" t="s">
        <v>288</v>
      </c>
    </row>
    <row r="186" spans="1:17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6">
        <f t="shared" si="4"/>
        <v>4619779000</v>
      </c>
      <c r="M186" s="6">
        <f t="array" ref="M186">$L186-(SUM(G186:I186))</f>
        <v>1554293000</v>
      </c>
      <c r="N186" s="7">
        <f t="array" ref="N186">1-($F186/$E186)</f>
        <v>0.38883179577509841</v>
      </c>
      <c r="O186" s="8">
        <f t="shared" si="5"/>
        <v>0.13081979426952348</v>
      </c>
      <c r="Q186" s="4" t="s">
        <v>290</v>
      </c>
    </row>
    <row r="187" spans="1:17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6">
        <f t="shared" si="4"/>
        <v>4620310000</v>
      </c>
      <c r="M187" s="6">
        <f t="array" ref="M187">$L187-(SUM(G187:I187))</f>
        <v>1414903000</v>
      </c>
      <c r="N187" s="7">
        <f t="array" ref="N187">1-($F187/$E187)</f>
        <v>0.38172117766796732</v>
      </c>
      <c r="O187" s="8">
        <f t="shared" si="5"/>
        <v>0.11689658041255672</v>
      </c>
      <c r="Q187" s="4" t="s">
        <v>291</v>
      </c>
    </row>
    <row r="188" spans="1:17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6">
        <f t="shared" si="4"/>
        <v>10308000000</v>
      </c>
      <c r="M188" s="6">
        <f t="array" ref="M188">$L188-(SUM(G188:I188))</f>
        <v>3491000000</v>
      </c>
      <c r="N188" s="7">
        <f t="array" ref="N188">1-($F188/$E188)</f>
        <v>0.96004470522492313</v>
      </c>
      <c r="O188" s="8">
        <f t="shared" si="5"/>
        <v>0.32513737543075349</v>
      </c>
      <c r="Q188" s="4" t="s">
        <v>292</v>
      </c>
    </row>
    <row r="189" spans="1:17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6">
        <f t="shared" si="4"/>
        <v>10242000000</v>
      </c>
      <c r="M189" s="6">
        <f t="array" ref="M189">$L189-(SUM(G189:I189))</f>
        <v>3919000000</v>
      </c>
      <c r="N189" s="7">
        <f t="array" ref="N189">1-($F189/$E189)</f>
        <v>0.97145025135160767</v>
      </c>
      <c r="O189" s="8">
        <f t="shared" si="5"/>
        <v>0.37171583040880207</v>
      </c>
      <c r="Q189" s="4" t="s">
        <v>293</v>
      </c>
    </row>
    <row r="190" spans="1:17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6">
        <f t="shared" si="4"/>
        <v>9759000000</v>
      </c>
      <c r="M190" s="6">
        <f t="array" ref="M190">$L190-(SUM(G190:I190))</f>
        <v>3702000000</v>
      </c>
      <c r="N190" s="7">
        <f t="array" ref="N190">1-($F190/$E190)</f>
        <v>0.9760952190438088</v>
      </c>
      <c r="O190" s="8">
        <f t="shared" si="5"/>
        <v>0.37027405481096221</v>
      </c>
      <c r="Q190" s="4" t="s">
        <v>295</v>
      </c>
    </row>
    <row r="191" spans="1:17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6">
        <f t="shared" si="4"/>
        <v>10113000000</v>
      </c>
      <c r="M191" s="6">
        <f t="array" ref="M191">$L191-(SUM(G191:I191))</f>
        <v>3584000000</v>
      </c>
      <c r="N191" s="7">
        <f t="array" ref="N191">1-($F191/$E191)</f>
        <v>0.9774792190218442</v>
      </c>
      <c r="O191" s="8">
        <f t="shared" si="5"/>
        <v>0.34641407307171856</v>
      </c>
      <c r="Q191" s="4" t="s">
        <v>296</v>
      </c>
    </row>
    <row r="192" spans="1:17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6">
        <f t="shared" si="4"/>
        <v>10984000000</v>
      </c>
      <c r="M192" s="6">
        <f t="array" ref="M192">$L192-(SUM(G192:I192))</f>
        <v>2229000000</v>
      </c>
      <c r="N192" s="7">
        <f t="array" ref="N192">1-($F192/$E192)</f>
        <v>0.24163495171260752</v>
      </c>
      <c r="O192" s="8">
        <f t="shared" si="5"/>
        <v>4.9035352090987083E-2</v>
      </c>
      <c r="Q192" s="4" t="s">
        <v>297</v>
      </c>
    </row>
    <row r="193" spans="1:17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6">
        <f t="shared" si="4"/>
        <v>9399000000</v>
      </c>
      <c r="M193" s="6">
        <f t="array" ref="M193">$L193-(SUM(G193:I193))</f>
        <v>1293000000</v>
      </c>
      <c r="N193" s="7">
        <f t="array" ref="N193">1-($F193/$E193)</f>
        <v>0.23143975770111547</v>
      </c>
      <c r="O193" s="8">
        <f t="shared" si="5"/>
        <v>3.1838664401270589E-2</v>
      </c>
      <c r="Q193" s="4" t="s">
        <v>299</v>
      </c>
    </row>
    <row r="194" spans="1:17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6">
        <f t="shared" si="4"/>
        <v>9047000000</v>
      </c>
      <c r="M194" s="6">
        <f t="array" ref="M194">$L194-(SUM(G194:I194))</f>
        <v>1455000000</v>
      </c>
      <c r="N194" s="7">
        <f t="array" ref="N194">1-($F194/$E194)</f>
        <v>0.22427427551501034</v>
      </c>
      <c r="O194" s="8">
        <f t="shared" si="5"/>
        <v>3.6069312575919082E-2</v>
      </c>
      <c r="Q194" s="4" t="s">
        <v>300</v>
      </c>
    </row>
    <row r="195" spans="1:17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6">
        <f t="shared" ref="L195:L258" si="6">$E195-$F195</f>
        <v>9191000000</v>
      </c>
      <c r="M195" s="6">
        <f t="array" ref="M195">$L195-(SUM(G195:I195))</f>
        <v>1573000000</v>
      </c>
      <c r="N195" s="7">
        <f t="array" ref="N195">1-($F195/$E195)</f>
        <v>0.23251872090669901</v>
      </c>
      <c r="O195" s="8">
        <f t="shared" ref="O195:O258" si="7">$M195/$E195</f>
        <v>3.979457599676179E-2</v>
      </c>
      <c r="Q195" s="4" t="s">
        <v>301</v>
      </c>
    </row>
    <row r="196" spans="1:17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6">
        <f t="shared" si="6"/>
        <v>1855100000</v>
      </c>
      <c r="M196" s="6">
        <f t="array" ref="M196">$L196-(SUM(G196:I196))</f>
        <v>639100000</v>
      </c>
      <c r="N196" s="7">
        <f t="array" ref="N196">1-($F196/$E196)</f>
        <v>0.60832923430070496</v>
      </c>
      <c r="O196" s="8">
        <f t="shared" si="7"/>
        <v>0.20957534021970814</v>
      </c>
      <c r="Q196" s="4" t="s">
        <v>303</v>
      </c>
    </row>
    <row r="197" spans="1:17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6">
        <f t="shared" si="6"/>
        <v>2065000000</v>
      </c>
      <c r="M197" s="6">
        <f t="array" ref="M197">$L197-(SUM(G197:I197))</f>
        <v>781500000</v>
      </c>
      <c r="N197" s="7">
        <f t="array" ref="N197">1-($F197/$E197)</f>
        <v>0.62131423757371529</v>
      </c>
      <c r="O197" s="8">
        <f t="shared" si="7"/>
        <v>0.23513659886869659</v>
      </c>
      <c r="Q197" s="4" t="s">
        <v>305</v>
      </c>
    </row>
    <row r="198" spans="1:17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6">
        <f t="shared" si="6"/>
        <v>2114800000</v>
      </c>
      <c r="M198" s="6">
        <f t="array" ref="M198">$L198-(SUM(G198:I198))</f>
        <v>843500000</v>
      </c>
      <c r="N198" s="7">
        <f t="array" ref="N198">1-($F198/$E198)</f>
        <v>0.61908665105386418</v>
      </c>
      <c r="O198" s="8">
        <f t="shared" si="7"/>
        <v>0.24692622950819673</v>
      </c>
      <c r="Q198" s="4" t="s">
        <v>306</v>
      </c>
    </row>
    <row r="199" spans="1:17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6">
        <f t="shared" si="6"/>
        <v>2342300000</v>
      </c>
      <c r="M199" s="6">
        <f t="array" ref="M199">$L199-(SUM(G199:I199))</f>
        <v>947600000</v>
      </c>
      <c r="N199" s="7">
        <f t="array" ref="N199">1-($F199/$E199)</f>
        <v>0.63066774367259026</v>
      </c>
      <c r="O199" s="8">
        <f t="shared" si="7"/>
        <v>0.25514270328486804</v>
      </c>
      <c r="Q199" s="4" t="s">
        <v>307</v>
      </c>
    </row>
    <row r="200" spans="1:17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6">
        <f t="shared" si="6"/>
        <v>4171000000</v>
      </c>
      <c r="M200" s="6">
        <f t="array" ref="M200">$L200-(SUM(G200:I200))</f>
        <v>1255000000</v>
      </c>
      <c r="N200" s="7">
        <f t="array" ref="N200">1-($F200/$E200)</f>
        <v>0.51787931462627268</v>
      </c>
      <c r="O200" s="8">
        <f t="shared" si="7"/>
        <v>0.1558231934442513</v>
      </c>
      <c r="Q200" s="4" t="s">
        <v>308</v>
      </c>
    </row>
    <row r="201" spans="1:17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6">
        <f t="shared" si="6"/>
        <v>4301000000</v>
      </c>
      <c r="M201" s="6">
        <f t="array" ref="M201">$L201-(SUM(G201:I201))</f>
        <v>1606000000</v>
      </c>
      <c r="N201" s="7">
        <f t="array" ref="N201">1-($F201/$E201)</f>
        <v>0.50923514089509825</v>
      </c>
      <c r="O201" s="8">
        <f t="shared" si="7"/>
        <v>0.19014918304522851</v>
      </c>
      <c r="Q201" s="4" t="s">
        <v>310</v>
      </c>
    </row>
    <row r="202" spans="1:17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6">
        <f t="shared" si="6"/>
        <v>4695000000</v>
      </c>
      <c r="M202" s="6">
        <f t="array" ref="M202">$L202-(SUM(G202:I202))</f>
        <v>1500000000</v>
      </c>
      <c r="N202" s="7">
        <f t="array" ref="N202">1-($F202/$E202)</f>
        <v>0.45662322505349151</v>
      </c>
      <c r="O202" s="8">
        <f t="shared" si="7"/>
        <v>0.14588601439408674</v>
      </c>
      <c r="Q202" s="4" t="s">
        <v>311</v>
      </c>
    </row>
    <row r="203" spans="1:17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6">
        <f t="shared" si="6"/>
        <v>5991000000</v>
      </c>
      <c r="M203" s="6">
        <f t="array" ref="M203">$L203-(SUM(G203:I203))</f>
        <v>2158000000</v>
      </c>
      <c r="N203" s="7">
        <f t="array" ref="N203">1-($F203/$E203)</f>
        <v>0.47993270848353764</v>
      </c>
      <c r="O203" s="8">
        <f t="shared" si="7"/>
        <v>0.17287511014980372</v>
      </c>
      <c r="Q203" s="4" t="s">
        <v>312</v>
      </c>
    </row>
    <row r="204" spans="1:17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6">
        <f t="shared" si="6"/>
        <v>3811000000</v>
      </c>
      <c r="M204" s="6">
        <f t="array" ref="M204">$L204-(SUM(G204:I204))</f>
        <v>1949000000</v>
      </c>
      <c r="N204" s="7">
        <f t="array" ref="N204">1-($F204/$E204)</f>
        <v>0.170407798247183</v>
      </c>
      <c r="O204" s="8">
        <f t="shared" si="7"/>
        <v>8.7148989447326061E-2</v>
      </c>
      <c r="Q204" s="4" t="s">
        <v>313</v>
      </c>
    </row>
    <row r="205" spans="1:17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6">
        <f t="shared" si="6"/>
        <v>4805000000</v>
      </c>
      <c r="M205" s="6">
        <f t="array" ref="M205">$L205-(SUM(G205:I205))</f>
        <v>2859000000</v>
      </c>
      <c r="N205" s="7">
        <f t="array" ref="N205">1-($F205/$E205)</f>
        <v>0.1957150421571423</v>
      </c>
      <c r="O205" s="8">
        <f t="shared" si="7"/>
        <v>0.11645146837196041</v>
      </c>
      <c r="Q205" s="4" t="s">
        <v>314</v>
      </c>
    </row>
    <row r="206" spans="1:17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6">
        <f t="shared" si="6"/>
        <v>1327000000</v>
      </c>
      <c r="M206" s="6">
        <f t="array" ref="M206">$L206-(SUM(G206:I206))</f>
        <v>-108000000</v>
      </c>
      <c r="N206" s="7">
        <f t="array" ref="N206">1-($F206/$E206)</f>
        <v>8.4296785668911189E-2</v>
      </c>
      <c r="O206" s="8">
        <f t="shared" si="7"/>
        <v>-6.8606276203786046E-3</v>
      </c>
      <c r="Q206" s="4" t="s">
        <v>315</v>
      </c>
    </row>
    <row r="207" spans="1:17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6">
        <f t="shared" si="6"/>
        <v>-132000000</v>
      </c>
      <c r="M207" s="6">
        <f t="array" ref="M207">$L207-(SUM(G207:I207))</f>
        <v>-1331000000</v>
      </c>
      <c r="N207" s="7">
        <f t="array" ref="N207">1-($F207/$E207)</f>
        <v>-1.341327100904377E-2</v>
      </c>
      <c r="O207" s="8">
        <f t="shared" si="7"/>
        <v>-0.13525048267452494</v>
      </c>
      <c r="Q207" s="4" t="s">
        <v>316</v>
      </c>
    </row>
    <row r="208" spans="1:17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6">
        <f t="shared" si="6"/>
        <v>6074500000</v>
      </c>
      <c r="M208" s="6">
        <f t="array" ref="M208">$L208-(SUM(G208:I208))</f>
        <v>2490500000</v>
      </c>
      <c r="N208" s="7">
        <f t="array" ref="N208">1-($F208/$E208)</f>
        <v>0.87627304463229572</v>
      </c>
      <c r="O208" s="8">
        <f t="shared" si="7"/>
        <v>0.35926545685352412</v>
      </c>
      <c r="Q208" s="4" t="s">
        <v>317</v>
      </c>
    </row>
    <row r="209" spans="1:17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6">
        <f t="shared" si="6"/>
        <v>8532300000</v>
      </c>
      <c r="M209" s="6">
        <f t="array" ref="M209">$L209-(SUM(G209:I209))</f>
        <v>3955700000</v>
      </c>
      <c r="N209" s="7">
        <f t="array" ref="N209">1-($F209/$E209)</f>
        <v>0.87931940679974852</v>
      </c>
      <c r="O209" s="8">
        <f t="shared" si="7"/>
        <v>0.40766543340925254</v>
      </c>
      <c r="Q209" s="4" t="s">
        <v>319</v>
      </c>
    </row>
    <row r="210" spans="1:17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6">
        <f t="shared" si="6"/>
        <v>9523400000</v>
      </c>
      <c r="M210" s="6">
        <f t="array" ref="M210">$L210-(SUM(G210:I210))</f>
        <v>4984400000</v>
      </c>
      <c r="N210" s="7">
        <f t="array" ref="N210">1-($F210/$E210)</f>
        <v>0.88476188706590608</v>
      </c>
      <c r="O210" s="8">
        <f t="shared" si="7"/>
        <v>0.46307066277708614</v>
      </c>
      <c r="Q210" s="4" t="s">
        <v>320</v>
      </c>
    </row>
    <row r="211" spans="1:17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6">
        <f t="shared" si="6"/>
        <v>9970100000</v>
      </c>
      <c r="M211" s="6">
        <f t="array" ref="M211">$L211-(SUM(G211:I211))</f>
        <v>5638300000</v>
      </c>
      <c r="N211" s="7">
        <f t="array" ref="N211">1-($F211/$E211)</f>
        <v>0.87084235902452656</v>
      </c>
      <c r="O211" s="8">
        <f t="shared" si="7"/>
        <v>0.49247956117671721</v>
      </c>
      <c r="Q211" s="4" t="s">
        <v>321</v>
      </c>
    </row>
    <row r="212" spans="1:17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6">
        <f t="shared" si="6"/>
        <v>1561700000</v>
      </c>
      <c r="M212" s="6">
        <f t="array" ref="M212">$L212-(SUM(G212:I212))</f>
        <v>790500000</v>
      </c>
      <c r="N212" s="7">
        <f t="array" ref="N212">1-($F212/$E212)</f>
        <v>0.17877216479503644</v>
      </c>
      <c r="O212" s="8">
        <f t="shared" si="7"/>
        <v>9.0490744874480583E-2</v>
      </c>
      <c r="Q212" s="4" t="s">
        <v>322</v>
      </c>
    </row>
    <row r="213" spans="1:17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6">
        <f t="shared" si="6"/>
        <v>1592700000</v>
      </c>
      <c r="M213" s="6">
        <f t="array" ref="M213">$L213-(SUM(G213:I213))</f>
        <v>795400000</v>
      </c>
      <c r="N213" s="7">
        <f t="array" ref="N213">1-($F213/$E213)</f>
        <v>0.1880823325185107</v>
      </c>
      <c r="O213" s="8">
        <f t="shared" si="7"/>
        <v>9.3928980526918671E-2</v>
      </c>
      <c r="Q213" s="4" t="s">
        <v>324</v>
      </c>
    </row>
    <row r="214" spans="1:17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6">
        <f t="shared" si="6"/>
        <v>1666500000</v>
      </c>
      <c r="M214" s="6">
        <f t="array" ref="M214">$L214-(SUM(G214:I214))</f>
        <v>838600000</v>
      </c>
      <c r="N214" s="7">
        <f t="array" ref="N214">1-($F214/$E214)</f>
        <v>0.19445740956826141</v>
      </c>
      <c r="O214" s="8">
        <f t="shared" si="7"/>
        <v>9.7852975495915984E-2</v>
      </c>
      <c r="Q214" s="4" t="s">
        <v>325</v>
      </c>
    </row>
    <row r="215" spans="1:17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6">
        <f t="shared" si="6"/>
        <v>1536700000</v>
      </c>
      <c r="M215" s="6">
        <f t="array" ref="M215">$L215-(SUM(G215:I215))</f>
        <v>605200000</v>
      </c>
      <c r="N215" s="7">
        <f t="array" ref="N215">1-($F215/$E215)</f>
        <v>0.19215955983493815</v>
      </c>
      <c r="O215" s="8">
        <f t="shared" si="7"/>
        <v>7.5678379392272108E-2</v>
      </c>
      <c r="Q215" s="4" t="s">
        <v>326</v>
      </c>
    </row>
    <row r="216" spans="1:17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6">
        <f t="shared" si="6"/>
        <v>13011000000</v>
      </c>
      <c r="M216" s="6">
        <f t="array" ref="M216">$L216-(SUM(G216:I216))</f>
        <v>4090000000</v>
      </c>
      <c r="N216" s="7">
        <f t="array" ref="N216">1-($F216/$E216)</f>
        <v>0.73838034163781852</v>
      </c>
      <c r="O216" s="8">
        <f t="shared" si="7"/>
        <v>0.23210941490267295</v>
      </c>
      <c r="Q216" s="4" t="s">
        <v>327</v>
      </c>
    </row>
    <row r="217" spans="1:17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6">
        <f t="shared" si="6"/>
        <v>11766000000</v>
      </c>
      <c r="M217" s="6">
        <f t="array" ref="M217">$L217-(SUM(G217:I217))</f>
        <v>3096000000</v>
      </c>
      <c r="N217" s="7">
        <f t="array" ref="N217">1-($F217/$E217)</f>
        <v>0.71809581934696376</v>
      </c>
      <c r="O217" s="8">
        <f t="shared" si="7"/>
        <v>0.1889533109551419</v>
      </c>
      <c r="Q217" s="4" t="s">
        <v>328</v>
      </c>
    </row>
    <row r="218" spans="1:17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6">
        <f t="shared" si="6"/>
        <v>11947000000</v>
      </c>
      <c r="M218" s="6">
        <f t="array" ref="M218">$L218-(SUM(G218:I218))</f>
        <v>2591000000</v>
      </c>
      <c r="N218" s="7">
        <f t="array" ref="N218">1-($F218/$E218)</f>
        <v>0.75237735373764092</v>
      </c>
      <c r="O218" s="8">
        <f t="shared" si="7"/>
        <v>0.16317148435039991</v>
      </c>
      <c r="Q218" s="4" t="s">
        <v>330</v>
      </c>
    </row>
    <row r="219" spans="1:17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6">
        <f t="shared" si="6"/>
        <v>12651000000</v>
      </c>
      <c r="M219" s="6">
        <f t="array" ref="M219">$L219-(SUM(G219:I219))</f>
        <v>1890000000</v>
      </c>
      <c r="N219" s="7">
        <f t="array" ref="N219">1-($F219/$E219)</f>
        <v>0.76394927536231882</v>
      </c>
      <c r="O219" s="8">
        <f t="shared" si="7"/>
        <v>0.11413043478260869</v>
      </c>
      <c r="Q219" s="4" t="s">
        <v>331</v>
      </c>
    </row>
    <row r="220" spans="1:17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6">
        <f t="shared" si="6"/>
        <v>4900000000</v>
      </c>
      <c r="M220" s="6">
        <f t="array" ref="M220">$L220-(SUM(G220:I220))</f>
        <v>1090000000</v>
      </c>
      <c r="N220" s="7">
        <f t="array" ref="N220">1-($F220/$E220)</f>
        <v>0.67595530417988692</v>
      </c>
      <c r="O220" s="8">
        <f t="shared" si="7"/>
        <v>0.15036556766450546</v>
      </c>
      <c r="Q220" s="4" t="s">
        <v>332</v>
      </c>
    </row>
    <row r="221" spans="1:17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6">
        <f t="shared" si="6"/>
        <v>4969000000</v>
      </c>
      <c r="M221" s="6">
        <f t="array" ref="M221">$L221-(SUM(G221:I221))</f>
        <v>1020000000</v>
      </c>
      <c r="N221" s="7">
        <f t="array" ref="N221">1-($F221/$E221)</f>
        <v>0.69564608707825837</v>
      </c>
      <c r="O221" s="8">
        <f t="shared" si="7"/>
        <v>0.14279714405711885</v>
      </c>
      <c r="Q221" s="4" t="s">
        <v>333</v>
      </c>
    </row>
    <row r="222" spans="1:17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6">
        <f t="shared" si="6"/>
        <v>5170000000</v>
      </c>
      <c r="M222" s="6">
        <f t="array" ref="M222">$L222-(SUM(G222:I222))</f>
        <v>1098000000</v>
      </c>
      <c r="N222" s="7">
        <f t="array" ref="N222">1-($F222/$E222)</f>
        <v>0.70054200542005418</v>
      </c>
      <c r="O222" s="8">
        <f t="shared" si="7"/>
        <v>0.14878048780487804</v>
      </c>
      <c r="Q222" s="4" t="s">
        <v>335</v>
      </c>
    </row>
    <row r="223" spans="1:17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6">
        <f t="shared" si="6"/>
        <v>5304000000</v>
      </c>
      <c r="M223" s="6">
        <f t="array" ref="M223">$L223-(SUM(G223:I223))</f>
        <v>937000000</v>
      </c>
      <c r="N223" s="7">
        <f t="array" ref="N223">1-($F223/$E223)</f>
        <v>0.709375417948375</v>
      </c>
      <c r="O223" s="8">
        <f t="shared" si="7"/>
        <v>0.1253176407650127</v>
      </c>
      <c r="Q223" s="4" t="s">
        <v>336</v>
      </c>
    </row>
    <row r="224" spans="1:17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6">
        <f t="shared" si="6"/>
        <v>1557500000</v>
      </c>
      <c r="M224" s="6">
        <f t="array" ref="M224">$L224-(SUM(G224:I224))</f>
        <v>855200000</v>
      </c>
      <c r="N224" s="7">
        <f t="array" ref="N224">1-($F224/$E224)</f>
        <v>0.20943710835596907</v>
      </c>
      <c r="O224" s="8">
        <f t="shared" si="7"/>
        <v>0.11499878976951833</v>
      </c>
      <c r="Q224" s="4" t="s">
        <v>337</v>
      </c>
    </row>
    <row r="225" spans="1:17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6">
        <f t="shared" si="6"/>
        <v>1756400000</v>
      </c>
      <c r="M225" s="6">
        <f t="array" ref="M225">$L225-(SUM(G225:I225))</f>
        <v>963700000</v>
      </c>
      <c r="N225" s="7">
        <f t="array" ref="N225">1-($F225/$E225)</f>
        <v>0.21148450951824782</v>
      </c>
      <c r="O225" s="8">
        <f t="shared" si="7"/>
        <v>0.11603713380934606</v>
      </c>
      <c r="Q225" s="4" t="s">
        <v>338</v>
      </c>
    </row>
    <row r="226" spans="1:17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6">
        <f t="shared" si="6"/>
        <v>1703100000</v>
      </c>
      <c r="M226" s="6">
        <f t="array" ref="M226">$L226-(SUM(G226:I226))</f>
        <v>939700000</v>
      </c>
      <c r="N226" s="7">
        <f t="array" ref="N226">1-($F226/$E226)</f>
        <v>0.21227191145677538</v>
      </c>
      <c r="O226" s="8">
        <f t="shared" si="7"/>
        <v>0.11712284375311596</v>
      </c>
      <c r="Q226" s="4" t="s">
        <v>339</v>
      </c>
    </row>
    <row r="227" spans="1:17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6">
        <f t="shared" si="6"/>
        <v>1933100000</v>
      </c>
      <c r="M227" s="6">
        <f t="array" ref="M227">$L227-(SUM(G227:I227))</f>
        <v>225900000</v>
      </c>
      <c r="N227" s="7">
        <f t="array" ref="N227">1-($F227/$E227)</f>
        <v>0.21310770587586814</v>
      </c>
      <c r="O227" s="8">
        <f t="shared" si="7"/>
        <v>2.4903538749862199E-2</v>
      </c>
      <c r="Q227" s="4" t="s">
        <v>340</v>
      </c>
    </row>
    <row r="228" spans="1:17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6">
        <f t="shared" si="6"/>
        <v>1179978000</v>
      </c>
      <c r="M228" s="6">
        <f t="array" ref="M228">$L228-(SUM(G228:I228))</f>
        <v>640321000</v>
      </c>
      <c r="N228" s="7">
        <f t="array" ref="N228">1-($F228/$E228)</f>
        <v>0.6387976089034888</v>
      </c>
      <c r="O228" s="8">
        <f t="shared" si="7"/>
        <v>0.34664673725331396</v>
      </c>
      <c r="Q228" s="4" t="s">
        <v>342</v>
      </c>
    </row>
    <row r="229" spans="1:17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6">
        <f t="shared" si="6"/>
        <v>1364136000</v>
      </c>
      <c r="M229" s="6">
        <f t="array" ref="M229">$L229-(SUM(G229:I229))</f>
        <v>686426000</v>
      </c>
      <c r="N229" s="7">
        <f t="array" ref="N229">1-($F229/$E229)</f>
        <v>0.63877831310971134</v>
      </c>
      <c r="O229" s="8">
        <f t="shared" si="7"/>
        <v>0.3214298591596782</v>
      </c>
      <c r="Q229" s="4" t="s">
        <v>343</v>
      </c>
    </row>
    <row r="230" spans="1:17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6">
        <f t="shared" si="6"/>
        <v>1532472000</v>
      </c>
      <c r="M230" s="6">
        <f t="array" ref="M230">$L230-(SUM(G230:I230))</f>
        <v>801822000</v>
      </c>
      <c r="N230" s="7">
        <f t="array" ref="N230">1-($F230/$E230)</f>
        <v>0.63932969489336244</v>
      </c>
      <c r="O230" s="8">
        <f t="shared" si="7"/>
        <v>0.33451091740585515</v>
      </c>
      <c r="Q230" s="4" t="s">
        <v>344</v>
      </c>
    </row>
    <row r="231" spans="1:17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6">
        <f t="shared" si="6"/>
        <v>1586485000</v>
      </c>
      <c r="M231" s="6">
        <f t="array" ref="M231">$L231-(SUM(G231:I231))</f>
        <v>849365000</v>
      </c>
      <c r="N231" s="7">
        <f t="array" ref="N231">1-($F231/$E231)</f>
        <v>0.63693256159314537</v>
      </c>
      <c r="O231" s="8">
        <f t="shared" si="7"/>
        <v>0.34099800828722737</v>
      </c>
      <c r="Q231" s="4" t="s">
        <v>345</v>
      </c>
    </row>
    <row r="232" spans="1:17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6">
        <f t="shared" si="6"/>
        <v>3364900000</v>
      </c>
      <c r="M232" s="6">
        <f t="array" ref="M232">$L232-(SUM(G232:I232))</f>
        <v>1299000000</v>
      </c>
      <c r="N232" s="7">
        <f t="array" ref="N232">1-($F232/$E232)</f>
        <v>0.24981996094823045</v>
      </c>
      <c r="O232" s="8">
        <f t="shared" si="7"/>
        <v>9.6441537422137749E-2</v>
      </c>
      <c r="Q232" s="4" t="s">
        <v>347</v>
      </c>
    </row>
    <row r="233" spans="1:17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6">
        <f t="shared" si="6"/>
        <v>2927400000</v>
      </c>
      <c r="M233" s="6">
        <f t="array" ref="M233">$L233-(SUM(G233:I233))</f>
        <v>1148500000</v>
      </c>
      <c r="N233" s="7">
        <f t="array" ref="N233">1-($F233/$E233)</f>
        <v>0.24728421550573565</v>
      </c>
      <c r="O233" s="8">
        <f t="shared" si="7"/>
        <v>9.7016438309878189E-2</v>
      </c>
      <c r="Q233" s="4" t="s">
        <v>348</v>
      </c>
    </row>
    <row r="234" spans="1:17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6">
        <f t="shared" si="6"/>
        <v>2875600000</v>
      </c>
      <c r="M234" s="6">
        <f t="array" ref="M234">$L234-(SUM(G234:I234))</f>
        <v>1330300000</v>
      </c>
      <c r="N234" s="7">
        <f t="array" ref="N234">1-($F234/$E234)</f>
        <v>0.24089804808578374</v>
      </c>
      <c r="O234" s="8">
        <f t="shared" si="7"/>
        <v>0.1114434112423557</v>
      </c>
      <c r="Q234" s="4" t="s">
        <v>349</v>
      </c>
    </row>
    <row r="235" spans="1:17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6">
        <f t="shared" si="6"/>
        <v>3090800000</v>
      </c>
      <c r="M235" s="6">
        <f t="array" ref="M235">$L235-(SUM(G235:I235))</f>
        <v>881400000</v>
      </c>
      <c r="N235" s="7">
        <f t="array" ref="N235">1-($F235/$E235)</f>
        <v>0.26546650748524847</v>
      </c>
      <c r="O235" s="8">
        <f t="shared" si="7"/>
        <v>7.570278882409022E-2</v>
      </c>
      <c r="Q235" s="4" t="s">
        <v>350</v>
      </c>
    </row>
    <row r="236" spans="1:17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6">
        <f t="shared" si="6"/>
        <v>4921000000</v>
      </c>
      <c r="M236" s="6">
        <f t="array" ref="M236">$L236-(SUM(G236:I236))</f>
        <v>1888000000</v>
      </c>
      <c r="N236" s="7">
        <f t="array" ref="N236">1-($F236/$E236)</f>
        <v>4.8677950006429715E-2</v>
      </c>
      <c r="O236" s="8">
        <f t="shared" si="7"/>
        <v>1.8675872711265865E-2</v>
      </c>
      <c r="Q236" s="4" t="s">
        <v>351</v>
      </c>
    </row>
    <row r="237" spans="1:17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6">
        <f t="shared" si="6"/>
        <v>5161000000</v>
      </c>
      <c r="M237" s="6">
        <f t="array" ref="M237">$L237-(SUM(G237:I237))</f>
        <v>1910000000</v>
      </c>
      <c r="N237" s="7">
        <f t="array" ref="N237">1-($F237/$E237)</f>
        <v>5.6661982345966311E-2</v>
      </c>
      <c r="O237" s="8">
        <f t="shared" si="7"/>
        <v>2.0969654384963329E-2</v>
      </c>
      <c r="Q237" s="4" t="s">
        <v>352</v>
      </c>
    </row>
    <row r="238" spans="1:17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6">
        <f t="shared" si="6"/>
        <v>5712000000</v>
      </c>
      <c r="M238" s="6">
        <f t="array" ref="M238">$L238-(SUM(G238:I238))</f>
        <v>2191000000</v>
      </c>
      <c r="N238" s="7">
        <f t="array" ref="N238">1-($F238/$E238)</f>
        <v>5.570998039617292E-2</v>
      </c>
      <c r="O238" s="8">
        <f t="shared" si="7"/>
        <v>2.1369146892159446E-2</v>
      </c>
      <c r="Q238" s="4" t="s">
        <v>353</v>
      </c>
    </row>
    <row r="239" spans="1:17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6">
        <f t="shared" si="6"/>
        <v>6543000000</v>
      </c>
      <c r="M239" s="6">
        <f t="array" ref="M239">$L239-(SUM(G239:I239))</f>
        <v>2436000000</v>
      </c>
      <c r="N239" s="7">
        <f t="array" ref="N239">1-($F239/$E239)</f>
        <v>5.3831471212545057E-2</v>
      </c>
      <c r="O239" s="8">
        <f t="shared" si="7"/>
        <v>2.004179487601402E-2</v>
      </c>
      <c r="Q239" s="4" t="s">
        <v>355</v>
      </c>
    </row>
    <row r="240" spans="1:17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6">
        <f t="shared" si="6"/>
        <v>14202000000</v>
      </c>
      <c r="M240" s="6">
        <f t="array" ref="M240">$L240-(SUM(G240:I240))</f>
        <v>5628000000</v>
      </c>
      <c r="N240" s="7">
        <f t="array" ref="N240">1-($F240/$E240)</f>
        <v>0.25517464424320824</v>
      </c>
      <c r="O240" s="8">
        <f t="shared" si="7"/>
        <v>0.10112117291936179</v>
      </c>
      <c r="Q240" s="4" t="s">
        <v>356</v>
      </c>
    </row>
    <row r="241" spans="1:17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6">
        <f t="shared" si="6"/>
        <v>13842000000</v>
      </c>
      <c r="M241" s="6">
        <f t="array" ref="M241">$L241-(SUM(G241:I241))</f>
        <v>3314000000</v>
      </c>
      <c r="N241" s="7">
        <f t="array" ref="N241">1-($F241/$E241)</f>
        <v>0.25083357494926062</v>
      </c>
      <c r="O241" s="8">
        <f t="shared" si="7"/>
        <v>6.0053638735865465E-2</v>
      </c>
      <c r="Q241" s="4" t="s">
        <v>357</v>
      </c>
    </row>
    <row r="242" spans="1:17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6">
        <f t="shared" si="6"/>
        <v>12878000000</v>
      </c>
      <c r="M242" s="6">
        <f t="array" ref="M242">$L242-(SUM(G242:I242))</f>
        <v>3785000000</v>
      </c>
      <c r="N242" s="7">
        <f t="array" ref="N242">1-($F242/$E242)</f>
        <v>0.27393588734551488</v>
      </c>
      <c r="O242" s="8">
        <f t="shared" si="7"/>
        <v>8.0513071408819206E-2</v>
      </c>
      <c r="Q242" s="4" t="s">
        <v>358</v>
      </c>
    </row>
    <row r="243" spans="1:17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6">
        <f t="shared" si="6"/>
        <v>9632000000</v>
      </c>
      <c r="M243" s="6">
        <f t="array" ref="M243">$L243-(SUM(G243:I243))</f>
        <v>1093000000</v>
      </c>
      <c r="N243" s="7">
        <f t="array" ref="N243">1-($F243/$E243)</f>
        <v>0.2499416145522485</v>
      </c>
      <c r="O243" s="8">
        <f t="shared" si="7"/>
        <v>2.8362353063289825E-2</v>
      </c>
      <c r="Q243" s="4" t="s">
        <v>359</v>
      </c>
    </row>
    <row r="244" spans="1:17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6">
        <f t="shared" si="6"/>
        <v>5316000000</v>
      </c>
      <c r="M244" s="6">
        <f t="array" ref="M244">$L244-(SUM(G244:I244))</f>
        <v>3226000000</v>
      </c>
      <c r="N244" s="7">
        <f t="array" ref="N244">1-($F244/$E244)</f>
        <v>0.29638715432649421</v>
      </c>
      <c r="O244" s="8">
        <f t="shared" si="7"/>
        <v>0.17986173059768065</v>
      </c>
      <c r="Q244" s="4" t="s">
        <v>360</v>
      </c>
    </row>
    <row r="245" spans="1:17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6">
        <f t="shared" si="6"/>
        <v>6739000000</v>
      </c>
      <c r="M245" s="6">
        <f t="array" ref="M245">$L245-(SUM(G245:I245))</f>
        <v>4513000000</v>
      </c>
      <c r="N245" s="7">
        <f t="array" ref="N245">1-($F245/$E245)</f>
        <v>0.34987799179689527</v>
      </c>
      <c r="O245" s="8">
        <f t="shared" si="7"/>
        <v>0.2343076683453611</v>
      </c>
      <c r="Q245" s="4" t="s">
        <v>361</v>
      </c>
    </row>
    <row r="246" spans="1:17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6">
        <f t="shared" si="6"/>
        <v>5930000000</v>
      </c>
      <c r="M246" s="6">
        <f t="array" ref="M246">$L246-(SUM(G246:I246))</f>
        <v>3767000000</v>
      </c>
      <c r="N246" s="7">
        <f t="array" ref="N246">1-($F246/$E246)</f>
        <v>0.30932137082051014</v>
      </c>
      <c r="O246" s="8">
        <f t="shared" si="7"/>
        <v>0.19649470554483334</v>
      </c>
      <c r="Q246" s="4" t="s">
        <v>362</v>
      </c>
    </row>
    <row r="247" spans="1:17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6">
        <f t="shared" si="6"/>
        <v>6019000000</v>
      </c>
      <c r="M247" s="6">
        <f t="array" ref="M247">$L247-(SUM(G247:I247))</f>
        <v>3629000000</v>
      </c>
      <c r="N247" s="7">
        <f t="array" ref="N247">1-($F247/$E247)</f>
        <v>0.31700637278137678</v>
      </c>
      <c r="O247" s="8">
        <f t="shared" si="7"/>
        <v>0.1911307736872597</v>
      </c>
      <c r="Q247" s="4" t="s">
        <v>364</v>
      </c>
    </row>
    <row r="248" spans="1:17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6">
        <f t="shared" si="6"/>
        <v>768671000</v>
      </c>
      <c r="M248" s="6">
        <f t="array" ref="M248">$L248-(SUM(G248:I248))</f>
        <v>599026000</v>
      </c>
      <c r="N248" s="7">
        <f t="array" ref="N248">1-($F248/$E248)</f>
        <v>0.11800112340939251</v>
      </c>
      <c r="O248" s="8">
        <f t="shared" si="7"/>
        <v>9.1958381350974241E-2</v>
      </c>
      <c r="Q248" s="4" t="s">
        <v>365</v>
      </c>
    </row>
    <row r="249" spans="1:17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6">
        <f t="shared" si="6"/>
        <v>891095000</v>
      </c>
      <c r="M249" s="6">
        <f t="array" ref="M249">$L249-(SUM(G249:I249))</f>
        <v>700705000</v>
      </c>
      <c r="N249" s="7">
        <f t="array" ref="N249">1-($F249/$E249)</f>
        <v>0.12402512862581727</v>
      </c>
      <c r="O249" s="8">
        <f t="shared" si="7"/>
        <v>9.7526108612160628E-2</v>
      </c>
      <c r="Q249" s="4" t="s">
        <v>367</v>
      </c>
    </row>
    <row r="250" spans="1:17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6">
        <f t="shared" si="6"/>
        <v>999696000</v>
      </c>
      <c r="M250" s="6">
        <f t="array" ref="M250">$L250-(SUM(G250:I250))</f>
        <v>734595000</v>
      </c>
      <c r="N250" s="7">
        <f t="array" ref="N250">1-($F250/$E250)</f>
        <v>0.11046464730398664</v>
      </c>
      <c r="O250" s="8">
        <f t="shared" si="7"/>
        <v>8.1171453708199351E-2</v>
      </c>
      <c r="Q250" s="4" t="s">
        <v>368</v>
      </c>
    </row>
    <row r="251" spans="1:17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6">
        <f t="shared" si="6"/>
        <v>1139269000</v>
      </c>
      <c r="M251" s="6">
        <f t="array" ref="M251">$L251-(SUM(G251:I251))</f>
        <v>825173000</v>
      </c>
      <c r="N251" s="7">
        <f t="array" ref="N251">1-($F251/$E251)</f>
        <v>0.10494555450030907</v>
      </c>
      <c r="O251" s="8">
        <f t="shared" si="7"/>
        <v>7.6012107802181511E-2</v>
      </c>
      <c r="Q251" s="4" t="s">
        <v>369</v>
      </c>
    </row>
    <row r="252" spans="1:17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6">
        <f t="shared" si="6"/>
        <v>1703691000</v>
      </c>
      <c r="M252" s="6">
        <f t="array" ref="M252">$L252-(SUM(G252:I252))</f>
        <v>868527000</v>
      </c>
      <c r="N252" s="7">
        <f t="array" ref="N252">1-($F252/$E252)</f>
        <v>0.70033502145781612</v>
      </c>
      <c r="O252" s="8">
        <f t="shared" si="7"/>
        <v>0.35702476281302925</v>
      </c>
      <c r="Q252" s="4" t="s">
        <v>370</v>
      </c>
    </row>
    <row r="253" spans="1:17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6">
        <f t="shared" si="6"/>
        <v>1874734000</v>
      </c>
      <c r="M253" s="6">
        <f t="array" ref="M253">$L253-(SUM(G253:I253))</f>
        <v>919873000</v>
      </c>
      <c r="N253" s="7">
        <f t="array" ref="N253">1-($F253/$E253)</f>
        <v>0.65418593590301466</v>
      </c>
      <c r="O253" s="8">
        <f t="shared" si="7"/>
        <v>0.32098845991853442</v>
      </c>
      <c r="Q253" s="4" t="s">
        <v>371</v>
      </c>
    </row>
    <row r="254" spans="1:17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6">
        <f t="shared" si="6"/>
        <v>2232150000</v>
      </c>
      <c r="M254" s="6">
        <f t="array" ref="M254">$L254-(SUM(G254:I254))</f>
        <v>989073000</v>
      </c>
      <c r="N254" s="7">
        <f t="array" ref="N254">1-($F254/$E254)</f>
        <v>0.63077250875731472</v>
      </c>
      <c r="O254" s="8">
        <f t="shared" si="7"/>
        <v>0.2794973713926589</v>
      </c>
      <c r="Q254" s="4" t="s">
        <v>373</v>
      </c>
    </row>
    <row r="255" spans="1:17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6">
        <f t="shared" si="6"/>
        <v>2342425000</v>
      </c>
      <c r="M255" s="6">
        <f t="array" ref="M255">$L255-(SUM(G255:I255))</f>
        <v>995326000</v>
      </c>
      <c r="N255" s="7">
        <f t="array" ref="N255">1-($F255/$E255)</f>
        <v>0.6393341323105115</v>
      </c>
      <c r="O255" s="8">
        <f t="shared" si="7"/>
        <v>0.27166115652628886</v>
      </c>
      <c r="Q255" s="4" t="s">
        <v>374</v>
      </c>
    </row>
    <row r="256" spans="1:17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6">
        <f t="shared" si="6"/>
        <v>4811000000</v>
      </c>
      <c r="M256" s="6">
        <f t="array" ref="M256">$L256-(SUM(G256:I256))</f>
        <v>1342000000</v>
      </c>
      <c r="N256" s="7">
        <f t="array" ref="N256">1-($F256/$E256)</f>
        <v>0.31127070393374745</v>
      </c>
      <c r="O256" s="8">
        <f t="shared" si="7"/>
        <v>8.6827122153209105E-2</v>
      </c>
      <c r="Q256" s="4" t="s">
        <v>375</v>
      </c>
    </row>
    <row r="257" spans="1:17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6">
        <f t="shared" si="6"/>
        <v>5463000000</v>
      </c>
      <c r="M257" s="6">
        <f t="array" ref="M257">$L257-(SUM(G257:I257))</f>
        <v>1772000000</v>
      </c>
      <c r="N257" s="7">
        <f t="array" ref="N257">1-($F257/$E257)</f>
        <v>0.34393099974817432</v>
      </c>
      <c r="O257" s="8">
        <f t="shared" si="7"/>
        <v>0.11155880130949383</v>
      </c>
      <c r="Q257" s="4" t="s">
        <v>376</v>
      </c>
    </row>
    <row r="258" spans="1:17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6">
        <f t="shared" si="6"/>
        <v>6267000000</v>
      </c>
      <c r="M258" s="6">
        <f t="array" ref="M258">$L258-(SUM(G258:I258))</f>
        <v>2574000000</v>
      </c>
      <c r="N258" s="7">
        <f t="array" ref="N258">1-($F258/$E258)</f>
        <v>0.39881634211531114</v>
      </c>
      <c r="O258" s="8">
        <f t="shared" si="7"/>
        <v>0.16380297823596793</v>
      </c>
      <c r="Q258" s="4" t="s">
        <v>377</v>
      </c>
    </row>
    <row r="259" spans="1:17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6">
        <f t="shared" ref="L259:L322" si="8">$E259-$F259</f>
        <v>7006000000</v>
      </c>
      <c r="M259" s="6">
        <f t="array" ref="M259">$L259-(SUM(G259:I259))</f>
        <v>3071000000</v>
      </c>
      <c r="N259" s="7">
        <f t="array" ref="N259">1-($F259/$E259)</f>
        <v>0.42748184758069441</v>
      </c>
      <c r="O259" s="8">
        <f t="shared" ref="O259:O322" si="9">$M259/$E259</f>
        <v>0.18738178046250534</v>
      </c>
      <c r="Q259" s="4" t="s">
        <v>378</v>
      </c>
    </row>
    <row r="260" spans="1:17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6">
        <f t="shared" si="8"/>
        <v>6153500000</v>
      </c>
      <c r="M260" s="6">
        <f t="array" ref="M260">$L260-(SUM(G260:I260))</f>
        <v>1980000000</v>
      </c>
      <c r="N260" s="7">
        <f t="array" ref="N260">1-($F260/$E260)</f>
        <v>0.94758157655646069</v>
      </c>
      <c r="O260" s="8">
        <f t="shared" si="9"/>
        <v>0.30490152296770817</v>
      </c>
      <c r="Q260" s="4" t="s">
        <v>380</v>
      </c>
    </row>
    <row r="261" spans="1:17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6">
        <f t="shared" si="8"/>
        <v>7284500000</v>
      </c>
      <c r="M261" s="6">
        <f t="array" ref="M261">$L261-(SUM(G261:I261))</f>
        <v>2567700000</v>
      </c>
      <c r="N261" s="7">
        <f t="array" ref="N261">1-($F261/$E261)</f>
        <v>0.94968971631205679</v>
      </c>
      <c r="O261" s="8">
        <f t="shared" si="9"/>
        <v>0.33475438047559447</v>
      </c>
      <c r="Q261" s="4" t="s">
        <v>381</v>
      </c>
    </row>
    <row r="262" spans="1:17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6">
        <f t="shared" si="8"/>
        <v>8835900000</v>
      </c>
      <c r="M262" s="6">
        <f t="array" ref="M262">$L262-(SUM(G262:I262))</f>
        <v>2554200000</v>
      </c>
      <c r="N262" s="7">
        <f t="array" ref="N262">1-($F262/$E262)</f>
        <v>0.95461322385479686</v>
      </c>
      <c r="O262" s="8">
        <f t="shared" si="9"/>
        <v>0.27595073465859982</v>
      </c>
      <c r="Q262" s="4" t="s">
        <v>382</v>
      </c>
    </row>
    <row r="263" spans="1:17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6">
        <f t="shared" si="8"/>
        <v>10791200000</v>
      </c>
      <c r="M263" s="6">
        <f t="array" ref="M263">$L263-(SUM(G263:I263))</f>
        <v>3204400000</v>
      </c>
      <c r="N263" s="7">
        <f t="array" ref="N263">1-($F263/$E263)</f>
        <v>0.96099454992341393</v>
      </c>
      <c r="O263" s="8">
        <f t="shared" si="9"/>
        <v>0.28536316033199161</v>
      </c>
      <c r="Q263" s="4" t="s">
        <v>384</v>
      </c>
    </row>
    <row r="264" spans="1:17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6">
        <f t="shared" si="8"/>
        <v>2396026000</v>
      </c>
      <c r="M264" s="6">
        <f t="array" ref="M264">$L264-(SUM(G264:I264))</f>
        <v>576012000</v>
      </c>
      <c r="N264" s="7">
        <f t="array" ref="N264">1-($F264/$E264)</f>
        <v>0.82316504211288644</v>
      </c>
      <c r="O264" s="8">
        <f t="shared" si="9"/>
        <v>0.19789140111064235</v>
      </c>
      <c r="Q264" s="4" t="s">
        <v>385</v>
      </c>
    </row>
    <row r="265" spans="1:17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6">
        <f t="shared" si="8"/>
        <v>2798326000</v>
      </c>
      <c r="M265" s="6">
        <f t="array" ref="M265">$L265-(SUM(G265:I265))</f>
        <v>763084000</v>
      </c>
      <c r="N265" s="7">
        <f t="array" ref="N265">1-($F265/$E265)</f>
        <v>0.82238326412854723</v>
      </c>
      <c r="O265" s="8">
        <f t="shared" si="9"/>
        <v>0.22425818533089723</v>
      </c>
      <c r="Q265" s="4" t="s">
        <v>386</v>
      </c>
    </row>
    <row r="266" spans="1:17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6">
        <f t="shared" si="8"/>
        <v>3674486000</v>
      </c>
      <c r="M266" s="6">
        <f t="array" ref="M266">$L266-(SUM(G266:I266))</f>
        <v>781136000</v>
      </c>
      <c r="N266" s="7">
        <f t="array" ref="N266">1-($F266/$E266)</f>
        <v>0.83034221437938094</v>
      </c>
      <c r="O266" s="8">
        <f t="shared" si="9"/>
        <v>0.17651725873263693</v>
      </c>
      <c r="Q266" s="4" t="s">
        <v>388</v>
      </c>
    </row>
    <row r="267" spans="1:17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6">
        <f t="shared" si="8"/>
        <v>4017357000</v>
      </c>
      <c r="M267" s="6">
        <f t="array" ref="M267">$L267-(SUM(G267:I267))</f>
        <v>911013000</v>
      </c>
      <c r="N267" s="7">
        <f t="array" ref="N267">1-($F267/$E267)</f>
        <v>0.8375648106431538</v>
      </c>
      <c r="O267" s="8">
        <f t="shared" si="9"/>
        <v>0.18993393687403223</v>
      </c>
      <c r="Q267" s="4" t="s">
        <v>390</v>
      </c>
    </row>
    <row r="268" spans="1:17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6">
        <f t="shared" si="8"/>
        <v>3113300000</v>
      </c>
      <c r="M268" s="6">
        <f t="array" ref="M268">$L268-(SUM(G268:I268))</f>
        <v>2912400000</v>
      </c>
      <c r="N268" s="7">
        <f t="array" ref="N268">1-($F268/$E268)</f>
        <v>0.51004259501965921</v>
      </c>
      <c r="O268" s="8">
        <f t="shared" si="9"/>
        <v>0.47712975098296201</v>
      </c>
      <c r="Q268" s="4" t="s">
        <v>391</v>
      </c>
    </row>
    <row r="269" spans="1:17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6">
        <f t="shared" si="8"/>
        <v>2520200000</v>
      </c>
      <c r="M269" s="6">
        <f t="array" ref="M269">$L269-(SUM(G269:I269))</f>
        <v>2370000000</v>
      </c>
      <c r="N269" s="7">
        <f t="array" ref="N269">1-($F269/$E269)</f>
        <v>0.46033572615851093</v>
      </c>
      <c r="O269" s="8">
        <f t="shared" si="9"/>
        <v>0.4329004329004329</v>
      </c>
      <c r="Q269" s="4" t="s">
        <v>392</v>
      </c>
    </row>
    <row r="270" spans="1:17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6">
        <f t="shared" si="8"/>
        <v>1778500000</v>
      </c>
      <c r="M270" s="6">
        <f t="array" ref="M270">$L270-(SUM(G270:I270))</f>
        <v>1573300000</v>
      </c>
      <c r="N270" s="7">
        <f t="array" ref="N270">1-($F270/$E270)</f>
        <v>0.37495783437341879</v>
      </c>
      <c r="O270" s="8">
        <f t="shared" si="9"/>
        <v>0.33169590150109629</v>
      </c>
      <c r="Q270" s="4" t="s">
        <v>395</v>
      </c>
    </row>
    <row r="271" spans="1:17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6">
        <f t="shared" si="8"/>
        <v>1547100000</v>
      </c>
      <c r="M271" s="6">
        <f t="array" ref="M271">$L271-(SUM(G271:I271))</f>
        <v>1228100000</v>
      </c>
      <c r="N271" s="7">
        <f t="array" ref="N271">1-($F271/$E271)</f>
        <v>0.35909755588050973</v>
      </c>
      <c r="O271" s="8">
        <f t="shared" si="9"/>
        <v>0.2850544298215073</v>
      </c>
      <c r="Q271" s="4" t="s">
        <v>396</v>
      </c>
    </row>
    <row r="272" spans="1:17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6">
        <f t="shared" si="8"/>
        <v>5138000000</v>
      </c>
      <c r="M272" s="6">
        <f t="array" ref="M272">$L272-(SUM(G272:I272))</f>
        <v>1268000000</v>
      </c>
      <c r="N272" s="7">
        <f t="array" ref="N272">1-($F272/$E272)</f>
        <v>0.93197895882459636</v>
      </c>
      <c r="O272" s="8">
        <f t="shared" si="9"/>
        <v>0.23000181389443133</v>
      </c>
      <c r="Q272" s="4" t="s">
        <v>397</v>
      </c>
    </row>
    <row r="273" spans="1:17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6">
        <f t="shared" si="8"/>
        <v>4917000000</v>
      </c>
      <c r="M273" s="6">
        <f t="array" ref="M273">$L273-(SUM(G273:I273))</f>
        <v>1194000000</v>
      </c>
      <c r="N273" s="7">
        <f t="array" ref="N273">1-($F273/$E273)</f>
        <v>0.95791934541203971</v>
      </c>
      <c r="O273" s="8">
        <f t="shared" si="9"/>
        <v>0.23261250730566921</v>
      </c>
      <c r="Q273" s="4" t="s">
        <v>398</v>
      </c>
    </row>
    <row r="274" spans="1:17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6">
        <f t="shared" si="8"/>
        <v>5182000000</v>
      </c>
      <c r="M274" s="6">
        <f t="array" ref="M274">$L274-(SUM(G274:I274))</f>
        <v>1471000000</v>
      </c>
      <c r="N274" s="7">
        <f t="array" ref="N274">1-($F274/$E274)</f>
        <v>0.97004867090977165</v>
      </c>
      <c r="O274" s="8">
        <f t="shared" si="9"/>
        <v>0.27536503182328714</v>
      </c>
      <c r="Q274" s="4" t="s">
        <v>399</v>
      </c>
    </row>
    <row r="275" spans="1:17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6">
        <f t="shared" si="8"/>
        <v>5039000000</v>
      </c>
      <c r="M275" s="6">
        <f t="array" ref="M275">$L275-(SUM(G275:I275))</f>
        <v>1478000000</v>
      </c>
      <c r="N275" s="7">
        <f t="array" ref="N275">1-($F275/$E275)</f>
        <v>0.95507960576194084</v>
      </c>
      <c r="O275" s="8">
        <f t="shared" si="9"/>
        <v>0.28013646702047007</v>
      </c>
      <c r="Q275" s="4" t="s">
        <v>401</v>
      </c>
    </row>
    <row r="276" spans="1:17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6">
        <f t="shared" si="8"/>
        <v>1291400000</v>
      </c>
      <c r="M276" s="6">
        <f t="array" ref="M276">$L276-(SUM(G276:I276))</f>
        <v>545100000</v>
      </c>
      <c r="N276" s="7">
        <f t="array" ref="N276">1-($F276/$E276)</f>
        <v>0.44197268900373043</v>
      </c>
      <c r="O276" s="8">
        <f t="shared" si="9"/>
        <v>0.18655669256305829</v>
      </c>
      <c r="Q276" s="4" t="s">
        <v>402</v>
      </c>
    </row>
    <row r="277" spans="1:17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6">
        <f t="shared" si="8"/>
        <v>1438000000</v>
      </c>
      <c r="M277" s="6">
        <f t="array" ref="M277">$L277-(SUM(G277:I277))</f>
        <v>622200000</v>
      </c>
      <c r="N277" s="7">
        <f t="array" ref="N277">1-($F277/$E277)</f>
        <v>0.45017687756315938</v>
      </c>
      <c r="O277" s="8">
        <f t="shared" si="9"/>
        <v>0.19478445981905268</v>
      </c>
      <c r="Q277" s="4" t="s">
        <v>403</v>
      </c>
    </row>
    <row r="278" spans="1:17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6">
        <f t="shared" si="8"/>
        <v>1452900000</v>
      </c>
      <c r="M278" s="6">
        <f t="array" ref="M278">$L278-(SUM(G278:I278))</f>
        <v>641200000</v>
      </c>
      <c r="N278" s="7">
        <f t="array" ref="N278">1-($F278/$E278)</f>
        <v>0.44059315866084425</v>
      </c>
      <c r="O278" s="8">
        <f t="shared" si="9"/>
        <v>0.19444444444444445</v>
      </c>
      <c r="Q278" s="4" t="s">
        <v>404</v>
      </c>
    </row>
    <row r="279" spans="1:17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6">
        <f t="shared" si="8"/>
        <v>1511800000</v>
      </c>
      <c r="M279" s="6">
        <f t="array" ref="M279">$L279-(SUM(G279:I279))</f>
        <v>674200000</v>
      </c>
      <c r="N279" s="7">
        <f t="array" ref="N279">1-($F279/$E279)</f>
        <v>0.44532814893366324</v>
      </c>
      <c r="O279" s="8">
        <f t="shared" si="9"/>
        <v>0.19859785554377282</v>
      </c>
      <c r="Q279" s="4" t="s">
        <v>405</v>
      </c>
    </row>
    <row r="280" spans="1:17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6">
        <f t="shared" si="8"/>
        <v>5235000000</v>
      </c>
      <c r="M280" s="6">
        <f t="array" ref="M280">$L280-(SUM(G280:I280))</f>
        <v>1701000000</v>
      </c>
      <c r="N280" s="7">
        <f t="array" ref="N280">1-($F280/$E280)</f>
        <v>0.42505683663527116</v>
      </c>
      <c r="O280" s="8">
        <f t="shared" si="9"/>
        <v>0.13811302370899642</v>
      </c>
      <c r="Q280" s="4" t="s">
        <v>406</v>
      </c>
    </row>
    <row r="281" spans="1:17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6">
        <f t="shared" si="8"/>
        <v>6150000000</v>
      </c>
      <c r="M281" s="6">
        <f t="array" ref="M281">$L281-(SUM(G281:I281))</f>
        <v>2561000000</v>
      </c>
      <c r="N281" s="7">
        <f t="array" ref="N281">1-($F281/$E281)</f>
        <v>0.32232704402515722</v>
      </c>
      <c r="O281" s="8">
        <f t="shared" si="9"/>
        <v>0.13422431865828091</v>
      </c>
      <c r="Q281" s="4" t="s">
        <v>407</v>
      </c>
    </row>
    <row r="282" spans="1:17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6">
        <f t="shared" si="8"/>
        <v>7076000000</v>
      </c>
      <c r="M282" s="6">
        <f t="array" ref="M282">$L282-(SUM(G282:I282))</f>
        <v>3607000000</v>
      </c>
      <c r="N282" s="7">
        <f t="array" ref="N282">1-($F282/$E282)</f>
        <v>0.30598918918918916</v>
      </c>
      <c r="O282" s="8">
        <f t="shared" si="9"/>
        <v>0.15597837837837839</v>
      </c>
      <c r="Q282" s="4" t="s">
        <v>408</v>
      </c>
    </row>
    <row r="283" spans="1:17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6">
        <f t="shared" si="8"/>
        <v>2469000000</v>
      </c>
      <c r="M283" s="6">
        <f t="array" ref="M283">$L283-(SUM(G283:I283))</f>
        <v>-94000000</v>
      </c>
      <c r="N283" s="7">
        <f t="array" ref="N283">1-($F283/$E283)</f>
        <v>0.19343465998119713</v>
      </c>
      <c r="O283" s="8">
        <f t="shared" si="9"/>
        <v>-7.3644625509244749E-3</v>
      </c>
      <c r="Q283" s="4" t="s">
        <v>409</v>
      </c>
    </row>
    <row r="284" spans="1:17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6">
        <f t="shared" si="8"/>
        <v>1717571000</v>
      </c>
      <c r="M284" s="6">
        <f t="array" ref="M284">$L284-(SUM(G284:I284))</f>
        <v>675320000</v>
      </c>
      <c r="N284" s="7">
        <f t="array" ref="N284">1-($F284/$E284)</f>
        <v>0.15120643662933897</v>
      </c>
      <c r="O284" s="8">
        <f t="shared" si="9"/>
        <v>5.9451825155714184E-2</v>
      </c>
      <c r="Q284" s="4" t="s">
        <v>411</v>
      </c>
    </row>
    <row r="285" spans="1:17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6">
        <f t="shared" si="8"/>
        <v>1836095000</v>
      </c>
      <c r="M285" s="6">
        <f t="array" ref="M285">$L285-(SUM(G285:I285))</f>
        <v>682650000</v>
      </c>
      <c r="N285" s="7">
        <f t="array" ref="N285">1-($F285/$E285)</f>
        <v>0.14398400699619418</v>
      </c>
      <c r="O285" s="8">
        <f t="shared" si="9"/>
        <v>5.3532460126492348E-2</v>
      </c>
      <c r="Q285" s="4" t="s">
        <v>412</v>
      </c>
    </row>
    <row r="286" spans="1:17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6">
        <f t="shared" si="8"/>
        <v>2007652000</v>
      </c>
      <c r="M286" s="6">
        <f t="array" ref="M286">$L286-(SUM(G286:I286))</f>
        <v>748418000</v>
      </c>
      <c r="N286" s="7">
        <f t="array" ref="N286">1-($F286/$E286)</f>
        <v>0.14904543533450876</v>
      </c>
      <c r="O286" s="8">
        <f t="shared" si="9"/>
        <v>5.5561564764302955E-2</v>
      </c>
      <c r="Q286" s="4" t="s">
        <v>413</v>
      </c>
    </row>
    <row r="287" spans="1:17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6">
        <f t="shared" si="8"/>
        <v>2268480000</v>
      </c>
      <c r="M287" s="6">
        <f t="array" ref="M287">$L287-(SUM(G287:I287))</f>
        <v>858310000</v>
      </c>
      <c r="N287" s="7">
        <f t="array" ref="N287">1-($F287/$E287)</f>
        <v>0.16833376817775847</v>
      </c>
      <c r="O287" s="8">
        <f t="shared" si="9"/>
        <v>6.36913512857296E-2</v>
      </c>
      <c r="Q287" s="4" t="s">
        <v>414</v>
      </c>
    </row>
    <row r="288" spans="1:17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6">
        <f t="shared" si="8"/>
        <v>2810000000</v>
      </c>
      <c r="M288" s="6">
        <f t="array" ref="M288">$L288-(SUM(G288:I288))</f>
        <v>909000000</v>
      </c>
      <c r="N288" s="7">
        <f t="array" ref="N288">1-($F288/$E288)</f>
        <v>0.34457388105456777</v>
      </c>
      <c r="O288" s="8">
        <f t="shared" si="9"/>
        <v>0.1114653586756591</v>
      </c>
      <c r="Q288" s="4" t="s">
        <v>416</v>
      </c>
    </row>
    <row r="289" spans="1:17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6">
        <f t="shared" si="8"/>
        <v>3135000000</v>
      </c>
      <c r="M289" s="6">
        <f t="array" ref="M289">$L289-(SUM(G289:I289))</f>
        <v>971000000</v>
      </c>
      <c r="N289" s="7">
        <f t="array" ref="N289">1-($F289/$E289)</f>
        <v>0.34420289855072461</v>
      </c>
      <c r="O289" s="8">
        <f t="shared" si="9"/>
        <v>0.10660957400087835</v>
      </c>
      <c r="Q289" s="4" t="s">
        <v>417</v>
      </c>
    </row>
    <row r="290" spans="1:17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6">
        <f t="shared" si="8"/>
        <v>3328000000</v>
      </c>
      <c r="M290" s="6">
        <f t="array" ref="M290">$L290-(SUM(G290:I290))</f>
        <v>1114000000</v>
      </c>
      <c r="N290" s="7">
        <f t="array" ref="N290">1-($F290/$E290)</f>
        <v>0.34119335657166294</v>
      </c>
      <c r="O290" s="8">
        <f t="shared" si="9"/>
        <v>0.11420955505433668</v>
      </c>
      <c r="Q290" s="4" t="s">
        <v>418</v>
      </c>
    </row>
    <row r="291" spans="1:17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6">
        <f t="shared" si="8"/>
        <v>10348000000</v>
      </c>
      <c r="M291" s="6">
        <f t="array" ref="M291">$L291-(SUM(G291:I291))</f>
        <v>3355000000</v>
      </c>
      <c r="N291" s="7">
        <f t="array" ref="N291">1-($F291/$E291)</f>
        <v>0.3567906768265352</v>
      </c>
      <c r="O291" s="8">
        <f t="shared" si="9"/>
        <v>0.11567768851498121</v>
      </c>
      <c r="Q291" s="4" t="s">
        <v>420</v>
      </c>
    </row>
    <row r="292" spans="1:17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6">
        <f t="shared" si="8"/>
        <v>11219000000</v>
      </c>
      <c r="M292" s="6">
        <f t="array" ref="M292">$L292-(SUM(G292:I292))</f>
        <v>2477000000</v>
      </c>
      <c r="N292" s="7">
        <f t="array" ref="N292">1-($F292/$E292)</f>
        <v>0.38528108794944882</v>
      </c>
      <c r="O292" s="8">
        <f t="shared" si="9"/>
        <v>8.5064734365877956E-2</v>
      </c>
      <c r="Q292" s="4" t="s">
        <v>421</v>
      </c>
    </row>
    <row r="293" spans="1:17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6">
        <f t="shared" si="8"/>
        <v>11515000000</v>
      </c>
      <c r="M293" s="6">
        <f t="array" ref="M293">$L293-(SUM(G293:I293))</f>
        <v>2176000000</v>
      </c>
      <c r="N293" s="7">
        <f t="array" ref="N293">1-($F293/$E293)</f>
        <v>0.35562075355157508</v>
      </c>
      <c r="O293" s="8">
        <f t="shared" si="9"/>
        <v>6.7201976528721438E-2</v>
      </c>
      <c r="Q293" s="4" t="s">
        <v>423</v>
      </c>
    </row>
    <row r="294" spans="1:17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6">
        <f t="shared" si="8"/>
        <v>13580000000</v>
      </c>
      <c r="M294" s="6">
        <f t="array" ref="M294">$L294-(SUM(G294:I294))</f>
        <v>3304000000</v>
      </c>
      <c r="N294" s="7">
        <f t="array" ref="N294">1-($F294/$E294)</f>
        <v>0.38895571976857424</v>
      </c>
      <c r="O294" s="8">
        <f t="shared" si="9"/>
        <v>9.4632525634415987E-2</v>
      </c>
      <c r="Q294" s="4" t="s">
        <v>424</v>
      </c>
    </row>
    <row r="295" spans="1:17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6">
        <f t="shared" si="8"/>
        <v>14586000000</v>
      </c>
      <c r="M295" s="6">
        <f t="array" ref="M295">$L295-(SUM(G295:I295))</f>
        <v>3327000000</v>
      </c>
      <c r="N295" s="7">
        <f t="array" ref="N295">1-($F295/$E295)</f>
        <v>0.38509874326750448</v>
      </c>
      <c r="O295" s="8">
        <f t="shared" si="9"/>
        <v>8.7839264969901784E-2</v>
      </c>
      <c r="Q295" s="4" t="s">
        <v>425</v>
      </c>
    </row>
    <row r="296" spans="1:17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6">
        <f t="shared" si="8"/>
        <v>634000000</v>
      </c>
      <c r="M296" s="6">
        <f t="array" ref="M296">$L296-(SUM(G296:I296))</f>
        <v>620000000</v>
      </c>
      <c r="N296" s="7">
        <f t="array" ref="N296">1-($F296/$E296)</f>
        <v>0.15422038433471175</v>
      </c>
      <c r="O296" s="8">
        <f t="shared" si="9"/>
        <v>0.15081488688883482</v>
      </c>
      <c r="Q296" s="4" t="s">
        <v>426</v>
      </c>
    </row>
    <row r="297" spans="1:17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6">
        <f t="shared" si="8"/>
        <v>783000000</v>
      </c>
      <c r="M297" s="6">
        <f t="array" ref="M297">$L297-(SUM(G297:I297))</f>
        <v>768000000</v>
      </c>
      <c r="N297" s="7">
        <f t="array" ref="N297">1-($F297/$E297)</f>
        <v>0.17280953431913482</v>
      </c>
      <c r="O297" s="8">
        <f t="shared" si="9"/>
        <v>0.16949900684175678</v>
      </c>
      <c r="Q297" s="4" t="s">
        <v>427</v>
      </c>
    </row>
    <row r="298" spans="1:17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6">
        <f t="shared" si="8"/>
        <v>788000000</v>
      </c>
      <c r="M298" s="6">
        <f t="array" ref="M298">$L298-(SUM(G298:I298))</f>
        <v>774000000</v>
      </c>
      <c r="N298" s="7">
        <f t="array" ref="N298">1-($F298/$E298)</f>
        <v>0.15935288169868556</v>
      </c>
      <c r="O298" s="8">
        <f t="shared" si="9"/>
        <v>0.15652173913043479</v>
      </c>
      <c r="Q298" s="4" t="s">
        <v>428</v>
      </c>
    </row>
    <row r="299" spans="1:17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6">
        <f t="shared" si="8"/>
        <v>947000000</v>
      </c>
      <c r="M299" s="6">
        <f t="array" ref="M299">$L299-(SUM(G299:I299))</f>
        <v>934000000</v>
      </c>
      <c r="N299" s="7">
        <f t="array" ref="N299">1-($F299/$E299)</f>
        <v>0.18416958381952553</v>
      </c>
      <c r="O299" s="8">
        <f t="shared" si="9"/>
        <v>0.18164138467522364</v>
      </c>
      <c r="Q299" s="4" t="s">
        <v>430</v>
      </c>
    </row>
    <row r="300" spans="1:17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6">
        <f t="shared" si="8"/>
        <v>9932000000</v>
      </c>
      <c r="M300" s="6">
        <f t="array" ref="M300">$L300-(SUM(G300:I300))</f>
        <v>3889000000</v>
      </c>
      <c r="N300" s="7">
        <f t="array" ref="N300">1-($F300/$E300)</f>
        <v>0.58132865086333041</v>
      </c>
      <c r="O300" s="8">
        <f t="shared" si="9"/>
        <v>0.2276265730172666</v>
      </c>
      <c r="Q300" s="4" t="s">
        <v>432</v>
      </c>
    </row>
    <row r="301" spans="1:17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6">
        <f t="shared" si="8"/>
        <v>10201000000</v>
      </c>
      <c r="M301" s="6">
        <f t="array" ref="M301">$L301-(SUM(G301:I301))</f>
        <v>3556000000</v>
      </c>
      <c r="N301" s="7">
        <f t="array" ref="N301">1-($F301/$E301)</f>
        <v>0.58559127439724457</v>
      </c>
      <c r="O301" s="8">
        <f t="shared" si="9"/>
        <v>0.20413318025258323</v>
      </c>
      <c r="Q301" s="4" t="s">
        <v>433</v>
      </c>
    </row>
    <row r="302" spans="1:17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6">
        <f t="shared" si="8"/>
        <v>10109000000</v>
      </c>
      <c r="M302" s="6">
        <f t="array" ref="M302">$L302-(SUM(G302:I302))</f>
        <v>3557000000</v>
      </c>
      <c r="N302" s="7">
        <f t="array" ref="N302">1-($F302/$E302)</f>
        <v>0.58511315621925108</v>
      </c>
      <c r="O302" s="8">
        <f t="shared" si="9"/>
        <v>0.20588065057591018</v>
      </c>
      <c r="Q302" s="4" t="s">
        <v>434</v>
      </c>
    </row>
    <row r="303" spans="1:17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6">
        <f t="shared" si="8"/>
        <v>9399000000</v>
      </c>
      <c r="M303" s="6">
        <f t="array" ref="M303">$L303-(SUM(G303:I303))</f>
        <v>2789000000</v>
      </c>
      <c r="N303" s="7">
        <f t="array" ref="N303">1-($F303/$E303)</f>
        <v>0.58619184233503807</v>
      </c>
      <c r="O303" s="8">
        <f t="shared" si="9"/>
        <v>0.17394287139827866</v>
      </c>
      <c r="Q303" s="4" t="s">
        <v>435</v>
      </c>
    </row>
    <row r="304" spans="1:17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6">
        <f t="shared" si="8"/>
        <v>2391000000</v>
      </c>
      <c r="M304" s="6">
        <f t="array" ref="M304">$L304-(SUM(G304:I304))</f>
        <v>970000000</v>
      </c>
      <c r="N304" s="7">
        <f t="array" ref="N304">1-($F304/$E304)</f>
        <v>0.43213446593168259</v>
      </c>
      <c r="O304" s="8">
        <f t="shared" si="9"/>
        <v>0.17531176576902224</v>
      </c>
      <c r="Q304" s="4" t="s">
        <v>436</v>
      </c>
    </row>
    <row r="305" spans="1:17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6">
        <f t="shared" si="8"/>
        <v>2356000000</v>
      </c>
      <c r="M305" s="6">
        <f t="array" ref="M305">$L305-(SUM(G305:I305))</f>
        <v>977000000</v>
      </c>
      <c r="N305" s="7">
        <f t="array" ref="N305">1-($F305/$E305)</f>
        <v>0.42727602466449044</v>
      </c>
      <c r="O305" s="8">
        <f t="shared" si="9"/>
        <v>0.17718534639100472</v>
      </c>
      <c r="Q305" s="4" t="s">
        <v>437</v>
      </c>
    </row>
    <row r="306" spans="1:17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6">
        <f t="shared" si="8"/>
        <v>2465000000</v>
      </c>
      <c r="M306" s="6">
        <f t="array" ref="M306">$L306-(SUM(G306:I306))</f>
        <v>1008000000</v>
      </c>
      <c r="N306" s="7">
        <f t="array" ref="N306">1-($F306/$E306)</f>
        <v>0.4358974358974359</v>
      </c>
      <c r="O306" s="8">
        <f t="shared" si="9"/>
        <v>0.17824933687002653</v>
      </c>
      <c r="Q306" s="4" t="s">
        <v>438</v>
      </c>
    </row>
    <row r="307" spans="1:17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6">
        <f t="shared" si="8"/>
        <v>2598000000</v>
      </c>
      <c r="M307" s="6">
        <f t="array" ref="M307">$L307-(SUM(G307:I307))</f>
        <v>1064000000</v>
      </c>
      <c r="N307" s="7">
        <f t="array" ref="N307">1-($F307/$E307)</f>
        <v>0.45096337441416423</v>
      </c>
      <c r="O307" s="8">
        <f t="shared" si="9"/>
        <v>0.18469015795868773</v>
      </c>
      <c r="Q307" s="4" t="s">
        <v>439</v>
      </c>
    </row>
    <row r="308" spans="1:17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6">
        <f t="shared" si="8"/>
        <v>2611000000</v>
      </c>
      <c r="M308" s="6">
        <f t="array" ref="M308">$L308-(SUM(G308:I308))</f>
        <v>895000000</v>
      </c>
      <c r="N308" s="7">
        <f t="array" ref="N308">1-($F308/$E308)</f>
        <v>0.9793698424606152</v>
      </c>
      <c r="O308" s="8">
        <f t="shared" si="9"/>
        <v>0.33570892723180795</v>
      </c>
      <c r="Q308" s="4" t="s">
        <v>440</v>
      </c>
    </row>
    <row r="309" spans="1:17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6">
        <f t="shared" si="8"/>
        <v>2562000000</v>
      </c>
      <c r="M309" s="6">
        <f t="array" ref="M309">$L309-(SUM(G309:I309))</f>
        <v>924000000</v>
      </c>
      <c r="N309" s="7">
        <f t="array" ref="N309">1-($F309/$E309)</f>
        <v>0.98273878020713468</v>
      </c>
      <c r="O309" s="8">
        <f t="shared" si="9"/>
        <v>0.35443037974683544</v>
      </c>
      <c r="Q309" s="4" t="s">
        <v>441</v>
      </c>
    </row>
    <row r="310" spans="1:17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6">
        <f t="shared" si="8"/>
        <v>2776000000</v>
      </c>
      <c r="M310" s="6">
        <f t="array" ref="M310">$L310-(SUM(G310:I310))</f>
        <v>770000000</v>
      </c>
      <c r="N310" s="7">
        <f t="array" ref="N310">1-($F310/$E310)</f>
        <v>0.98474636395885062</v>
      </c>
      <c r="O310" s="8">
        <f t="shared" si="9"/>
        <v>0.27314650585313943</v>
      </c>
      <c r="Q310" s="4" t="s">
        <v>442</v>
      </c>
    </row>
    <row r="311" spans="1:17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6">
        <f t="shared" si="8"/>
        <v>2920000000</v>
      </c>
      <c r="M311" s="6">
        <f t="array" ref="M311">$L311-(SUM(G311:I311))</f>
        <v>836000000</v>
      </c>
      <c r="N311" s="7">
        <f t="array" ref="N311">1-($F311/$E311)</f>
        <v>0.98648648648648651</v>
      </c>
      <c r="O311" s="8">
        <f t="shared" si="9"/>
        <v>0.28243243243243243</v>
      </c>
      <c r="Q311" s="4" t="s">
        <v>443</v>
      </c>
    </row>
    <row r="312" spans="1:17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6">
        <f t="shared" si="8"/>
        <v>854769000</v>
      </c>
      <c r="M312" s="6">
        <f t="array" ref="M312">$L312-(SUM(G312:I312))</f>
        <v>554982000</v>
      </c>
      <c r="N312" s="7">
        <f t="array" ref="N312">1-($F312/$E312)</f>
        <v>0.26590287846883165</v>
      </c>
      <c r="O312" s="8">
        <f t="shared" si="9"/>
        <v>0.1726446692596352</v>
      </c>
      <c r="Q312" s="4" t="s">
        <v>444</v>
      </c>
    </row>
    <row r="313" spans="1:17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6">
        <f t="shared" si="8"/>
        <v>1117756000</v>
      </c>
      <c r="M313" s="6">
        <f t="array" ref="M313">$L313-(SUM(G313:I313))</f>
        <v>733385000</v>
      </c>
      <c r="N313" s="7">
        <f t="array" ref="N313">1-($F313/$E313)</f>
        <v>0.27207468644336585</v>
      </c>
      <c r="O313" s="8">
        <f t="shared" si="9"/>
        <v>0.17851435726336323</v>
      </c>
      <c r="Q313" s="4" t="s">
        <v>445</v>
      </c>
    </row>
    <row r="314" spans="1:17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6">
        <f t="shared" si="8"/>
        <v>1174287000</v>
      </c>
      <c r="M314" s="6">
        <f t="array" ref="M314">$L314-(SUM(G314:I314))</f>
        <v>793705000</v>
      </c>
      <c r="N314" s="7">
        <f t="array" ref="N314">1-($F314/$E314)</f>
        <v>0.26088176480036651</v>
      </c>
      <c r="O314" s="8">
        <f t="shared" si="9"/>
        <v>0.17633096605078219</v>
      </c>
      <c r="Q314" s="4" t="s">
        <v>446</v>
      </c>
    </row>
    <row r="315" spans="1:17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6">
        <f t="shared" si="8"/>
        <v>498214000</v>
      </c>
      <c r="M315" s="6">
        <f t="array" ref="M315">$L315-(SUM(G315:I315))</f>
        <v>75606000</v>
      </c>
      <c r="N315" s="7">
        <f t="array" ref="N315">1-($F315/$E315)</f>
        <v>0.12760373979608564</v>
      </c>
      <c r="O315" s="8">
        <f t="shared" si="9"/>
        <v>1.9364386289873126E-2</v>
      </c>
      <c r="Q315" s="4" t="s">
        <v>447</v>
      </c>
    </row>
    <row r="316" spans="1:17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6">
        <f t="shared" si="8"/>
        <v>4280000000</v>
      </c>
      <c r="M316" s="6">
        <f t="array" ref="M316">$L316-(SUM(G316:I316))</f>
        <v>1740000000</v>
      </c>
      <c r="N316" s="7">
        <f t="array" ref="N316">1-($F316/$E316)</f>
        <v>0.24738454424599732</v>
      </c>
      <c r="O316" s="8">
        <f t="shared" si="9"/>
        <v>0.10057222125888678</v>
      </c>
      <c r="Q316" s="4" t="s">
        <v>448</v>
      </c>
    </row>
    <row r="317" spans="1:17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6">
        <f t="shared" si="8"/>
        <v>4861000000</v>
      </c>
      <c r="M317" s="6">
        <f t="array" ref="M317">$L317-(SUM(G317:I317))</f>
        <v>1995000000</v>
      </c>
      <c r="N317" s="7">
        <f t="array" ref="N317">1-($F317/$E317)</f>
        <v>0.25290047344050781</v>
      </c>
      <c r="O317" s="8">
        <f t="shared" si="9"/>
        <v>0.10379272670516622</v>
      </c>
      <c r="Q317" s="4" t="s">
        <v>449</v>
      </c>
    </row>
    <row r="318" spans="1:17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6">
        <f t="shared" si="8"/>
        <v>4947000000</v>
      </c>
      <c r="M318" s="6">
        <f t="array" ref="M318">$L318-(SUM(G318:I318))</f>
        <v>2043000000</v>
      </c>
      <c r="N318" s="7">
        <f t="array" ref="N318">1-($F318/$E318)</f>
        <v>0.25886970172684454</v>
      </c>
      <c r="O318" s="8">
        <f t="shared" si="9"/>
        <v>0.10690737833594977</v>
      </c>
      <c r="Q318" s="4" t="s">
        <v>450</v>
      </c>
    </row>
    <row r="319" spans="1:17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6">
        <f t="shared" si="8"/>
        <v>4452000000</v>
      </c>
      <c r="M319" s="6">
        <f t="array" ref="M319">$L319-(SUM(G319:I319))</f>
        <v>1627000000</v>
      </c>
      <c r="N319" s="7">
        <f t="array" ref="N319">1-($F319/$E319)</f>
        <v>0.2542692329659032</v>
      </c>
      <c r="O319" s="8">
        <f t="shared" si="9"/>
        <v>9.2923639271231942E-2</v>
      </c>
      <c r="Q319" s="4" t="s">
        <v>451</v>
      </c>
    </row>
    <row r="320" spans="1:17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6">
        <f t="shared" si="8"/>
        <v>2004000000</v>
      </c>
      <c r="M320" s="6">
        <f t="array" ref="M320">$L320-(SUM(G320:I320))</f>
        <v>1142000000</v>
      </c>
      <c r="N320" s="7">
        <f t="array" ref="N320">1-($F320/$E320)</f>
        <v>0.30520865062442892</v>
      </c>
      <c r="O320" s="8">
        <f t="shared" si="9"/>
        <v>0.17392628693268353</v>
      </c>
      <c r="Q320" s="4" t="s">
        <v>452</v>
      </c>
    </row>
    <row r="321" spans="1:17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6">
        <f t="shared" si="8"/>
        <v>2089000000</v>
      </c>
      <c r="M321" s="6">
        <f t="array" ref="M321">$L321-(SUM(G321:I321))</f>
        <v>1152000000</v>
      </c>
      <c r="N321" s="7">
        <f t="array" ref="N321">1-($F321/$E321)</f>
        <v>0.29098760273018531</v>
      </c>
      <c r="O321" s="8">
        <f t="shared" si="9"/>
        <v>0.16046803175929794</v>
      </c>
      <c r="Q321" s="4" t="s">
        <v>453</v>
      </c>
    </row>
    <row r="322" spans="1:17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6">
        <f t="shared" si="8"/>
        <v>2175000000</v>
      </c>
      <c r="M322" s="6">
        <f t="array" ref="M322">$L322-(SUM(G322:I322))</f>
        <v>1163000000</v>
      </c>
      <c r="N322" s="7">
        <f t="array" ref="N322">1-($F322/$E322)</f>
        <v>0.33689591078066916</v>
      </c>
      <c r="O322" s="8">
        <f t="shared" si="9"/>
        <v>0.18014250309789342</v>
      </c>
      <c r="Q322" s="4" t="s">
        <v>454</v>
      </c>
    </row>
    <row r="323" spans="1:17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6">
        <f t="shared" ref="L323:L386" si="10">$E323-$F323</f>
        <v>2389000000</v>
      </c>
      <c r="M323" s="6">
        <f t="array" ref="M323">$L323-(SUM(G323:I323))</f>
        <v>1297000000</v>
      </c>
      <c r="N323" s="7">
        <f t="array" ref="N323">1-($F323/$E323)</f>
        <v>0.37333958431004843</v>
      </c>
      <c r="O323" s="8">
        <f t="shared" ref="O323:O386" si="11">$M323/$E323</f>
        <v>0.20268791998749805</v>
      </c>
      <c r="Q323" s="4" t="s">
        <v>455</v>
      </c>
    </row>
    <row r="324" spans="1:17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6">
        <f t="shared" si="10"/>
        <v>1329000000</v>
      </c>
      <c r="M324" s="6">
        <f t="array" ref="M324">$L324-(SUM(G324:I324))</f>
        <v>136000000</v>
      </c>
      <c r="N324" s="7">
        <f t="array" ref="N324">1-($F324/$E324)</f>
        <v>0.16387176325524044</v>
      </c>
      <c r="O324" s="8">
        <f t="shared" si="11"/>
        <v>1.6769420468557335E-2</v>
      </c>
      <c r="Q324" s="4" t="s">
        <v>456</v>
      </c>
    </row>
    <row r="325" spans="1:17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6">
        <f t="shared" si="10"/>
        <v>1868000000</v>
      </c>
      <c r="M325" s="6">
        <f t="array" ref="M325">$L325-(SUM(G325:I325))</f>
        <v>277000000</v>
      </c>
      <c r="N325" s="7">
        <f t="array" ref="N325">1-($F325/$E325)</f>
        <v>0.17195986375770966</v>
      </c>
      <c r="O325" s="8">
        <f t="shared" si="11"/>
        <v>2.5499401638589707E-2</v>
      </c>
      <c r="Q325" s="4" t="s">
        <v>457</v>
      </c>
    </row>
    <row r="326" spans="1:17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6">
        <f t="shared" si="10"/>
        <v>3882000000</v>
      </c>
      <c r="M326" s="6">
        <f t="array" ref="M326">$L326-(SUM(G326:I326))</f>
        <v>464000000</v>
      </c>
      <c r="N326" s="7">
        <f t="array" ref="N326">1-($F326/$E326)</f>
        <v>0.23442028985507246</v>
      </c>
      <c r="O326" s="8">
        <f t="shared" si="11"/>
        <v>2.8019323671497585E-2</v>
      </c>
      <c r="Q326" s="4" t="s">
        <v>458</v>
      </c>
    </row>
    <row r="327" spans="1:17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6">
        <f t="shared" si="10"/>
        <v>5518000000</v>
      </c>
      <c r="M327" s="6">
        <f t="array" ref="M327">$L327-(SUM(G327:I327))</f>
        <v>705000000</v>
      </c>
      <c r="N327" s="7">
        <f t="array" ref="N327">1-($F327/$E327)</f>
        <v>0.24244288224956068</v>
      </c>
      <c r="O327" s="8">
        <f t="shared" si="11"/>
        <v>3.0975395430579963E-2</v>
      </c>
      <c r="Q327" s="4" t="s">
        <v>459</v>
      </c>
    </row>
    <row r="328" spans="1:17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6">
        <f t="shared" si="10"/>
        <v>2705000000</v>
      </c>
      <c r="M328" s="6">
        <f t="array" ref="M328">$L328-(SUM(G328:I328))</f>
        <v>1290000000</v>
      </c>
      <c r="N328" s="7">
        <f t="array" ref="N328">1-($F328/$E328)</f>
        <v>0.36298980139559844</v>
      </c>
      <c r="O328" s="8">
        <f t="shared" si="11"/>
        <v>0.17310789049919484</v>
      </c>
      <c r="Q328" s="4" t="s">
        <v>460</v>
      </c>
    </row>
    <row r="329" spans="1:17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6">
        <f t="shared" si="10"/>
        <v>2351000000</v>
      </c>
      <c r="M329" s="6">
        <f t="array" ref="M329">$L329-(SUM(G329:I329))</f>
        <v>1010000000</v>
      </c>
      <c r="N329" s="7">
        <f t="array" ref="N329">1-($F329/$E329)</f>
        <v>0.29003207500616823</v>
      </c>
      <c r="O329" s="8">
        <f t="shared" si="11"/>
        <v>0.12459906242289662</v>
      </c>
      <c r="Q329" s="4" t="s">
        <v>461</v>
      </c>
    </row>
    <row r="330" spans="1:17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6">
        <f t="shared" si="10"/>
        <v>2336000000</v>
      </c>
      <c r="M330" s="6">
        <f t="array" ref="M330">$L330-(SUM(G330:I330))</f>
        <v>935000000</v>
      </c>
      <c r="N330" s="7">
        <f t="array" ref="N330">1-($F330/$E330)</f>
        <v>0.2531974853674398</v>
      </c>
      <c r="O330" s="8">
        <f t="shared" si="11"/>
        <v>0.10134402774766962</v>
      </c>
      <c r="Q330" s="4" t="s">
        <v>463</v>
      </c>
    </row>
    <row r="331" spans="1:17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6">
        <f t="shared" si="10"/>
        <v>2277000000</v>
      </c>
      <c r="M331" s="6">
        <f t="array" ref="M331">$L331-(SUM(G331:I331))</f>
        <v>933000000</v>
      </c>
      <c r="N331" s="7">
        <f t="array" ref="N331">1-($F331/$E331)</f>
        <v>0.3082859463850528</v>
      </c>
      <c r="O331" s="8">
        <f t="shared" si="11"/>
        <v>0.12632006498781478</v>
      </c>
      <c r="Q331" s="4" t="s">
        <v>464</v>
      </c>
    </row>
    <row r="332" spans="1:17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6">
        <f t="shared" si="10"/>
        <v>22368000000</v>
      </c>
      <c r="M332" s="6">
        <f t="array" ref="M332">$L332-(SUM(G332:I332))</f>
        <v>6156000000</v>
      </c>
      <c r="N332" s="7">
        <f t="array" ref="N332">1-($F332/$E332)</f>
        <v>0.94097850321820709</v>
      </c>
      <c r="O332" s="8">
        <f t="shared" si="11"/>
        <v>0.25897101510243575</v>
      </c>
      <c r="Q332" s="4" t="s">
        <v>465</v>
      </c>
    </row>
    <row r="333" spans="1:17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6">
        <f t="shared" si="10"/>
        <v>22935000000</v>
      </c>
      <c r="M333" s="6">
        <f t="array" ref="M333">$L333-(SUM(G333:I333))</f>
        <v>7129000000</v>
      </c>
      <c r="N333" s="7">
        <f t="array" ref="N333">1-($F333/$E333)</f>
        <v>0.948668100595632</v>
      </c>
      <c r="O333" s="8">
        <f t="shared" si="11"/>
        <v>0.29487921906022502</v>
      </c>
      <c r="Q333" s="4" t="s">
        <v>466</v>
      </c>
    </row>
    <row r="334" spans="1:17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6">
        <f t="shared" si="10"/>
        <v>22781000000</v>
      </c>
      <c r="M334" s="6">
        <f t="array" ref="M334">$L334-(SUM(G334:I334))</f>
        <v>7060000000</v>
      </c>
      <c r="N334" s="7">
        <f t="array" ref="N334">1-($F334/$E334)</f>
        <v>0.95441786417529018</v>
      </c>
      <c r="O334" s="8">
        <f t="shared" si="11"/>
        <v>0.29578113871548872</v>
      </c>
      <c r="Q334" s="4" t="s">
        <v>467</v>
      </c>
    </row>
    <row r="335" spans="1:17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6">
        <f t="shared" si="10"/>
        <v>23947000000</v>
      </c>
      <c r="M335" s="6">
        <f t="array" ref="M335">$L335-(SUM(G335:I335))</f>
        <v>6415000000</v>
      </c>
      <c r="N335" s="7">
        <f t="array" ref="N335">1-($F335/$E335)</f>
        <v>0.95642623212716671</v>
      </c>
      <c r="O335" s="8">
        <f t="shared" si="11"/>
        <v>0.2562105599488777</v>
      </c>
      <c r="Q335" s="4" t="s">
        <v>468</v>
      </c>
    </row>
    <row r="336" spans="1:17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6">
        <f t="shared" si="10"/>
        <v>914492000</v>
      </c>
      <c r="M336" s="6">
        <f t="array" ref="M336">$L336-(SUM(G336:I336))</f>
        <v>292974000</v>
      </c>
      <c r="N336" s="7">
        <f t="array" ref="N336">1-($F336/$E336)</f>
        <v>0.75920056187144369</v>
      </c>
      <c r="O336" s="8">
        <f t="shared" si="11"/>
        <v>0.2432235879742243</v>
      </c>
      <c r="Q336" s="4" t="s">
        <v>469</v>
      </c>
    </row>
    <row r="337" spans="1:17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6">
        <f t="shared" si="10"/>
        <v>1345997000</v>
      </c>
      <c r="M337" s="6">
        <f t="array" ref="M337">$L337-(SUM(G337:I337))</f>
        <v>547294000</v>
      </c>
      <c r="N337" s="7">
        <f t="array" ref="N337">1-($F337/$E337)</f>
        <v>0.77078048283263034</v>
      </c>
      <c r="O337" s="8">
        <f t="shared" si="11"/>
        <v>0.31340599835764982</v>
      </c>
      <c r="Q337" s="4" t="s">
        <v>470</v>
      </c>
    </row>
    <row r="338" spans="1:17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6">
        <f t="shared" si="10"/>
        <v>1648131000</v>
      </c>
      <c r="M338" s="6">
        <f t="array" ref="M338">$L338-(SUM(G338:I338))</f>
        <v>885769000</v>
      </c>
      <c r="N338" s="7">
        <f t="array" ref="N338">1-($F338/$E338)</f>
        <v>0.75845497330662381</v>
      </c>
      <c r="O338" s="8">
        <f t="shared" si="11"/>
        <v>0.40762287903742778</v>
      </c>
      <c r="Q338" s="4" t="s">
        <v>471</v>
      </c>
    </row>
    <row r="339" spans="1:17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6">
        <f t="shared" si="10"/>
        <v>776156000</v>
      </c>
      <c r="M339" s="6">
        <f t="array" ref="M339">$L339-(SUM(G339:I339))</f>
        <v>41692000</v>
      </c>
      <c r="N339" s="7">
        <f t="array" ref="N339">1-($F339/$E339)</f>
        <v>0.57190141104520498</v>
      </c>
      <c r="O339" s="8">
        <f t="shared" si="11"/>
        <v>3.0720259367055962E-2</v>
      </c>
      <c r="Q339" s="4" t="s">
        <v>472</v>
      </c>
    </row>
    <row r="340" spans="1:17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6">
        <f t="shared" si="10"/>
        <v>1371000000</v>
      </c>
      <c r="M340" s="6">
        <f t="array" ref="M340">$L340-(SUM(G340:I340))</f>
        <v>876000000</v>
      </c>
      <c r="N340" s="7">
        <f t="array" ref="N340">1-($F340/$E340)</f>
        <v>0.3064371926687528</v>
      </c>
      <c r="O340" s="8">
        <f t="shared" si="11"/>
        <v>0.19579794367456416</v>
      </c>
      <c r="Q340" s="4" t="s">
        <v>473</v>
      </c>
    </row>
    <row r="341" spans="1:17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6">
        <f t="shared" si="10"/>
        <v>1510000000</v>
      </c>
      <c r="M341" s="6">
        <f t="array" ref="M341">$L341-(SUM(G341:I341))</f>
        <v>916000000</v>
      </c>
      <c r="N341" s="7">
        <f t="array" ref="N341">1-($F341/$E341)</f>
        <v>0.30327374974894561</v>
      </c>
      <c r="O341" s="8">
        <f t="shared" si="11"/>
        <v>0.18397268527816832</v>
      </c>
      <c r="Q341" s="4" t="s">
        <v>474</v>
      </c>
    </row>
    <row r="342" spans="1:17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6">
        <f t="shared" si="10"/>
        <v>1614000000</v>
      </c>
      <c r="M342" s="6">
        <f t="array" ref="M342">$L342-(SUM(G342:I342))</f>
        <v>1008000000</v>
      </c>
      <c r="N342" s="7">
        <f t="array" ref="N342">1-($F342/$E342)</f>
        <v>0.30778032036613268</v>
      </c>
      <c r="O342" s="8">
        <f t="shared" si="11"/>
        <v>0.19221967963386727</v>
      </c>
      <c r="Q342" s="4" t="s">
        <v>475</v>
      </c>
    </row>
    <row r="343" spans="1:17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6">
        <f t="shared" si="10"/>
        <v>1617000000</v>
      </c>
      <c r="M343" s="6">
        <f t="array" ref="M343">$L343-(SUM(G343:I343))</f>
        <v>979000000</v>
      </c>
      <c r="N343" s="7">
        <f t="array" ref="N343">1-($F343/$E343)</f>
        <v>0.30747290359383916</v>
      </c>
      <c r="O343" s="8">
        <f t="shared" si="11"/>
        <v>0.18615706408062369</v>
      </c>
      <c r="Q343" s="4" t="s">
        <v>476</v>
      </c>
    </row>
    <row r="344" spans="1:17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6">
        <f t="shared" si="10"/>
        <v>1026808000</v>
      </c>
      <c r="M344" s="6">
        <f t="array" ref="M344">$L344-(SUM(G344:I344))</f>
        <v>327007000</v>
      </c>
      <c r="N344" s="7">
        <f t="array" ref="N344">1-($F344/$E344)</f>
        <v>0.64671652836605831</v>
      </c>
      <c r="O344" s="8">
        <f t="shared" si="11"/>
        <v>0.20595947031129447</v>
      </c>
      <c r="Q344" s="4" t="s">
        <v>477</v>
      </c>
    </row>
    <row r="345" spans="1:17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6">
        <f t="shared" si="10"/>
        <v>1091570000</v>
      </c>
      <c r="M345" s="6">
        <f t="array" ref="M345">$L345-(SUM(G345:I345))</f>
        <v>306486000</v>
      </c>
      <c r="N345" s="7">
        <f t="array" ref="N345">1-($F345/$E345)</f>
        <v>0.63545537951397624</v>
      </c>
      <c r="O345" s="8">
        <f t="shared" si="11"/>
        <v>0.17842023639869226</v>
      </c>
      <c r="Q345" s="4" t="s">
        <v>479</v>
      </c>
    </row>
    <row r="346" spans="1:17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6">
        <f t="shared" si="10"/>
        <v>1070262000</v>
      </c>
      <c r="M346" s="6">
        <f t="array" ref="M346">$L346-(SUM(G346:I346))</f>
        <v>236671000</v>
      </c>
      <c r="N346" s="7">
        <f t="array" ref="N346">1-($F346/$E346)</f>
        <v>0.59556275249574298</v>
      </c>
      <c r="O346" s="8">
        <f t="shared" si="11"/>
        <v>0.13169899725106562</v>
      </c>
      <c r="Q346" s="4" t="s">
        <v>481</v>
      </c>
    </row>
    <row r="347" spans="1:17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6">
        <f t="shared" si="10"/>
        <v>1173079000</v>
      </c>
      <c r="M347" s="6">
        <f t="array" ref="M347">$L347-(SUM(G347:I347))</f>
        <v>324080000</v>
      </c>
      <c r="N347" s="7">
        <f t="array" ref="N347">1-($F347/$E347)</f>
        <v>0.59643616529066801</v>
      </c>
      <c r="O347" s="8">
        <f t="shared" si="11"/>
        <v>0.16477409658462874</v>
      </c>
      <c r="Q347" s="4" t="s">
        <v>482</v>
      </c>
    </row>
    <row r="348" spans="1:17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6">
        <f t="shared" si="10"/>
        <v>13208000000</v>
      </c>
      <c r="M348" s="6">
        <f t="array" ref="M348">$L348-(SUM(G348:I348))</f>
        <v>3104000000</v>
      </c>
      <c r="N348" s="7">
        <f t="array" ref="N348">1-($F348/$E348)</f>
        <v>0.12560386473429952</v>
      </c>
      <c r="O348" s="8">
        <f t="shared" si="11"/>
        <v>2.9518049374263E-2</v>
      </c>
      <c r="Q348" s="4" t="s">
        <v>483</v>
      </c>
    </row>
    <row r="349" spans="1:17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6">
        <f t="shared" si="10"/>
        <v>14182000000</v>
      </c>
      <c r="M349" s="6">
        <f t="array" ref="M349">$L349-(SUM(G349:I349))</f>
        <v>3283000000</v>
      </c>
      <c r="N349" s="7">
        <f t="array" ref="N349">1-($F349/$E349)</f>
        <v>0.12590553977272723</v>
      </c>
      <c r="O349" s="8">
        <f t="shared" si="11"/>
        <v>2.9145951704545453E-2</v>
      </c>
      <c r="Q349" s="4" t="s">
        <v>484</v>
      </c>
    </row>
    <row r="350" spans="1:17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6">
        <f t="shared" si="10"/>
        <v>15134000000</v>
      </c>
      <c r="M350" s="6">
        <f t="array" ref="M350">$L350-(SUM(G350:I350))</f>
        <v>3689000000</v>
      </c>
      <c r="N350" s="7">
        <f t="array" ref="N350">1-($F350/$E350)</f>
        <v>0.13024208469952414</v>
      </c>
      <c r="O350" s="8">
        <f t="shared" si="11"/>
        <v>3.1747261164037553E-2</v>
      </c>
      <c r="Q350" s="4" t="s">
        <v>485</v>
      </c>
    </row>
    <row r="351" spans="1:17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6">
        <f t="shared" si="10"/>
        <v>15818000000</v>
      </c>
      <c r="M351" s="6">
        <f t="array" ref="M351">$L351-(SUM(G351:I351))</f>
        <v>3750000000</v>
      </c>
      <c r="N351" s="7">
        <f t="array" ref="N351">1-($F351/$E351)</f>
        <v>0.13323899291604546</v>
      </c>
      <c r="O351" s="8">
        <f t="shared" si="11"/>
        <v>3.1587193288353167E-2</v>
      </c>
      <c r="Q351" s="4" t="s">
        <v>486</v>
      </c>
    </row>
    <row r="352" spans="1:17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6">
        <f t="shared" si="10"/>
        <v>1319000</v>
      </c>
      <c r="M352" s="6">
        <f t="array" ref="M352">$L352-(SUM(G352:I352))</f>
        <v>-1156000</v>
      </c>
      <c r="N352" s="7">
        <f t="array" ref="N352">1-($F352/$E352)</f>
        <v>0.83639822447685486</v>
      </c>
      <c r="O352" s="8">
        <f t="shared" si="11"/>
        <v>-0.73303741280913126</v>
      </c>
      <c r="Q352" s="4" t="s">
        <v>487</v>
      </c>
    </row>
    <row r="353" spans="1:17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6">
        <f t="shared" si="10"/>
        <v>1372000</v>
      </c>
      <c r="M353" s="6">
        <f t="array" ref="M353">$L353-(SUM(G353:I353))</f>
        <v>-2761000</v>
      </c>
      <c r="N353" s="7">
        <f t="array" ref="N353">1-($F353/$E353)</f>
        <v>0.90620871862615582</v>
      </c>
      <c r="O353" s="8">
        <f t="shared" si="11"/>
        <v>-1.8236459709379129</v>
      </c>
      <c r="Q353" s="4" t="s">
        <v>488</v>
      </c>
    </row>
    <row r="354" spans="1:17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6">
        <f t="shared" si="10"/>
        <v>4054000</v>
      </c>
      <c r="M354" s="6">
        <f t="array" ref="M354">$L354-(SUM(G354:I354))</f>
        <v>-11305000</v>
      </c>
      <c r="N354" s="7">
        <f t="array" ref="N354">1-($F354/$E354)</f>
        <v>5.0953973002186959E-2</v>
      </c>
      <c r="O354" s="8">
        <f t="shared" si="11"/>
        <v>-0.14209044518740102</v>
      </c>
      <c r="Q354" s="4" t="s">
        <v>490</v>
      </c>
    </row>
    <row r="355" spans="1:17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6">
        <f t="shared" si="10"/>
        <v>15165000</v>
      </c>
      <c r="M355" s="6">
        <f t="array" ref="M355">$L355-(SUM(G355:I355))</f>
        <v>-10688000</v>
      </c>
      <c r="N355" s="7">
        <f t="array" ref="N355">1-($F355/$E355)</f>
        <v>0.15219485759017282</v>
      </c>
      <c r="O355" s="8">
        <f t="shared" si="11"/>
        <v>-0.10726400513839546</v>
      </c>
      <c r="Q355" s="4" t="s">
        <v>492</v>
      </c>
    </row>
    <row r="356" spans="1:17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6">
        <f t="shared" si="10"/>
        <v>2912000000</v>
      </c>
      <c r="M356" s="6">
        <f t="array" ref="M356">$L356-(SUM(G356:I356))</f>
        <v>1131000000</v>
      </c>
      <c r="N356" s="7">
        <f t="array" ref="N356">1-($F356/$E356)</f>
        <v>0.36164927968206662</v>
      </c>
      <c r="O356" s="8">
        <f t="shared" si="11"/>
        <v>0.14046199701937406</v>
      </c>
      <c r="Q356" s="4" t="s">
        <v>493</v>
      </c>
    </row>
    <row r="357" spans="1:17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6">
        <f t="shared" si="10"/>
        <v>2971000000</v>
      </c>
      <c r="M357" s="6">
        <f t="array" ref="M357">$L357-(SUM(G357:I357))</f>
        <v>1322000000</v>
      </c>
      <c r="N357" s="7">
        <f t="array" ref="N357">1-($F357/$E357)</f>
        <v>0.35933720367682631</v>
      </c>
      <c r="O357" s="8">
        <f t="shared" si="11"/>
        <v>0.15989356555394291</v>
      </c>
      <c r="Q357" s="4" t="s">
        <v>494</v>
      </c>
    </row>
    <row r="358" spans="1:17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6">
        <f t="shared" si="10"/>
        <v>2782000000</v>
      </c>
      <c r="M358" s="6">
        <f t="array" ref="M358">$L358-(SUM(G358:I358))</f>
        <v>1156000000</v>
      </c>
      <c r="N358" s="7">
        <f t="array" ref="N358">1-($F358/$E358)</f>
        <v>0.34422172729522393</v>
      </c>
      <c r="O358" s="8">
        <f t="shared" si="11"/>
        <v>0.14303390249938133</v>
      </c>
      <c r="Q358" s="4" t="s">
        <v>495</v>
      </c>
    </row>
    <row r="359" spans="1:17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6">
        <f t="shared" si="10"/>
        <v>2780000000</v>
      </c>
      <c r="M359" s="6">
        <f t="array" ref="M359">$L359-(SUM(G359:I359))</f>
        <v>991000000</v>
      </c>
      <c r="N359" s="7">
        <f t="array" ref="N359">1-($F359/$E359)</f>
        <v>0.34920236151237283</v>
      </c>
      <c r="O359" s="8">
        <f t="shared" si="11"/>
        <v>0.12448184901394298</v>
      </c>
      <c r="Q359" s="4" t="s">
        <v>496</v>
      </c>
    </row>
    <row r="360" spans="1:17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6">
        <f t="shared" si="10"/>
        <v>2366616000</v>
      </c>
      <c r="M360" s="6">
        <f t="array" ref="M360">$L360-(SUM(G360:I360))</f>
        <v>-110710000</v>
      </c>
      <c r="N360" s="7">
        <f t="array" ref="N360">1-($F360/$E360)</f>
        <v>0.7758900660449578</v>
      </c>
      <c r="O360" s="8">
        <f t="shared" si="11"/>
        <v>-3.6296040089240193E-2</v>
      </c>
      <c r="Q360" s="4" t="s">
        <v>497</v>
      </c>
    </row>
    <row r="361" spans="1:17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6">
        <f t="shared" si="10"/>
        <v>3102575000</v>
      </c>
      <c r="M361" s="6">
        <f t="array" ref="M361">$L361-(SUM(G361:I361))</f>
        <v>-286074000</v>
      </c>
      <c r="N361" s="7">
        <f t="array" ref="N361">1-($F361/$E361)</f>
        <v>0.76211562605087735</v>
      </c>
      <c r="O361" s="8">
        <f t="shared" si="11"/>
        <v>-7.0271134656496204E-2</v>
      </c>
      <c r="Q361" s="4" t="s">
        <v>498</v>
      </c>
    </row>
    <row r="362" spans="1:17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6">
        <f t="shared" si="10"/>
        <v>4084316000</v>
      </c>
      <c r="M362" s="6">
        <f t="array" ref="M362">$L362-(SUM(G362:I362))</f>
        <v>-145633000</v>
      </c>
      <c r="N362" s="7">
        <f t="array" ref="N362">1-($F362/$E362)</f>
        <v>0.76007269633350982</v>
      </c>
      <c r="O362" s="8">
        <f t="shared" si="11"/>
        <v>-2.7101641250368003E-2</v>
      </c>
      <c r="Q362" s="4" t="s">
        <v>500</v>
      </c>
    </row>
    <row r="363" spans="1:17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6">
        <f t="shared" si="10"/>
        <v>5012668000</v>
      </c>
      <c r="M363" s="6">
        <f t="array" ref="M363">$L363-(SUM(G363:I363))</f>
        <v>114923000</v>
      </c>
      <c r="N363" s="7">
        <f t="array" ref="N363">1-($F363/$E363)</f>
        <v>0.75183824852832126</v>
      </c>
      <c r="O363" s="8">
        <f t="shared" si="11"/>
        <v>1.7237029668755295E-2</v>
      </c>
      <c r="Q363" s="4" t="s">
        <v>501</v>
      </c>
    </row>
    <row r="364" spans="1:17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6">
        <f t="shared" si="10"/>
        <v>29440000000</v>
      </c>
      <c r="M364" s="6">
        <f t="array" ref="M364">$L364-(SUM(G364:I364))</f>
        <v>11301000000</v>
      </c>
      <c r="N364" s="7">
        <f t="array" ref="N364">1-($F364/$E364)</f>
        <v>0.60567407986503996</v>
      </c>
      <c r="O364" s="8">
        <f t="shared" si="11"/>
        <v>0.2324973769210196</v>
      </c>
      <c r="Q364" s="4" t="s">
        <v>503</v>
      </c>
    </row>
    <row r="365" spans="1:17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6">
        <f t="shared" si="10"/>
        <v>27769000000</v>
      </c>
      <c r="M365" s="6">
        <f t="array" ref="M365">$L365-(SUM(G365:I365))</f>
        <v>9763000000</v>
      </c>
      <c r="N365" s="7">
        <f t="array" ref="N365">1-($F365/$E365)</f>
        <v>0.58905010394128376</v>
      </c>
      <c r="O365" s="8">
        <f t="shared" si="11"/>
        <v>0.20709770480675407</v>
      </c>
      <c r="Q365" s="4" t="s">
        <v>504</v>
      </c>
    </row>
    <row r="366" spans="1:17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6">
        <f t="shared" si="10"/>
        <v>29681000000</v>
      </c>
      <c r="M366" s="6">
        <f t="array" ref="M366">$L366-(SUM(G366:I366))</f>
        <v>11254000000</v>
      </c>
      <c r="N366" s="7">
        <f t="array" ref="N366">1-($F366/$E366)</f>
        <v>0.60375094078639568</v>
      </c>
      <c r="O366" s="8">
        <f t="shared" si="11"/>
        <v>0.22892129940399911</v>
      </c>
      <c r="Q366" s="4" t="s">
        <v>505</v>
      </c>
    </row>
    <row r="367" spans="1:17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6">
        <f t="shared" si="10"/>
        <v>30960000000</v>
      </c>
      <c r="M367" s="6">
        <f t="array" ref="M367">$L367-(SUM(G367:I367))</f>
        <v>12928000000</v>
      </c>
      <c r="N367" s="7">
        <f t="array" ref="N367">1-($F367/$E367)</f>
        <v>0.62866773610575266</v>
      </c>
      <c r="O367" s="8">
        <f t="shared" si="11"/>
        <v>0.26251345259609721</v>
      </c>
      <c r="Q367" s="4" t="s">
        <v>507</v>
      </c>
    </row>
    <row r="368" spans="1:17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6">
        <f t="shared" si="10"/>
        <v>787445000</v>
      </c>
      <c r="M368" s="6">
        <f t="array" ref="M368">$L368-(SUM(G368:I368))</f>
        <v>456180000</v>
      </c>
      <c r="N368" s="7">
        <f t="array" ref="N368">1-($F368/$E368)</f>
        <v>0.19348750511702695</v>
      </c>
      <c r="O368" s="8">
        <f t="shared" si="11"/>
        <v>0.11209053341412462</v>
      </c>
      <c r="Q368" s="4" t="s">
        <v>509</v>
      </c>
    </row>
    <row r="369" spans="1:17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6">
        <f t="shared" si="10"/>
        <v>674816000</v>
      </c>
      <c r="M369" s="6">
        <f t="array" ref="M369">$L369-(SUM(G369:I369))</f>
        <v>305330000</v>
      </c>
      <c r="N369" s="7">
        <f t="array" ref="N369">1-($F369/$E369)</f>
        <v>0.15876353710562674</v>
      </c>
      <c r="O369" s="8">
        <f t="shared" si="11"/>
        <v>7.1834797610698359E-2</v>
      </c>
      <c r="Q369" s="4" t="s">
        <v>510</v>
      </c>
    </row>
    <row r="370" spans="1:17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6">
        <f t="shared" si="10"/>
        <v>8095000000</v>
      </c>
      <c r="M370" s="6">
        <f t="array" ref="M370">$L370-(SUM(G370:I370))</f>
        <v>3473000000</v>
      </c>
      <c r="N370" s="7">
        <f t="array" ref="N370">1-($F370/$E370)</f>
        <v>0.67312489605853987</v>
      </c>
      <c r="O370" s="8">
        <f t="shared" si="11"/>
        <v>0.28879095293530682</v>
      </c>
      <c r="Q370" s="4" t="s">
        <v>511</v>
      </c>
    </row>
    <row r="371" spans="1:17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6">
        <f t="shared" si="10"/>
        <v>8569000000</v>
      </c>
      <c r="M371" s="6">
        <f t="array" ref="M371">$L371-(SUM(G371:I371))</f>
        <v>3613000000</v>
      </c>
      <c r="N371" s="7">
        <f t="array" ref="N371">1-($F371/$E371)</f>
        <v>0.67637540453074441</v>
      </c>
      <c r="O371" s="8">
        <f t="shared" si="11"/>
        <v>0.28518430815376117</v>
      </c>
      <c r="Q371" s="4" t="s">
        <v>512</v>
      </c>
    </row>
    <row r="372" spans="1:17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6">
        <f t="shared" si="10"/>
        <v>8518000000</v>
      </c>
      <c r="M372" s="6">
        <f t="array" ref="M372">$L372-(SUM(G372:I372))</f>
        <v>3584000000</v>
      </c>
      <c r="N372" s="7">
        <f t="array" ref="N372">1-($F372/$E372)</f>
        <v>0.72119210905088482</v>
      </c>
      <c r="O372" s="8">
        <f t="shared" si="11"/>
        <v>0.30344594022521376</v>
      </c>
      <c r="Q372" s="4" t="s">
        <v>513</v>
      </c>
    </row>
    <row r="373" spans="1:17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6">
        <f t="shared" si="10"/>
        <v>8287000000</v>
      </c>
      <c r="M373" s="6">
        <f t="array" ref="M373">$L373-(SUM(G373:I373))</f>
        <v>3389000000</v>
      </c>
      <c r="N373" s="7">
        <f t="array" ref="N373">1-($F373/$E373)</f>
        <v>0.74866744963411325</v>
      </c>
      <c r="O373" s="8">
        <f t="shared" si="11"/>
        <v>0.30617038576203814</v>
      </c>
      <c r="Q373" s="4" t="s">
        <v>514</v>
      </c>
    </row>
    <row r="374" spans="1:17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6">
        <f t="shared" si="10"/>
        <v>1753309000</v>
      </c>
      <c r="M374" s="6">
        <f t="array" ref="M374">$L374-(SUM(G374:I374))</f>
        <v>565978000</v>
      </c>
      <c r="N374" s="7">
        <f t="array" ref="N374">1-($F374/$E374)</f>
        <v>0.41293543704091695</v>
      </c>
      <c r="O374" s="8">
        <f t="shared" si="11"/>
        <v>0.13329788005739096</v>
      </c>
      <c r="Q374" s="4" t="s">
        <v>515</v>
      </c>
    </row>
    <row r="375" spans="1:17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6">
        <f t="shared" si="10"/>
        <v>1749759000</v>
      </c>
      <c r="M375" s="6">
        <f t="array" ref="M375">$L375-(SUM(G375:I375))</f>
        <v>602720000</v>
      </c>
      <c r="N375" s="7">
        <f t="array" ref="N375">1-($F375/$E375)</f>
        <v>0.41722081221905249</v>
      </c>
      <c r="O375" s="8">
        <f t="shared" si="11"/>
        <v>0.14371540763080362</v>
      </c>
      <c r="Q375" s="4" t="s">
        <v>516</v>
      </c>
    </row>
    <row r="376" spans="1:17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6">
        <f t="shared" si="10"/>
        <v>1921337000</v>
      </c>
      <c r="M376" s="6">
        <f t="array" ref="M376">$L376-(SUM(G376:I376))</f>
        <v>696407000</v>
      </c>
      <c r="N376" s="7">
        <f t="array" ref="N376">1-($F376/$E376)</f>
        <v>0.42916817627252513</v>
      </c>
      <c r="O376" s="8">
        <f t="shared" si="11"/>
        <v>0.15555611646130815</v>
      </c>
      <c r="Q376" s="4" t="s">
        <v>518</v>
      </c>
    </row>
    <row r="377" spans="1:17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6">
        <f t="shared" si="10"/>
        <v>2129870000</v>
      </c>
      <c r="M377" s="6">
        <f t="array" ref="M377">$L377-(SUM(G377:I377))</f>
        <v>781748000</v>
      </c>
      <c r="N377" s="7">
        <f t="array" ref="N377">1-($F377/$E377)</f>
        <v>0.43418371944067202</v>
      </c>
      <c r="O377" s="8">
        <f t="shared" si="11"/>
        <v>0.15936289740937543</v>
      </c>
      <c r="Q377" s="4" t="s">
        <v>519</v>
      </c>
    </row>
    <row r="378" spans="1:17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6">
        <f t="shared" si="10"/>
        <v>10737000000</v>
      </c>
      <c r="M378" s="6">
        <f t="array" ref="M378">$L378-(SUM(G378:I378))</f>
        <v>2713000000</v>
      </c>
      <c r="N378" s="7">
        <f t="array" ref="N378">1-($F378/$E378)</f>
        <v>0.58429473225946893</v>
      </c>
      <c r="O378" s="8">
        <f t="shared" si="11"/>
        <v>0.14763822377013497</v>
      </c>
      <c r="Q378" s="4" t="s">
        <v>520</v>
      </c>
    </row>
    <row r="379" spans="1:17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6">
        <f t="shared" si="10"/>
        <v>10588000000</v>
      </c>
      <c r="M379" s="6">
        <f t="array" ref="M379">$L379-(SUM(G379:I379))</f>
        <v>2545000000</v>
      </c>
      <c r="N379" s="7">
        <f t="array" ref="N379">1-($F379/$E379)</f>
        <v>0.58513401492124895</v>
      </c>
      <c r="O379" s="8">
        <f t="shared" si="11"/>
        <v>0.14064658745509809</v>
      </c>
      <c r="Q379" s="4" t="s">
        <v>521</v>
      </c>
    </row>
    <row r="380" spans="1:17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6">
        <f t="shared" si="10"/>
        <v>10185000000</v>
      </c>
      <c r="M380" s="6">
        <f t="array" ref="M380">$L380-(SUM(G380:I380))</f>
        <v>2410000000</v>
      </c>
      <c r="N380" s="7">
        <f t="array" ref="N380">1-($F380/$E380)</f>
        <v>0.56486051799678338</v>
      </c>
      <c r="O380" s="8">
        <f t="shared" si="11"/>
        <v>0.1336586989074372</v>
      </c>
      <c r="Q380" s="4" t="s">
        <v>522</v>
      </c>
    </row>
    <row r="381" spans="1:17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6">
        <f t="shared" si="10"/>
        <v>10122000000</v>
      </c>
      <c r="M381" s="6">
        <f t="array" ref="M381">$L381-(SUM(G381:I381))</f>
        <v>2605000000</v>
      </c>
      <c r="N381" s="7">
        <f t="array" ref="N381">1-($F381/$E381)</f>
        <v>0.56547486033519556</v>
      </c>
      <c r="O381" s="8">
        <f t="shared" si="11"/>
        <v>0.14553072625698324</v>
      </c>
      <c r="Q381" s="4" t="s">
        <v>523</v>
      </c>
    </row>
    <row r="382" spans="1:17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6">
        <f t="shared" si="10"/>
        <v>3068231000</v>
      </c>
      <c r="M382" s="6">
        <f t="array" ref="M382">$L382-(SUM(G382:I382))</f>
        <v>1361496000</v>
      </c>
      <c r="N382" s="7">
        <f t="array" ref="N382">1-($F382/$E382)</f>
        <v>0.4176468650530486</v>
      </c>
      <c r="O382" s="8">
        <f t="shared" si="11"/>
        <v>0.18532650774412535</v>
      </c>
      <c r="Q382" s="4" t="s">
        <v>524</v>
      </c>
    </row>
    <row r="383" spans="1:17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6">
        <f t="shared" si="10"/>
        <v>3577700000</v>
      </c>
      <c r="M383" s="6">
        <f t="array" ref="M383">$L383-(SUM(G383:I383))</f>
        <v>1677900000</v>
      </c>
      <c r="N383" s="7">
        <f t="array" ref="N383">1-($F383/$E383)</f>
        <v>0.40457074362221823</v>
      </c>
      <c r="O383" s="8">
        <f t="shared" si="11"/>
        <v>0.18973900850370906</v>
      </c>
      <c r="Q383" s="4" t="s">
        <v>525</v>
      </c>
    </row>
    <row r="384" spans="1:17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6">
        <f t="shared" si="10"/>
        <v>4121600000</v>
      </c>
      <c r="M384" s="6">
        <f t="array" ref="M384">$L384-(SUM(G384:I384))</f>
        <v>1884900000</v>
      </c>
      <c r="N384" s="7">
        <f t="array" ref="N384">1-($F384/$E384)</f>
        <v>0.4016097128435987</v>
      </c>
      <c r="O384" s="8">
        <f t="shared" si="11"/>
        <v>0.18366511736677482</v>
      </c>
      <c r="Q384" s="4" t="s">
        <v>526</v>
      </c>
    </row>
    <row r="385" spans="1:17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6">
        <f t="shared" si="10"/>
        <v>4975800000</v>
      </c>
      <c r="M385" s="6">
        <f t="array" ref="M385">$L385-(SUM(G385:I385))</f>
        <v>2142000000</v>
      </c>
      <c r="N385" s="7">
        <f t="array" ref="N385">1-($F385/$E385)</f>
        <v>0.40075708762886597</v>
      </c>
      <c r="O385" s="8">
        <f t="shared" si="11"/>
        <v>0.17251932989690721</v>
      </c>
      <c r="Q385" s="4" t="s">
        <v>527</v>
      </c>
    </row>
    <row r="386" spans="1:17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6">
        <f t="shared" si="10"/>
        <v>2415639000</v>
      </c>
      <c r="M386" s="6">
        <f t="array" ref="M386">$L386-(SUM(G386:I386))</f>
        <v>380717000</v>
      </c>
      <c r="N386" s="7">
        <f t="array" ref="N386">1-($F386/$E386)</f>
        <v>0.82771753618550226</v>
      </c>
      <c r="O386" s="8">
        <f t="shared" si="11"/>
        <v>0.13045249609893525</v>
      </c>
      <c r="Q386" s="4" t="s">
        <v>528</v>
      </c>
    </row>
    <row r="387" spans="1:17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6">
        <f t="shared" ref="L387:L450" si="12">$E387-$F387</f>
        <v>2522637000</v>
      </c>
      <c r="M387" s="6">
        <f t="array" ref="M387">$L387-(SUM(G387:I387))</f>
        <v>329056000</v>
      </c>
      <c r="N387" s="7">
        <f t="array" ref="N387">1-($F387/$E387)</f>
        <v>0.80265751914818884</v>
      </c>
      <c r="O387" s="8">
        <f t="shared" ref="O387:O450" si="13">$M387/$E387</f>
        <v>0.10469967443624525</v>
      </c>
      <c r="Q387" s="4" t="s">
        <v>529</v>
      </c>
    </row>
    <row r="388" spans="1:17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6">
        <f t="shared" si="12"/>
        <v>2661230000</v>
      </c>
      <c r="M388" s="6">
        <f t="array" ref="M388">$L388-(SUM(G388:I388))</f>
        <v>517633000</v>
      </c>
      <c r="N388" s="7">
        <f t="array" ref="N388">1-($F388/$E388)</f>
        <v>0.81244195709236244</v>
      </c>
      <c r="O388" s="8">
        <f t="shared" si="13"/>
        <v>0.1580272158271141</v>
      </c>
      <c r="Q388" s="4" t="s">
        <v>530</v>
      </c>
    </row>
    <row r="389" spans="1:17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6">
        <f t="shared" si="12"/>
        <v>2858724000</v>
      </c>
      <c r="M389" s="6">
        <f t="array" ref="M389">$L389-(SUM(G389:I389))</f>
        <v>720280000</v>
      </c>
      <c r="N389" s="7">
        <f t="array" ref="N389">1-($F389/$E389)</f>
        <v>0.83630847813144971</v>
      </c>
      <c r="O389" s="8">
        <f t="shared" si="13"/>
        <v>0.21071508499194766</v>
      </c>
      <c r="Q389" s="4" t="s">
        <v>531</v>
      </c>
    </row>
    <row r="390" spans="1:17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6">
        <f t="shared" si="12"/>
        <v>23783000000</v>
      </c>
      <c r="M390" s="6">
        <f t="array" ref="M390">$L390-(SUM(G390:I390))</f>
        <v>23783000000</v>
      </c>
      <c r="N390" s="7">
        <f t="array" ref="N390">1-($F390/$E390)</f>
        <v>0.18762079819502842</v>
      </c>
      <c r="O390" s="8">
        <f t="shared" si="13"/>
        <v>0.18762079819502844</v>
      </c>
      <c r="Q390" s="4" t="s">
        <v>532</v>
      </c>
    </row>
    <row r="391" spans="1:17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6">
        <f t="shared" si="12"/>
        <v>25367000000</v>
      </c>
      <c r="M391" s="6">
        <f t="array" ref="M391">$L391-(SUM(G391:I391))</f>
        <v>25367000000</v>
      </c>
      <c r="N391" s="7">
        <f t="array" ref="N391">1-($F391/$E391)</f>
        <v>0.18201582871124444</v>
      </c>
      <c r="O391" s="8">
        <f t="shared" si="13"/>
        <v>0.18201582871124442</v>
      </c>
      <c r="Q391" s="4" t="s">
        <v>533</v>
      </c>
    </row>
    <row r="392" spans="1:17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6">
        <f t="shared" si="12"/>
        <v>26528000000</v>
      </c>
      <c r="M392" s="6">
        <f t="array" ref="M392">$L392-(SUM(G392:I392))</f>
        <v>26528000000</v>
      </c>
      <c r="N392" s="7">
        <f t="array" ref="N392">1-($F392/$E392)</f>
        <v>0.17305760323569708</v>
      </c>
      <c r="O392" s="8">
        <f t="shared" si="13"/>
        <v>0.17305760323569705</v>
      </c>
      <c r="Q392" s="4" t="s">
        <v>534</v>
      </c>
    </row>
    <row r="393" spans="1:17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6">
        <f t="shared" si="12"/>
        <v>28857000000</v>
      </c>
      <c r="M393" s="6">
        <f t="array" ref="M393">$L393-(SUM(G393:I393))</f>
        <v>28857000000</v>
      </c>
      <c r="N393" s="7">
        <f t="array" ref="N393">1-($F393/$E393)</f>
        <v>0.16255083762378464</v>
      </c>
      <c r="O393" s="8">
        <f t="shared" si="13"/>
        <v>0.16255083762378469</v>
      </c>
      <c r="Q393" s="4" t="s">
        <v>535</v>
      </c>
    </row>
    <row r="394" spans="1:17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6">
        <f t="shared" si="12"/>
        <v>67254000000</v>
      </c>
      <c r="M394" s="6">
        <f t="array" ref="M394">$L394-(SUM(G394:I394))</f>
        <v>36741000000</v>
      </c>
      <c r="N394" s="7">
        <f t="array" ref="N394">1-($F394/$E394)</f>
        <v>0.29166052300620149</v>
      </c>
      <c r="O394" s="8">
        <f t="shared" si="13"/>
        <v>0.15933474998915825</v>
      </c>
      <c r="Q394" s="4" t="s">
        <v>536</v>
      </c>
    </row>
    <row r="395" spans="1:17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6">
        <f t="shared" si="12"/>
        <v>60833000000</v>
      </c>
      <c r="M395" s="6">
        <f t="array" ref="M395">$L395-(SUM(G395:I395))</f>
        <v>29074000000</v>
      </c>
      <c r="N395" s="7">
        <f t="array" ref="N395">1-($F395/$E395)</f>
        <v>0.2763177019931321</v>
      </c>
      <c r="O395" s="8">
        <f t="shared" si="13"/>
        <v>0.13206090226929995</v>
      </c>
      <c r="Q395" s="4" t="s">
        <v>537</v>
      </c>
    </row>
    <row r="396" spans="1:17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6">
        <f t="shared" si="12"/>
        <v>55538000000</v>
      </c>
      <c r="M396" s="6">
        <f t="array" ref="M396">$L396-(SUM(G396:I396))</f>
        <v>21711000000</v>
      </c>
      <c r="N396" s="7">
        <f t="array" ref="N396">1-($F396/$E396)</f>
        <v>0.27700579568465888</v>
      </c>
      <c r="O396" s="8">
        <f t="shared" si="13"/>
        <v>0.10828752980139056</v>
      </c>
      <c r="Q396" s="4" t="s">
        <v>538</v>
      </c>
    </row>
    <row r="397" spans="1:17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6">
        <f t="shared" si="12"/>
        <v>37140000000</v>
      </c>
      <c r="M397" s="6">
        <f t="array" ref="M397">$L397-(SUM(G397:I397))</f>
        <v>-370000000</v>
      </c>
      <c r="N397" s="7">
        <f t="array" ref="N397">1-($F397/$E397)</f>
        <v>0.28585722532230129</v>
      </c>
      <c r="O397" s="8">
        <f t="shared" si="13"/>
        <v>-2.8477968058495287E-3</v>
      </c>
      <c r="Q397" s="4" t="s">
        <v>539</v>
      </c>
    </row>
    <row r="398" spans="1:17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6">
        <f t="shared" si="12"/>
        <v>1476071000</v>
      </c>
      <c r="M398" s="6">
        <f t="array" ref="M398">$L398-(SUM(G398:I398))</f>
        <v>762960000</v>
      </c>
      <c r="N398" s="7">
        <f t="array" ref="N398">1-($F398/$E398)</f>
        <v>0.81111091573094829</v>
      </c>
      <c r="O398" s="8">
        <f t="shared" si="13"/>
        <v>0.41925163780474267</v>
      </c>
      <c r="Q398" s="4" t="s">
        <v>540</v>
      </c>
    </row>
    <row r="399" spans="1:17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6">
        <f t="shared" si="12"/>
        <v>1864483000</v>
      </c>
      <c r="M399" s="6">
        <f t="array" ref="M399">$L399-(SUM(G399:I399))</f>
        <v>916013000</v>
      </c>
      <c r="N399" s="7">
        <f t="array" ref="N399">1-($F399/$E399)</f>
        <v>0.80368452519247435</v>
      </c>
      <c r="O399" s="8">
        <f t="shared" si="13"/>
        <v>0.39484697526077417</v>
      </c>
      <c r="Q399" s="4" t="s">
        <v>541</v>
      </c>
    </row>
    <row r="400" spans="1:17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6">
        <f t="shared" si="12"/>
        <v>2121773000</v>
      </c>
      <c r="M400" s="6">
        <f t="array" ref="M400">$L400-(SUM(G400:I400))</f>
        <v>930800000</v>
      </c>
      <c r="N400" s="7">
        <f t="array" ref="N400">1-($F400/$E400)</f>
        <v>0.79761494383581055</v>
      </c>
      <c r="O400" s="8">
        <f t="shared" si="13"/>
        <v>0.3499054751485538</v>
      </c>
      <c r="Q400" s="4" t="s">
        <v>542</v>
      </c>
    </row>
    <row r="401" spans="1:17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6">
        <f t="shared" si="12"/>
        <v>1262214000</v>
      </c>
      <c r="M401" s="6">
        <f t="array" ref="M401">$L401-(SUM(G401:I401))</f>
        <v>-199373000</v>
      </c>
      <c r="N401" s="7">
        <f t="array" ref="N401">1-($F401/$E401)</f>
        <v>0.69984081598027914</v>
      </c>
      <c r="O401" s="8">
        <f t="shared" si="13"/>
        <v>-0.11054334922955711</v>
      </c>
      <c r="Q401" s="4" t="s">
        <v>543</v>
      </c>
    </row>
    <row r="402" spans="1:17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6">
        <f t="shared" si="12"/>
        <v>4535000000</v>
      </c>
      <c r="M402" s="6">
        <f t="array" ref="M402">$L402-(SUM(G402:I402))</f>
        <v>2858000000</v>
      </c>
      <c r="N402" s="7">
        <f t="array" ref="N402">1-($F402/$E402)</f>
        <v>0.35333073626801714</v>
      </c>
      <c r="O402" s="8">
        <f t="shared" si="13"/>
        <v>0.22267238021036229</v>
      </c>
      <c r="Q402" s="4" t="s">
        <v>544</v>
      </c>
    </row>
    <row r="403" spans="1:17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6">
        <f t="shared" si="12"/>
        <v>5087000000</v>
      </c>
      <c r="M403" s="6">
        <f t="array" ref="M403">$L403-(SUM(G403:I403))</f>
        <v>3316000000</v>
      </c>
      <c r="N403" s="7">
        <f t="array" ref="N403">1-($F403/$E403)</f>
        <v>0.38772865853658534</v>
      </c>
      <c r="O403" s="8">
        <f t="shared" si="13"/>
        <v>0.25274390243902439</v>
      </c>
      <c r="Q403" s="4" t="s">
        <v>545</v>
      </c>
    </row>
    <row r="404" spans="1:17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6">
        <f t="shared" si="12"/>
        <v>4555000000</v>
      </c>
      <c r="M404" s="6">
        <f t="array" ref="M404">$L404-(SUM(G404:I404))</f>
        <v>2721000000</v>
      </c>
      <c r="N404" s="7">
        <f t="array" ref="N404">1-($F404/$E404)</f>
        <v>0.36627532968800258</v>
      </c>
      <c r="O404" s="8">
        <f t="shared" si="13"/>
        <v>0.21880025731746541</v>
      </c>
      <c r="Q404" s="4" t="s">
        <v>546</v>
      </c>
    </row>
    <row r="405" spans="1:17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6">
        <f t="shared" si="12"/>
        <v>5482000000</v>
      </c>
      <c r="M405" s="6">
        <f t="array" ref="M405">$L405-(SUM(G405:I405))</f>
        <v>3536000000</v>
      </c>
      <c r="N405" s="7">
        <f t="array" ref="N405">1-($F405/$E405)</f>
        <v>0.46922879397415052</v>
      </c>
      <c r="O405" s="8">
        <f t="shared" si="13"/>
        <v>0.30266198750320977</v>
      </c>
      <c r="Q405" s="4" t="s">
        <v>547</v>
      </c>
    </row>
    <row r="406" spans="1:17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6">
        <f t="shared" si="12"/>
        <v>16809000000</v>
      </c>
      <c r="M406" s="6">
        <f t="array" ref="M406">$L406-(SUM(G406:I406))</f>
        <v>3802000000</v>
      </c>
      <c r="N406" s="7">
        <f t="array" ref="N406">1-($F406/$E406)</f>
        <v>0.44500039710904615</v>
      </c>
      <c r="O406" s="8">
        <f t="shared" si="13"/>
        <v>0.10065390622931723</v>
      </c>
      <c r="Q406" s="4" t="s">
        <v>548</v>
      </c>
    </row>
    <row r="407" spans="1:17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6">
        <f t="shared" si="12"/>
        <v>17395000000</v>
      </c>
      <c r="M407" s="6">
        <f t="array" ref="M407">$L407-(SUM(G407:I407))</f>
        <v>2922000000</v>
      </c>
      <c r="N407" s="7">
        <f t="array" ref="N407">1-($F407/$E407)</f>
        <v>0.43097467915365939</v>
      </c>
      <c r="O407" s="8">
        <f t="shared" si="13"/>
        <v>7.2394826817303401E-2</v>
      </c>
      <c r="Q407" s="4" t="s">
        <v>549</v>
      </c>
    </row>
    <row r="408" spans="1:17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6">
        <f t="shared" si="12"/>
        <v>23608000000</v>
      </c>
      <c r="M408" s="6">
        <f t="array" ref="M408">$L408-(SUM(G408:I408))</f>
        <v>7837000000</v>
      </c>
      <c r="N408" s="7">
        <f t="array" ref="N408">1-($F408/$E408)</f>
        <v>0.57999213836477992</v>
      </c>
      <c r="O408" s="8">
        <f t="shared" si="13"/>
        <v>0.19253636006289307</v>
      </c>
      <c r="Q408" s="4" t="s">
        <v>550</v>
      </c>
    </row>
    <row r="409" spans="1:17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6">
        <f t="shared" si="12"/>
        <v>23699000000</v>
      </c>
      <c r="M409" s="6">
        <f t="array" ref="M409">$L409-(SUM(G409:I409))</f>
        <v>6952000000</v>
      </c>
      <c r="N409" s="7">
        <f t="array" ref="N409">1-($F409/$E409)</f>
        <v>0.59787078382401171</v>
      </c>
      <c r="O409" s="8">
        <f t="shared" si="13"/>
        <v>0.17538283004112112</v>
      </c>
      <c r="Q409" s="4" t="s">
        <v>551</v>
      </c>
    </row>
    <row r="410" spans="1:17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6">
        <f t="shared" si="12"/>
        <v>11356000000</v>
      </c>
      <c r="M410" s="6">
        <f t="array" ref="M410">$L410-(SUM(G410:I410))</f>
        <v>2755000000</v>
      </c>
      <c r="N410" s="7">
        <f t="array" ref="N410">1-($F410/$E410)</f>
        <v>0.39161321470446242</v>
      </c>
      <c r="O410" s="8">
        <f t="shared" si="13"/>
        <v>9.5006552176012143E-2</v>
      </c>
      <c r="Q410" s="4" t="s">
        <v>552</v>
      </c>
    </row>
    <row r="411" spans="1:17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6">
        <f t="shared" si="12"/>
        <v>11383000000</v>
      </c>
      <c r="M411" s="6">
        <f t="array" ref="M411">$L411-(SUM(G411:I411))</f>
        <v>3889000000</v>
      </c>
      <c r="N411" s="7">
        <f t="array" ref="N411">1-($F411/$E411)</f>
        <v>0.40072519890164049</v>
      </c>
      <c r="O411" s="8">
        <f t="shared" si="13"/>
        <v>0.13690769555727664</v>
      </c>
      <c r="Q411" s="4" t="s">
        <v>553</v>
      </c>
    </row>
    <row r="412" spans="1:17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6">
        <f t="shared" si="12"/>
        <v>10018000000</v>
      </c>
      <c r="M412" s="6">
        <f t="array" ref="M412">$L412-(SUM(G412:I412))</f>
        <v>3046000000</v>
      </c>
      <c r="N412" s="7">
        <f t="array" ref="N412">1-($F412/$E412)</f>
        <v>0.39864703541583768</v>
      </c>
      <c r="O412" s="8">
        <f t="shared" si="13"/>
        <v>0.12120970951054516</v>
      </c>
      <c r="Q412" s="4" t="s">
        <v>555</v>
      </c>
    </row>
    <row r="413" spans="1:17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6">
        <f t="shared" si="12"/>
        <v>10125000000</v>
      </c>
      <c r="M413" s="6">
        <f t="array" ref="M413">$L413-(SUM(G413:I413))</f>
        <v>3479000000</v>
      </c>
      <c r="N413" s="7">
        <f t="array" ref="N413">1-($F413/$E413)</f>
        <v>0.41168577701878506</v>
      </c>
      <c r="O413" s="8">
        <f t="shared" si="13"/>
        <v>0.14145726599983735</v>
      </c>
      <c r="Q413" s="4" t="s">
        <v>556</v>
      </c>
    </row>
    <row r="414" spans="1:17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6">
        <f t="shared" si="12"/>
        <v>12128100000</v>
      </c>
      <c r="M414" s="6">
        <f t="array" ref="M414">$L414-(SUM(G414:I414))</f>
        <v>6224700000</v>
      </c>
      <c r="N414" s="7">
        <f t="array" ref="N414">1-($F414/$E414)</f>
        <v>0.32088825624282324</v>
      </c>
      <c r="O414" s="8">
        <f t="shared" si="13"/>
        <v>0.16469464538012563</v>
      </c>
      <c r="Q414" s="4" t="s">
        <v>557</v>
      </c>
    </row>
    <row r="415" spans="1:17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6">
        <f t="shared" si="12"/>
        <v>11291100000</v>
      </c>
      <c r="M415" s="6">
        <f t="array" ref="M415">$L415-(SUM(G415:I415))</f>
        <v>5461400000</v>
      </c>
      <c r="N415" s="7">
        <f t="array" ref="N415">1-($F415/$E415)</f>
        <v>0.31305989702469572</v>
      </c>
      <c r="O415" s="8">
        <f t="shared" si="13"/>
        <v>0.15142415899342609</v>
      </c>
      <c r="Q415" s="4" t="s">
        <v>558</v>
      </c>
    </row>
    <row r="416" spans="1:17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6">
        <f t="shared" si="12"/>
        <v>8719600000</v>
      </c>
      <c r="M416" s="6">
        <f t="array" ref="M416">$L416-(SUM(G416:I416))</f>
        <v>3460100000</v>
      </c>
      <c r="N416" s="7">
        <f t="array" ref="N416">1-($F416/$E416)</f>
        <v>0.30210513186523835</v>
      </c>
      <c r="O416" s="8">
        <f t="shared" si="13"/>
        <v>0.11988095403079396</v>
      </c>
      <c r="Q416" s="4" t="s">
        <v>559</v>
      </c>
    </row>
    <row r="417" spans="1:17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6">
        <f t="shared" si="12"/>
        <v>8395100000</v>
      </c>
      <c r="M417" s="6">
        <f t="array" ref="M417">$L417-(SUM(G417:I417))</f>
        <v>2987700000</v>
      </c>
      <c r="N417" s="7">
        <f t="array" ref="N417">1-($F417/$E417)</f>
        <v>0.31508407146074158</v>
      </c>
      <c r="O417" s="8">
        <f t="shared" si="13"/>
        <v>0.11213406395436121</v>
      </c>
      <c r="Q417" s="4" t="s">
        <v>560</v>
      </c>
    </row>
    <row r="418" spans="1:17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6">
        <f t="shared" si="12"/>
        <v>8139000000</v>
      </c>
      <c r="M418" s="6">
        <f t="array" ref="M418">$L418-(SUM(G418:I418))</f>
        <v>4239000000</v>
      </c>
      <c r="N418" s="7">
        <f t="array" ref="N418">1-($F418/$E418)</f>
        <v>0.90594390026714156</v>
      </c>
      <c r="O418" s="8">
        <f t="shared" si="13"/>
        <v>0.47183882457702581</v>
      </c>
      <c r="Q418" s="4" t="s">
        <v>561</v>
      </c>
    </row>
    <row r="419" spans="1:17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6">
        <f t="shared" si="12"/>
        <v>8672000000</v>
      </c>
      <c r="M419" s="6">
        <f t="array" ref="M419">$L419-(SUM(G419:I419))</f>
        <v>4392000000</v>
      </c>
      <c r="N419" s="7">
        <f t="array" ref="N419">1-($F419/$E419)</f>
        <v>0.92550693703308429</v>
      </c>
      <c r="O419" s="8">
        <f t="shared" si="13"/>
        <v>0.46872998932764143</v>
      </c>
      <c r="Q419" s="4" t="s">
        <v>563</v>
      </c>
    </row>
    <row r="420" spans="1:17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6">
        <f t="shared" si="12"/>
        <v>8997000000</v>
      </c>
      <c r="M420" s="6">
        <f t="array" ref="M420">$L420-(SUM(G420:I420))</f>
        <v>4214000000</v>
      </c>
      <c r="N420" s="7">
        <f t="array" ref="N420">1-($F420/$E420)</f>
        <v>0.93611486837998126</v>
      </c>
      <c r="O420" s="8">
        <f t="shared" si="13"/>
        <v>0.43845593590677351</v>
      </c>
      <c r="Q420" s="4" t="s">
        <v>564</v>
      </c>
    </row>
    <row r="421" spans="1:17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6">
        <f t="shared" si="12"/>
        <v>9379000000</v>
      </c>
      <c r="M421" s="6">
        <f t="array" ref="M421">$L421-(SUM(G421:I421))</f>
        <v>4252000000</v>
      </c>
      <c r="N421" s="7">
        <f t="array" ref="N421">1-($F421/$E421)</f>
        <v>0.9377124575084983</v>
      </c>
      <c r="O421" s="8">
        <f t="shared" si="13"/>
        <v>0.4251149770045991</v>
      </c>
      <c r="Q421" s="4" t="s">
        <v>565</v>
      </c>
    </row>
    <row r="422" spans="1:17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6">
        <f t="shared" si="12"/>
        <v>5085401000</v>
      </c>
      <c r="M422" s="6">
        <f t="array" ref="M422">$L422-(SUM(G422:I422))</f>
        <v>1655276000</v>
      </c>
      <c r="N422" s="7">
        <f t="array" ref="N422">1-($F422/$E422)</f>
        <v>0.31739860023587374</v>
      </c>
      <c r="O422" s="8">
        <f t="shared" si="13"/>
        <v>0.10331186968422672</v>
      </c>
      <c r="Q422" s="4" t="s">
        <v>566</v>
      </c>
    </row>
    <row r="423" spans="1:17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6">
        <f t="shared" si="12"/>
        <v>5435742000</v>
      </c>
      <c r="M423" s="6">
        <f t="array" ref="M423">$L423-(SUM(G423:I423))</f>
        <v>1736185000</v>
      </c>
      <c r="N423" s="7">
        <f t="array" ref="N423">1-($F423/$E423)</f>
        <v>0.31053988458862392</v>
      </c>
      <c r="O423" s="8">
        <f t="shared" si="13"/>
        <v>9.918695359796327E-2</v>
      </c>
      <c r="Q423" s="4" t="s">
        <v>567</v>
      </c>
    </row>
    <row r="424" spans="1:17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6">
        <f t="shared" si="12"/>
        <v>5802507000</v>
      </c>
      <c r="M424" s="6">
        <f t="array" ref="M424">$L424-(SUM(G424:I424))</f>
        <v>1769093000</v>
      </c>
      <c r="N424" s="7">
        <f t="array" ref="N424">1-($F424/$E424)</f>
        <v>0.30685528420820163</v>
      </c>
      <c r="O424" s="8">
        <f t="shared" si="13"/>
        <v>9.3555343458567156E-2</v>
      </c>
      <c r="Q424" s="4" t="s">
        <v>568</v>
      </c>
    </row>
    <row r="425" spans="1:17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6">
        <f t="shared" si="12"/>
        <v>6306091000</v>
      </c>
      <c r="M425" s="6">
        <f t="array" ref="M425">$L425-(SUM(G425:I425))</f>
        <v>1940294000</v>
      </c>
      <c r="N425" s="7">
        <f t="array" ref="N425">1-($F425/$E425)</f>
        <v>0.30959922453043076</v>
      </c>
      <c r="O425" s="8">
        <f t="shared" si="13"/>
        <v>9.5259252960518279E-2</v>
      </c>
      <c r="Q425" s="4" t="s">
        <v>569</v>
      </c>
    </row>
    <row r="426" spans="1:17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6">
        <f t="shared" si="12"/>
        <v>3018000000</v>
      </c>
      <c r="M426" s="6">
        <f t="array" ref="M426">$L426-(SUM(G426:I426))</f>
        <v>1201000000</v>
      </c>
      <c r="N426" s="7">
        <f t="array" ref="N426">1-($F426/$E426)</f>
        <v>0.40877691995123933</v>
      </c>
      <c r="O426" s="8">
        <f t="shared" si="13"/>
        <v>0.16267100094812406</v>
      </c>
      <c r="Q426" s="4" t="s">
        <v>570</v>
      </c>
    </row>
    <row r="427" spans="1:17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6">
        <f t="shared" si="12"/>
        <v>2820000000</v>
      </c>
      <c r="M427" s="6">
        <f t="array" ref="M427">$L427-(SUM(G427:I427))</f>
        <v>1001000000</v>
      </c>
      <c r="N427" s="7">
        <f t="array" ref="N427">1-($F427/$E427)</f>
        <v>0.39462636439966414</v>
      </c>
      <c r="O427" s="8">
        <f t="shared" si="13"/>
        <v>0.14007836551917158</v>
      </c>
      <c r="Q427" s="4" t="s">
        <v>571</v>
      </c>
    </row>
    <row r="428" spans="1:17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6">
        <f t="shared" si="12"/>
        <v>2798000000</v>
      </c>
      <c r="M428" s="6">
        <f t="array" ref="M428">$L428-(SUM(G428:I428))</f>
        <v>983000000</v>
      </c>
      <c r="N428" s="7">
        <f t="array" ref="N428">1-($F428/$E428)</f>
        <v>0.37632817753866843</v>
      </c>
      <c r="O428" s="8">
        <f t="shared" si="13"/>
        <v>0.13221250840618695</v>
      </c>
      <c r="Q428" s="4" t="s">
        <v>572</v>
      </c>
    </row>
    <row r="429" spans="1:17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6">
        <f t="shared" si="12"/>
        <v>2836000000</v>
      </c>
      <c r="M429" s="6">
        <f t="array" ref="M429">$L429-(SUM(G429:I429))</f>
        <v>1399000000</v>
      </c>
      <c r="N429" s="7">
        <f t="array" ref="N429">1-($F429/$E429)</f>
        <v>0.37848658748164954</v>
      </c>
      <c r="O429" s="8">
        <f t="shared" si="13"/>
        <v>0.18670759375417056</v>
      </c>
      <c r="Q429" s="4" t="s">
        <v>573</v>
      </c>
    </row>
    <row r="430" spans="1:17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6">
        <f t="shared" si="12"/>
        <v>1405800000</v>
      </c>
      <c r="M430" s="6">
        <f t="array" ref="M430">$L430-(SUM(G430:I430))</f>
        <v>755900000</v>
      </c>
      <c r="N430" s="7">
        <f t="array" ref="N430">1-($F430/$E430)</f>
        <v>0.22459380441902455</v>
      </c>
      <c r="O430" s="8">
        <f t="shared" si="13"/>
        <v>0.12076430271755628</v>
      </c>
      <c r="Q430" s="4" t="s">
        <v>574</v>
      </c>
    </row>
    <row r="431" spans="1:17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6">
        <f t="shared" si="12"/>
        <v>1756300000</v>
      </c>
      <c r="M431" s="6">
        <f t="array" ref="M431">$L431-(SUM(G431:I431))</f>
        <v>929400000</v>
      </c>
      <c r="N431" s="7">
        <f t="array" ref="N431">1-($F431/$E431)</f>
        <v>0.21885630973594683</v>
      </c>
      <c r="O431" s="8">
        <f t="shared" si="13"/>
        <v>0.11581452728382909</v>
      </c>
      <c r="Q431" s="4" t="s">
        <v>575</v>
      </c>
    </row>
    <row r="432" spans="1:17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6">
        <f t="shared" si="12"/>
        <v>2288300000</v>
      </c>
      <c r="M432" s="6">
        <f t="array" ref="M432">$L432-(SUM(G432:I432))</f>
        <v>1285300000</v>
      </c>
      <c r="N432" s="7">
        <f t="array" ref="N432">1-($F432/$E432)</f>
        <v>0.211409830007391</v>
      </c>
      <c r="O432" s="8">
        <f t="shared" si="13"/>
        <v>0.11874538063562454</v>
      </c>
    </row>
    <row r="433" spans="1:15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6">
        <f t="shared" si="12"/>
        <v>2654800000</v>
      </c>
      <c r="M433" s="6">
        <f t="array" ref="M433">$L433-(SUM(G433:I433))</f>
        <v>1554500000</v>
      </c>
      <c r="N433" s="7">
        <f t="array" ref="N433">1-($F433/$E433)</f>
        <v>0.21836905917383653</v>
      </c>
      <c r="O433" s="8">
        <f t="shared" si="13"/>
        <v>0.12786451050389064</v>
      </c>
    </row>
    <row r="434" spans="1:15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6">
        <f t="shared" si="12"/>
        <v>9414300000</v>
      </c>
      <c r="M434" s="6">
        <f t="array" ref="M434">$L434-(SUM(G434:I434))</f>
        <v>3095200000</v>
      </c>
      <c r="N434" s="7">
        <f t="array" ref="N434">1-($F434/$E434)</f>
        <v>0.51555825721232829</v>
      </c>
      <c r="O434" s="8">
        <f t="shared" si="13"/>
        <v>0.1695034062780662</v>
      </c>
    </row>
    <row r="435" spans="1:15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6">
        <f t="shared" si="12"/>
        <v>9342000000</v>
      </c>
      <c r="M435" s="6">
        <f t="array" ref="M435">$L435-(SUM(G435:I435))</f>
        <v>3120500000</v>
      </c>
      <c r="N435" s="7">
        <f t="array" ref="N435">1-($F435/$E435)</f>
        <v>0.5109636768381729</v>
      </c>
      <c r="O435" s="8">
        <f t="shared" si="13"/>
        <v>0.17067674519091403</v>
      </c>
    </row>
    <row r="436" spans="1:15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6">
        <f t="shared" si="12"/>
        <v>9892600000</v>
      </c>
      <c r="M436" s="6">
        <f t="array" ref="M436">$L436-(SUM(G436:I436))</f>
        <v>3346600000</v>
      </c>
      <c r="N436" s="7">
        <f t="array" ref="N436">1-($F436/$E436)</f>
        <v>0.51647697608854548</v>
      </c>
      <c r="O436" s="8">
        <f t="shared" si="13"/>
        <v>0.17472068497441787</v>
      </c>
    </row>
    <row r="437" spans="1:15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6">
        <f t="shared" si="12"/>
        <v>10762500000</v>
      </c>
      <c r="M437" s="6">
        <f t="array" ref="M437">$L437-(SUM(G437:I437))</f>
        <v>3469100000</v>
      </c>
      <c r="N437" s="7">
        <f t="array" ref="N437">1-($F437/$E437)</f>
        <v>0.52338898317860627</v>
      </c>
      <c r="O437" s="8">
        <f t="shared" si="13"/>
        <v>0.16870510769290623</v>
      </c>
    </row>
    <row r="438" spans="1:15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6">
        <f t="shared" si="12"/>
        <v>20007000000</v>
      </c>
      <c r="M438" s="6">
        <f t="array" ref="M438">$L438-(SUM(G438:I438))</f>
        <v>9450000000</v>
      </c>
      <c r="N438" s="7">
        <f t="array" ref="N438">1-($F438/$E438)</f>
        <v>0.4441952887369286</v>
      </c>
      <c r="O438" s="8">
        <f t="shared" si="13"/>
        <v>0.20980884083390688</v>
      </c>
    </row>
    <row r="439" spans="1:15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6">
        <f t="shared" si="12"/>
        <v>22393000000</v>
      </c>
      <c r="M439" s="6">
        <f t="array" ref="M439">$L439-(SUM(G439:I439))</f>
        <v>11540000000</v>
      </c>
      <c r="N439" s="7">
        <f t="array" ref="N439">1-($F439/$E439)</f>
        <v>0.45875074263003712</v>
      </c>
      <c r="O439" s="8">
        <f t="shared" si="13"/>
        <v>0.23641243111466209</v>
      </c>
    </row>
    <row r="440" spans="1:15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6">
        <f t="shared" si="12"/>
        <v>24101000000</v>
      </c>
      <c r="M440" s="6">
        <f t="array" ref="M440">$L440-(SUM(G440:I440))</f>
        <v>13224000000</v>
      </c>
      <c r="N440" s="7">
        <f t="array" ref="N440">1-($F440/$E440)</f>
        <v>0.4593729152768512</v>
      </c>
      <c r="O440" s="8">
        <f t="shared" si="13"/>
        <v>0.25205375011912706</v>
      </c>
    </row>
    <row r="441" spans="1:15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6">
        <f t="shared" si="12"/>
        <v>25639000000</v>
      </c>
      <c r="M441" s="6">
        <f t="array" ref="M441">$L441-(SUM(G441:I441))</f>
        <v>14358000000</v>
      </c>
      <c r="N441" s="7">
        <f t="array" ref="N441">1-($F441/$E441)</f>
        <v>0.46086784584411844</v>
      </c>
      <c r="O441" s="8">
        <f t="shared" si="13"/>
        <v>0.25808886971527178</v>
      </c>
    </row>
    <row r="442" spans="1:15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6">
        <f t="shared" si="12"/>
        <v>3846000000</v>
      </c>
      <c r="M442" s="6">
        <f t="array" ref="M442">$L442-(SUM(G442:I442))</f>
        <v>1972000000</v>
      </c>
      <c r="N442" s="7">
        <f t="array" ref="N442">1-($F442/$E442)</f>
        <v>0.69485094850948514</v>
      </c>
      <c r="O442" s="8">
        <f t="shared" si="13"/>
        <v>0.35627822944896115</v>
      </c>
    </row>
    <row r="443" spans="1:15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6">
        <f t="shared" si="12"/>
        <v>4141000000</v>
      </c>
      <c r="M443" s="6">
        <f t="array" ref="M443">$L443-(SUM(G443:I443))</f>
        <v>2120000000</v>
      </c>
      <c r="N443" s="7">
        <f t="array" ref="N443">1-($F443/$E443)</f>
        <v>0.66097366320830009</v>
      </c>
      <c r="O443" s="8">
        <f t="shared" si="13"/>
        <v>0.33838786911412611</v>
      </c>
    </row>
    <row r="444" spans="1:15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6">
        <f t="shared" si="12"/>
        <v>4051000000</v>
      </c>
      <c r="M444" s="6">
        <f t="array" ref="M444">$L444-(SUM(G444:I444))</f>
        <v>2052000000</v>
      </c>
      <c r="N444" s="7">
        <f t="array" ref="N444">1-($F444/$E444)</f>
        <v>0.633562715045355</v>
      </c>
      <c r="O444" s="8">
        <f t="shared" si="13"/>
        <v>0.32092586800125117</v>
      </c>
    </row>
    <row r="445" spans="1:15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6">
        <f t="shared" si="12"/>
        <v>4065000000</v>
      </c>
      <c r="M445" s="6">
        <f t="array" ref="M445">$L445-(SUM(G445:I445))</f>
        <v>2053000000</v>
      </c>
      <c r="N445" s="7">
        <f t="array" ref="N445">1-($F445/$E445)</f>
        <v>0.6256733877174081</v>
      </c>
      <c r="O445" s="8">
        <f t="shared" si="13"/>
        <v>0.3159919963059874</v>
      </c>
    </row>
    <row r="446" spans="1:15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6">
        <f t="shared" si="12"/>
        <v>3846000000</v>
      </c>
      <c r="M446" s="6">
        <f t="array" ref="M446">$L446-(SUM(G446:I446))</f>
        <v>1972000000</v>
      </c>
      <c r="N446" s="7">
        <f t="array" ref="N446">1-($F446/$E446)</f>
        <v>0.69485094850948514</v>
      </c>
      <c r="O446" s="8">
        <f t="shared" si="13"/>
        <v>0.35627822944896115</v>
      </c>
    </row>
    <row r="447" spans="1:15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6">
        <f t="shared" si="12"/>
        <v>4141000000</v>
      </c>
      <c r="M447" s="6">
        <f t="array" ref="M447">$L447-(SUM(G447:I447))</f>
        <v>2120000000</v>
      </c>
      <c r="N447" s="7">
        <f t="array" ref="N447">1-($F447/$E447)</f>
        <v>0.66097366320830009</v>
      </c>
      <c r="O447" s="8">
        <f t="shared" si="13"/>
        <v>0.33838786911412611</v>
      </c>
    </row>
    <row r="448" spans="1:15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6">
        <f t="shared" si="12"/>
        <v>4051000000</v>
      </c>
      <c r="M448" s="6">
        <f t="array" ref="M448">$L448-(SUM(G448:I448))</f>
        <v>2052000000</v>
      </c>
      <c r="N448" s="7">
        <f t="array" ref="N448">1-($F448/$E448)</f>
        <v>0.633562715045355</v>
      </c>
      <c r="O448" s="8">
        <f t="shared" si="13"/>
        <v>0.32092586800125117</v>
      </c>
    </row>
    <row r="449" spans="1:15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6">
        <f t="shared" si="12"/>
        <v>4065000000</v>
      </c>
      <c r="M449" s="6">
        <f t="array" ref="M449">$L449-(SUM(G449:I449))</f>
        <v>2053000000</v>
      </c>
      <c r="N449" s="7">
        <f t="array" ref="N449">1-($F449/$E449)</f>
        <v>0.6256733877174081</v>
      </c>
      <c r="O449" s="8">
        <f t="shared" si="13"/>
        <v>0.3159919963059874</v>
      </c>
    </row>
    <row r="450" spans="1:15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6">
        <f t="shared" si="12"/>
        <v>2777000000</v>
      </c>
      <c r="M450" s="6">
        <f t="array" ref="M450">$L450-(SUM(G450:I450))</f>
        <v>1764000000</v>
      </c>
      <c r="N450" s="7">
        <f t="array" ref="N450">1-($F450/$E450)</f>
        <v>0.18450601288950896</v>
      </c>
      <c r="O450" s="8">
        <f t="shared" si="13"/>
        <v>0.11720151484951166</v>
      </c>
    </row>
    <row r="451" spans="1:15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6">
        <f t="shared" ref="L451:L514" si="14">$E451-$F451</f>
        <v>3028000000</v>
      </c>
      <c r="M451" s="6">
        <f t="array" ref="M451">$L451-(SUM(G451:I451))</f>
        <v>1898000000</v>
      </c>
      <c r="N451" s="7">
        <f t="array" ref="N451">1-($F451/$E451)</f>
        <v>0.19536744306084264</v>
      </c>
      <c r="O451" s="8">
        <f t="shared" ref="O451:O514" si="15">$M451/$E451</f>
        <v>0.1224595135170011</v>
      </c>
    </row>
    <row r="452" spans="1:15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6">
        <f t="shared" si="14"/>
        <v>3010000000</v>
      </c>
      <c r="M452" s="6">
        <f t="array" ref="M452">$L452-(SUM(G452:I452))</f>
        <v>1900000000</v>
      </c>
      <c r="N452" s="7">
        <f t="array" ref="N452">1-($F452/$E452)</f>
        <v>0.19848334981866134</v>
      </c>
      <c r="O452" s="8">
        <f t="shared" si="15"/>
        <v>0.12528849324101549</v>
      </c>
    </row>
    <row r="453" spans="1:15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6">
        <f t="shared" si="14"/>
        <v>3554000000</v>
      </c>
      <c r="M453" s="6">
        <f t="array" ref="M453">$L453-(SUM(G453:I453))</f>
        <v>2275000000</v>
      </c>
      <c r="N453" s="7">
        <f t="array" ref="N453">1-($F453/$E453)</f>
        <v>0.21331252625892805</v>
      </c>
      <c r="O453" s="8">
        <f t="shared" si="15"/>
        <v>0.13654642578476683</v>
      </c>
    </row>
    <row r="454" spans="1:15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6">
        <f t="shared" si="14"/>
        <v>817169000</v>
      </c>
      <c r="M454" s="6">
        <f t="array" ref="M454">$L454-(SUM(G454:I454))</f>
        <v>366078000</v>
      </c>
      <c r="N454" s="7">
        <f t="array" ref="N454">1-($F454/$E454)</f>
        <v>0.63887896411994061</v>
      </c>
      <c r="O454" s="8">
        <f t="shared" si="15"/>
        <v>0.2862070556116294</v>
      </c>
    </row>
    <row r="455" spans="1:15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6">
        <f t="shared" si="14"/>
        <v>926599000</v>
      </c>
      <c r="M455" s="6">
        <f t="array" ref="M455">$L455-(SUM(G455:I455))</f>
        <v>381812000</v>
      </c>
      <c r="N455" s="7">
        <f t="array" ref="N455">1-($F455/$E455)</f>
        <v>0.62512624311945486</v>
      </c>
      <c r="O455" s="8">
        <f t="shared" si="15"/>
        <v>0.2575879114243867</v>
      </c>
    </row>
    <row r="456" spans="1:15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6">
        <f t="shared" si="14"/>
        <v>1013117000</v>
      </c>
      <c r="M456" s="6">
        <f t="array" ref="M456">$L456-(SUM(G456:I456))</f>
        <v>385136000</v>
      </c>
      <c r="N456" s="7">
        <f t="array" ref="N456">1-($F456/$E456)</f>
        <v>0.62675896013333021</v>
      </c>
      <c r="O456" s="8">
        <f t="shared" si="15"/>
        <v>0.238262154193356</v>
      </c>
    </row>
    <row r="457" spans="1:15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6">
        <f t="shared" si="14"/>
        <v>1112054000</v>
      </c>
      <c r="M457" s="6">
        <f t="array" ref="M457">$L457-(SUM(G457:I457))</f>
        <v>401911000</v>
      </c>
      <c r="N457" s="7">
        <f t="array" ref="N457">1-($F457/$E457)</f>
        <v>0.630653488614762</v>
      </c>
      <c r="O457" s="8">
        <f t="shared" si="15"/>
        <v>0.22792649840983228</v>
      </c>
    </row>
    <row r="458" spans="1:15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6">
        <f t="shared" si="14"/>
        <v>2652700000</v>
      </c>
      <c r="M458" s="6">
        <f t="array" ref="M458">$L458-(SUM(G458:I458))</f>
        <v>920100000</v>
      </c>
      <c r="N458" s="7">
        <f t="array" ref="N458">1-($F458/$E458)</f>
        <v>0.35873960375955105</v>
      </c>
      <c r="O458" s="8">
        <f t="shared" si="15"/>
        <v>0.12443031983230779</v>
      </c>
    </row>
    <row r="459" spans="1:15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6">
        <f t="shared" si="14"/>
        <v>2789800000</v>
      </c>
      <c r="M459" s="6">
        <f t="array" ref="M459">$L459-(SUM(G459:I459))</f>
        <v>970300000</v>
      </c>
      <c r="N459" s="7">
        <f t="array" ref="N459">1-($F459/$E459)</f>
        <v>0.35582822085889576</v>
      </c>
      <c r="O459" s="8">
        <f t="shared" si="15"/>
        <v>0.12375801946354094</v>
      </c>
    </row>
    <row r="460" spans="1:15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6">
        <f t="shared" si="14"/>
        <v>3034000000</v>
      </c>
      <c r="M460" s="6">
        <f t="array" ref="M460">$L460-(SUM(G460:I460))</f>
        <v>1040200000</v>
      </c>
      <c r="N460" s="7">
        <f t="array" ref="N460">1-($F460/$E460)</f>
        <v>0.35270047197228616</v>
      </c>
      <c r="O460" s="8">
        <f t="shared" si="15"/>
        <v>0.12092255469531051</v>
      </c>
    </row>
    <row r="461" spans="1:15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6">
        <f t="shared" si="14"/>
        <v>4656700000</v>
      </c>
      <c r="M461" s="6">
        <f t="array" ref="M461">$L461-(SUM(G461:I461))</f>
        <v>1049700000</v>
      </c>
      <c r="N461" s="7">
        <f t="array" ref="N461">1-($F461/$E461)</f>
        <v>0.30046327362824554</v>
      </c>
      <c r="O461" s="8">
        <f t="shared" si="15"/>
        <v>6.7729572084860371E-2</v>
      </c>
    </row>
    <row r="462" spans="1:15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6" t="e">
        <f t="shared" si="14"/>
        <v>#VALUE!</v>
      </c>
      <c r="M462" s="6" t="e">
        <f t="array" ref="M462">$L462-(SUM(G462:I462))</f>
        <v>#VALUE!</v>
      </c>
      <c r="N462" s="7" t="e">
        <f t="array" ref="N462">1-($F462/$E462)</f>
        <v>#VALUE!</v>
      </c>
      <c r="O462" s="8" t="e">
        <f t="shared" si="15"/>
        <v>#VALUE!</v>
      </c>
    </row>
    <row r="463" spans="1:15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6" t="e">
        <f t="shared" si="14"/>
        <v>#VALUE!</v>
      </c>
      <c r="M463" s="6" t="e">
        <f t="array" ref="M463">$L463-(SUM(G463:I463))</f>
        <v>#VALUE!</v>
      </c>
      <c r="N463" s="7" t="e">
        <f t="array" ref="N463">1-($F463/$E463)</f>
        <v>#VALUE!</v>
      </c>
      <c r="O463" s="8" t="e">
        <f t="shared" si="15"/>
        <v>#VALUE!</v>
      </c>
    </row>
    <row r="464" spans="1:15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6" t="e">
        <f t="shared" si="14"/>
        <v>#VALUE!</v>
      </c>
      <c r="M464" s="6" t="e">
        <f t="array" ref="M464">$L464-(SUM(G464:I464))</f>
        <v>#VALUE!</v>
      </c>
      <c r="N464" s="7" t="e">
        <f t="array" ref="N464">1-($F464/$E464)</f>
        <v>#VALUE!</v>
      </c>
      <c r="O464" s="8" t="e">
        <f t="shared" si="15"/>
        <v>#VALUE!</v>
      </c>
    </row>
    <row r="465" spans="1:15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6" t="e">
        <f t="shared" si="14"/>
        <v>#VALUE!</v>
      </c>
      <c r="M465" s="6" t="e">
        <f t="array" ref="M465">$L465-(SUM(G465:I465))</f>
        <v>#VALUE!</v>
      </c>
      <c r="N465" s="7" t="e">
        <f t="array" ref="N465">1-($F465/$E465)</f>
        <v>#VALUE!</v>
      </c>
      <c r="O465" s="8" t="e">
        <f t="shared" si="15"/>
        <v>#VALUE!</v>
      </c>
    </row>
    <row r="466" spans="1:15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6">
        <f t="shared" si="14"/>
        <v>2778591000</v>
      </c>
      <c r="M466" s="6">
        <f t="array" ref="M466">$L466-(SUM(G466:I466))</f>
        <v>1161670000</v>
      </c>
      <c r="N466" s="7">
        <f t="array" ref="N466">1-($F466/$E466)</f>
        <v>0.38833734725571811</v>
      </c>
      <c r="O466" s="8">
        <f t="shared" si="15"/>
        <v>0.16235561339777971</v>
      </c>
    </row>
    <row r="467" spans="1:15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6">
        <f t="shared" si="14"/>
        <v>2974249000</v>
      </c>
      <c r="M467" s="6">
        <f t="array" ref="M467">$L467-(SUM(G467:I467))</f>
        <v>1215484000</v>
      </c>
      <c r="N467" s="7">
        <f t="array" ref="N467">1-($F467/$E467)</f>
        <v>0.38363902357982893</v>
      </c>
      <c r="O467" s="8">
        <f t="shared" si="15"/>
        <v>0.15678145808804334</v>
      </c>
    </row>
    <row r="468" spans="1:15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6">
        <f t="shared" si="14"/>
        <v>2568144000</v>
      </c>
      <c r="M468" s="6">
        <f t="array" ref="M468">$L468-(SUM(G468:I468))</f>
        <v>920762000</v>
      </c>
      <c r="N468" s="7">
        <f t="array" ref="N468">1-($F468/$E468)</f>
        <v>0.36918188390369555</v>
      </c>
      <c r="O468" s="8">
        <f t="shared" si="15"/>
        <v>0.13236354728821068</v>
      </c>
    </row>
    <row r="469" spans="1:15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6">
        <f t="shared" si="14"/>
        <v>2471969000</v>
      </c>
      <c r="M469" s="6">
        <f t="array" ref="M469">$L469-(SUM(G469:I469))</f>
        <v>714446000</v>
      </c>
      <c r="N469" s="7">
        <f t="array" ref="N469">1-($F469/$E469)</f>
        <v>0.36382757888843398</v>
      </c>
      <c r="O469" s="8">
        <f t="shared" si="15"/>
        <v>0.10515308178481449</v>
      </c>
    </row>
    <row r="470" spans="1:15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6">
        <f t="shared" si="14"/>
        <v>3498000000</v>
      </c>
      <c r="M470" s="6">
        <f t="array" ref="M470">$L470-(SUM(G470:I470))</f>
        <v>1046000000</v>
      </c>
      <c r="N470" s="7">
        <f t="array" ref="N470">1-($F470/$E470)</f>
        <v>0.58329164582291138</v>
      </c>
      <c r="O470" s="8">
        <f t="shared" si="15"/>
        <v>0.1744205436051359</v>
      </c>
    </row>
    <row r="471" spans="1:15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6">
        <f t="shared" si="14"/>
        <v>3630000000</v>
      </c>
      <c r="M471" s="6">
        <f t="array" ref="M471">$L471-(SUM(G471:I471))</f>
        <v>1180000000</v>
      </c>
      <c r="N471" s="7">
        <f t="array" ref="N471">1-($F471/$E471)</f>
        <v>0.59304035288351575</v>
      </c>
      <c r="O471" s="8">
        <f t="shared" si="15"/>
        <v>0.19277895768665251</v>
      </c>
    </row>
    <row r="472" spans="1:15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6">
        <f t="shared" si="14"/>
        <v>3723000000</v>
      </c>
      <c r="M472" s="6">
        <f t="array" ref="M472">$L472-(SUM(G472:I472))</f>
        <v>1298000000</v>
      </c>
      <c r="N472" s="7">
        <f t="array" ref="N472">1-($F472/$E472)</f>
        <v>0.59264565425023874</v>
      </c>
      <c r="O472" s="8">
        <f t="shared" si="15"/>
        <v>0.20662209487424388</v>
      </c>
    </row>
    <row r="473" spans="1:15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6">
        <f t="shared" si="14"/>
        <v>3858000000</v>
      </c>
      <c r="M473" s="6">
        <f t="array" ref="M473">$L473-(SUM(G473:I473))</f>
        <v>1433000000</v>
      </c>
      <c r="N473" s="7">
        <f t="array" ref="N473">1-($F473/$E473)</f>
        <v>0.59906832298136647</v>
      </c>
      <c r="O473" s="8">
        <f t="shared" si="15"/>
        <v>0.22251552795031057</v>
      </c>
    </row>
    <row r="474" spans="1:15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6">
        <f t="shared" si="14"/>
        <v>1304400000</v>
      </c>
      <c r="M474" s="6">
        <f t="array" ref="M474">$L474-(SUM(G474:I474))</f>
        <v>400900000</v>
      </c>
      <c r="N474" s="7">
        <f t="array" ref="N474">1-($F474/$E474)</f>
        <v>0.22030062489444346</v>
      </c>
      <c r="O474" s="8">
        <f t="shared" si="15"/>
        <v>6.7708157405843614E-2</v>
      </c>
    </row>
    <row r="475" spans="1:15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6">
        <f t="shared" si="14"/>
        <v>1295100000</v>
      </c>
      <c r="M475" s="6">
        <f t="array" ref="M475">$L475-(SUM(G475:I475))</f>
        <v>325300000</v>
      </c>
      <c r="N475" s="7">
        <f t="array" ref="N475">1-($F475/$E475)</f>
        <v>0.20604238258877439</v>
      </c>
      <c r="O475" s="8">
        <f t="shared" si="15"/>
        <v>5.175321369479445E-2</v>
      </c>
    </row>
    <row r="476" spans="1:15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6">
        <f t="shared" si="14"/>
        <v>1422500000</v>
      </c>
      <c r="M476" s="6">
        <f t="array" ref="M476">$L476-(SUM(G476:I476))</f>
        <v>429700000</v>
      </c>
      <c r="N476" s="7">
        <f t="array" ref="N476">1-($F476/$E476)</f>
        <v>0.21030455351862798</v>
      </c>
      <c r="O476" s="8">
        <f t="shared" si="15"/>
        <v>6.352749852158486E-2</v>
      </c>
    </row>
    <row r="477" spans="1:15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6">
        <f t="shared" si="14"/>
        <v>1541100000</v>
      </c>
      <c r="M477" s="6">
        <f t="array" ref="M477">$L477-(SUM(G477:I477))</f>
        <v>628000000</v>
      </c>
      <c r="N477" s="7">
        <f t="array" ref="N477">1-($F477/$E477)</f>
        <v>0.22226869546405137</v>
      </c>
      <c r="O477" s="8">
        <f t="shared" si="15"/>
        <v>9.0574745799379824E-2</v>
      </c>
    </row>
    <row r="478" spans="1:15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6">
        <f t="shared" si="14"/>
        <v>6677000000</v>
      </c>
      <c r="M478" s="6">
        <f t="array" ref="M478">$L478-(SUM(G478:I478))</f>
        <v>3567000000</v>
      </c>
      <c r="N478" s="7">
        <f t="array" ref="N478">1-($F478/$E478)</f>
        <v>0.37276686020544891</v>
      </c>
      <c r="O478" s="8">
        <f t="shared" si="15"/>
        <v>0.19914024117909782</v>
      </c>
    </row>
    <row r="479" spans="1:15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6">
        <f t="shared" si="14"/>
        <v>9211000000</v>
      </c>
      <c r="M479" s="6">
        <f t="array" ref="M479">$L479-(SUM(G479:I479))</f>
        <v>5269000000</v>
      </c>
      <c r="N479" s="7">
        <f t="array" ref="N479">1-($F479/$E479)</f>
        <v>0.40477236772719283</v>
      </c>
      <c r="O479" s="8">
        <f t="shared" si="15"/>
        <v>0.23154332923185095</v>
      </c>
    </row>
    <row r="480" spans="1:15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6">
        <f t="shared" si="14"/>
        <v>9602000000</v>
      </c>
      <c r="M480" s="6">
        <f t="array" ref="M480">$L480-(SUM(G480:I480))</f>
        <v>5323000000</v>
      </c>
      <c r="N480" s="7">
        <f t="array" ref="N480">1-($F480/$E480)</f>
        <v>0.401337513061651</v>
      </c>
      <c r="O480" s="8">
        <f t="shared" si="15"/>
        <v>0.22248693834900732</v>
      </c>
    </row>
    <row r="481" spans="1:15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6">
        <f t="shared" si="14"/>
        <v>9731000000</v>
      </c>
      <c r="M481" s="6">
        <f t="array" ref="M481">$L481-(SUM(G481:I481))</f>
        <v>5452000000</v>
      </c>
      <c r="N481" s="7">
        <f t="array" ref="N481">1-($F481/$E481)</f>
        <v>0.41480881538002468</v>
      </c>
      <c r="O481" s="8">
        <f t="shared" si="15"/>
        <v>0.23240547337908693</v>
      </c>
    </row>
    <row r="482" spans="1:15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6">
        <f t="shared" si="14"/>
        <v>2602731000</v>
      </c>
      <c r="M482" s="6">
        <f t="array" ref="M482">$L482-(SUM(G482:I482))</f>
        <v>1370883000</v>
      </c>
      <c r="N482" s="7">
        <f t="array" ref="N482">1-($F482/$E482)</f>
        <v>0.31793818437678656</v>
      </c>
      <c r="O482" s="8">
        <f t="shared" si="15"/>
        <v>0.16746104457702399</v>
      </c>
    </row>
    <row r="483" spans="1:15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6">
        <f t="shared" si="14"/>
        <v>3565673000</v>
      </c>
      <c r="M483" s="6">
        <f t="array" ref="M483">$L483-(SUM(G483:I483))</f>
        <v>1520428000</v>
      </c>
      <c r="N483" s="7">
        <f t="array" ref="N483">1-($F483/$E483)</f>
        <v>0.30309910277497976</v>
      </c>
      <c r="O483" s="8">
        <f t="shared" si="15"/>
        <v>0.12924358532988214</v>
      </c>
    </row>
    <row r="484" spans="1:15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6">
        <f t="shared" si="14"/>
        <v>3675801000</v>
      </c>
      <c r="M484" s="6">
        <f t="array" ref="M484">$L484-(SUM(G484:I484))</f>
        <v>1806360000</v>
      </c>
      <c r="N484" s="7">
        <f t="array" ref="N484">1-($F484/$E484)</f>
        <v>0.28728179352324246</v>
      </c>
      <c r="O484" s="8">
        <f t="shared" si="15"/>
        <v>0.14117585270493266</v>
      </c>
    </row>
    <row r="485" spans="1:15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6">
        <f t="shared" si="14"/>
        <v>3957003000</v>
      </c>
      <c r="M485" s="6">
        <f t="array" ref="M485">$L485-(SUM(G485:I485))</f>
        <v>1371844000</v>
      </c>
      <c r="N485" s="7">
        <f t="array" ref="N485">1-($F485/$E485)</f>
        <v>0.28711723988609061</v>
      </c>
      <c r="O485" s="8">
        <f t="shared" si="15"/>
        <v>9.9539996010691467E-2</v>
      </c>
    </row>
    <row r="486" spans="1:15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6">
        <f t="shared" si="14"/>
        <v>8129000000</v>
      </c>
      <c r="M486" s="6">
        <f t="array" ref="M486">$L486-(SUM(G486:I486))</f>
        <v>2606000000</v>
      </c>
      <c r="N486" s="7">
        <f t="array" ref="N486">1-($F486/$E486)</f>
        <v>0.7818601519669135</v>
      </c>
      <c r="O486" s="8">
        <f t="shared" si="15"/>
        <v>0.2506492257381937</v>
      </c>
    </row>
    <row r="487" spans="1:15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6">
        <f t="shared" si="14"/>
        <v>18306000000</v>
      </c>
      <c r="M487" s="6">
        <f t="array" ref="M487">$L487-(SUM(G487:I487))</f>
        <v>6697000000</v>
      </c>
      <c r="N487" s="7">
        <f t="array" ref="N487">1-($F487/$E487)</f>
        <v>0.88700455470491324</v>
      </c>
      <c r="O487" s="8">
        <f t="shared" si="15"/>
        <v>0.32449849791646479</v>
      </c>
    </row>
    <row r="488" spans="1:15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6">
        <f t="shared" si="14"/>
        <v>11041000000</v>
      </c>
      <c r="M488" s="6">
        <f t="array" ref="M488">$L488-(SUM(G488:I488))</f>
        <v>171000000</v>
      </c>
      <c r="N488" s="7">
        <f t="array" ref="N488">1-($F488/$E488)</f>
        <v>0.83993914035755046</v>
      </c>
      <c r="O488" s="8">
        <f t="shared" si="15"/>
        <v>1.300874857360213E-2</v>
      </c>
    </row>
    <row r="489" spans="1:15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6">
        <f t="shared" si="14"/>
        <v>10615000000</v>
      </c>
      <c r="M489" s="6">
        <f t="array" ref="M489">$L489-(SUM(G489:I489))</f>
        <v>2347000000</v>
      </c>
      <c r="N489" s="7">
        <f t="array" ref="N489">1-($F489/$E489)</f>
        <v>0.87029597441993933</v>
      </c>
      <c r="O489" s="8">
        <f t="shared" si="15"/>
        <v>0.19242436664753629</v>
      </c>
    </row>
    <row r="490" spans="1:15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6">
        <f t="shared" si="14"/>
        <v>2409000000</v>
      </c>
      <c r="M490" s="6">
        <f t="array" ref="M490">$L490-(SUM(G490:I490))</f>
        <v>148000000</v>
      </c>
      <c r="N490" s="7">
        <f t="array" ref="N490">1-($F490/$E490)</f>
        <v>0.63444824861732951</v>
      </c>
      <c r="O490" s="8">
        <f t="shared" si="15"/>
        <v>3.8978140637345275E-2</v>
      </c>
    </row>
    <row r="491" spans="1:15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6">
        <f t="shared" si="14"/>
        <v>2228000000</v>
      </c>
      <c r="M491" s="6">
        <f t="array" ref="M491">$L491-(SUM(G491:I491))</f>
        <v>32000000</v>
      </c>
      <c r="N491" s="7">
        <f t="array" ref="N491">1-($F491/$E491)</f>
        <v>0.6232167832167832</v>
      </c>
      <c r="O491" s="8">
        <f t="shared" si="15"/>
        <v>8.951048951048951E-3</v>
      </c>
    </row>
    <row r="492" spans="1:15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6">
        <f t="shared" si="14"/>
        <v>3086000000</v>
      </c>
      <c r="M492" s="6">
        <f t="array" ref="M492">$L492-(SUM(G492:I492))</f>
        <v>948000000</v>
      </c>
      <c r="N492" s="7">
        <f t="array" ref="N492">1-($F492/$E492)</f>
        <v>0.68349944629014403</v>
      </c>
      <c r="O492" s="8">
        <f t="shared" si="15"/>
        <v>0.20996677740863787</v>
      </c>
    </row>
    <row r="493" spans="1:15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6">
        <f t="shared" si="14"/>
        <v>3042000000</v>
      </c>
      <c r="M493" s="6">
        <f t="array" ref="M493">$L493-(SUM(G493:I493))</f>
        <v>898000000</v>
      </c>
      <c r="N493" s="7">
        <f t="array" ref="N493">1-($F493/$E493)</f>
        <v>0.69199272065514106</v>
      </c>
      <c r="O493" s="8">
        <f t="shared" si="15"/>
        <v>0.20427661510464057</v>
      </c>
    </row>
    <row r="494" spans="1:15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6">
        <f t="shared" si="14"/>
        <v>6765000000</v>
      </c>
      <c r="M494" s="6">
        <f t="array" ref="M494">$L494-(SUM(G494:I494))</f>
        <v>2454000000</v>
      </c>
      <c r="N494" s="7">
        <f t="array" ref="N494">1-($F494/$E494)</f>
        <v>0.81930483226353401</v>
      </c>
      <c r="O494" s="8">
        <f t="shared" si="15"/>
        <v>0.29720237374349034</v>
      </c>
    </row>
    <row r="495" spans="1:15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6">
        <f t="shared" si="14"/>
        <v>7127000000</v>
      </c>
      <c r="M495" s="6">
        <f t="array" ref="M495">$L495-(SUM(G495:I495))</f>
        <v>2476000000</v>
      </c>
      <c r="N495" s="7">
        <f t="array" ref="N495">1-($F495/$E495)</f>
        <v>0.81080773606370871</v>
      </c>
      <c r="O495" s="8">
        <f t="shared" si="15"/>
        <v>0.28168373151308307</v>
      </c>
    </row>
    <row r="496" spans="1:15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6">
        <f t="shared" si="14"/>
        <v>6821000000</v>
      </c>
      <c r="M496" s="6">
        <f t="array" ref="M496">$L496-(SUM(G496:I496))</f>
        <v>2197000000</v>
      </c>
      <c r="N496" s="7">
        <f t="array" ref="N496">1-($F496/$E496)</f>
        <v>0.79387802607076352</v>
      </c>
      <c r="O496" s="8">
        <f t="shared" si="15"/>
        <v>0.25570297951582865</v>
      </c>
    </row>
    <row r="497" spans="1:15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6">
        <f t="shared" si="14"/>
        <v>6972000000</v>
      </c>
      <c r="M497" s="6">
        <f t="array" ref="M497">$L497-(SUM(G497:I497))</f>
        <v>2325000000</v>
      </c>
      <c r="N497" s="7">
        <f t="array" ref="N497">1-($F497/$E497)</f>
        <v>0.77647844971600399</v>
      </c>
      <c r="O497" s="8">
        <f t="shared" si="15"/>
        <v>0.25893752088205813</v>
      </c>
    </row>
    <row r="498" spans="1:15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6">
        <f t="shared" si="14"/>
        <v>5453300000</v>
      </c>
      <c r="M498" s="6">
        <f t="array" ref="M498">$L498-(SUM(G498:I498))</f>
        <v>1435000000</v>
      </c>
      <c r="N498" s="7">
        <f t="array" ref="N498">1-($F498/$E498)</f>
        <v>0.46063334656676835</v>
      </c>
      <c r="O498" s="8">
        <f t="shared" si="15"/>
        <v>0.12121263314384181</v>
      </c>
    </row>
    <row r="499" spans="1:15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6">
        <f t="shared" si="14"/>
        <v>6092200000</v>
      </c>
      <c r="M499" s="6">
        <f t="array" ref="M499">$L499-(SUM(G499:I499))</f>
        <v>1731900000</v>
      </c>
      <c r="N499" s="7">
        <f t="array" ref="N499">1-($F499/$E499)</f>
        <v>0.45967072600238434</v>
      </c>
      <c r="O499" s="8">
        <f t="shared" si="15"/>
        <v>0.13067590203268595</v>
      </c>
    </row>
    <row r="500" spans="1:15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6">
        <f t="shared" si="14"/>
        <v>6601400000</v>
      </c>
      <c r="M500" s="6">
        <f t="array" ref="M500">$L500-(SUM(G500:I500))</f>
        <v>2023800000</v>
      </c>
      <c r="N500" s="7">
        <f t="array" ref="N500">1-($F500/$E500)</f>
        <v>0.4622667273554848</v>
      </c>
      <c r="O500" s="8">
        <f t="shared" si="15"/>
        <v>0.14171772697034418</v>
      </c>
    </row>
    <row r="501" spans="1:15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6">
        <f t="shared" si="14"/>
        <v>6321600000</v>
      </c>
      <c r="M501" s="6">
        <f t="array" ref="M501">$L501-(SUM(G501:I501))</f>
        <v>1976100000</v>
      </c>
      <c r="N501" s="7">
        <f t="array" ref="N501">1-($F501/$E501)</f>
        <v>0.46670751784778264</v>
      </c>
      <c r="O501" s="8">
        <f t="shared" si="15"/>
        <v>0.14589039578888308</v>
      </c>
    </row>
    <row r="502" spans="1:15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6">
        <f t="shared" si="14"/>
        <v>5163000000</v>
      </c>
      <c r="M502" s="6">
        <f t="array" ref="M502">$L502-(SUM(G502:I502))</f>
        <v>2244000000</v>
      </c>
      <c r="N502" s="7">
        <f t="array" ref="N502">1-($F502/$E502)</f>
        <v>0.41792132102962598</v>
      </c>
      <c r="O502" s="8">
        <f t="shared" si="15"/>
        <v>0.18164157357940747</v>
      </c>
    </row>
    <row r="503" spans="1:15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6">
        <f t="shared" si="14"/>
        <v>5112000000</v>
      </c>
      <c r="M503" s="6">
        <f t="array" ref="M503">$L503-(SUM(G503:I503))</f>
        <v>2164000000</v>
      </c>
      <c r="N503" s="7">
        <f t="array" ref="N503">1-($F503/$E503)</f>
        <v>0.39569626132053559</v>
      </c>
      <c r="O503" s="8">
        <f t="shared" si="15"/>
        <v>0.16750522486260547</v>
      </c>
    </row>
    <row r="504" spans="1:15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6">
        <f t="shared" si="14"/>
        <v>5494000000</v>
      </c>
      <c r="M504" s="6">
        <f t="array" ref="M504">$L504-(SUM(G504:I504))</f>
        <v>2427000000</v>
      </c>
      <c r="N504" s="7">
        <f t="array" ref="N504">1-($F504/$E504)</f>
        <v>0.43762944081567623</v>
      </c>
      <c r="O504" s="8">
        <f t="shared" si="15"/>
        <v>0.19332483670543252</v>
      </c>
    </row>
    <row r="505" spans="1:15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6">
        <f t="shared" si="14"/>
        <v>5718000000</v>
      </c>
      <c r="M505" s="6">
        <f t="array" ref="M505">$L505-(SUM(G505:I505))</f>
        <v>2471000000</v>
      </c>
      <c r="N505" s="7">
        <f t="array" ref="N505">1-($F505/$E505)</f>
        <v>0.47354037267080751</v>
      </c>
      <c r="O505" s="8">
        <f t="shared" si="15"/>
        <v>0.2046376811594203</v>
      </c>
    </row>
    <row r="506" spans="1:15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6">
        <f t="shared" si="14"/>
        <v>1313500000</v>
      </c>
      <c r="M506" s="6">
        <f t="array" ref="M506">$L506-(SUM(G506:I506))</f>
        <v>480000000</v>
      </c>
      <c r="N506" s="7">
        <f t="array" ref="N506">1-($F506/$E506)</f>
        <v>0.63362276893391223</v>
      </c>
      <c r="O506" s="8">
        <f t="shared" si="15"/>
        <v>0.23154848046309695</v>
      </c>
    </row>
    <row r="507" spans="1:15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6">
        <f t="shared" si="14"/>
        <v>1516600000</v>
      </c>
      <c r="M507" s="6">
        <f t="array" ref="M507">$L507-(SUM(G507:I507))</f>
        <v>611200000</v>
      </c>
      <c r="N507" s="7">
        <f t="array" ref="N507">1-($F507/$E507)</f>
        <v>0.6582750987456053</v>
      </c>
      <c r="O507" s="8">
        <f t="shared" si="15"/>
        <v>0.26528929206996832</v>
      </c>
    </row>
    <row r="508" spans="1:15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6">
        <f t="shared" si="14"/>
        <v>1591700000</v>
      </c>
      <c r="M508" s="6">
        <f t="array" ref="M508">$L508-(SUM(G508:I508))</f>
        <v>638200000</v>
      </c>
      <c r="N508" s="7">
        <f t="array" ref="N508">1-($F508/$E508)</f>
        <v>0.65329995074700375</v>
      </c>
      <c r="O508" s="8">
        <f t="shared" si="15"/>
        <v>0.26194385158430472</v>
      </c>
    </row>
    <row r="509" spans="1:15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6">
        <f t="shared" si="14"/>
        <v>1776200000</v>
      </c>
      <c r="M509" s="6">
        <f t="array" ref="M509">$L509-(SUM(G509:I509))</f>
        <v>693900000</v>
      </c>
      <c r="N509" s="7">
        <f t="array" ref="N509">1-($F509/$E509)</f>
        <v>0.66684186814837065</v>
      </c>
      <c r="O509" s="8">
        <f t="shared" si="15"/>
        <v>0.26051208890223759</v>
      </c>
    </row>
    <row r="510" spans="1:15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6">
        <f t="shared" si="14"/>
        <v>4115000000</v>
      </c>
      <c r="M510" s="6">
        <f t="array" ref="M510">$L510-(SUM(G510:I510))</f>
        <v>2257000000</v>
      </c>
      <c r="N510" s="7">
        <f t="array" ref="N510">1-($F510/$E510)</f>
        <v>0.34690608666329459</v>
      </c>
      <c r="O510" s="8">
        <f t="shared" si="15"/>
        <v>0.19027145506659923</v>
      </c>
    </row>
    <row r="511" spans="1:15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6">
        <f t="shared" si="14"/>
        <v>4217000000</v>
      </c>
      <c r="M511" s="6">
        <f t="array" ref="M511">$L511-(SUM(G511:I511))</f>
        <v>2286000000</v>
      </c>
      <c r="N511" s="7">
        <f t="array" ref="N511">1-($F511/$E511)</f>
        <v>0.33518798187743426</v>
      </c>
      <c r="O511" s="8">
        <f t="shared" si="15"/>
        <v>0.18170256736348461</v>
      </c>
    </row>
    <row r="512" spans="1:15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6">
        <f t="shared" si="14"/>
        <v>4671000000</v>
      </c>
      <c r="M512" s="6">
        <f t="array" ref="M512">$L512-(SUM(G512:I512))</f>
        <v>2629000000</v>
      </c>
      <c r="N512" s="7">
        <f t="array" ref="N512">1-($F512/$E512)</f>
        <v>0.34824424066204429</v>
      </c>
      <c r="O512" s="8">
        <f t="shared" si="15"/>
        <v>0.19600387683590548</v>
      </c>
    </row>
    <row r="513" spans="1:15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6">
        <f t="shared" si="14"/>
        <v>4268000000</v>
      </c>
      <c r="M513" s="6">
        <f t="array" ref="M513">$L513-(SUM(G513:I513))</f>
        <v>2013000000</v>
      </c>
      <c r="N513" s="7">
        <f t="array" ref="N513">1-($F513/$E513)</f>
        <v>0.37035751475182233</v>
      </c>
      <c r="O513" s="8">
        <f t="shared" si="15"/>
        <v>0.17467893092676154</v>
      </c>
    </row>
    <row r="514" spans="1:15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6">
        <f t="shared" si="14"/>
        <v>8155800000</v>
      </c>
      <c r="M514" s="6">
        <f t="array" ref="M514">$L514-(SUM(G514:I514))</f>
        <v>1558800000</v>
      </c>
      <c r="N514" s="7">
        <f t="array" ref="N514">1-($F514/$E514)</f>
        <v>0.80102536904446209</v>
      </c>
      <c r="O514" s="8">
        <f t="shared" si="15"/>
        <v>0.1530982056041722</v>
      </c>
    </row>
    <row r="515" spans="1:15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6">
        <f t="shared" ref="L515:L578" si="16">$E515-$F515</f>
        <v>8810600000</v>
      </c>
      <c r="M515" s="6">
        <f t="array" ref="M515">$L515-(SUM(G515:I515))</f>
        <v>1824700000</v>
      </c>
      <c r="N515" s="7">
        <f t="array" ref="N515">1-($F515/$E515)</f>
        <v>0.80324192254394289</v>
      </c>
      <c r="O515" s="8">
        <f t="shared" ref="O515:O578" si="17">$M515/$E515</f>
        <v>0.16635365764714463</v>
      </c>
    </row>
    <row r="516" spans="1:15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6">
        <f t="shared" si="16"/>
        <v>8679800000</v>
      </c>
      <c r="M516" s="6">
        <f t="array" ref="M516">$L516-(SUM(G516:I516))</f>
        <v>1606300000</v>
      </c>
      <c r="N516" s="7">
        <f t="array" ref="N516">1-($F516/$E516)</f>
        <v>0.80514637675781975</v>
      </c>
      <c r="O516" s="8">
        <f t="shared" si="17"/>
        <v>0.1490018923231049</v>
      </c>
    </row>
    <row r="517" spans="1:15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6">
        <f t="shared" si="16"/>
        <v>9081200000</v>
      </c>
      <c r="M517" s="6">
        <f t="array" ref="M517">$L517-(SUM(G517:I517))</f>
        <v>1743400000</v>
      </c>
      <c r="N517" s="7">
        <f t="array" ref="N517">1-($F517/$E517)</f>
        <v>0.80633618355042924</v>
      </c>
      <c r="O517" s="8">
        <f t="shared" si="17"/>
        <v>0.15479964128108822</v>
      </c>
    </row>
    <row r="518" spans="1:15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6">
        <f t="shared" si="16"/>
        <v>1762000000</v>
      </c>
      <c r="M518" s="6">
        <f t="array" ref="M518">$L518-(SUM(G518:I518))</f>
        <v>920000000</v>
      </c>
      <c r="N518" s="7">
        <f t="array" ref="N518">1-($F518/$E518)</f>
        <v>0.21747716613181933</v>
      </c>
      <c r="O518" s="8">
        <f t="shared" si="17"/>
        <v>0.11355220933102937</v>
      </c>
    </row>
    <row r="519" spans="1:15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6">
        <f t="shared" si="16"/>
        <v>2776000000</v>
      </c>
      <c r="M519" s="6">
        <f t="array" ref="M519">$L519-(SUM(G519:I519))</f>
        <v>1938000000</v>
      </c>
      <c r="N519" s="7">
        <f t="array" ref="N519">1-($F519/$E519)</f>
        <v>0.29689839572192511</v>
      </c>
      <c r="O519" s="8">
        <f t="shared" si="17"/>
        <v>0.20727272727272728</v>
      </c>
    </row>
    <row r="520" spans="1:15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6">
        <f t="shared" si="16"/>
        <v>2221000000</v>
      </c>
      <c r="M520" s="6">
        <f t="array" ref="M520">$L520-(SUM(G520:I520))</f>
        <v>1239000000</v>
      </c>
      <c r="N520" s="7">
        <f t="array" ref="N520">1-($F520/$E520)</f>
        <v>0.23312690248766665</v>
      </c>
      <c r="O520" s="8">
        <f t="shared" si="17"/>
        <v>0.13005143277002204</v>
      </c>
    </row>
    <row r="521" spans="1:15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6">
        <f t="shared" si="16"/>
        <v>2580000000</v>
      </c>
      <c r="M521" s="6">
        <f t="array" ref="M521">$L521-(SUM(G521:I521))</f>
        <v>1567000000</v>
      </c>
      <c r="N521" s="7">
        <f t="array" ref="N521">1-($F521/$E521)</f>
        <v>0.26741293532338306</v>
      </c>
      <c r="O521" s="8">
        <f t="shared" si="17"/>
        <v>0.16241708126036483</v>
      </c>
    </row>
    <row r="522" spans="1:15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6">
        <f t="shared" si="16"/>
        <v>9952000000</v>
      </c>
      <c r="M522" s="6">
        <f t="array" ref="M522">$L522-(SUM(G522:I522))</f>
        <v>3942000000</v>
      </c>
      <c r="N522" s="7">
        <f t="array" ref="N522">1-($F522/$E522)</f>
        <v>0.40342129798532567</v>
      </c>
      <c r="O522" s="8">
        <f t="shared" si="17"/>
        <v>0.15979569500182414</v>
      </c>
    </row>
    <row r="523" spans="1:15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6">
        <f t="shared" si="16"/>
        <v>7762000000</v>
      </c>
      <c r="M523" s="6">
        <f t="array" ref="M523">$L523-(SUM(G523:I523))</f>
        <v>3387000000</v>
      </c>
      <c r="N523" s="7">
        <f t="array" ref="N523">1-($F523/$E523)</f>
        <v>0.43771499464275643</v>
      </c>
      <c r="O523" s="8">
        <f t="shared" si="17"/>
        <v>0.19099983082388766</v>
      </c>
    </row>
    <row r="524" spans="1:15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6">
        <f t="shared" si="16"/>
        <v>7008000000</v>
      </c>
      <c r="M524" s="6">
        <f t="array" ref="M524">$L524-(SUM(G524:I524))</f>
        <v>2943000000</v>
      </c>
      <c r="N524" s="7">
        <f t="array" ref="N524">1-($F524/$E524)</f>
        <v>0.43128807926641644</v>
      </c>
      <c r="O524" s="8">
        <f t="shared" si="17"/>
        <v>0.18111883808234353</v>
      </c>
    </row>
    <row r="525" spans="1:15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6">
        <f t="shared" si="16"/>
        <v>6262000000</v>
      </c>
      <c r="M525" s="6">
        <f t="array" ref="M525">$L525-(SUM(G525:I525))</f>
        <v>2504000000</v>
      </c>
      <c r="N525" s="7">
        <f t="array" ref="N525">1-($F525/$E525)</f>
        <v>0.43120782261396506</v>
      </c>
      <c r="O525" s="8">
        <f t="shared" si="17"/>
        <v>0.17242804021484645</v>
      </c>
    </row>
    <row r="526" spans="1:15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6">
        <f t="shared" si="16"/>
        <v>9983208000</v>
      </c>
      <c r="M526" s="6">
        <f t="array" ref="M526">$L526-(SUM(G526:I526))</f>
        <v>2951071000</v>
      </c>
      <c r="N526" s="7">
        <f t="array" ref="N526">1-($F526/$E526)</f>
        <v>0.85453385691379924</v>
      </c>
      <c r="O526" s="8">
        <f t="shared" si="17"/>
        <v>0.25260317962487233</v>
      </c>
    </row>
    <row r="527" spans="1:15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6">
        <f t="shared" si="16"/>
        <v>12420225000</v>
      </c>
      <c r="M527" s="6">
        <f t="array" ref="M527">$L527-(SUM(G527:I527))</f>
        <v>4198153000</v>
      </c>
      <c r="N527" s="7">
        <f t="array" ref="N527">1-($F527/$E527)</f>
        <v>0.85732890420303054</v>
      </c>
      <c r="O527" s="8">
        <f t="shared" si="17"/>
        <v>0.28978524230975411</v>
      </c>
    </row>
    <row r="528" spans="1:15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6">
        <f t="shared" si="16"/>
        <v>15500951000</v>
      </c>
      <c r="M528" s="6">
        <f t="array" ref="M528">$L528-(SUM(G528:I528))</f>
        <v>6218276000</v>
      </c>
      <c r="N528" s="7">
        <f t="array" ref="N528">1-($F528/$E528)</f>
        <v>0.85947650557183841</v>
      </c>
      <c r="O528" s="8">
        <f t="shared" si="17"/>
        <v>0.34478285410754661</v>
      </c>
    </row>
    <row r="529" spans="1:15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6">
        <f t="shared" si="16"/>
        <v>6579671000</v>
      </c>
      <c r="M529" s="6">
        <f t="array" ref="M529">$L529-(SUM(G529:I529))</f>
        <v>91707000</v>
      </c>
      <c r="N529" s="7">
        <f t="array" ref="N529">1-($F529/$E529)</f>
        <v>0.75132458982249128</v>
      </c>
      <c r="O529" s="8">
        <f t="shared" si="17"/>
        <v>1.0471910245793628E-2</v>
      </c>
    </row>
    <row r="530" spans="1:15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6">
        <f t="shared" si="16"/>
        <v>942759000</v>
      </c>
      <c r="M530" s="6">
        <f t="array" ref="M530">$L530-(SUM(G530:I530))</f>
        <v>411579000</v>
      </c>
      <c r="N530" s="7">
        <f t="array" ref="N530">1-($F530/$E530)</f>
        <v>0.49950778223311099</v>
      </c>
      <c r="O530" s="8">
        <f t="shared" si="17"/>
        <v>0.21806942548808506</v>
      </c>
    </row>
    <row r="531" spans="1:15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6">
        <f t="shared" si="16"/>
        <v>1088363000</v>
      </c>
      <c r="M531" s="6">
        <f t="array" ref="M531">$L531-(SUM(G531:I531))</f>
        <v>466950000</v>
      </c>
      <c r="N531" s="7">
        <f t="array" ref="N531">1-($F531/$E531)</f>
        <v>0.505564933671379</v>
      </c>
      <c r="O531" s="8">
        <f t="shared" si="17"/>
        <v>0.2169069931427754</v>
      </c>
    </row>
    <row r="532" spans="1:15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6">
        <f t="shared" si="16"/>
        <v>1245891000</v>
      </c>
      <c r="M532" s="6">
        <f t="array" ref="M532">$L532-(SUM(G532:I532))</f>
        <v>511772000</v>
      </c>
      <c r="N532" s="7">
        <f t="array" ref="N532">1-($F532/$E532)</f>
        <v>0.50982209498742925</v>
      </c>
      <c r="O532" s="8">
        <f t="shared" si="17"/>
        <v>0.20941853917871359</v>
      </c>
    </row>
    <row r="533" spans="1:15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6">
        <f t="shared" si="16"/>
        <v>1434361000</v>
      </c>
      <c r="M533" s="6">
        <f t="array" ref="M533">$L533-(SUM(G533:I533))</f>
        <v>609065000</v>
      </c>
      <c r="N533" s="7">
        <f t="array" ref="N533">1-($F533/$E533)</f>
        <v>0.52620358953683355</v>
      </c>
      <c r="O533" s="8">
        <f t="shared" si="17"/>
        <v>0.22343900124254046</v>
      </c>
    </row>
    <row r="534" spans="1:15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6">
        <f t="shared" si="16"/>
        <v>1121995000</v>
      </c>
      <c r="M534" s="6">
        <f t="array" ref="M534">$L534-(SUM(G534:I534))</f>
        <v>514093000</v>
      </c>
      <c r="N534" s="7">
        <f t="array" ref="N534">1-($F534/$E534)</f>
        <v>0.64205648977798024</v>
      </c>
      <c r="O534" s="8">
        <f t="shared" si="17"/>
        <v>0.29418736001446638</v>
      </c>
    </row>
    <row r="535" spans="1:15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6">
        <f t="shared" si="16"/>
        <v>1553474000</v>
      </c>
      <c r="M535" s="6">
        <f t="array" ref="M535">$L535-(SUM(G535:I535))</f>
        <v>512322000</v>
      </c>
      <c r="N535" s="7">
        <f t="array" ref="N535">1-($F535/$E535)</f>
        <v>0.65061469144809525</v>
      </c>
      <c r="O535" s="8">
        <f t="shared" si="17"/>
        <v>0.21456697695106006</v>
      </c>
    </row>
    <row r="536" spans="1:15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6">
        <f t="shared" si="16"/>
        <v>1731184000</v>
      </c>
      <c r="M536" s="6">
        <f t="array" ref="M536">$L536-(SUM(G536:I536))</f>
        <v>921375000</v>
      </c>
      <c r="N536" s="7">
        <f t="array" ref="N536">1-($F536/$E536)</f>
        <v>0.66208445326280008</v>
      </c>
      <c r="O536" s="8">
        <f t="shared" si="17"/>
        <v>0.35237621369248584</v>
      </c>
    </row>
    <row r="537" spans="1:15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6">
        <f t="shared" si="16"/>
        <v>1839797000</v>
      </c>
      <c r="M537" s="6">
        <f t="array" ref="M537">$L537-(SUM(G537:I537))</f>
        <v>1008820000</v>
      </c>
      <c r="N537" s="7">
        <f t="array" ref="N537">1-($F537/$E537)</f>
        <v>0.67024424719440867</v>
      </c>
      <c r="O537" s="8">
        <f t="shared" si="17"/>
        <v>0.36751652571162108</v>
      </c>
    </row>
    <row r="538" spans="1:15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6">
        <f t="shared" si="16"/>
        <v>1504616000</v>
      </c>
      <c r="M538" s="6">
        <f t="array" ref="M538">$L538-(SUM(G538:I538))</f>
        <v>650635000</v>
      </c>
      <c r="N538" s="7">
        <f t="array" ref="N538">1-($F538/$E538)</f>
        <v>0.8092914230328796</v>
      </c>
      <c r="O538" s="8">
        <f t="shared" si="17"/>
        <v>0.34995861071861367</v>
      </c>
    </row>
    <row r="539" spans="1:15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6">
        <f t="shared" si="16"/>
        <v>1944794000</v>
      </c>
      <c r="M539" s="6">
        <f t="array" ref="M539">$L539-(SUM(G539:I539))</f>
        <v>1027362000</v>
      </c>
      <c r="N539" s="7">
        <f t="array" ref="N539">1-($F539/$E539)</f>
        <v>0.81414101327546251</v>
      </c>
      <c r="O539" s="8">
        <f t="shared" si="17"/>
        <v>0.43008027569023027</v>
      </c>
    </row>
    <row r="540" spans="1:15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6">
        <f t="shared" si="16"/>
        <v>1430957000</v>
      </c>
      <c r="M540" s="6">
        <f t="array" ref="M540">$L540-(SUM(G540:I540))</f>
        <v>361816000</v>
      </c>
      <c r="N540" s="7">
        <f t="array" ref="N540">1-($F540/$E540)</f>
        <v>0.73232190378710338</v>
      </c>
      <c r="O540" s="8">
        <f t="shared" si="17"/>
        <v>0.18516683725690891</v>
      </c>
    </row>
    <row r="541" spans="1:15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6">
        <f t="shared" si="16"/>
        <v>1243430000</v>
      </c>
      <c r="M541" s="6">
        <f t="array" ref="M541">$L541-(SUM(G541:I541))</f>
        <v>42763000</v>
      </c>
      <c r="N541" s="7">
        <f t="array" ref="N541">1-($F541/$E541)</f>
        <v>0.66946852459351791</v>
      </c>
      <c r="O541" s="8">
        <f t="shared" si="17"/>
        <v>2.3023799101833321E-2</v>
      </c>
    </row>
    <row r="542" spans="1:15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6">
        <f t="shared" si="16"/>
        <v>2606353000</v>
      </c>
      <c r="M542" s="6">
        <f t="array" ref="M542">$L542-(SUM(G542:I542))</f>
        <v>1118206000</v>
      </c>
      <c r="N542" s="7">
        <f t="array" ref="N542">1-($F542/$E542)</f>
        <v>0.41543536623095434</v>
      </c>
      <c r="O542" s="8">
        <f t="shared" si="17"/>
        <v>0.17823461332047136</v>
      </c>
    </row>
    <row r="543" spans="1:15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6">
        <f t="shared" si="16"/>
        <v>3303264000</v>
      </c>
      <c r="M543" s="6">
        <f t="array" ref="M543">$L543-(SUM(G543:I543))</f>
        <v>1529435000</v>
      </c>
      <c r="N543" s="7">
        <f t="array" ref="N543">1-($F543/$E543)</f>
        <v>0.4524272982921721</v>
      </c>
      <c r="O543" s="8">
        <f t="shared" si="17"/>
        <v>0.20947709446277626</v>
      </c>
    </row>
    <row r="544" spans="1:15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6">
        <f t="shared" si="16"/>
        <v>3292717000</v>
      </c>
      <c r="M544" s="6">
        <f t="array" ref="M544">$L544-(SUM(G544:I544))</f>
        <v>1632849000</v>
      </c>
      <c r="N544" s="7">
        <f t="array" ref="N544">1-($F544/$E544)</f>
        <v>0.42531364572009611</v>
      </c>
      <c r="O544" s="8">
        <f t="shared" si="17"/>
        <v>0.2109118278614327</v>
      </c>
    </row>
    <row r="545" spans="1:15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6">
        <f t="shared" si="16"/>
        <v>3538633000</v>
      </c>
      <c r="M545" s="6">
        <f t="array" ref="M545">$L545-(SUM(G545:I545))</f>
        <v>1764164000</v>
      </c>
      <c r="N545" s="7">
        <f t="array" ref="N545">1-($F545/$E545)</f>
        <v>0.4448409751714274</v>
      </c>
      <c r="O545" s="8">
        <f t="shared" si="17"/>
        <v>0.22177276765415516</v>
      </c>
    </row>
    <row r="546" spans="1:15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6">
        <f t="shared" si="16"/>
        <v>362986000</v>
      </c>
      <c r="M546" s="6">
        <f t="array" ref="M546">$L546-(SUM(G546:I546))</f>
        <v>169240000</v>
      </c>
      <c r="N546" s="7">
        <f t="array" ref="N546">1-($F546/$E546)</f>
        <v>0.6782845279761115</v>
      </c>
      <c r="O546" s="8">
        <f t="shared" si="17"/>
        <v>0.31624600815094001</v>
      </c>
    </row>
    <row r="547" spans="1:15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6">
        <f t="shared" si="16"/>
        <v>413254000</v>
      </c>
      <c r="M547" s="6">
        <f t="array" ref="M547">$L547-(SUM(G547:I547))</f>
        <v>194150000</v>
      </c>
      <c r="N547" s="7">
        <f t="array" ref="N547">1-($F547/$E547)</f>
        <v>0.67681095334021191</v>
      </c>
      <c r="O547" s="8">
        <f t="shared" si="17"/>
        <v>0.31797114266529097</v>
      </c>
    </row>
    <row r="548" spans="1:15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6">
        <f t="shared" si="16"/>
        <v>658392000</v>
      </c>
      <c r="M548" s="6">
        <f t="array" ref="M548">$L548-(SUM(G548:I548))</f>
        <v>256922000</v>
      </c>
      <c r="N548" s="7">
        <f t="array" ref="N548">1-($F548/$E548)</f>
        <v>0.67809891053805704</v>
      </c>
      <c r="O548" s="8">
        <f t="shared" si="17"/>
        <v>0.2646121585518334</v>
      </c>
    </row>
    <row r="549" spans="1:15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6">
        <f t="shared" si="16"/>
        <v>830899000</v>
      </c>
      <c r="M549" s="6">
        <f t="array" ref="M549">$L549-(SUM(G549:I549))</f>
        <v>337386000</v>
      </c>
      <c r="N549" s="7">
        <f t="array" ref="N549">1-($F549/$E549)</f>
        <v>0.69565818016806669</v>
      </c>
      <c r="O549" s="8">
        <f t="shared" si="17"/>
        <v>0.28247155282914449</v>
      </c>
    </row>
    <row r="550" spans="1:15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6" t="e">
        <f t="shared" si="16"/>
        <v>#VALUE!</v>
      </c>
      <c r="M550" s="6" t="e">
        <f t="array" ref="M550">$L550-(SUM(G550:I550))</f>
        <v>#VALUE!</v>
      </c>
      <c r="N550" s="7" t="e">
        <f t="array" ref="N550">1-($F550/$E550)</f>
        <v>#VALUE!</v>
      </c>
      <c r="O550" s="8" t="e">
        <f t="shared" si="17"/>
        <v>#VALUE!</v>
      </c>
    </row>
    <row r="551" spans="1:15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6" t="e">
        <f t="shared" si="16"/>
        <v>#VALUE!</v>
      </c>
      <c r="M551" s="6" t="e">
        <f t="array" ref="M551">$L551-(SUM(G551:I551))</f>
        <v>#VALUE!</v>
      </c>
      <c r="N551" s="7" t="e">
        <f t="array" ref="N551">1-($F551/$E551)</f>
        <v>#VALUE!</v>
      </c>
      <c r="O551" s="8" t="e">
        <f t="shared" si="17"/>
        <v>#VALUE!</v>
      </c>
    </row>
    <row r="552" spans="1:15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6" t="e">
        <f t="shared" si="16"/>
        <v>#VALUE!</v>
      </c>
      <c r="M552" s="6" t="e">
        <f t="array" ref="M552">$L552-(SUM(G552:I552))</f>
        <v>#VALUE!</v>
      </c>
      <c r="N552" s="7" t="e">
        <f t="array" ref="N552">1-($F552/$E552)</f>
        <v>#VALUE!</v>
      </c>
      <c r="O552" s="8" t="e">
        <f t="shared" si="17"/>
        <v>#VALUE!</v>
      </c>
    </row>
    <row r="553" spans="1:15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6" t="e">
        <f t="shared" si="16"/>
        <v>#VALUE!</v>
      </c>
      <c r="M553" s="6" t="e">
        <f t="array" ref="M553">$L553-(SUM(G553:I553))</f>
        <v>#VALUE!</v>
      </c>
      <c r="N553" s="7" t="e">
        <f t="array" ref="N553">1-($F553/$E553)</f>
        <v>#VALUE!</v>
      </c>
      <c r="O553" s="8" t="e">
        <f t="shared" si="17"/>
        <v>#VALUE!</v>
      </c>
    </row>
    <row r="554" spans="1:15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6">
        <f t="shared" si="16"/>
        <v>4863000000</v>
      </c>
      <c r="M554" s="6">
        <f t="array" ref="M554">$L554-(SUM(G554:I554))</f>
        <v>1530000000</v>
      </c>
      <c r="N554" s="7">
        <f t="array" ref="N554">1-($F554/$E554)</f>
        <v>0.2981423579179695</v>
      </c>
      <c r="O554" s="8">
        <f t="shared" si="17"/>
        <v>9.3801728894610997E-2</v>
      </c>
    </row>
    <row r="555" spans="1:15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6">
        <f t="shared" si="16"/>
        <v>6677000000</v>
      </c>
      <c r="M555" s="6">
        <f t="array" ref="M555">$L555-(SUM(G555:I555))</f>
        <v>2147000000</v>
      </c>
      <c r="N555" s="7">
        <f t="array" ref="N555">1-($F555/$E555)</f>
        <v>0.3028667331942303</v>
      </c>
      <c r="O555" s="8">
        <f t="shared" si="17"/>
        <v>9.7387281139435719E-2</v>
      </c>
    </row>
    <row r="556" spans="1:15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6">
        <f t="shared" si="16"/>
        <v>6906000000</v>
      </c>
      <c r="M556" s="6">
        <f t="array" ref="M556">$L556-(SUM(G556:I556))</f>
        <v>2449000000</v>
      </c>
      <c r="N556" s="7">
        <f t="array" ref="N556">1-($F556/$E556)</f>
        <v>0.30622561191912023</v>
      </c>
      <c r="O556" s="8">
        <f t="shared" si="17"/>
        <v>0.10859347286271727</v>
      </c>
    </row>
    <row r="557" spans="1:15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6">
        <f t="shared" si="16"/>
        <v>6563000000</v>
      </c>
      <c r="M557" s="6">
        <f t="array" ref="M557">$L557-(SUM(G557:I557))</f>
        <v>2342000000</v>
      </c>
      <c r="N557" s="7">
        <f t="array" ref="N557">1-($F557/$E557)</f>
        <v>0.31469671541596744</v>
      </c>
      <c r="O557" s="8">
        <f t="shared" si="17"/>
        <v>0.11229920882282426</v>
      </c>
    </row>
    <row r="558" spans="1:15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6">
        <f t="shared" si="16"/>
        <v>3718452000</v>
      </c>
      <c r="M558" s="6">
        <f t="array" ref="M558">$L558-(SUM(G558:I558))</f>
        <v>1656705000</v>
      </c>
      <c r="N558" s="7">
        <f t="array" ref="N558">1-($F558/$E558)</f>
        <v>0.36094190308577523</v>
      </c>
      <c r="O558" s="8">
        <f t="shared" si="17"/>
        <v>0.16081268644901675</v>
      </c>
    </row>
    <row r="559" spans="1:15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6">
        <f t="shared" si="16"/>
        <v>3802062000</v>
      </c>
      <c r="M559" s="6">
        <f t="array" ref="M559">$L559-(SUM(G559:I559))</f>
        <v>1652967000</v>
      </c>
      <c r="N559" s="7">
        <f t="array" ref="N559">1-($F559/$E559)</f>
        <v>0.33377927225892634</v>
      </c>
      <c r="O559" s="8">
        <f t="shared" si="17"/>
        <v>0.14511234228374514</v>
      </c>
    </row>
    <row r="560" spans="1:15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6">
        <f t="shared" si="16"/>
        <v>4368734000</v>
      </c>
      <c r="M560" s="6">
        <f t="array" ref="M560">$L560-(SUM(G560:I560))</f>
        <v>2186641000</v>
      </c>
      <c r="N560" s="7">
        <f t="array" ref="N560">1-($F560/$E560)</f>
        <v>0.34964078604418547</v>
      </c>
      <c r="O560" s="8">
        <f t="shared" si="17"/>
        <v>0.17500238696987361</v>
      </c>
    </row>
    <row r="561" spans="1:15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6">
        <f t="shared" si="16"/>
        <v>4063978000</v>
      </c>
      <c r="M561" s="6">
        <f t="array" ref="M561">$L561-(SUM(G561:I561))</f>
        <v>1651704000</v>
      </c>
      <c r="N561" s="7">
        <f t="array" ref="N561">1-($F561/$E561)</f>
        <v>0.35298266319391458</v>
      </c>
      <c r="O561" s="8">
        <f t="shared" si="17"/>
        <v>0.14346113013604933</v>
      </c>
    </row>
    <row r="562" spans="1:15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6">
        <f t="shared" si="16"/>
        <v>1408600000</v>
      </c>
      <c r="M562" s="6">
        <f t="array" ref="M562">$L562-(SUM(G562:I562))</f>
        <v>419900000</v>
      </c>
      <c r="N562" s="7">
        <f t="array" ref="N562">1-($F562/$E562)</f>
        <v>0.74152453148031161</v>
      </c>
      <c r="O562" s="8">
        <f t="shared" si="17"/>
        <v>0.22104653611286587</v>
      </c>
    </row>
    <row r="563" spans="1:15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6">
        <f t="shared" si="16"/>
        <v>1528900000</v>
      </c>
      <c r="M563" s="6">
        <f t="array" ref="M563">$L563-(SUM(G563:I563))</f>
        <v>456200000</v>
      </c>
      <c r="N563" s="7">
        <f t="array" ref="N563">1-($F563/$E563)</f>
        <v>0.74744561231972617</v>
      </c>
      <c r="O563" s="8">
        <f t="shared" si="17"/>
        <v>0.2230261549743339</v>
      </c>
    </row>
    <row r="564" spans="1:15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6">
        <f t="shared" si="16"/>
        <v>1697300000</v>
      </c>
      <c r="M564" s="6">
        <f t="array" ref="M564">$L564-(SUM(G564:I564))</f>
        <v>422100000</v>
      </c>
      <c r="N564" s="7">
        <f t="array" ref="N564">1-($F564/$E564)</f>
        <v>0.73068147574152997</v>
      </c>
      <c r="O564" s="8">
        <f t="shared" si="17"/>
        <v>0.18171251452925222</v>
      </c>
    </row>
    <row r="565" spans="1:15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6">
        <f t="shared" si="16"/>
        <v>1876500000</v>
      </c>
      <c r="M565" s="6">
        <f t="array" ref="M565">$L565-(SUM(G565:I565))</f>
        <v>642700000</v>
      </c>
      <c r="N565" s="7">
        <f t="array" ref="N565">1-($F565/$E565)</f>
        <v>0.75249629065244417</v>
      </c>
      <c r="O565" s="8">
        <f t="shared" si="17"/>
        <v>0.25772947828527892</v>
      </c>
    </row>
    <row r="566" spans="1:15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6">
        <f t="shared" si="16"/>
        <v>6894000000</v>
      </c>
      <c r="M566" s="6">
        <f t="array" ref="M566">$L566-(SUM(G566:I566))</f>
        <v>3646000000</v>
      </c>
      <c r="N566" s="7">
        <f t="array" ref="N566">1-($F566/$E566)</f>
        <v>0.27700096432015431</v>
      </c>
      <c r="O566" s="8">
        <f t="shared" si="17"/>
        <v>0.14649630343940856</v>
      </c>
    </row>
    <row r="567" spans="1:15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6">
        <f t="shared" si="16"/>
        <v>5858000000</v>
      </c>
      <c r="M567" s="6">
        <f t="array" ref="M567">$L567-(SUM(G567:I567))</f>
        <v>2390000000</v>
      </c>
      <c r="N567" s="7">
        <f t="array" ref="N567">1-($F567/$E567)</f>
        <v>0.21356957964198475</v>
      </c>
      <c r="O567" s="8">
        <f t="shared" si="17"/>
        <v>8.7134055197054208E-2</v>
      </c>
    </row>
    <row r="568" spans="1:15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6">
        <f t="shared" si="16"/>
        <v>8041000000</v>
      </c>
      <c r="M568" s="6">
        <f t="array" ref="M568">$L568-(SUM(G568:I568))</f>
        <v>4391000000</v>
      </c>
      <c r="N568" s="7">
        <f t="array" ref="N568">1-($F568/$E568)</f>
        <v>0.27306686589465823</v>
      </c>
      <c r="O568" s="8">
        <f t="shared" si="17"/>
        <v>0.14911535979896084</v>
      </c>
    </row>
    <row r="569" spans="1:15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6">
        <f t="shared" si="16"/>
        <v>8672000000</v>
      </c>
      <c r="M569" s="6">
        <f t="array" ref="M569">$L569-(SUM(G569:I569))</f>
        <v>3160000000</v>
      </c>
      <c r="N569" s="7">
        <f t="array" ref="N569">1-($F569/$E569)</f>
        <v>0.27653061224489794</v>
      </c>
      <c r="O569" s="8">
        <f t="shared" si="17"/>
        <v>0.10076530612244898</v>
      </c>
    </row>
    <row r="570" spans="1:15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6">
        <f t="shared" si="16"/>
        <v>1835370000</v>
      </c>
      <c r="M570" s="6">
        <f t="array" ref="M570">$L570-(SUM(G570:I570))</f>
        <v>530798000</v>
      </c>
      <c r="N570" s="7">
        <f t="array" ref="N570">1-($F570/$E570)</f>
        <v>0.30629241440769395</v>
      </c>
      <c r="O570" s="8">
        <f t="shared" si="17"/>
        <v>8.8581267527950855E-2</v>
      </c>
    </row>
    <row r="571" spans="1:15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6">
        <f t="shared" si="16"/>
        <v>1882853000</v>
      </c>
      <c r="M571" s="6">
        <f t="array" ref="M571">$L571-(SUM(G571:I571))</f>
        <v>552073000</v>
      </c>
      <c r="N571" s="7">
        <f t="array" ref="N571">1-($F571/$E571)</f>
        <v>0.309666680207761</v>
      </c>
      <c r="O571" s="8">
        <f t="shared" si="17"/>
        <v>9.0797642270713227E-2</v>
      </c>
    </row>
    <row r="572" spans="1:15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6">
        <f t="shared" si="16"/>
        <v>1981427000</v>
      </c>
      <c r="M572" s="6">
        <f t="array" ref="M572">$L572-(SUM(G572:I572))</f>
        <v>594648000</v>
      </c>
      <c r="N572" s="7">
        <f t="array" ref="N572">1-($F572/$E572)</f>
        <v>0.3018295827042764</v>
      </c>
      <c r="O572" s="8">
        <f t="shared" si="17"/>
        <v>9.058237204597118E-2</v>
      </c>
    </row>
    <row r="573" spans="1:15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6">
        <f t="shared" si="16"/>
        <v>2187777000</v>
      </c>
      <c r="M573" s="6">
        <f t="array" ref="M573">$L573-(SUM(G573:I573))</f>
        <v>721484000</v>
      </c>
      <c r="N573" s="7">
        <f t="array" ref="N573">1-($F573/$E573)</f>
        <v>0.33064813034788698</v>
      </c>
      <c r="O573" s="8">
        <f t="shared" si="17"/>
        <v>0.10904097432047</v>
      </c>
    </row>
    <row r="574" spans="1:15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6">
        <f t="shared" si="16"/>
        <v>3733225000</v>
      </c>
      <c r="M574" s="6">
        <f t="array" ref="M574">$L574-(SUM(G574:I574))</f>
        <v>510451000</v>
      </c>
      <c r="N574" s="7">
        <f t="array" ref="N574">1-($F574/$E574)</f>
        <v>0.78244023223220538</v>
      </c>
      <c r="O574" s="8">
        <f t="shared" si="17"/>
        <v>0.10698455061861031</v>
      </c>
    </row>
    <row r="575" spans="1:15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6">
        <f t="shared" si="16"/>
        <v>4584404000</v>
      </c>
      <c r="M575" s="6">
        <f t="array" ref="M575">$L575-(SUM(G575:I575))</f>
        <v>587775000</v>
      </c>
      <c r="N575" s="7">
        <f t="array" ref="N575">1-($F575/$E575)</f>
        <v>0.79542221416382619</v>
      </c>
      <c r="O575" s="8">
        <f t="shared" si="17"/>
        <v>0.10198256783872951</v>
      </c>
    </row>
    <row r="576" spans="1:15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6">
        <f t="shared" si="16"/>
        <v>5362758000</v>
      </c>
      <c r="M576" s="6">
        <f t="array" ref="M576">$L576-(SUM(G576:I576))</f>
        <v>421057000</v>
      </c>
      <c r="N576" s="7">
        <f t="array" ref="N576">1-($F576/$E576)</f>
        <v>0.80373249652257228</v>
      </c>
      <c r="O576" s="8">
        <f t="shared" si="17"/>
        <v>6.3105065301903365E-2</v>
      </c>
    </row>
    <row r="577" spans="1:15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6">
        <f t="shared" si="16"/>
        <v>7176866000</v>
      </c>
      <c r="M577" s="6">
        <f t="array" ref="M577">$L577-(SUM(G577:I577))</f>
        <v>578997000</v>
      </c>
      <c r="N577" s="7">
        <f t="array" ref="N577">1-($F577/$E577)</f>
        <v>0.81801033194719963</v>
      </c>
      <c r="O577" s="8">
        <f t="shared" si="17"/>
        <v>6.5993363700316082E-2</v>
      </c>
    </row>
    <row r="578" spans="1:15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6">
        <f t="shared" si="16"/>
        <v>295368000</v>
      </c>
      <c r="M578" s="6">
        <f t="array" ref="M578">$L578-(SUM(G578:I578))</f>
        <v>162592000</v>
      </c>
      <c r="N578" s="7">
        <f t="array" ref="N578">1-($F578/$E578)</f>
        <v>0.72147260842802563</v>
      </c>
      <c r="O578" s="8">
        <f t="shared" si="17"/>
        <v>0.39715092477698855</v>
      </c>
    </row>
    <row r="579" spans="1:15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6">
        <f t="shared" ref="L579:L642" si="18">$E579-$F579</f>
        <v>380601000</v>
      </c>
      <c r="M579" s="6">
        <f t="array" ref="M579">$L579-(SUM(G579:I579))</f>
        <v>222101000</v>
      </c>
      <c r="N579" s="7">
        <f t="array" ref="N579">1-($F579/$E579)</f>
        <v>0.7310631889714625</v>
      </c>
      <c r="O579" s="8">
        <f t="shared" ref="O579:O642" si="19">$M579/$E579</f>
        <v>0.42661439495364117</v>
      </c>
    </row>
    <row r="580" spans="1:15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6">
        <f t="shared" si="18"/>
        <v>474739000</v>
      </c>
      <c r="M580" s="6">
        <f t="array" ref="M580">$L580-(SUM(G580:I580))</f>
        <v>288294000</v>
      </c>
      <c r="N580" s="7">
        <f t="array" ref="N580">1-($F580/$E580)</f>
        <v>0.73357850901252397</v>
      </c>
      <c r="O580" s="8">
        <f t="shared" si="19"/>
        <v>0.44547905833996493</v>
      </c>
    </row>
    <row r="581" spans="1:15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6">
        <f t="shared" si="18"/>
        <v>578305000</v>
      </c>
      <c r="M581" s="6">
        <f t="array" ref="M581">$L581-(SUM(G581:I581))</f>
        <v>364057000</v>
      </c>
      <c r="N581" s="7">
        <f t="array" ref="N581">1-($F581/$E581)</f>
        <v>0.73926521533485878</v>
      </c>
      <c r="O581" s="8">
        <f t="shared" si="19"/>
        <v>0.46538535288327559</v>
      </c>
    </row>
    <row r="582" spans="1:15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6">
        <f t="shared" si="18"/>
        <v>23867000000</v>
      </c>
      <c r="M582" s="6">
        <f t="array" ref="M582">$L582-(SUM(G582:I582))</f>
        <v>13017000000</v>
      </c>
      <c r="N582" s="7">
        <f t="array" ref="N582">1-($F582/$E582)</f>
        <v>0.16245226896819287</v>
      </c>
      <c r="O582" s="8">
        <f t="shared" si="19"/>
        <v>8.8601046849581741E-2</v>
      </c>
    </row>
    <row r="583" spans="1:15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6">
        <f t="shared" si="18"/>
        <v>12174000000</v>
      </c>
      <c r="M583" s="6">
        <f t="array" ref="M583">$L583-(SUM(G583:I583))</f>
        <v>332000000</v>
      </c>
      <c r="N583" s="7">
        <f t="array" ref="N583">1-($F583/$E583)</f>
        <v>8.4496484518694848E-2</v>
      </c>
      <c r="O583" s="8">
        <f t="shared" si="19"/>
        <v>2.3043233826356741E-3</v>
      </c>
    </row>
    <row r="584" spans="1:15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6">
        <f t="shared" si="18"/>
        <v>18149000000</v>
      </c>
      <c r="M584" s="6">
        <f t="array" ref="M584">$L584-(SUM(G584:I584))</f>
        <v>7647000000</v>
      </c>
      <c r="N584" s="7">
        <f t="array" ref="N584">1-($F584/$E584)</f>
        <v>0.1213509140266652</v>
      </c>
      <c r="O584" s="8">
        <f t="shared" si="19"/>
        <v>5.113066502627743E-2</v>
      </c>
    </row>
    <row r="585" spans="1:15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6">
        <f t="shared" si="18"/>
        <v>16312000000</v>
      </c>
      <c r="M585" s="6">
        <f t="array" ref="M585">$L585-(SUM(G585:I585))</f>
        <v>4116000000</v>
      </c>
      <c r="N585" s="7">
        <f t="array" ref="N585">1-($F585/$E585)</f>
        <v>0.10745718050065878</v>
      </c>
      <c r="O585" s="8">
        <f t="shared" si="19"/>
        <v>2.7114624505928855E-2</v>
      </c>
    </row>
    <row r="586" spans="1:15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6">
        <f t="shared" si="18"/>
        <v>1719445000</v>
      </c>
      <c r="M586" s="6">
        <f t="array" ref="M586">$L586-(SUM(G586:I586))</f>
        <v>712014000</v>
      </c>
      <c r="N586" s="7">
        <f t="array" ref="N586">1-($F586/$E586)</f>
        <v>0.51695436044431542</v>
      </c>
      <c r="O586" s="8">
        <f t="shared" si="19"/>
        <v>0.21406834298125196</v>
      </c>
    </row>
    <row r="587" spans="1:15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6">
        <f t="shared" si="18"/>
        <v>1897402000</v>
      </c>
      <c r="M587" s="6">
        <f t="array" ref="M587">$L587-(SUM(G587:I587))</f>
        <v>786626000</v>
      </c>
      <c r="N587" s="7">
        <f t="array" ref="N587">1-($F587/$E587)</f>
        <v>0.50820903777601067</v>
      </c>
      <c r="O587" s="8">
        <f t="shared" si="19"/>
        <v>0.21069359184273659</v>
      </c>
    </row>
    <row r="588" spans="1:15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6">
        <f t="shared" si="18"/>
        <v>1948934000</v>
      </c>
      <c r="M588" s="6">
        <f t="array" ref="M588">$L588-(SUM(G588:I588))</f>
        <v>827344000</v>
      </c>
      <c r="N588" s="7">
        <f t="array" ref="N588">1-($F588/$E588)</f>
        <v>0.50370633417304456</v>
      </c>
      <c r="O588" s="8">
        <f t="shared" si="19"/>
        <v>0.21382889997304344</v>
      </c>
    </row>
    <row r="589" spans="1:15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6">
        <f t="shared" si="18"/>
        <v>1964777000</v>
      </c>
      <c r="M589" s="6">
        <f t="array" ref="M589">$L589-(SUM(G589:I589))</f>
        <v>795307000</v>
      </c>
      <c r="N589" s="7">
        <f t="array" ref="N589">1-($F589/$E589)</f>
        <v>0.49590084491912745</v>
      </c>
      <c r="O589" s="8">
        <f t="shared" si="19"/>
        <v>0.20073189642900771</v>
      </c>
    </row>
    <row r="590" spans="1:15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6">
        <f t="shared" si="18"/>
        <v>5997000000</v>
      </c>
      <c r="M590" s="6">
        <f t="array" ref="M590">$L590-(SUM(G590:I590))</f>
        <v>2804000000</v>
      </c>
      <c r="N590" s="7">
        <f t="array" ref="N590">1-($F590/$E590)</f>
        <v>0.76181402439024393</v>
      </c>
      <c r="O590" s="8">
        <f t="shared" si="19"/>
        <v>0.35619918699186992</v>
      </c>
    </row>
    <row r="591" spans="1:15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6">
        <f t="shared" si="18"/>
        <v>10313000000</v>
      </c>
      <c r="M591" s="6">
        <f t="array" ref="M591">$L591-(SUM(G591:I591))</f>
        <v>4994000000</v>
      </c>
      <c r="N591" s="7">
        <f t="array" ref="N591">1-($F591/$E591)</f>
        <v>0.82729022942403341</v>
      </c>
      <c r="O591" s="8">
        <f t="shared" si="19"/>
        <v>0.40060965827049577</v>
      </c>
    </row>
    <row r="592" spans="1:15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6">
        <f t="shared" si="18"/>
        <v>15061000000</v>
      </c>
      <c r="M592" s="6">
        <f t="array" ref="M592">$L592-(SUM(G592:I592))</f>
        <v>6225000000</v>
      </c>
      <c r="N592" s="7">
        <f t="array" ref="N592">1-($F592/$E592)</f>
        <v>0.84008255243194996</v>
      </c>
      <c r="O592" s="8">
        <f t="shared" si="19"/>
        <v>0.34722222222222221</v>
      </c>
    </row>
    <row r="593" spans="1:15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6">
        <f t="shared" si="18"/>
        <v>23849000000</v>
      </c>
      <c r="M593" s="6">
        <f t="array" ref="M593">$L593-(SUM(G593:I593))</f>
        <v>12427000000</v>
      </c>
      <c r="N593" s="7">
        <f t="array" ref="N593">1-($F593/$E593)</f>
        <v>0.86290614371517482</v>
      </c>
      <c r="O593" s="8">
        <f t="shared" si="19"/>
        <v>0.44963456111151312</v>
      </c>
    </row>
    <row r="594" spans="1:15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6">
        <f t="shared" si="18"/>
        <v>1041600000</v>
      </c>
      <c r="M594" s="6">
        <f t="array" ref="M594">$L594-(SUM(G594:I594))</f>
        <v>161100000</v>
      </c>
      <c r="N594" s="7">
        <f t="array" ref="N594">1-($F594/$E594)</f>
        <v>0.33227000127599848</v>
      </c>
      <c r="O594" s="8">
        <f t="shared" si="19"/>
        <v>5.1390838330994004E-2</v>
      </c>
    </row>
    <row r="595" spans="1:15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6">
        <f t="shared" si="18"/>
        <v>1295100000</v>
      </c>
      <c r="M595" s="6">
        <f t="array" ref="M595">$L595-(SUM(G595:I595))</f>
        <v>347000000</v>
      </c>
      <c r="N595" s="7">
        <f t="array" ref="N595">1-($F595/$E595)</f>
        <v>0.34968679123015445</v>
      </c>
      <c r="O595" s="8">
        <f t="shared" si="19"/>
        <v>9.3692623393455021E-2</v>
      </c>
    </row>
    <row r="596" spans="1:15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6">
        <f t="shared" si="18"/>
        <v>1366900000</v>
      </c>
      <c r="M596" s="6">
        <f t="array" ref="M596">$L596-(SUM(G596:I596))</f>
        <v>410500000</v>
      </c>
      <c r="N596" s="7">
        <f t="array" ref="N596">1-($F596/$E596)</f>
        <v>0.34056707195535185</v>
      </c>
      <c r="O596" s="8">
        <f t="shared" si="19"/>
        <v>0.10227725732509468</v>
      </c>
    </row>
    <row r="597" spans="1:15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6">
        <f t="shared" si="18"/>
        <v>1581900000</v>
      </c>
      <c r="M597" s="6">
        <f t="array" ref="M597">$L597-(SUM(G597:I597))</f>
        <v>512700000</v>
      </c>
      <c r="N597" s="7">
        <f t="array" ref="N597">1-($F597/$E597)</f>
        <v>0.34543826702188063</v>
      </c>
      <c r="O597" s="8">
        <f t="shared" si="19"/>
        <v>0.11195789841463948</v>
      </c>
    </row>
    <row r="598" spans="1:15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6">
        <f t="shared" si="18"/>
        <v>6449000000</v>
      </c>
      <c r="M598" s="6">
        <f t="array" ref="M598">$L598-(SUM(G598:I598))</f>
        <v>5733000000</v>
      </c>
      <c r="N598" s="7">
        <f t="array" ref="N598">1-($F598/$E598)</f>
        <v>0.35807884508606325</v>
      </c>
      <c r="O598" s="8">
        <f t="shared" si="19"/>
        <v>0.3183231538034425</v>
      </c>
    </row>
    <row r="599" spans="1:15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6">
        <f t="shared" si="18"/>
        <v>6284000000</v>
      </c>
      <c r="M599" s="6">
        <f t="array" ref="M599">$L599-(SUM(G599:I599))</f>
        <v>5417000000</v>
      </c>
      <c r="N599" s="7">
        <f t="array" ref="N599">1-($F599/$E599)</f>
        <v>0.30036805124038046</v>
      </c>
      <c r="O599" s="8">
        <f t="shared" si="19"/>
        <v>0.25892643755078631</v>
      </c>
    </row>
    <row r="600" spans="1:15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6">
        <f t="shared" si="18"/>
        <v>1934000000</v>
      </c>
      <c r="M600" s="6">
        <f t="array" ref="M600">$L600-(SUM(G600:I600))</f>
        <v>1216000000</v>
      </c>
      <c r="N600" s="7">
        <f t="array" ref="N600">1-($F600/$E600)</f>
        <v>9.0213639332027196E-2</v>
      </c>
      <c r="O600" s="8">
        <f t="shared" si="19"/>
        <v>5.6721709114656217E-2</v>
      </c>
    </row>
    <row r="601" spans="1:15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6">
        <f t="shared" si="18"/>
        <v>-12647000000</v>
      </c>
      <c r="M601" s="6">
        <f t="array" ref="M601">$L601-(SUM(G601:I601))</f>
        <v>-13343000000</v>
      </c>
      <c r="N601" s="7">
        <f t="array" ref="N601">1-($F601/$E601)</f>
        <v>-0.79656106317314346</v>
      </c>
      <c r="O601" s="8">
        <f t="shared" si="19"/>
        <v>-0.8403980600869182</v>
      </c>
    </row>
    <row r="602" spans="1:15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6">
        <f t="shared" si="18"/>
        <v>27839000000</v>
      </c>
      <c r="M602" s="6">
        <f t="array" ref="M602">$L602-(SUM(G602:I602))</f>
        <v>5094000000</v>
      </c>
      <c r="N602" s="7">
        <f t="array" ref="N602">1-($F602/$E602)</f>
        <v>0.62860433084200773</v>
      </c>
      <c r="O602" s="8">
        <f t="shared" si="19"/>
        <v>0.11502246708966514</v>
      </c>
    </row>
    <row r="603" spans="1:15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6">
        <f t="shared" si="18"/>
        <v>28515000000</v>
      </c>
      <c r="M603" s="6">
        <f t="array" ref="M603">$L603-(SUM(G603:I603))</f>
        <v>3815000000</v>
      </c>
      <c r="N603" s="7">
        <f t="array" ref="N603">1-($F603/$E603)</f>
        <v>0.62578181578774106</v>
      </c>
      <c r="O603" s="8">
        <f t="shared" si="19"/>
        <v>8.3722869620558735E-2</v>
      </c>
    </row>
    <row r="604" spans="1:15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6">
        <f t="shared" si="18"/>
        <v>30469000000</v>
      </c>
      <c r="M604" s="6">
        <f t="array" ref="M604">$L604-(SUM(G604:I604))</f>
        <v>2143000000</v>
      </c>
      <c r="N604" s="7">
        <f t="array" ref="N604">1-($F604/$E604)</f>
        <v>0.6420879607190273</v>
      </c>
      <c r="O604" s="8">
        <f t="shared" si="19"/>
        <v>4.5160474574842478E-2</v>
      </c>
    </row>
    <row r="605" spans="1:15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6">
        <f t="shared" si="18"/>
        <v>33038000000</v>
      </c>
      <c r="M605" s="6">
        <f t="array" ref="M605">$L605-(SUM(G605:I605))</f>
        <v>3077000000</v>
      </c>
      <c r="N605" s="7">
        <f t="array" ref="N605">1-($F605/$E605)</f>
        <v>0.6559714087163705</v>
      </c>
      <c r="O605" s="8">
        <f t="shared" si="19"/>
        <v>6.1094013699990075E-2</v>
      </c>
    </row>
    <row r="606" spans="1:15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6">
        <f t="shared" si="18"/>
        <v>8538000000</v>
      </c>
      <c r="M606" s="6">
        <f t="array" ref="M606">$L606-(SUM(G606:I606))</f>
        <v>2134000000</v>
      </c>
      <c r="N606" s="7">
        <f t="array" ref="N606">1-($F606/$E606)</f>
        <v>0.55968534906587997</v>
      </c>
      <c r="O606" s="8">
        <f t="shared" si="19"/>
        <v>0.13988856112749917</v>
      </c>
    </row>
    <row r="607" spans="1:15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6">
        <f t="shared" si="18"/>
        <v>8433000000</v>
      </c>
      <c r="M607" s="6">
        <f t="array" ref="M607">$L607-(SUM(G607:I607))</f>
        <v>2377000000</v>
      </c>
      <c r="N607" s="7">
        <f t="array" ref="N607">1-($F607/$E607)</f>
        <v>0.56627719580983071</v>
      </c>
      <c r="O607" s="8">
        <f t="shared" si="19"/>
        <v>0.15961590115498253</v>
      </c>
    </row>
    <row r="608" spans="1:15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6">
        <f t="shared" si="18"/>
        <v>8053000000</v>
      </c>
      <c r="M608" s="6">
        <f t="array" ref="M608">$L608-(SUM(G608:I608))</f>
        <v>1062000000</v>
      </c>
      <c r="N608" s="7">
        <f t="array" ref="N608">1-($F608/$E608)</f>
        <v>0.53511861253239412</v>
      </c>
      <c r="O608" s="8">
        <f t="shared" si="19"/>
        <v>7.0569473054688026E-2</v>
      </c>
    </row>
    <row r="609" spans="1:15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6">
        <f t="shared" si="18"/>
        <v>8853000000</v>
      </c>
      <c r="M609" s="6">
        <f t="array" ref="M609">$L609-(SUM(G609:I609))</f>
        <v>2334000000</v>
      </c>
      <c r="N609" s="7">
        <f t="array" ref="N609">1-($F609/$E609)</f>
        <v>0.58917875682150944</v>
      </c>
      <c r="O609" s="8">
        <f t="shared" si="19"/>
        <v>0.15533076001597232</v>
      </c>
    </row>
    <row r="610" spans="1:15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6">
        <f t="shared" si="18"/>
        <v>1228267000</v>
      </c>
      <c r="M610" s="6">
        <f t="array" ref="M610">$L610-(SUM(G610:I610))</f>
        <v>430818000</v>
      </c>
      <c r="N610" s="7">
        <f t="array" ref="N610">1-($F610/$E610)</f>
        <v>0.82917396311653035</v>
      </c>
      <c r="O610" s="8">
        <f t="shared" si="19"/>
        <v>0.29083502890001717</v>
      </c>
    </row>
    <row r="611" spans="1:15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6">
        <f t="shared" si="18"/>
        <v>1422087000</v>
      </c>
      <c r="M611" s="6">
        <f t="array" ref="M611">$L611-(SUM(G611:I611))</f>
        <v>493557000</v>
      </c>
      <c r="N611" s="7">
        <f t="array" ref="N611">1-($F611/$E611)</f>
        <v>0.82104459119446016</v>
      </c>
      <c r="O611" s="8">
        <f t="shared" si="19"/>
        <v>0.28495605774904359</v>
      </c>
    </row>
    <row r="612" spans="1:15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6">
        <f t="shared" si="18"/>
        <v>1587562000</v>
      </c>
      <c r="M612" s="6">
        <f t="array" ref="M612">$L612-(SUM(G612:I612))</f>
        <v>552899000</v>
      </c>
      <c r="N612" s="7">
        <f t="array" ref="N612">1-($F612/$E612)</f>
        <v>0.82693144107555749</v>
      </c>
      <c r="O612" s="8">
        <f t="shared" si="19"/>
        <v>0.28799477868532675</v>
      </c>
    </row>
    <row r="613" spans="1:15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6">
        <f t="shared" si="18"/>
        <v>1657829000</v>
      </c>
      <c r="M613" s="6">
        <f t="array" ref="M613">$L613-(SUM(G613:I613))</f>
        <v>556428000</v>
      </c>
      <c r="N613" s="7">
        <f t="array" ref="N613">1-($F613/$E613)</f>
        <v>0.83097781792190006</v>
      </c>
      <c r="O613" s="8">
        <f t="shared" si="19"/>
        <v>0.27890652490133</v>
      </c>
    </row>
    <row r="614" spans="1:15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6">
        <f t="shared" si="18"/>
        <v>1839600000</v>
      </c>
      <c r="M614" s="6">
        <f t="array" ref="M614">$L614-(SUM(G614:I614))</f>
        <v>1076300000</v>
      </c>
      <c r="N614" s="7">
        <f t="array" ref="N614">1-($F614/$E614)</f>
        <v>0.31740225680665313</v>
      </c>
      <c r="O614" s="8">
        <f t="shared" si="19"/>
        <v>0.18570344042237483</v>
      </c>
    </row>
    <row r="615" spans="1:15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6">
        <f t="shared" si="18"/>
        <v>1970700000</v>
      </c>
      <c r="M615" s="6">
        <f t="array" ref="M615">$L615-(SUM(G615:I615))</f>
        <v>1062900000</v>
      </c>
      <c r="N615" s="7">
        <f t="array" ref="N615">1-($F615/$E615)</f>
        <v>0.32501566777715474</v>
      </c>
      <c r="O615" s="8">
        <f t="shared" si="19"/>
        <v>0.1752976877659399</v>
      </c>
    </row>
    <row r="616" spans="1:15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6">
        <f t="shared" si="18"/>
        <v>2085500000</v>
      </c>
      <c r="M616" s="6">
        <f t="array" ref="M616">$L616-(SUM(G616:I616))</f>
        <v>1270600000</v>
      </c>
      <c r="N616" s="7">
        <f t="array" ref="N616">1-($F616/$E616)</f>
        <v>0.32515825251800801</v>
      </c>
      <c r="O616" s="8">
        <f t="shared" si="19"/>
        <v>0.19810408806012036</v>
      </c>
    </row>
    <row r="617" spans="1:15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6">
        <f t="shared" si="18"/>
        <v>2202000000</v>
      </c>
      <c r="M617" s="6">
        <f t="array" ref="M617">$L617-(SUM(G617:I617))</f>
        <v>1099200000</v>
      </c>
      <c r="N617" s="7">
        <f t="array" ref="N617">1-($F617/$E617)</f>
        <v>0.33387918486171764</v>
      </c>
      <c r="O617" s="8">
        <f t="shared" si="19"/>
        <v>0.16666666666666666</v>
      </c>
    </row>
    <row r="618" spans="1:15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6">
        <f t="shared" si="18"/>
        <v>1872000000</v>
      </c>
      <c r="M618" s="6">
        <f t="array" ref="M618">$L618-(SUM(G618:I618))</f>
        <v>1048000000</v>
      </c>
      <c r="N618" s="7">
        <f t="array" ref="N618">1-($F618/$E618)</f>
        <v>0.42200180342651039</v>
      </c>
      <c r="O618" s="8">
        <f t="shared" si="19"/>
        <v>0.23624887285843102</v>
      </c>
    </row>
    <row r="619" spans="1:15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6">
        <f t="shared" si="18"/>
        <v>2038000000</v>
      </c>
      <c r="M619" s="6">
        <f t="array" ref="M619">$L619-(SUM(G619:I619))</f>
        <v>1061000000</v>
      </c>
      <c r="N619" s="7">
        <f t="array" ref="N619">1-($F619/$E619)</f>
        <v>0.42334856668051513</v>
      </c>
      <c r="O619" s="8">
        <f t="shared" si="19"/>
        <v>0.22039883672621521</v>
      </c>
    </row>
    <row r="620" spans="1:15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6">
        <f t="shared" si="18"/>
        <v>2185000000</v>
      </c>
      <c r="M620" s="6">
        <f t="array" ref="M620">$L620-(SUM(G620:I620))</f>
        <v>1210000000</v>
      </c>
      <c r="N620" s="7">
        <f t="array" ref="N620">1-($F620/$E620)</f>
        <v>0.43130675088827475</v>
      </c>
      <c r="O620" s="8">
        <f t="shared" si="19"/>
        <v>0.2388472167390446</v>
      </c>
    </row>
    <row r="621" spans="1:15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6">
        <f t="shared" si="18"/>
        <v>2345000000</v>
      </c>
      <c r="M621" s="6">
        <f t="array" ref="M621">$L621-(SUM(G621:I621))</f>
        <v>1311000000</v>
      </c>
      <c r="N621" s="7">
        <f t="array" ref="N621">1-($F621/$E621)</f>
        <v>0.44632660829843929</v>
      </c>
      <c r="O621" s="8">
        <f t="shared" si="19"/>
        <v>0.24952417205938332</v>
      </c>
    </row>
    <row r="622" spans="1:15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6">
        <f t="shared" si="18"/>
        <v>2034000000</v>
      </c>
      <c r="M622" s="6">
        <f t="array" ref="M622">$L622-(SUM(G622:I622))</f>
        <v>622000000</v>
      </c>
      <c r="N622" s="7">
        <f t="array" ref="N622">1-($F622/$E622)</f>
        <v>0.32901973471368484</v>
      </c>
      <c r="O622" s="8">
        <f t="shared" si="19"/>
        <v>0.10061468780329991</v>
      </c>
    </row>
    <row r="623" spans="1:15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6">
        <f t="shared" si="18"/>
        <v>2133000000</v>
      </c>
      <c r="M623" s="6">
        <f t="array" ref="M623">$L623-(SUM(G623:I623))</f>
        <v>666000000</v>
      </c>
      <c r="N623" s="7">
        <f t="array" ref="N623">1-($F623/$E623)</f>
        <v>0.32790161414296692</v>
      </c>
      <c r="O623" s="8">
        <f t="shared" si="19"/>
        <v>0.10238278247501921</v>
      </c>
    </row>
    <row r="624" spans="1:15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6">
        <f t="shared" si="18"/>
        <v>2374000000</v>
      </c>
      <c r="M624" s="6">
        <f t="array" ref="M624">$L624-(SUM(G624:I624))</f>
        <v>809000000</v>
      </c>
      <c r="N624" s="7">
        <f t="array" ref="N624">1-($F624/$E624)</f>
        <v>0.33198154104321076</v>
      </c>
      <c r="O624" s="8">
        <f t="shared" si="19"/>
        <v>0.11313103062508741</v>
      </c>
    </row>
    <row r="625" spans="1:15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6">
        <f t="shared" si="18"/>
        <v>2505000000</v>
      </c>
      <c r="M625" s="6">
        <f t="array" ref="M625">$L625-(SUM(G625:I625))</f>
        <v>942000000</v>
      </c>
      <c r="N625" s="7">
        <f t="array" ref="N625">1-($F625/$E625)</f>
        <v>0.33796546141392336</v>
      </c>
      <c r="O625" s="8">
        <f t="shared" si="19"/>
        <v>0.1270912034538586</v>
      </c>
    </row>
    <row r="626" spans="1:15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6">
        <f t="shared" si="18"/>
        <v>735184000</v>
      </c>
      <c r="M626" s="6">
        <f t="array" ref="M626">$L626-(SUM(G626:I626))</f>
        <v>305330000</v>
      </c>
      <c r="N626" s="7">
        <f t="array" ref="N626">1-($F626/$E626)</f>
        <v>0.52312933786266558</v>
      </c>
      <c r="O626" s="8">
        <f t="shared" si="19"/>
        <v>0.2172613668545666</v>
      </c>
    </row>
    <row r="627" spans="1:15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6">
        <f t="shared" si="18"/>
        <v>737010000</v>
      </c>
      <c r="M627" s="6">
        <f t="array" ref="M627">$L627-(SUM(G627:I627))</f>
        <v>266575000</v>
      </c>
      <c r="N627" s="7">
        <f t="array" ref="N627">1-($F627/$E627)</f>
        <v>0.49253126896253074</v>
      </c>
      <c r="O627" s="8">
        <f t="shared" si="19"/>
        <v>0.1781475461984052</v>
      </c>
    </row>
    <row r="628" spans="1:15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6">
        <f t="shared" si="18"/>
        <v>750373000</v>
      </c>
      <c r="M628" s="6">
        <f t="array" ref="M628">$L628-(SUM(G628:I628))</f>
        <v>275627000</v>
      </c>
      <c r="N628" s="7">
        <f t="array" ref="N628">1-($F628/$E628)</f>
        <v>0.49023031985020782</v>
      </c>
      <c r="O628" s="8">
        <f t="shared" si="19"/>
        <v>0.18007139431902963</v>
      </c>
    </row>
    <row r="629" spans="1:15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6">
        <f t="shared" si="18"/>
        <v>753561000</v>
      </c>
      <c r="M629" s="6">
        <f t="array" ref="M629">$L629-(SUM(G629:I629))</f>
        <v>307125000</v>
      </c>
      <c r="N629" s="7">
        <f t="array" ref="N629">1-($F629/$E629)</f>
        <v>0.48396183337004761</v>
      </c>
      <c r="O629" s="8">
        <f t="shared" si="19"/>
        <v>0.19724584748119381</v>
      </c>
    </row>
    <row r="630" spans="1:15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6">
        <f t="shared" si="18"/>
        <v>1365191000</v>
      </c>
      <c r="M630" s="6">
        <f t="array" ref="M630">$L630-(SUM(G630:I630))</f>
        <v>1190043000</v>
      </c>
      <c r="N630" s="7">
        <f t="array" ref="N630">1-($F630/$E630)</f>
        <v>4.9912705203463026E-2</v>
      </c>
      <c r="O630" s="8">
        <f t="shared" si="19"/>
        <v>4.3509124685443136E-2</v>
      </c>
    </row>
    <row r="631" spans="1:15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6">
        <f t="shared" si="18"/>
        <v>1399033000</v>
      </c>
      <c r="M631" s="6">
        <f t="array" ref="M631">$L631-(SUM(G631:I631))</f>
        <v>1216322000</v>
      </c>
      <c r="N631" s="7">
        <f t="array" ref="N631">1-($F631/$E631)</f>
        <v>6.497587241287528E-2</v>
      </c>
      <c r="O631" s="8">
        <f t="shared" si="19"/>
        <v>5.649014932812399E-2</v>
      </c>
    </row>
    <row r="632" spans="1:15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6">
        <f t="shared" si="18"/>
        <v>1094696000</v>
      </c>
      <c r="M632" s="6">
        <f t="array" ref="M632">$L632-(SUM(G632:I632))</f>
        <v>686471000</v>
      </c>
      <c r="N632" s="7">
        <f t="array" ref="N632">1-($F632/$E632)</f>
        <v>6.0433537550524274E-2</v>
      </c>
      <c r="O632" s="8">
        <f t="shared" si="19"/>
        <v>3.7897161363379409E-2</v>
      </c>
    </row>
    <row r="633" spans="1:15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6">
        <f t="shared" si="18"/>
        <v>790316000</v>
      </c>
      <c r="M633" s="6">
        <f t="array" ref="M633">$L633-(SUM(G633:I633))</f>
        <v>599243000</v>
      </c>
      <c r="N633" s="7">
        <f t="array" ref="N633">1-($F633/$E633)</f>
        <v>4.1515770341488234E-2</v>
      </c>
      <c r="O633" s="8">
        <f t="shared" si="19"/>
        <v>3.1478591812318685E-2</v>
      </c>
    </row>
    <row r="634" spans="1:15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6">
        <f t="shared" si="18"/>
        <v>1688095000</v>
      </c>
      <c r="M634" s="6">
        <f t="array" ref="M634">$L634-(SUM(G634:I634))</f>
        <v>721266000</v>
      </c>
      <c r="N634" s="7">
        <f t="array" ref="N634">1-($F634/$E634)</f>
        <v>0.34071136448635098</v>
      </c>
      <c r="O634" s="8">
        <f t="shared" si="19"/>
        <v>0.14557446294054094</v>
      </c>
    </row>
    <row r="635" spans="1:15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6">
        <f t="shared" si="18"/>
        <v>1714617000</v>
      </c>
      <c r="M635" s="6">
        <f t="array" ref="M635">$L635-(SUM(G635:I635))</f>
        <v>777717000</v>
      </c>
      <c r="N635" s="7">
        <f t="array" ref="N635">1-($F635/$E635)</f>
        <v>0.35150828689073232</v>
      </c>
      <c r="O635" s="8">
        <f t="shared" si="19"/>
        <v>0.15943733810862701</v>
      </c>
    </row>
    <row r="636" spans="1:15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6">
        <f t="shared" si="18"/>
        <v>1487318000</v>
      </c>
      <c r="M636" s="6">
        <f t="array" ref="M636">$L636-(SUM(G636:I636))</f>
        <v>515707000</v>
      </c>
      <c r="N636" s="7">
        <f t="array" ref="N636">1-($F636/$E636)</f>
        <v>0.32609257119554136</v>
      </c>
      <c r="O636" s="8">
        <f t="shared" si="19"/>
        <v>0.11306810084564232</v>
      </c>
    </row>
    <row r="637" spans="1:15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6">
        <f t="shared" si="18"/>
        <v>1231554000</v>
      </c>
      <c r="M637" s="6">
        <f t="array" ref="M637">$L637-(SUM(G637:I637))</f>
        <v>266232000</v>
      </c>
      <c r="N637" s="7">
        <f t="array" ref="N637">1-($F637/$E637)</f>
        <v>0.30854709377165557</v>
      </c>
      <c r="O637" s="8">
        <f t="shared" si="19"/>
        <v>6.6700371943914288E-2</v>
      </c>
    </row>
    <row r="638" spans="1:15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6">
        <f t="shared" si="18"/>
        <v>1268300000</v>
      </c>
      <c r="M638" s="6">
        <f t="array" ref="M638">$L638-(SUM(G638:I638))</f>
        <v>666600000</v>
      </c>
      <c r="N638" s="7">
        <f t="array" ref="N638">1-($F638/$E638)</f>
        <v>0.37194639138977681</v>
      </c>
      <c r="O638" s="8">
        <f t="shared" si="19"/>
        <v>0.19548960380069796</v>
      </c>
    </row>
    <row r="639" spans="1:15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6">
        <f t="shared" si="18"/>
        <v>1200900000</v>
      </c>
      <c r="M639" s="6">
        <f t="array" ref="M639">$L639-(SUM(G639:I639))</f>
        <v>589200000</v>
      </c>
      <c r="N639" s="7">
        <f t="array" ref="N639">1-($F639/$E639)</f>
        <v>0.38358833487718402</v>
      </c>
      <c r="O639" s="8">
        <f t="shared" si="19"/>
        <v>0.18820072188328488</v>
      </c>
    </row>
    <row r="640" spans="1:15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6">
        <f t="shared" si="18"/>
        <v>1210900000</v>
      </c>
      <c r="M640" s="6">
        <f t="array" ref="M640">$L640-(SUM(G640:I640))</f>
        <v>494800000</v>
      </c>
      <c r="N640" s="7">
        <f t="array" ref="N640">1-($F640/$E640)</f>
        <v>0.37158989781201091</v>
      </c>
      <c r="O640" s="8">
        <f t="shared" si="19"/>
        <v>0.15183969067419523</v>
      </c>
    </row>
    <row r="641" spans="1:15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6">
        <f t="shared" si="18"/>
        <v>1075400000</v>
      </c>
      <c r="M641" s="6">
        <f t="array" ref="M641">$L641-(SUM(G641:I641))</f>
        <v>193800000</v>
      </c>
      <c r="N641" s="7">
        <f t="array" ref="N641">1-($F641/$E641)</f>
        <v>0.32821608423622772</v>
      </c>
      <c r="O641" s="8">
        <f t="shared" si="19"/>
        <v>5.9148481611475658E-2</v>
      </c>
    </row>
    <row r="642" spans="1:15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6">
        <f t="shared" si="18"/>
        <v>446959000</v>
      </c>
      <c r="M642" s="6">
        <f t="array" ref="M642">$L642-(SUM(G642:I642))</f>
        <v>254161000</v>
      </c>
      <c r="N642" s="7">
        <f t="array" ref="N642">1-($F642/$E642)</f>
        <v>0.70120785111066142</v>
      </c>
      <c r="O642" s="8">
        <f t="shared" si="19"/>
        <v>0.39873833762411498</v>
      </c>
    </row>
    <row r="643" spans="1:15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6">
        <f t="shared" ref="L643:L706" si="20">$E643-$F643</f>
        <v>474167000</v>
      </c>
      <c r="M643" s="6">
        <f t="array" ref="M643">$L643-(SUM(G643:I643))</f>
        <v>271037000</v>
      </c>
      <c r="N643" s="7">
        <f t="array" ref="N643">1-($F643/$E643)</f>
        <v>0.69111486831173752</v>
      </c>
      <c r="O643" s="8">
        <f t="shared" ref="O643:O706" si="21">$M643/$E643</f>
        <v>0.39504583946712529</v>
      </c>
    </row>
    <row r="644" spans="1:15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6">
        <f t="shared" si="20"/>
        <v>510595000</v>
      </c>
      <c r="M644" s="6">
        <f t="array" ref="M644">$L644-(SUM(G644:I644))</f>
        <v>300154000</v>
      </c>
      <c r="N644" s="7">
        <f t="array" ref="N644">1-($F644/$E644)</f>
        <v>0.68627253323871118</v>
      </c>
      <c r="O644" s="8">
        <f t="shared" si="21"/>
        <v>0.40342628882329856</v>
      </c>
    </row>
    <row r="645" spans="1:15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6">
        <f t="shared" si="20"/>
        <v>547979000</v>
      </c>
      <c r="M645" s="6">
        <f t="array" ref="M645">$L645-(SUM(G645:I645))</f>
        <v>320995000</v>
      </c>
      <c r="N645" s="7">
        <f t="array" ref="N645">1-($F645/$E645)</f>
        <v>0.68361421223541674</v>
      </c>
      <c r="O645" s="8">
        <f t="shared" si="21"/>
        <v>0.40044736031217915</v>
      </c>
    </row>
    <row r="646" spans="1:15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6">
        <f t="shared" si="20"/>
        <v>852749000</v>
      </c>
      <c r="M646" s="6">
        <f t="array" ref="M646">$L646-(SUM(G646:I646))</f>
        <v>439361000</v>
      </c>
      <c r="N646" s="7">
        <f t="array" ref="N646">1-($F646/$E646)</f>
        <v>0.25315054422606798</v>
      </c>
      <c r="O646" s="8">
        <f t="shared" si="21"/>
        <v>0.13043049744028951</v>
      </c>
    </row>
    <row r="647" spans="1:15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6">
        <f t="shared" si="20"/>
        <v>864632000</v>
      </c>
      <c r="M647" s="6">
        <f t="array" ref="M647">$L647-(SUM(G647:I647))</f>
        <v>460071000</v>
      </c>
      <c r="N647" s="7">
        <f t="array" ref="N647">1-($F647/$E647)</f>
        <v>0.2612484348637425</v>
      </c>
      <c r="O647" s="8">
        <f t="shared" si="21"/>
        <v>0.13901038670347254</v>
      </c>
    </row>
    <row r="648" spans="1:15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6">
        <f t="shared" si="20"/>
        <v>824941000</v>
      </c>
      <c r="M648" s="6">
        <f t="array" ref="M648">$L648-(SUM(G648:I648))</f>
        <v>427145000</v>
      </c>
      <c r="N648" s="7">
        <f t="array" ref="N648">1-($F648/$E648)</f>
        <v>0.24326025076175395</v>
      </c>
      <c r="O648" s="8">
        <f t="shared" si="21"/>
        <v>0.12595737126852632</v>
      </c>
    </row>
    <row r="649" spans="1:15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6">
        <f t="shared" si="20"/>
        <v>919267000</v>
      </c>
      <c r="M649" s="6">
        <f t="array" ref="M649">$L649-(SUM(G649:I649))</f>
        <v>533482000</v>
      </c>
      <c r="N649" s="7">
        <f t="array" ref="N649">1-($F649/$E649)</f>
        <v>0.25685059632662244</v>
      </c>
      <c r="O649" s="8">
        <f t="shared" si="21"/>
        <v>0.1490591632567243</v>
      </c>
    </row>
    <row r="650" spans="1:15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6" t="e">
        <f t="shared" si="20"/>
        <v>#VALUE!</v>
      </c>
      <c r="M650" s="6" t="e">
        <f t="array" ref="M650">$L650-(SUM(G650:I650))</f>
        <v>#VALUE!</v>
      </c>
      <c r="N650" s="7" t="e">
        <f t="array" ref="N650">1-($F650/$E650)</f>
        <v>#VALUE!</v>
      </c>
      <c r="O650" s="8" t="e">
        <f t="shared" si="21"/>
        <v>#VALUE!</v>
      </c>
    </row>
    <row r="651" spans="1:15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6" t="e">
        <f t="shared" si="20"/>
        <v>#VALUE!</v>
      </c>
      <c r="M651" s="6" t="e">
        <f t="array" ref="M651">$L651-(SUM(G651:I651))</f>
        <v>#VALUE!</v>
      </c>
      <c r="N651" s="7" t="e">
        <f t="array" ref="N651">1-($F651/$E651)</f>
        <v>#VALUE!</v>
      </c>
      <c r="O651" s="8" t="e">
        <f t="shared" si="21"/>
        <v>#VALUE!</v>
      </c>
    </row>
    <row r="652" spans="1:15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6" t="e">
        <f t="shared" si="20"/>
        <v>#VALUE!</v>
      </c>
      <c r="M652" s="6" t="e">
        <f t="array" ref="M652">$L652-(SUM(G652:I652))</f>
        <v>#VALUE!</v>
      </c>
      <c r="N652" s="7" t="e">
        <f t="array" ref="N652">1-($F652/$E652)</f>
        <v>#VALUE!</v>
      </c>
      <c r="O652" s="8" t="e">
        <f t="shared" si="21"/>
        <v>#VALUE!</v>
      </c>
    </row>
    <row r="653" spans="1:15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6" t="e">
        <f t="shared" si="20"/>
        <v>#VALUE!</v>
      </c>
      <c r="M653" s="6" t="e">
        <f t="array" ref="M653">$L653-(SUM(G653:I653))</f>
        <v>#VALUE!</v>
      </c>
      <c r="N653" s="7" t="e">
        <f t="array" ref="N653">1-($F653/$E653)</f>
        <v>#VALUE!</v>
      </c>
      <c r="O653" s="8" t="e">
        <f t="shared" si="21"/>
        <v>#VALUE!</v>
      </c>
    </row>
    <row r="654" spans="1:15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6">
        <f t="shared" si="20"/>
        <v>5728000000</v>
      </c>
      <c r="M654" s="6">
        <f t="array" ref="M654">$L654-(SUM(G654:I654))</f>
        <v>3689000000</v>
      </c>
      <c r="N654" s="7">
        <f t="array" ref="N654">1-($F654/$E654)</f>
        <v>0.18519236986744259</v>
      </c>
      <c r="O654" s="8">
        <f t="shared" si="21"/>
        <v>0.11926931781441966</v>
      </c>
    </row>
    <row r="655" spans="1:15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6">
        <f t="shared" si="20"/>
        <v>5873000000</v>
      </c>
      <c r="M655" s="6">
        <f t="array" ref="M655">$L655-(SUM(G655:I655))</f>
        <v>3889000000</v>
      </c>
      <c r="N655" s="7">
        <f t="array" ref="N655">1-($F655/$E655)</f>
        <v>0.19036043044211071</v>
      </c>
      <c r="O655" s="8">
        <f t="shared" si="21"/>
        <v>0.12605341631012576</v>
      </c>
    </row>
    <row r="656" spans="1:15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6">
        <f t="shared" si="20"/>
        <v>6130000000</v>
      </c>
      <c r="M656" s="6">
        <f t="array" ref="M656">$L656-(SUM(G656:I656))</f>
        <v>4178000000</v>
      </c>
      <c r="N656" s="7">
        <f t="array" ref="N656">1-($F656/$E656)</f>
        <v>0.19479487749849056</v>
      </c>
      <c r="O656" s="8">
        <f t="shared" si="21"/>
        <v>0.13276557882360418</v>
      </c>
    </row>
    <row r="657" spans="1:15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6">
        <f t="shared" si="20"/>
        <v>6249000000</v>
      </c>
      <c r="M657" s="6">
        <f t="array" ref="M657">$L657-(SUM(G657:I657))</f>
        <v>4309000000</v>
      </c>
      <c r="N657" s="7">
        <f t="array" ref="N657">1-($F657/$E657)</f>
        <v>0.19931107071093679</v>
      </c>
      <c r="O657" s="8">
        <f t="shared" si="21"/>
        <v>0.13743501419321916</v>
      </c>
    </row>
    <row r="658" spans="1:15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6">
        <f t="shared" si="20"/>
        <v>1625965000</v>
      </c>
      <c r="M658" s="6">
        <f t="array" ref="M658">$L658-(SUM(G658:I658))</f>
        <v>784982000</v>
      </c>
      <c r="N658" s="7">
        <f t="array" ref="N658">1-($F658/$E658)</f>
        <v>0.67014150346556345</v>
      </c>
      <c r="O658" s="8">
        <f t="shared" si="21"/>
        <v>0.32353034516327528</v>
      </c>
    </row>
    <row r="659" spans="1:15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6">
        <f t="shared" si="20"/>
        <v>1670922000</v>
      </c>
      <c r="M659" s="6">
        <f t="array" ref="M659">$L659-(SUM(G659:I659))</f>
        <v>844336000</v>
      </c>
      <c r="N659" s="7">
        <f t="array" ref="N659">1-($F659/$E659)</f>
        <v>0.67212814715265423</v>
      </c>
      <c r="O659" s="8">
        <f t="shared" si="21"/>
        <v>0.33963404111878559</v>
      </c>
    </row>
    <row r="660" spans="1:15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6">
        <f t="shared" si="20"/>
        <v>1751957000</v>
      </c>
      <c r="M660" s="6">
        <f t="array" ref="M660">$L660-(SUM(G660:I660))</f>
        <v>954846000</v>
      </c>
      <c r="N660" s="7">
        <f t="array" ref="N660">1-($F660/$E660)</f>
        <v>0.69095493340916148</v>
      </c>
      <c r="O660" s="8">
        <f t="shared" si="21"/>
        <v>0.37658204758792835</v>
      </c>
    </row>
    <row r="661" spans="1:15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6">
        <f t="shared" si="20"/>
        <v>1656630000</v>
      </c>
      <c r="M661" s="6">
        <f t="array" ref="M661">$L661-(SUM(G661:I661))</f>
        <v>940578000</v>
      </c>
      <c r="N661" s="7">
        <f t="array" ref="N661">1-($F661/$E661)</f>
        <v>0.68914092314757736</v>
      </c>
      <c r="O661" s="8">
        <f t="shared" si="21"/>
        <v>0.3912707069244804</v>
      </c>
    </row>
    <row r="662" spans="1:15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6">
        <f t="shared" si="20"/>
        <v>7231000000</v>
      </c>
      <c r="M662" s="6">
        <f t="array" ref="M662">$L662-(SUM(G662:I662))</f>
        <v>4010000000</v>
      </c>
      <c r="N662" s="7">
        <f t="array" ref="N662">1-($F662/$E662)</f>
        <v>0.74531024531024537</v>
      </c>
      <c r="O662" s="8">
        <f t="shared" si="21"/>
        <v>0.41331684188827045</v>
      </c>
    </row>
    <row r="663" spans="1:15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6">
        <f t="shared" si="20"/>
        <v>8343000000</v>
      </c>
      <c r="M663" s="6">
        <f t="array" ref="M663">$L663-(SUM(G663:I663))</f>
        <v>4524000000</v>
      </c>
      <c r="N663" s="7">
        <f t="array" ref="N663">1-($F663/$E663)</f>
        <v>0.7447777182645956</v>
      </c>
      <c r="O663" s="8">
        <f t="shared" si="21"/>
        <v>0.40385645420460631</v>
      </c>
    </row>
    <row r="664" spans="1:15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6">
        <f t="shared" si="20"/>
        <v>21102000000</v>
      </c>
      <c r="M664" s="6">
        <f t="array" ref="M664">$L664-(SUM(G664:I664))</f>
        <v>15265000000</v>
      </c>
      <c r="N664" s="7">
        <f t="array" ref="N664">1-($F664/$E664)</f>
        <v>0.84781036560867817</v>
      </c>
      <c r="O664" s="8">
        <f t="shared" si="21"/>
        <v>0.6132985134592206</v>
      </c>
    </row>
    <row r="665" spans="1:15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6">
        <f t="shared" si="20"/>
        <v>28633000000</v>
      </c>
      <c r="M665" s="6">
        <f t="array" ref="M665">$L665-(SUM(G665:I665))</f>
        <v>22193000000</v>
      </c>
      <c r="N665" s="7">
        <f t="array" ref="N665">1-($F665/$E665)</f>
        <v>0.87726339655013941</v>
      </c>
      <c r="O665" s="8">
        <f t="shared" si="21"/>
        <v>0.67995342994577035</v>
      </c>
    </row>
    <row r="666" spans="1:15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6">
        <f t="shared" si="20"/>
        <v>6423900000</v>
      </c>
      <c r="M666" s="6">
        <f t="array" ref="M666">$L666-(SUM(G666:I666))</f>
        <v>2871600000</v>
      </c>
      <c r="N666" s="7">
        <f t="array" ref="N666">1-($F666/$E666)</f>
        <v>0.36141914358532923</v>
      </c>
      <c r="O666" s="8">
        <f t="shared" si="21"/>
        <v>0.16156092291592825</v>
      </c>
    </row>
    <row r="667" spans="1:15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6">
        <f t="shared" si="20"/>
        <v>6369800000</v>
      </c>
      <c r="M667" s="6">
        <f t="array" ref="M667">$L667-(SUM(G667:I667))</f>
        <v>2895500000</v>
      </c>
      <c r="N667" s="7">
        <f t="array" ref="N667">1-($F667/$E667)</f>
        <v>0.35566400142940102</v>
      </c>
      <c r="O667" s="8">
        <f t="shared" si="21"/>
        <v>0.16167306919194174</v>
      </c>
    </row>
    <row r="668" spans="1:15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6">
        <f t="shared" si="20"/>
        <v>5949200000</v>
      </c>
      <c r="M668" s="6">
        <f t="array" ref="M668">$L668-(SUM(G668:I668))</f>
        <v>2621200000</v>
      </c>
      <c r="N668" s="7">
        <f t="array" ref="N668">1-($F668/$E668)</f>
        <v>0.33744179055376256</v>
      </c>
      <c r="O668" s="8">
        <f t="shared" si="21"/>
        <v>0.14867585917426249</v>
      </c>
    </row>
    <row r="669" spans="1:15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6">
        <f t="shared" si="20"/>
        <v>5829500000</v>
      </c>
      <c r="M669" s="6">
        <f t="array" ref="M669">$L669-(SUM(G669:I669))</f>
        <v>2710600000</v>
      </c>
      <c r="N669" s="7">
        <f t="array" ref="N669">1-($F669/$E669)</f>
        <v>0.35195706117816106</v>
      </c>
      <c r="O669" s="8">
        <f t="shared" si="21"/>
        <v>0.16365293936521544</v>
      </c>
    </row>
    <row r="670" spans="1:15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6">
        <f t="shared" si="20"/>
        <v>3324000000</v>
      </c>
      <c r="M670" s="6">
        <f t="array" ref="M670">$L670-(SUM(G670:I670))</f>
        <v>1457000000</v>
      </c>
      <c r="N670" s="7">
        <f t="array" ref="N670">1-($F670/$E670)</f>
        <v>0.42511830157309116</v>
      </c>
      <c r="O670" s="8">
        <f t="shared" si="21"/>
        <v>0.18634096431768768</v>
      </c>
    </row>
    <row r="671" spans="1:15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6">
        <f t="shared" si="20"/>
        <v>4052000000</v>
      </c>
      <c r="M671" s="6">
        <f t="array" ref="M671">$L671-(SUM(G671:I671))</f>
        <v>2002000000</v>
      </c>
      <c r="N671" s="7">
        <f t="array" ref="N671">1-($F671/$E671)</f>
        <v>0.41708697889861035</v>
      </c>
      <c r="O671" s="8">
        <f t="shared" si="21"/>
        <v>0.20607308286155429</v>
      </c>
    </row>
    <row r="672" spans="1:15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6">
        <f t="shared" si="20"/>
        <v>3653000000</v>
      </c>
      <c r="M672" s="6">
        <f t="array" ref="M672">$L672-(SUM(G672:I672))</f>
        <v>1322000000</v>
      </c>
      <c r="N672" s="7">
        <f t="array" ref="N672">1-($F672/$E672)</f>
        <v>0.40094391395017015</v>
      </c>
      <c r="O672" s="8">
        <f t="shared" si="21"/>
        <v>0.14509933047963999</v>
      </c>
    </row>
    <row r="673" spans="1:15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6">
        <f t="shared" si="20"/>
        <v>3746000000</v>
      </c>
      <c r="M673" s="6">
        <f t="array" ref="M673">$L673-(SUM(G673:I673))</f>
        <v>1468000000</v>
      </c>
      <c r="N673" s="7">
        <f t="array" ref="N673">1-($F673/$E673)</f>
        <v>0.39893503727369539</v>
      </c>
      <c r="O673" s="8">
        <f t="shared" si="21"/>
        <v>0.15633652822151226</v>
      </c>
    </row>
    <row r="674" spans="1:15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6">
        <f t="shared" si="20"/>
        <v>18054000000</v>
      </c>
      <c r="M674" s="6">
        <f t="array" ref="M674">$L674-(SUM(G674:I674))</f>
        <v>5672000000</v>
      </c>
      <c r="N674" s="7">
        <f t="array" ref="N674">1-($F674/$E674)</f>
        <v>0.11615742438572452</v>
      </c>
      <c r="O674" s="8">
        <f t="shared" si="21"/>
        <v>3.6493016013948672E-2</v>
      </c>
    </row>
    <row r="675" spans="1:15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6">
        <f t="shared" si="20"/>
        <v>13808000000</v>
      </c>
      <c r="M675" s="6">
        <f t="array" ref="M675">$L675-(SUM(G675:I675))</f>
        <v>1650000000</v>
      </c>
      <c r="N675" s="7">
        <f t="array" ref="N675">1-($F675/$E675)</f>
        <v>8.8553123536994405E-2</v>
      </c>
      <c r="O675" s="8">
        <f t="shared" si="21"/>
        <v>1.0581739124858108E-2</v>
      </c>
    </row>
    <row r="676" spans="1:15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6">
        <f t="shared" si="20"/>
        <v>18302000000</v>
      </c>
      <c r="M676" s="6">
        <f t="array" ref="M676">$L676-(SUM(G676:I676))</f>
        <v>4897000000</v>
      </c>
      <c r="N676" s="7">
        <f t="array" ref="N676">1-($F676/$E676)</f>
        <v>0.12012654572186199</v>
      </c>
      <c r="O676" s="8">
        <f t="shared" si="21"/>
        <v>3.2141825723962299E-2</v>
      </c>
    </row>
    <row r="677" spans="1:15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6">
        <f t="shared" si="20"/>
        <v>21255000000</v>
      </c>
      <c r="M677" s="6">
        <f t="array" ref="M677">$L677-(SUM(G677:I677))</f>
        <v>9545000000</v>
      </c>
      <c r="N677" s="7">
        <f t="array" ref="N677">1-($F677/$E677)</f>
        <v>0.12774972953479991</v>
      </c>
      <c r="O677" s="8">
        <f t="shared" si="21"/>
        <v>5.7368674119485513E-2</v>
      </c>
    </row>
    <row r="678" spans="1:15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6">
        <f t="shared" si="20"/>
        <v>3778091000</v>
      </c>
      <c r="M678" s="6">
        <f t="array" ref="M678">$L678-(SUM(G678:I678))</f>
        <v>1023178000</v>
      </c>
      <c r="N678" s="7">
        <f t="array" ref="N678">1-($F678/$E678)</f>
        <v>0.29031268797255361</v>
      </c>
      <c r="O678" s="8">
        <f t="shared" si="21"/>
        <v>7.8622128332637153E-2</v>
      </c>
    </row>
    <row r="679" spans="1:15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6">
        <f t="shared" si="20"/>
        <v>4219920000</v>
      </c>
      <c r="M679" s="6">
        <f t="array" ref="M679">$L679-(SUM(G679:I679))</f>
        <v>1057935000</v>
      </c>
      <c r="N679" s="7">
        <f t="array" ref="N679">1-($F679/$E679)</f>
        <v>0.29975614872249956</v>
      </c>
      <c r="O679" s="8">
        <f t="shared" si="21"/>
        <v>7.5148941496222116E-2</v>
      </c>
    </row>
    <row r="680" spans="1:15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6">
        <f t="shared" si="20"/>
        <v>4593761000</v>
      </c>
      <c r="M680" s="6">
        <f t="array" ref="M680">$L680-(SUM(G680:I680))</f>
        <v>1131418000</v>
      </c>
      <c r="N680" s="7">
        <f t="array" ref="N680">1-($F680/$E680)</f>
        <v>0.29943075864019031</v>
      </c>
      <c r="O680" s="8">
        <f t="shared" si="21"/>
        <v>7.3748144511472588E-2</v>
      </c>
    </row>
    <row r="681" spans="1:15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6">
        <f t="shared" si="20"/>
        <v>4555852000</v>
      </c>
      <c r="M681" s="6">
        <f t="array" ref="M681">$L681-(SUM(G681:I681))</f>
        <v>1136787000</v>
      </c>
      <c r="N681" s="7">
        <f t="array" ref="N681">1-($F681/$E681)</f>
        <v>0.29815699483587876</v>
      </c>
      <c r="O681" s="8">
        <f t="shared" si="21"/>
        <v>7.4396840742081638E-2</v>
      </c>
    </row>
    <row r="682" spans="1:15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6">
        <f t="shared" si="20"/>
        <v>1513848000</v>
      </c>
      <c r="M682" s="6">
        <f t="array" ref="M682">$L682-(SUM(G682:I682))</f>
        <v>357213000</v>
      </c>
      <c r="N682" s="7">
        <f t="array" ref="N682">1-($F682/$E682)</f>
        <v>0.63716206291197142</v>
      </c>
      <c r="O682" s="8">
        <f t="shared" si="21"/>
        <v>0.15034704407508157</v>
      </c>
    </row>
    <row r="683" spans="1:15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6">
        <f t="shared" si="20"/>
        <v>1602011000</v>
      </c>
      <c r="M683" s="6">
        <f t="array" ref="M683">$L683-(SUM(G683:I683))</f>
        <v>405499000</v>
      </c>
      <c r="N683" s="7">
        <f t="array" ref="N683">1-($F683/$E683)</f>
        <v>0.62719772174536725</v>
      </c>
      <c r="O683" s="8">
        <f t="shared" si="21"/>
        <v>0.15875549479374654</v>
      </c>
    </row>
    <row r="684" spans="1:15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6">
        <f t="shared" si="20"/>
        <v>1751611000</v>
      </c>
      <c r="M684" s="6">
        <f t="array" ref="M684">$L684-(SUM(G684:I684))</f>
        <v>456597000</v>
      </c>
      <c r="N684" s="7">
        <f t="array" ref="N684">1-($F684/$E684)</f>
        <v>0.63150291413907256</v>
      </c>
      <c r="O684" s="8">
        <f t="shared" si="21"/>
        <v>0.1646155088585069</v>
      </c>
    </row>
    <row r="685" spans="1:15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6">
        <f t="shared" si="20"/>
        <v>1750511000</v>
      </c>
      <c r="M685" s="6">
        <f t="array" ref="M685">$L685-(SUM(G685:I685))</f>
        <v>424944000</v>
      </c>
      <c r="N685" s="7">
        <f t="array" ref="N685">1-($F685/$E685)</f>
        <v>0.60400979935476085</v>
      </c>
      <c r="O685" s="8">
        <f t="shared" si="21"/>
        <v>0.14662595103773096</v>
      </c>
    </row>
    <row r="686" spans="1:15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6">
        <f t="shared" si="20"/>
        <v>6171000000</v>
      </c>
      <c r="M686" s="6">
        <f t="array" ref="M686">$L686-(SUM(G686:I686))</f>
        <v>6171000000</v>
      </c>
      <c r="N686" s="7">
        <f t="array" ref="N686">1-($F686/$E686)</f>
        <v>0.3942879049262028</v>
      </c>
      <c r="O686" s="8">
        <f t="shared" si="21"/>
        <v>0.3942879049262028</v>
      </c>
    </row>
    <row r="687" spans="1:15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6">
        <f t="shared" si="20"/>
        <v>6293000000</v>
      </c>
      <c r="M687" s="6">
        <f t="array" ref="M687">$L687-(SUM(G687:I687))</f>
        <v>6293000000</v>
      </c>
      <c r="N687" s="7">
        <f t="array" ref="N687">1-($F687/$E687)</f>
        <v>0.38970770374040131</v>
      </c>
      <c r="O687" s="8">
        <f t="shared" si="21"/>
        <v>0.38970770374040131</v>
      </c>
    </row>
    <row r="688" spans="1:15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6">
        <f t="shared" si="20"/>
        <v>6289000000</v>
      </c>
      <c r="M688" s="6">
        <f t="array" ref="M688">$L688-(SUM(G688:I688))</f>
        <v>6289000000</v>
      </c>
      <c r="N688" s="7">
        <f t="array" ref="N688">1-($F688/$E688)</f>
        <v>0.38265895953757223</v>
      </c>
      <c r="O688" s="8">
        <f t="shared" si="21"/>
        <v>0.38265895953757223</v>
      </c>
    </row>
    <row r="689" spans="1:15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6">
        <f t="shared" si="20"/>
        <v>5720000000</v>
      </c>
      <c r="M689" s="6">
        <f t="array" ref="M689">$L689-(SUM(G689:I689))</f>
        <v>5720000000</v>
      </c>
      <c r="N689" s="7">
        <f t="array" ref="N689">1-($F689/$E689)</f>
        <v>0.36209406849401782</v>
      </c>
      <c r="O689" s="8">
        <f t="shared" si="21"/>
        <v>0.36209406849401787</v>
      </c>
    </row>
    <row r="690" spans="1:15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6">
        <f t="shared" si="20"/>
        <v>1438480000</v>
      </c>
      <c r="M690" s="6">
        <f t="array" ref="M690">$L690-(SUM(G690:I690))</f>
        <v>604160000</v>
      </c>
      <c r="N690" s="7">
        <f t="array" ref="N690">1-($F690/$E690)</f>
        <v>0.52969519548546862</v>
      </c>
      <c r="O690" s="8">
        <f t="shared" si="21"/>
        <v>0.2224713929317757</v>
      </c>
    </row>
    <row r="691" spans="1:15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6">
        <f t="shared" si="20"/>
        <v>1407300000</v>
      </c>
      <c r="M691" s="6">
        <f t="array" ref="M691">$L691-(SUM(G691:I691))</f>
        <v>574032000</v>
      </c>
      <c r="N691" s="7">
        <f t="array" ref="N691">1-($F691/$E691)</f>
        <v>0.53471872077864591</v>
      </c>
      <c r="O691" s="8">
        <f t="shared" si="21"/>
        <v>0.21810961182832919</v>
      </c>
    </row>
    <row r="692" spans="1:15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6">
        <f t="shared" si="20"/>
        <v>1604412000</v>
      </c>
      <c r="M692" s="6">
        <f t="array" ref="M692">$L692-(SUM(G692:I692))</f>
        <v>690626000</v>
      </c>
      <c r="N692" s="7">
        <f t="array" ref="N692">1-($F692/$E692)</f>
        <v>0.55890043328045347</v>
      </c>
      <c r="O692" s="8">
        <f t="shared" si="21"/>
        <v>0.24058107932049028</v>
      </c>
    </row>
    <row r="693" spans="1:15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6">
        <f t="shared" si="20"/>
        <v>1538704000</v>
      </c>
      <c r="M693" s="6">
        <f t="array" ref="M693">$L693-(SUM(G693:I693))</f>
        <v>549581000</v>
      </c>
      <c r="N693" s="7">
        <f t="array" ref="N693">1-($F693/$E693)</f>
        <v>0.54558747921298312</v>
      </c>
      <c r="O693" s="8">
        <f t="shared" si="21"/>
        <v>0.19486822183691632</v>
      </c>
    </row>
    <row r="694" spans="1:15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6">
        <f t="shared" si="20"/>
        <v>4118000000</v>
      </c>
      <c r="M694" s="6">
        <f t="array" ref="M694">$L694-(SUM(G694:I694))</f>
        <v>1302000000</v>
      </c>
      <c r="N694" s="7">
        <f t="array" ref="N694">1-($F694/$E694)</f>
        <v>0.21074718526100311</v>
      </c>
      <c r="O694" s="8">
        <f t="shared" si="21"/>
        <v>6.6632548618219031E-2</v>
      </c>
    </row>
    <row r="695" spans="1:15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6">
        <f t="shared" si="20"/>
        <v>4232000000</v>
      </c>
      <c r="M695" s="6">
        <f t="array" ref="M695">$L695-(SUM(G695:I695))</f>
        <v>1417000000</v>
      </c>
      <c r="N695" s="7">
        <f t="array" ref="N695">1-($F695/$E695)</f>
        <v>0.23332230675928989</v>
      </c>
      <c r="O695" s="8">
        <f t="shared" si="21"/>
        <v>7.8123277097805713E-2</v>
      </c>
    </row>
    <row r="696" spans="1:15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6">
        <f t="shared" si="20"/>
        <v>4279000000</v>
      </c>
      <c r="M696" s="6">
        <f t="array" ref="M696">$L696-(SUM(G696:I696))</f>
        <v>1551000000</v>
      </c>
      <c r="N696" s="7">
        <f t="array" ref="N696">1-($F696/$E696)</f>
        <v>0.26023231770358202</v>
      </c>
      <c r="O696" s="8">
        <f t="shared" si="21"/>
        <v>9.4325852946542596E-2</v>
      </c>
    </row>
    <row r="697" spans="1:15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6">
        <f t="shared" si="20"/>
        <v>4186000000</v>
      </c>
      <c r="M697" s="6">
        <f t="array" ref="M697">$L697-(SUM(G697:I697))</f>
        <v>1569000000</v>
      </c>
      <c r="N697" s="7">
        <f t="array" ref="N697">1-($F697/$E697)</f>
        <v>0.27615780445969129</v>
      </c>
      <c r="O697" s="8">
        <f t="shared" si="21"/>
        <v>0.10350969784932049</v>
      </c>
    </row>
    <row r="698" spans="1:15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6">
        <f t="shared" si="20"/>
        <v>3916160000</v>
      </c>
      <c r="M698" s="6">
        <f t="array" ref="M698">$L698-(SUM(G698:I698))</f>
        <v>1131125000</v>
      </c>
      <c r="N698" s="7">
        <f t="array" ref="N698">1-($F698/$E698)</f>
        <v>0.43755757652615157</v>
      </c>
      <c r="O698" s="8">
        <f t="shared" si="21"/>
        <v>0.12638204612379045</v>
      </c>
    </row>
    <row r="699" spans="1:15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6">
        <f t="shared" si="20"/>
        <v>4136483000</v>
      </c>
      <c r="M699" s="6">
        <f t="array" ref="M699">$L699-(SUM(G699:I699))</f>
        <v>1296854000</v>
      </c>
      <c r="N699" s="7">
        <f t="array" ref="N699">1-($F699/$E699)</f>
        <v>0.43829085255205735</v>
      </c>
      <c r="O699" s="8">
        <f t="shared" si="21"/>
        <v>0.13741123686367038</v>
      </c>
    </row>
    <row r="700" spans="1:15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6">
        <f t="shared" si="20"/>
        <v>4314242000</v>
      </c>
      <c r="M700" s="6">
        <f t="array" ref="M700">$L700-(SUM(G700:I700))</f>
        <v>1347117000</v>
      </c>
      <c r="N700" s="7">
        <f t="array" ref="N700">1-($F700/$E700)</f>
        <v>0.43294153018082471</v>
      </c>
      <c r="O700" s="8">
        <f t="shared" si="21"/>
        <v>0.13518548456776464</v>
      </c>
    </row>
    <row r="701" spans="1:15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6">
        <f t="shared" si="20"/>
        <v>4231428000</v>
      </c>
      <c r="M701" s="6">
        <f t="array" ref="M701">$L701-(SUM(G701:I701))</f>
        <v>1300320000</v>
      </c>
      <c r="N701" s="7">
        <f t="array" ref="N701">1-($F701/$E701)</f>
        <v>0.42427204246823347</v>
      </c>
      <c r="O701" s="8">
        <f t="shared" si="21"/>
        <v>0.13037901679109118</v>
      </c>
    </row>
    <row r="702" spans="1:15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6">
        <f t="shared" si="20"/>
        <v>4471000000</v>
      </c>
      <c r="M702" s="6">
        <f t="array" ref="M702">$L702-(SUM(G702:I702))</f>
        <v>3138000000</v>
      </c>
      <c r="N702" s="7">
        <f t="array" ref="N702">1-($F702/$E702)</f>
        <v>0.15206448540915585</v>
      </c>
      <c r="O702" s="8">
        <f t="shared" si="21"/>
        <v>0.10672743350792463</v>
      </c>
    </row>
    <row r="703" spans="1:15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6">
        <f t="shared" si="20"/>
        <v>5536000000</v>
      </c>
      <c r="M703" s="6">
        <f t="array" ref="M703">$L703-(SUM(G703:I703))</f>
        <v>5243000000</v>
      </c>
      <c r="N703" s="7">
        <f t="array" ref="N703">1-($F703/$E703)</f>
        <v>0.16842105263157892</v>
      </c>
      <c r="O703" s="8">
        <f t="shared" si="21"/>
        <v>0.15950714937633101</v>
      </c>
    </row>
    <row r="704" spans="1:15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6">
        <f t="shared" si="20"/>
        <v>2520000000</v>
      </c>
      <c r="M704" s="6">
        <f t="array" ref="M704">$L704-(SUM(G704:I704))</f>
        <v>2320000000</v>
      </c>
      <c r="N704" s="7">
        <f t="array" ref="N704">1-($F704/$E704)</f>
        <v>0.10663055896416029</v>
      </c>
      <c r="O704" s="8">
        <f t="shared" si="21"/>
        <v>9.8167816189226931E-2</v>
      </c>
    </row>
    <row r="705" spans="1:15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6">
        <f t="shared" si="20"/>
        <v>864000000</v>
      </c>
      <c r="M705" s="6">
        <f t="array" ref="M705">$L705-(SUM(G705:I705))</f>
        <v>636000000</v>
      </c>
      <c r="N705" s="7">
        <f t="array" ref="N705">1-($F705/$E705)</f>
        <v>5.4384087618807864E-2</v>
      </c>
      <c r="O705" s="8">
        <f t="shared" si="21"/>
        <v>4.0032731163844655E-2</v>
      </c>
    </row>
    <row r="706" spans="1:15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6">
        <f t="shared" si="20"/>
        <v>1104120000</v>
      </c>
      <c r="M706" s="6">
        <f t="array" ref="M706">$L706-(SUM(G706:I706))</f>
        <v>201251000</v>
      </c>
      <c r="N706" s="7">
        <f t="array" ref="N706">1-($F706/$E706)</f>
        <v>0.25690102148938931</v>
      </c>
      <c r="O706" s="8">
        <f t="shared" si="21"/>
        <v>4.682605828692632E-2</v>
      </c>
    </row>
    <row r="707" spans="1:15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6">
        <f t="shared" ref="L707:L770" si="22">$E707-$F707</f>
        <v>1456667000</v>
      </c>
      <c r="M707" s="6">
        <f t="array" ref="M707">$L707-(SUM(G707:I707))</f>
        <v>329727000</v>
      </c>
      <c r="N707" s="7">
        <f t="array" ref="N707">1-($F707/$E707)</f>
        <v>0.27235143123760508</v>
      </c>
      <c r="O707" s="8">
        <f t="shared" ref="O707:O770" si="23">$M707/$E707</f>
        <v>6.1648695527311205E-2</v>
      </c>
    </row>
    <row r="708" spans="1:15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6">
        <f t="shared" si="22"/>
        <v>1817104000</v>
      </c>
      <c r="M708" s="6">
        <f t="array" ref="M708">$L708-(SUM(G708:I708))</f>
        <v>469594000</v>
      </c>
      <c r="N708" s="7">
        <f t="array" ref="N708">1-($F708/$E708)</f>
        <v>0.29520980059938617</v>
      </c>
      <c r="O708" s="8">
        <f t="shared" si="23"/>
        <v>7.6291038434051189E-2</v>
      </c>
    </row>
    <row r="709" spans="1:15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6">
        <f t="shared" si="22"/>
        <v>2093091000</v>
      </c>
      <c r="M709" s="6">
        <f t="array" ref="M709">$L709-(SUM(G709:I709))</f>
        <v>580027000</v>
      </c>
      <c r="N709" s="7">
        <f t="array" ref="N709">1-($F709/$E709)</f>
        <v>0.3028340738194325</v>
      </c>
      <c r="O709" s="8">
        <f t="shared" si="23"/>
        <v>8.3919877031272877E-2</v>
      </c>
    </row>
    <row r="710" spans="1:15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6">
        <f t="shared" si="22"/>
        <v>2417003000</v>
      </c>
      <c r="M710" s="6">
        <f t="array" ref="M710">$L710-(SUM(G710:I710))</f>
        <v>853851000</v>
      </c>
      <c r="N710" s="7">
        <f t="array" ref="N710">1-($F710/$E710)</f>
        <v>0.59110125916395351</v>
      </c>
      <c r="O710" s="8">
        <f t="shared" si="23"/>
        <v>0.20881744922881801</v>
      </c>
    </row>
    <row r="711" spans="1:15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6">
        <f t="shared" si="22"/>
        <v>2409256000</v>
      </c>
      <c r="M711" s="6">
        <f t="array" ref="M711">$L711-(SUM(G711:I711))</f>
        <v>806012000</v>
      </c>
      <c r="N711" s="7">
        <f t="array" ref="N711">1-($F711/$E711)</f>
        <v>0.59019190099743835</v>
      </c>
      <c r="O711" s="8">
        <f t="shared" si="23"/>
        <v>0.19744757489729081</v>
      </c>
    </row>
    <row r="712" spans="1:15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6">
        <f t="shared" si="22"/>
        <v>2578835000</v>
      </c>
      <c r="M712" s="6">
        <f t="array" ref="M712">$L712-(SUM(G712:I712))</f>
        <v>940692000</v>
      </c>
      <c r="N712" s="7">
        <f t="array" ref="N712">1-($F712/$E712)</f>
        <v>0.60292499287502332</v>
      </c>
      <c r="O712" s="8">
        <f t="shared" si="23"/>
        <v>0.21993137110268454</v>
      </c>
    </row>
    <row r="713" spans="1:15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6">
        <f t="shared" si="22"/>
        <v>2770476000</v>
      </c>
      <c r="M713" s="6">
        <f t="array" ref="M713">$L713-(SUM(G713:I713))</f>
        <v>1071178000</v>
      </c>
      <c r="N713" s="7">
        <f t="array" ref="N713">1-($F713/$E713)</f>
        <v>0.62292757586325287</v>
      </c>
      <c r="O713" s="8">
        <f t="shared" si="23"/>
        <v>0.24084897860802529</v>
      </c>
    </row>
    <row r="714" spans="1:15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6">
        <f t="shared" si="22"/>
        <v>2874417000</v>
      </c>
      <c r="M714" s="6">
        <f t="array" ref="M714">$L714-(SUM(G714:I714))</f>
        <v>891153000</v>
      </c>
      <c r="N714" s="7">
        <f t="array" ref="N714">1-($F714/$E714)</f>
        <v>0.94659558240443864</v>
      </c>
      <c r="O714" s="8">
        <f t="shared" si="23"/>
        <v>0.29347220429271842</v>
      </c>
    </row>
    <row r="715" spans="1:15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6">
        <f t="shared" si="22"/>
        <v>2756592000</v>
      </c>
      <c r="M715" s="6">
        <f t="array" ref="M715">$L715-(SUM(G715:I715))</f>
        <v>908544000</v>
      </c>
      <c r="N715" s="7">
        <f t="array" ref="N715">1-($F715/$E715)</f>
        <v>0.95953784992027036</v>
      </c>
      <c r="O715" s="8">
        <f t="shared" si="23"/>
        <v>0.31625367711941488</v>
      </c>
    </row>
    <row r="716" spans="1:15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6">
        <f t="shared" si="22"/>
        <v>2869188000</v>
      </c>
      <c r="M716" s="6">
        <f t="array" ref="M716">$L716-(SUM(G716:I716))</f>
        <v>905853000</v>
      </c>
      <c r="N716" s="7">
        <f t="array" ref="N716">1-($F716/$E716)</f>
        <v>0.97074983057820619</v>
      </c>
      <c r="O716" s="8">
        <f t="shared" si="23"/>
        <v>0.30648275619400328</v>
      </c>
    </row>
    <row r="717" spans="1:15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6">
        <f t="shared" si="22"/>
        <v>3071076000</v>
      </c>
      <c r="M717" s="6">
        <f t="array" ref="M717">$L717-(SUM(G717:I717))</f>
        <v>995214000</v>
      </c>
      <c r="N717" s="7">
        <f t="array" ref="N717">1-($F717/$E717)</f>
        <v>0.9739395944059005</v>
      </c>
      <c r="O717" s="8">
        <f t="shared" si="23"/>
        <v>0.31561521743749549</v>
      </c>
    </row>
    <row r="718" spans="1:15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6">
        <f t="shared" si="22"/>
        <v>1611693000</v>
      </c>
      <c r="M718" s="6">
        <f t="array" ref="M718">$L718-(SUM(G718:I718))</f>
        <v>515186000</v>
      </c>
      <c r="N718" s="7">
        <f t="array" ref="N718">1-($F718/$E718)</f>
        <v>0.34826317115555072</v>
      </c>
      <c r="O718" s="8">
        <f t="shared" si="23"/>
        <v>0.11132412320146799</v>
      </c>
    </row>
    <row r="719" spans="1:15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6">
        <f t="shared" si="22"/>
        <v>1904407000</v>
      </c>
      <c r="M719" s="6">
        <f t="array" ref="M719">$L719-(SUM(G719:I719))</f>
        <v>563954000</v>
      </c>
      <c r="N719" s="7">
        <f t="array" ref="N719">1-($F719/$E719)</f>
        <v>0.35765217721183318</v>
      </c>
      <c r="O719" s="8">
        <f t="shared" si="23"/>
        <v>0.10591190640830567</v>
      </c>
    </row>
    <row r="720" spans="1:15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6">
        <f t="shared" si="22"/>
        <v>2136332000</v>
      </c>
      <c r="M720" s="6">
        <f t="array" ref="M720">$L720-(SUM(G720:I720))</f>
        <v>595118000</v>
      </c>
      <c r="N720" s="7">
        <f t="array" ref="N720">1-($F720/$E720)</f>
        <v>0.37273204852649777</v>
      </c>
      <c r="O720" s="8">
        <f t="shared" si="23"/>
        <v>0.10383196584378848</v>
      </c>
    </row>
    <row r="721" spans="1:15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6">
        <f t="shared" si="22"/>
        <v>2276048000</v>
      </c>
      <c r="M721" s="6">
        <f t="array" ref="M721">$L721-(SUM(G721:I721))</f>
        <v>775649000</v>
      </c>
      <c r="N721" s="7">
        <f t="array" ref="N721">1-($F721/$E721)</f>
        <v>0.3775668321500335</v>
      </c>
      <c r="O721" s="8">
        <f t="shared" si="23"/>
        <v>0.12867010528351835</v>
      </c>
    </row>
    <row r="722" spans="1:15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6">
        <f t="shared" si="22"/>
        <v>27296000000</v>
      </c>
      <c r="M722" s="6">
        <f t="array" ref="M722">$L722-(SUM(G722:I722))</f>
        <v>4816000000</v>
      </c>
      <c r="N722" s="7">
        <f t="array" ref="N722">1-($F722/$E722)</f>
        <v>0.8268257958985854</v>
      </c>
      <c r="O722" s="8">
        <f t="shared" si="23"/>
        <v>0.14588192530215369</v>
      </c>
    </row>
    <row r="723" spans="1:15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6">
        <f t="shared" si="22"/>
        <v>28212000000</v>
      </c>
      <c r="M723" s="6">
        <f t="array" ref="M723">$L723-(SUM(G723:I723))</f>
        <v>4792000000</v>
      </c>
      <c r="N723" s="7">
        <f t="array" ref="N723">1-($F723/$E723)</f>
        <v>0.82534667368790593</v>
      </c>
      <c r="O723" s="8">
        <f t="shared" si="23"/>
        <v>0.14019074366625708</v>
      </c>
    </row>
    <row r="724" spans="1:15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6">
        <f t="shared" si="22"/>
        <v>30656000000</v>
      </c>
      <c r="M724" s="6">
        <f t="array" ref="M724">$L724-(SUM(G724:I724))</f>
        <v>5565000000</v>
      </c>
      <c r="N724" s="7">
        <f t="array" ref="N724">1-($F724/$E724)</f>
        <v>0.83038084403272117</v>
      </c>
      <c r="O724" s="8">
        <f t="shared" si="23"/>
        <v>0.15073947667804324</v>
      </c>
    </row>
    <row r="725" spans="1:15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6">
        <f t="shared" si="22"/>
        <v>33040000000</v>
      </c>
      <c r="M725" s="6">
        <f t="array" ref="M725">$L725-(SUM(G725:I725))</f>
        <v>5965000000</v>
      </c>
      <c r="N725" s="7">
        <f t="array" ref="N725">1-($F725/$E725)</f>
        <v>0.83270326125308736</v>
      </c>
      <c r="O725" s="8">
        <f t="shared" si="23"/>
        <v>0.15033519834669087</v>
      </c>
    </row>
    <row r="726" spans="1:15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6">
        <f t="shared" si="22"/>
        <v>1197990000</v>
      </c>
      <c r="M726" s="6">
        <f t="array" ref="M726">$L726-(SUM(G726:I726))</f>
        <v>532820000</v>
      </c>
      <c r="N726" s="7">
        <f t="array" ref="N726">1-($F726/$E726)</f>
        <v>0.67837160011529019</v>
      </c>
      <c r="O726" s="8">
        <f t="shared" si="23"/>
        <v>0.30171366703681074</v>
      </c>
    </row>
    <row r="727" spans="1:15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6">
        <f t="shared" si="22"/>
        <v>1641132000</v>
      </c>
      <c r="M727" s="6">
        <f t="array" ref="M727">$L727-(SUM(G727:I727))</f>
        <v>533613000</v>
      </c>
      <c r="N727" s="7">
        <f t="array" ref="N727">1-($F727/$E727)</f>
        <v>0.57625129698782807</v>
      </c>
      <c r="O727" s="8">
        <f t="shared" si="23"/>
        <v>0.18736773357631556</v>
      </c>
    </row>
    <row r="728" spans="1:15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6">
        <f t="shared" si="22"/>
        <v>1902521000</v>
      </c>
      <c r="M728" s="6">
        <f t="array" ref="M728">$L728-(SUM(G728:I728))</f>
        <v>845910000</v>
      </c>
      <c r="N728" s="7">
        <f t="array" ref="N728">1-($F728/$E728)</f>
        <v>0.57549625984496111</v>
      </c>
      <c r="O728" s="8">
        <f t="shared" si="23"/>
        <v>0.25588050863325607</v>
      </c>
    </row>
    <row r="729" spans="1:15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6">
        <f t="shared" si="22"/>
        <v>2153428000</v>
      </c>
      <c r="M729" s="6">
        <f t="array" ref="M729">$L729-(SUM(G729:I729))</f>
        <v>1068846000</v>
      </c>
      <c r="N729" s="7">
        <f t="array" ref="N729">1-($F729/$E729)</f>
        <v>0.57034101096887058</v>
      </c>
      <c r="O729" s="8">
        <f t="shared" si="23"/>
        <v>0.28308664520477739</v>
      </c>
    </row>
    <row r="730" spans="1:15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6" t="e">
        <f t="shared" si="22"/>
        <v>#VALUE!</v>
      </c>
      <c r="M730" s="6" t="e">
        <f t="array" ref="M730">$L730-(SUM(G730:I730))</f>
        <v>#VALUE!</v>
      </c>
      <c r="N730" s="7" t="e">
        <f t="array" ref="N730">1-($F730/$E730)</f>
        <v>#VALUE!</v>
      </c>
      <c r="O730" s="8" t="e">
        <f t="shared" si="23"/>
        <v>#VALUE!</v>
      </c>
    </row>
    <row r="731" spans="1:15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6" t="e">
        <f t="shared" si="22"/>
        <v>#VALUE!</v>
      </c>
      <c r="M731" s="6" t="e">
        <f t="array" ref="M731">$L731-(SUM(G731:I731))</f>
        <v>#VALUE!</v>
      </c>
      <c r="N731" s="7" t="e">
        <f t="array" ref="N731">1-($F731/$E731)</f>
        <v>#VALUE!</v>
      </c>
      <c r="O731" s="8" t="e">
        <f t="shared" si="23"/>
        <v>#VALUE!</v>
      </c>
    </row>
    <row r="732" spans="1:15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6" t="e">
        <f t="shared" si="22"/>
        <v>#VALUE!</v>
      </c>
      <c r="M732" s="6" t="e">
        <f t="array" ref="M732">$L732-(SUM(G732:I732))</f>
        <v>#VALUE!</v>
      </c>
      <c r="N732" s="7" t="e">
        <f t="array" ref="N732">1-($F732/$E732)</f>
        <v>#VALUE!</v>
      </c>
      <c r="O732" s="8" t="e">
        <f t="shared" si="23"/>
        <v>#VALUE!</v>
      </c>
    </row>
    <row r="733" spans="1:15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6" t="e">
        <f t="shared" si="22"/>
        <v>#VALUE!</v>
      </c>
      <c r="M733" s="6" t="e">
        <f t="array" ref="M733">$L733-(SUM(G733:I733))</f>
        <v>#VALUE!</v>
      </c>
      <c r="N733" s="7" t="e">
        <f t="array" ref="N733">1-($F733/$E733)</f>
        <v>#VALUE!</v>
      </c>
      <c r="O733" s="8" t="e">
        <f t="shared" si="23"/>
        <v>#VALUE!</v>
      </c>
    </row>
    <row r="734" spans="1:15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6">
        <f t="shared" si="22"/>
        <v>25842000000</v>
      </c>
      <c r="M734" s="6">
        <f t="array" ref="M734">$L734-(SUM(G734:I734))</f>
        <v>7766000000</v>
      </c>
      <c r="N734" s="7">
        <f t="array" ref="N734">1-($F734/$E734)</f>
        <v>0.34569387591299461</v>
      </c>
      <c r="O734" s="8">
        <f t="shared" si="23"/>
        <v>0.10388741739572464</v>
      </c>
    </row>
    <row r="735" spans="1:15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6">
        <f t="shared" si="22"/>
        <v>26915000000</v>
      </c>
      <c r="M735" s="6">
        <f t="array" ref="M735">$L735-(SUM(G735:I735))</f>
        <v>9166000000</v>
      </c>
      <c r="N735" s="7">
        <f t="array" ref="N735">1-($F735/$E735)</f>
        <v>0.34150890727300409</v>
      </c>
      <c r="O735" s="8">
        <f t="shared" si="23"/>
        <v>0.11630208597675482</v>
      </c>
    </row>
    <row r="736" spans="1:15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6">
        <f t="shared" si="22"/>
        <v>28389000000</v>
      </c>
      <c r="M736" s="6">
        <f t="array" ref="M736">$L736-(SUM(G736:I736))</f>
        <v>10469000000</v>
      </c>
      <c r="N736" s="7">
        <f t="array" ref="N736">1-($F736/$E736)</f>
        <v>0.34131239780705969</v>
      </c>
      <c r="O736" s="8">
        <f t="shared" si="23"/>
        <v>0.12586563431759162</v>
      </c>
    </row>
    <row r="737" spans="1:15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6">
        <f t="shared" si="22"/>
        <v>30265000000</v>
      </c>
      <c r="M737" s="6">
        <f t="array" ref="M737">$L737-(SUM(G737:I737))</f>
        <v>11774000000</v>
      </c>
      <c r="N737" s="7">
        <f t="array" ref="N737">1-($F737/$E737)</f>
        <v>0.34190399801172633</v>
      </c>
      <c r="O737" s="8">
        <f t="shared" si="23"/>
        <v>0.13301099199042013</v>
      </c>
    </row>
    <row r="738" spans="1:15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6">
        <f t="shared" si="22"/>
        <v>8710000000</v>
      </c>
      <c r="M738" s="6">
        <f t="array" ref="M738">$L738-(SUM(G738:I738))</f>
        <v>4718000000</v>
      </c>
      <c r="N738" s="7">
        <f t="array" ref="N738">1-($F738/$E738)</f>
        <v>0.71131073907717435</v>
      </c>
      <c r="O738" s="8">
        <f t="shared" si="23"/>
        <v>0.38530012249897916</v>
      </c>
    </row>
    <row r="739" spans="1:15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6">
        <f t="shared" si="22"/>
        <v>7936000000</v>
      </c>
      <c r="M739" s="6">
        <f t="array" ref="M739">$L739-(SUM(G739:I739))</f>
        <v>4204000000</v>
      </c>
      <c r="N739" s="7">
        <f t="array" ref="N739">1-($F739/$E739)</f>
        <v>0.66661066778664424</v>
      </c>
      <c r="O739" s="8">
        <f t="shared" si="23"/>
        <v>0.35312893742125157</v>
      </c>
    </row>
    <row r="740" spans="1:15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6">
        <f t="shared" si="22"/>
        <v>6984000000</v>
      </c>
      <c r="M740" s="6">
        <f t="array" ref="M740">$L740-(SUM(G740:I740))</f>
        <v>2897000000</v>
      </c>
      <c r="N740" s="7">
        <f t="array" ref="N740">1-($F740/$E740)</f>
        <v>0.6504610226320201</v>
      </c>
      <c r="O740" s="8">
        <f t="shared" si="23"/>
        <v>0.26981465958833939</v>
      </c>
    </row>
    <row r="741" spans="1:15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6">
        <f t="shared" si="22"/>
        <v>3313000000</v>
      </c>
      <c r="M741" s="6">
        <f t="array" ref="M741">$L741-(SUM(G741:I741))</f>
        <v>-1345000000</v>
      </c>
      <c r="N741" s="7">
        <f t="array" ref="N741">1-($F741/$E741)</f>
        <v>0.49924653405666064</v>
      </c>
      <c r="O741" s="8">
        <f t="shared" si="23"/>
        <v>-0.20268233875828812</v>
      </c>
    </row>
    <row r="742" spans="1:15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6">
        <f t="shared" si="22"/>
        <v>8891000000</v>
      </c>
      <c r="M742" s="6">
        <f t="array" ref="M742">$L742-(SUM(G742:I742))</f>
        <v>1811000000</v>
      </c>
      <c r="N742" s="7">
        <f t="array" ref="N742">1-($F742/$E742)</f>
        <v>0.40256270940867522</v>
      </c>
      <c r="O742" s="8">
        <f t="shared" si="23"/>
        <v>8.199764556732772E-2</v>
      </c>
    </row>
    <row r="743" spans="1:15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6">
        <f t="shared" si="22"/>
        <v>9625000000</v>
      </c>
      <c r="M743" s="6">
        <f t="array" ref="M743">$L743-(SUM(G743:I743))</f>
        <v>3655000000</v>
      </c>
      <c r="N743" s="7">
        <f t="array" ref="N743">1-($F743/$E743)</f>
        <v>0.46558312775117305</v>
      </c>
      <c r="O743" s="8">
        <f t="shared" si="23"/>
        <v>0.17680065786291299</v>
      </c>
    </row>
    <row r="744" spans="1:15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6">
        <f t="shared" si="22"/>
        <v>7809000000</v>
      </c>
      <c r="M744" s="6">
        <f t="array" ref="M744">$L744-(SUM(G744:I744))</f>
        <v>2052000000</v>
      </c>
      <c r="N744" s="7">
        <f t="array" ref="N744">1-($F744/$E744)</f>
        <v>0.41952293972278931</v>
      </c>
      <c r="O744" s="8">
        <f t="shared" si="23"/>
        <v>0.11023960459868916</v>
      </c>
    </row>
    <row r="745" spans="1:15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6">
        <f t="shared" si="22"/>
        <v>7602000000</v>
      </c>
      <c r="M745" s="6">
        <f t="array" ref="M745">$L745-(SUM(G745:I745))</f>
        <v>2328000000</v>
      </c>
      <c r="N745" s="7">
        <f t="array" ref="N745">1-($F745/$E745)</f>
        <v>0.41366926048865427</v>
      </c>
      <c r="O745" s="8">
        <f t="shared" si="23"/>
        <v>0.12668008924198726</v>
      </c>
    </row>
    <row r="746" spans="1:15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6">
        <f t="shared" si="22"/>
        <v>2139883000</v>
      </c>
      <c r="M746" s="6">
        <f t="array" ref="M746">$L746-(SUM(G746:I746))</f>
        <v>1028651000</v>
      </c>
      <c r="N746" s="7">
        <f t="array" ref="N746">1-($F746/$E746)</f>
        <v>0.38345680481304023</v>
      </c>
      <c r="O746" s="8">
        <f t="shared" si="23"/>
        <v>0.18432934217793154</v>
      </c>
    </row>
    <row r="747" spans="1:15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6">
        <f t="shared" si="22"/>
        <v>2278455000</v>
      </c>
      <c r="M747" s="6">
        <f t="array" ref="M747">$L747-(SUM(G747:I747))</f>
        <v>1153702000</v>
      </c>
      <c r="N747" s="7">
        <f t="array" ref="N747">1-($F747/$E747)</f>
        <v>0.38618719185772166</v>
      </c>
      <c r="O747" s="8">
        <f t="shared" si="23"/>
        <v>0.19554695423900723</v>
      </c>
    </row>
    <row r="748" spans="1:15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6">
        <f t="shared" si="22"/>
        <v>2440485000</v>
      </c>
      <c r="M748" s="6">
        <f t="array" ref="M748">$L748-(SUM(G748:I748))</f>
        <v>1280983000</v>
      </c>
      <c r="N748" s="7">
        <f t="array" ref="N748">1-($F748/$E748)</f>
        <v>0.39182497638278702</v>
      </c>
      <c r="O748" s="8">
        <f t="shared" si="23"/>
        <v>0.2056645026385131</v>
      </c>
    </row>
    <row r="749" spans="1:15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6">
        <f t="shared" si="22"/>
        <v>2375790000</v>
      </c>
      <c r="M749" s="6">
        <f t="array" ref="M749">$L749-(SUM(G749:I749))</f>
        <v>1155695000</v>
      </c>
      <c r="N749" s="7">
        <f t="array" ref="N749">1-($F749/$E749)</f>
        <v>0.39626867389376064</v>
      </c>
      <c r="O749" s="8">
        <f t="shared" si="23"/>
        <v>0.19276355447057594</v>
      </c>
    </row>
    <row r="750" spans="1:15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6">
        <f t="shared" si="22"/>
        <v>1161400000</v>
      </c>
      <c r="M750" s="6">
        <f t="array" ref="M750">$L750-(SUM(G750:I750))</f>
        <v>190100000</v>
      </c>
      <c r="N750" s="7">
        <f t="array" ref="N750">1-($F750/$E750)</f>
        <v>0.46599526541748582</v>
      </c>
      <c r="O750" s="8">
        <f t="shared" si="23"/>
        <v>7.627492677446536E-2</v>
      </c>
    </row>
    <row r="751" spans="1:15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6">
        <f t="shared" si="22"/>
        <v>1245500000</v>
      </c>
      <c r="M751" s="6">
        <f t="array" ref="M751">$L751-(SUM(G751:I751))</f>
        <v>337000000</v>
      </c>
      <c r="N751" s="7">
        <f t="array" ref="N751">1-($F751/$E751)</f>
        <v>0.49215632038566404</v>
      </c>
      <c r="O751" s="8">
        <f t="shared" si="23"/>
        <v>0.13316473702928044</v>
      </c>
    </row>
    <row r="752" spans="1:15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6">
        <f t="shared" si="22"/>
        <v>1432700000</v>
      </c>
      <c r="M752" s="6">
        <f t="array" ref="M752">$L752-(SUM(G752:I752))</f>
        <v>483600000</v>
      </c>
      <c r="N752" s="7">
        <f t="array" ref="N752">1-($F752/$E752)</f>
        <v>0.52964879852125701</v>
      </c>
      <c r="O752" s="8">
        <f t="shared" si="23"/>
        <v>0.17878003696857672</v>
      </c>
    </row>
    <row r="753" spans="1:15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6">
        <f t="shared" si="22"/>
        <v>1563300000</v>
      </c>
      <c r="M753" s="6">
        <f t="array" ref="M753">$L753-(SUM(G753:I753))</f>
        <v>559100000</v>
      </c>
      <c r="N753" s="7">
        <f t="array" ref="N753">1-($F753/$E753)</f>
        <v>0.55187630176157021</v>
      </c>
      <c r="O753" s="8">
        <f t="shared" si="23"/>
        <v>0.19737353055388851</v>
      </c>
    </row>
    <row r="754" spans="1:15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6">
        <f t="shared" si="22"/>
        <v>10691000000</v>
      </c>
      <c r="M754" s="6">
        <f t="array" ref="M754">$L754-(SUM(G754:I754))</f>
        <v>5501000000</v>
      </c>
      <c r="N754" s="7">
        <f t="array" ref="N754">1-($F754/$E754)</f>
        <v>0.27374215849443095</v>
      </c>
      <c r="O754" s="8">
        <f t="shared" si="23"/>
        <v>0.14085264370759185</v>
      </c>
    </row>
    <row r="755" spans="1:15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6">
        <f t="shared" si="22"/>
        <v>11349000000</v>
      </c>
      <c r="M755" s="6">
        <f t="array" ref="M755">$L755-(SUM(G755:I755))</f>
        <v>5831000000</v>
      </c>
      <c r="N755" s="7">
        <f t="array" ref="N755">1-($F755/$E755)</f>
        <v>0.2815709819877934</v>
      </c>
      <c r="O755" s="8">
        <f t="shared" si="23"/>
        <v>0.14466828759986106</v>
      </c>
    </row>
    <row r="756" spans="1:15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6">
        <f t="shared" si="22"/>
        <v>11834000000</v>
      </c>
      <c r="M756" s="6">
        <f t="array" ref="M756">$L756-(SUM(G756:I756))</f>
        <v>6828000000</v>
      </c>
      <c r="N756" s="7">
        <f t="array" ref="N756">1-($F756/$E756)</f>
        <v>0.30673129260516829</v>
      </c>
      <c r="O756" s="8">
        <f t="shared" si="23"/>
        <v>0.17697830538347892</v>
      </c>
    </row>
    <row r="757" spans="1:15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6">
        <f t="shared" si="22"/>
        <v>12152000000</v>
      </c>
      <c r="M757" s="6">
        <f t="array" ref="M757">$L757-(SUM(G757:I757))</f>
        <v>6683000000</v>
      </c>
      <c r="N757" s="7">
        <f t="array" ref="N757">1-($F757/$E757)</f>
        <v>0.3091954607907994</v>
      </c>
      <c r="O757" s="8">
        <f t="shared" si="23"/>
        <v>0.17004223703628313</v>
      </c>
    </row>
    <row r="758" spans="1:15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6">
        <f t="shared" si="22"/>
        <v>1534846000</v>
      </c>
      <c r="M758" s="6">
        <f t="array" ref="M758">$L758-(SUM(G758:I758))</f>
        <v>937738000</v>
      </c>
      <c r="N758" s="7">
        <f t="array" ref="N758">1-($F758/$E758)</f>
        <v>0.45307582268818114</v>
      </c>
      <c r="O758" s="8">
        <f t="shared" si="23"/>
        <v>0.27681371018067585</v>
      </c>
    </row>
    <row r="759" spans="1:15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6">
        <f t="shared" si="22"/>
        <v>1709253000</v>
      </c>
      <c r="M759" s="6">
        <f t="array" ref="M759">$L759-(SUM(G759:I759))</f>
        <v>1053174000</v>
      </c>
      <c r="N759" s="7">
        <f t="array" ref="N759">1-($F759/$E759)</f>
        <v>0.45997516663222071</v>
      </c>
      <c r="O759" s="8">
        <f t="shared" si="23"/>
        <v>0.28341847938410664</v>
      </c>
    </row>
    <row r="760" spans="1:15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6">
        <f t="shared" si="22"/>
        <v>1458226000</v>
      </c>
      <c r="M760" s="6">
        <f t="array" ref="M760">$L760-(SUM(G760:I760))</f>
        <v>711205000</v>
      </c>
      <c r="N760" s="7">
        <f t="array" ref="N760">1-($F760/$E760)</f>
        <v>0.46121550987411208</v>
      </c>
      <c r="O760" s="8">
        <f t="shared" si="23"/>
        <v>0.22494371702329949</v>
      </c>
    </row>
    <row r="761" spans="1:15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6">
        <f t="shared" si="22"/>
        <v>725427000</v>
      </c>
      <c r="M761" s="6">
        <f t="array" ref="M761">$L761-(SUM(G761:I761))</f>
        <v>-19716000</v>
      </c>
      <c r="N761" s="7">
        <f t="array" ref="N761">1-($F761/$E761)</f>
        <v>0.44662769850612472</v>
      </c>
      <c r="O761" s="8">
        <f t="shared" si="23"/>
        <v>-1.2138659994385039E-2</v>
      </c>
    </row>
    <row r="762" spans="1:15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6">
        <f t="shared" si="22"/>
        <v>15637000000</v>
      </c>
      <c r="M762" s="6">
        <f t="array" ref="M762">$L762-(SUM(G762:I762))</f>
        <v>3817000000</v>
      </c>
      <c r="N762" s="7">
        <f t="array" ref="N762">1-($F762/$E762)</f>
        <v>0.28367469114525701</v>
      </c>
      <c r="O762" s="8">
        <f t="shared" si="23"/>
        <v>6.9245142680913599E-2</v>
      </c>
    </row>
    <row r="763" spans="1:15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6">
        <f t="shared" si="22"/>
        <v>14939000000</v>
      </c>
      <c r="M763" s="6">
        <f t="array" ref="M763">$L763-(SUM(G763:I763))</f>
        <v>2702000000</v>
      </c>
      <c r="N763" s="7">
        <f t="array" ref="N763">1-($F763/$E763)</f>
        <v>0.28669852419060782</v>
      </c>
      <c r="O763" s="8">
        <f t="shared" si="23"/>
        <v>5.1854837161993593E-2</v>
      </c>
    </row>
    <row r="764" spans="1:15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6">
        <f t="shared" si="22"/>
        <v>14616000000</v>
      </c>
      <c r="M764" s="6">
        <f t="array" ref="M764">$L764-(SUM(G764:I764))</f>
        <v>3144000000</v>
      </c>
      <c r="N764" s="7">
        <f t="array" ref="N764">1-($F764/$E764)</f>
        <v>0.29160265746264191</v>
      </c>
      <c r="O764" s="8">
        <f t="shared" si="23"/>
        <v>6.2725694790814593E-2</v>
      </c>
    </row>
    <row r="765" spans="1:15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6">
        <f t="shared" si="22"/>
        <v>25918000000</v>
      </c>
      <c r="M765" s="6">
        <f t="array" ref="M765">$L765-(SUM(G765:I765))</f>
        <v>8143000000</v>
      </c>
      <c r="N765" s="7">
        <f t="array" ref="N765">1-($F765/$E765)</f>
        <v>0.2307966303941299</v>
      </c>
      <c r="O765" s="8">
        <f t="shared" si="23"/>
        <v>7.2512422304938651E-2</v>
      </c>
    </row>
    <row r="766" spans="1:15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6">
        <f t="shared" si="22"/>
        <v>11220000000</v>
      </c>
      <c r="M766" s="6">
        <f t="array" ref="M766">$L766-(SUM(G766:I766))</f>
        <v>4432000000</v>
      </c>
      <c r="N766" s="7">
        <f t="array" ref="N766">1-($F766/$E766)</f>
        <v>0.19805475631498115</v>
      </c>
      <c r="O766" s="8">
        <f t="shared" si="23"/>
        <v>7.8233393938324125E-2</v>
      </c>
    </row>
    <row r="767" spans="1:15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6">
        <f t="shared" si="22"/>
        <v>9939000000</v>
      </c>
      <c r="M767" s="6">
        <f t="array" ref="M767">$L767-(SUM(G767:I767))</f>
        <v>3983000000</v>
      </c>
      <c r="N767" s="7">
        <f t="array" ref="N767">1-($F767/$E767)</f>
        <v>0.19312904416765442</v>
      </c>
      <c r="O767" s="8">
        <f t="shared" si="23"/>
        <v>7.7395410294774883E-2</v>
      </c>
    </row>
    <row r="768" spans="1:15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6">
        <f t="shared" si="22"/>
        <v>8998000000</v>
      </c>
      <c r="M768" s="6">
        <f t="array" ref="M768">$L768-(SUM(G768:I768))</f>
        <v>3754000000</v>
      </c>
      <c r="N768" s="7">
        <f t="array" ref="N768">1-($F768/$E768)</f>
        <v>0.18653343836809155</v>
      </c>
      <c r="O768" s="8">
        <f t="shared" si="23"/>
        <v>7.7822463617894605E-2</v>
      </c>
    </row>
    <row r="769" spans="1:15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6">
        <f t="shared" si="22"/>
        <v>1683341000</v>
      </c>
      <c r="M769" s="6">
        <f t="array" ref="M769">$L769-(SUM(G769:I769))</f>
        <v>762839000</v>
      </c>
      <c r="N769" s="7">
        <f t="array" ref="N769">1-($F769/$E769)</f>
        <v>0.59966962510250743</v>
      </c>
      <c r="O769" s="8">
        <f t="shared" si="23"/>
        <v>0.27175205566998706</v>
      </c>
    </row>
    <row r="770" spans="1:15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6">
        <f t="shared" si="22"/>
        <v>1844890000</v>
      </c>
      <c r="M770" s="6">
        <f t="array" ref="M770">$L770-(SUM(G770:I770))</f>
        <v>898497000</v>
      </c>
      <c r="N770" s="7">
        <f t="array" ref="N770">1-($F770/$E770)</f>
        <v>0.61002316242297794</v>
      </c>
      <c r="O770" s="8">
        <f t="shared" si="23"/>
        <v>0.2970930415187672</v>
      </c>
    </row>
    <row r="771" spans="1:15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6">
        <f t="shared" ref="L771:L834" si="24">$E771-$F771</f>
        <v>1847554000</v>
      </c>
      <c r="M771" s="6">
        <f t="array" ref="M771">$L771-(SUM(G771:I771))</f>
        <v>869659000</v>
      </c>
      <c r="N771" s="7">
        <f t="array" ref="N771">1-($F771/$E771)</f>
        <v>0.60011667421324488</v>
      </c>
      <c r="O771" s="8">
        <f t="shared" ref="O771:O834" si="25">$M771/$E771</f>
        <v>0.28247989870911289</v>
      </c>
    </row>
    <row r="772" spans="1:15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6">
        <f t="shared" si="24"/>
        <v>1787833000</v>
      </c>
      <c r="M772" s="6">
        <f t="array" ref="M772">$L772-(SUM(G772:I772))</f>
        <v>708587000</v>
      </c>
      <c r="N772" s="7">
        <f t="array" ref="N772">1-($F772/$E772)</f>
        <v>0.58846048898788172</v>
      </c>
      <c r="O772" s="8">
        <f t="shared" si="25"/>
        <v>0.23322953123163975</v>
      </c>
    </row>
    <row r="773" spans="1:15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6">
        <f t="shared" si="24"/>
        <v>1412816000</v>
      </c>
      <c r="M773" s="6">
        <f t="array" ref="M773">$L773-(SUM(G773:I773))</f>
        <v>785476000</v>
      </c>
      <c r="N773" s="7">
        <f t="array" ref="N773">1-($F773/$E773)</f>
        <v>0.16143417004374261</v>
      </c>
      <c r="O773" s="8">
        <f t="shared" si="25"/>
        <v>8.9751720074856711E-2</v>
      </c>
    </row>
    <row r="774" spans="1:15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6">
        <f t="shared" si="24"/>
        <v>1564983000</v>
      </c>
      <c r="M774" s="6">
        <f t="array" ref="M774">$L774-(SUM(G774:I774))</f>
        <v>914035000</v>
      </c>
      <c r="N774" s="7">
        <f t="array" ref="N774">1-($F774/$E774)</f>
        <v>0.1679841129312033</v>
      </c>
      <c r="O774" s="8">
        <f t="shared" si="25"/>
        <v>9.8111838060267992E-2</v>
      </c>
    </row>
    <row r="775" spans="1:15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6">
        <f t="shared" si="24"/>
        <v>1808581000</v>
      </c>
      <c r="M775" s="6">
        <f t="array" ref="M775">$L775-(SUM(G775:I775))</f>
        <v>1064970000</v>
      </c>
      <c r="N775" s="7">
        <f t="array" ref="N775">1-($F775/$E775)</f>
        <v>0.19522967902267119</v>
      </c>
      <c r="O775" s="8">
        <f t="shared" si="25"/>
        <v>0.11495960162623303</v>
      </c>
    </row>
    <row r="776" spans="1:15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6">
        <f t="shared" si="24"/>
        <v>2158175000</v>
      </c>
      <c r="M776" s="6">
        <f t="array" ref="M776">$L776-(SUM(G776:I776))</f>
        <v>1286201000</v>
      </c>
      <c r="N776" s="7">
        <f t="array" ref="N776">1-($F776/$E776)</f>
        <v>0.22662230773947978</v>
      </c>
      <c r="O776" s="8">
        <f t="shared" si="25"/>
        <v>0.13505940845243167</v>
      </c>
    </row>
    <row r="777" spans="1:15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6">
        <f t="shared" si="24"/>
        <v>1727000000</v>
      </c>
      <c r="M777" s="6">
        <f t="array" ref="M777">$L777-(SUM(G777:I777))</f>
        <v>813000000</v>
      </c>
      <c r="N777" s="7">
        <f t="array" ref="N777">1-($F777/$E777)</f>
        <v>0.33783255086071984</v>
      </c>
      <c r="O777" s="8">
        <f t="shared" si="25"/>
        <v>0.159037558685446</v>
      </c>
    </row>
    <row r="778" spans="1:15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6">
        <f t="shared" si="24"/>
        <v>1702000000</v>
      </c>
      <c r="M778" s="6">
        <f t="array" ref="M778">$L778-(SUM(G778:I778))</f>
        <v>882000000</v>
      </c>
      <c r="N778" s="7">
        <f t="array" ref="N778">1-($F778/$E778)</f>
        <v>0.33958499600957703</v>
      </c>
      <c r="O778" s="8">
        <f t="shared" si="25"/>
        <v>0.17597765363128492</v>
      </c>
    </row>
    <row r="779" spans="1:15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6">
        <f t="shared" si="24"/>
        <v>1735000000</v>
      </c>
      <c r="M779" s="6">
        <f t="array" ref="M779">$L779-(SUM(G779:I779))</f>
        <v>759000000</v>
      </c>
      <c r="N779" s="7">
        <f t="array" ref="N779">1-($F779/$E779)</f>
        <v>0.34133385795789883</v>
      </c>
      <c r="O779" s="8">
        <f t="shared" si="25"/>
        <v>0.14932126696832579</v>
      </c>
    </row>
    <row r="780" spans="1:15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6">
        <f t="shared" si="24"/>
        <v>2335000000</v>
      </c>
      <c r="M780" s="6">
        <f t="array" ref="M780">$L780-(SUM(G780:I780))</f>
        <v>1149000000</v>
      </c>
      <c r="N780" s="7">
        <f t="array" ref="N780">1-($F780/$E780)</f>
        <v>0.31270925405115846</v>
      </c>
      <c r="O780" s="8">
        <f t="shared" si="25"/>
        <v>0.1538770590598634</v>
      </c>
    </row>
    <row r="781" spans="1:15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6">
        <f t="shared" si="24"/>
        <v>2507513000</v>
      </c>
      <c r="M781" s="6">
        <f t="array" ref="M781">$L781-(SUM(G781:I781))</f>
        <v>634153000</v>
      </c>
      <c r="N781" s="7">
        <f t="array" ref="N781">1-($F781/$E781)</f>
        <v>0.28048347382042904</v>
      </c>
      <c r="O781" s="8">
        <f t="shared" si="25"/>
        <v>7.0934601883877194E-2</v>
      </c>
    </row>
    <row r="782" spans="1:15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6">
        <f t="shared" si="24"/>
        <v>2656014000</v>
      </c>
      <c r="M782" s="6">
        <f t="array" ref="M782">$L782-(SUM(G782:I782))</f>
        <v>677054000</v>
      </c>
      <c r="N782" s="7">
        <f t="array" ref="N782">1-($F782/$E782)</f>
        <v>0.27780693084892683</v>
      </c>
      <c r="O782" s="8">
        <f t="shared" si="25"/>
        <v>7.0816755393228098E-2</v>
      </c>
    </row>
    <row r="783" spans="1:15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6">
        <f t="shared" si="24"/>
        <v>2911315000</v>
      </c>
      <c r="M783" s="6">
        <f t="array" ref="M783">$L783-(SUM(G783:I783))</f>
        <v>715142000</v>
      </c>
      <c r="N783" s="7">
        <f t="array" ref="N783">1-($F783/$E783)</f>
        <v>0.28070634697952734</v>
      </c>
      <c r="O783" s="8">
        <f t="shared" si="25"/>
        <v>6.8953341837497198E-2</v>
      </c>
    </row>
    <row r="784" spans="1:15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6">
        <f t="shared" si="24"/>
        <v>3012259000</v>
      </c>
      <c r="M784" s="6">
        <f t="array" ref="M784">$L784-(SUM(G784:I784))</f>
        <v>768903000</v>
      </c>
      <c r="N784" s="7">
        <f t="array" ref="N784">1-($F784/$E784)</f>
        <v>0.28338086829952891</v>
      </c>
      <c r="O784" s="8">
        <f t="shared" si="25"/>
        <v>7.2335214129366915E-2</v>
      </c>
    </row>
    <row r="785" spans="1:15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6">
        <f t="shared" si="24"/>
        <v>3174000000</v>
      </c>
      <c r="M785" s="6">
        <f t="array" ref="M785">$L785-(SUM(G785:I785))</f>
        <v>351000000</v>
      </c>
      <c r="N785" s="7">
        <f t="array" ref="N785">1-($F785/$E785)</f>
        <v>0.62739671871911451</v>
      </c>
      <c r="O785" s="8">
        <f t="shared" si="25"/>
        <v>6.938130065230283E-2</v>
      </c>
    </row>
    <row r="786" spans="1:15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6">
        <f t="shared" si="24"/>
        <v>3177000000</v>
      </c>
      <c r="M786" s="6">
        <f t="array" ref="M786">$L786-(SUM(G786:I786))</f>
        <v>512000000</v>
      </c>
      <c r="N786" s="7">
        <f t="array" ref="N786">1-($F786/$E786)</f>
        <v>0.61498257839721249</v>
      </c>
      <c r="O786" s="8">
        <f t="shared" si="25"/>
        <v>9.910956252419667E-2</v>
      </c>
    </row>
    <row r="787" spans="1:15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6">
        <f t="shared" si="24"/>
        <v>3321000000</v>
      </c>
      <c r="M787" s="6">
        <f t="array" ref="M787">$L787-(SUM(G787:I787))</f>
        <v>700000000</v>
      </c>
      <c r="N787" s="7">
        <f t="array" ref="N787">1-($F787/$E787)</f>
        <v>0.62028389988793431</v>
      </c>
      <c r="O787" s="8">
        <f t="shared" si="25"/>
        <v>0.13074336944340681</v>
      </c>
    </row>
    <row r="788" spans="1:15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6">
        <f t="shared" si="24"/>
        <v>3375000000</v>
      </c>
      <c r="M788" s="6">
        <f t="array" ref="M788">$L788-(SUM(G788:I788))</f>
        <v>648000000</v>
      </c>
      <c r="N788" s="7">
        <f t="array" ref="N788">1-($F788/$E788)</f>
        <v>0.62650826062743636</v>
      </c>
      <c r="O788" s="8">
        <f t="shared" si="25"/>
        <v>0.1202895860404678</v>
      </c>
    </row>
    <row r="789" spans="1:15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6">
        <f t="shared" si="24"/>
        <v>2859882000</v>
      </c>
      <c r="M789" s="6">
        <f t="array" ref="M789">$L789-(SUM(G789:I789))</f>
        <v>1156086000</v>
      </c>
      <c r="N789" s="7">
        <f t="array" ref="N789">1-($F789/$E789)</f>
        <v>0.43042949003138353</v>
      </c>
      <c r="O789" s="8">
        <f t="shared" si="25"/>
        <v>0.17399791579247748</v>
      </c>
    </row>
    <row r="790" spans="1:15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6">
        <f t="shared" si="24"/>
        <v>3280848000</v>
      </c>
      <c r="M790" s="6">
        <f t="array" ref="M790">$L790-(SUM(G790:I790))</f>
        <v>1356716000</v>
      </c>
      <c r="N790" s="7">
        <f t="array" ref="N790">1-($F790/$E790)</f>
        <v>0.45911163310677083</v>
      </c>
      <c r="O790" s="8">
        <f t="shared" si="25"/>
        <v>0.18985460418223757</v>
      </c>
    </row>
    <row r="791" spans="1:15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6">
        <f t="shared" si="24"/>
        <v>3336166000</v>
      </c>
      <c r="M791" s="6">
        <f t="array" ref="M791">$L791-(SUM(G791:I791))</f>
        <v>1437882000</v>
      </c>
      <c r="N791" s="7">
        <f t="array" ref="N791">1-($F791/$E791)</f>
        <v>0.44951095210736847</v>
      </c>
      <c r="O791" s="8">
        <f t="shared" si="25"/>
        <v>0.19373847309697637</v>
      </c>
    </row>
    <row r="792" spans="1:15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6">
        <f t="shared" si="24"/>
        <v>3382675000</v>
      </c>
      <c r="M792" s="6">
        <f t="array" ref="M792">$L792-(SUM(G792:I792))</f>
        <v>1413367000</v>
      </c>
      <c r="N792" s="7">
        <f t="array" ref="N792">1-($F792/$E792)</f>
        <v>0.45794588760822597</v>
      </c>
      <c r="O792" s="8">
        <f t="shared" si="25"/>
        <v>0.19134135124751139</v>
      </c>
    </row>
    <row r="793" spans="1:15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6">
        <f t="shared" si="24"/>
        <v>8749000000</v>
      </c>
      <c r="M793" s="6">
        <f t="array" ref="M793">$L793-(SUM(G793:I793))</f>
        <v>2061000000</v>
      </c>
      <c r="N793" s="7">
        <f t="array" ref="N793">1-($F793/$E793)</f>
        <v>0.21177353375450825</v>
      </c>
      <c r="O793" s="8">
        <f t="shared" si="25"/>
        <v>4.9887444630019609E-2</v>
      </c>
    </row>
    <row r="794" spans="1:15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6">
        <f t="shared" si="24"/>
        <v>10334000000</v>
      </c>
      <c r="M794" s="6">
        <f t="array" ref="M794">$L794-(SUM(G794:I794))</f>
        <v>2362000000</v>
      </c>
      <c r="N794" s="7">
        <f t="array" ref="N794">1-($F794/$E794)</f>
        <v>0.2130721649484536</v>
      </c>
      <c r="O794" s="8">
        <f t="shared" si="25"/>
        <v>4.8701030927835051E-2</v>
      </c>
    </row>
    <row r="795" spans="1:15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6">
        <f t="shared" si="24"/>
        <v>10020000000</v>
      </c>
      <c r="M795" s="6">
        <f t="array" ref="M795">$L795-(SUM(G795:I795))</f>
        <v>2347000000</v>
      </c>
      <c r="N795" s="7">
        <f t="array" ref="N795">1-($F795/$E795)</f>
        <v>0.18456777616091657</v>
      </c>
      <c r="O795" s="8">
        <f t="shared" si="25"/>
        <v>4.3231593877212697E-2</v>
      </c>
    </row>
    <row r="796" spans="1:15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6">
        <f t="shared" si="24"/>
        <v>9372000000</v>
      </c>
      <c r="M796" s="6">
        <f t="array" ref="M796">$L796-(SUM(G796:I796))</f>
        <v>1741000000</v>
      </c>
      <c r="N796" s="7">
        <f t="array" ref="N796">1-($F796/$E796)</f>
        <v>0.17234594236745804</v>
      </c>
      <c r="O796" s="8">
        <f t="shared" si="25"/>
        <v>3.2016035601978708E-2</v>
      </c>
    </row>
    <row r="797" spans="1:15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6">
        <f t="shared" si="24"/>
        <v>50361000000</v>
      </c>
      <c r="M797" s="6">
        <f t="array" ref="M797">$L797-(SUM(G797:I797))</f>
        <v>22156000000</v>
      </c>
      <c r="N797" s="7">
        <f t="array" ref="N797">1-($F797/$E797)</f>
        <v>0.48954060306783054</v>
      </c>
      <c r="O797" s="8">
        <f t="shared" si="25"/>
        <v>0.21537025876314714</v>
      </c>
    </row>
    <row r="798" spans="1:15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6">
        <f t="shared" si="24"/>
        <v>48684000000</v>
      </c>
      <c r="M798" s="6">
        <f t="array" ref="M798">$L798-(SUM(G798:I798))</f>
        <v>20312000000</v>
      </c>
      <c r="N798" s="7">
        <f t="array" ref="N798">1-($F798/$E798)</f>
        <v>0.49492207752599959</v>
      </c>
      <c r="O798" s="8">
        <f t="shared" si="25"/>
        <v>0.20649201459839173</v>
      </c>
    </row>
    <row r="799" spans="1:15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6">
        <f t="shared" si="24"/>
        <v>46407000000</v>
      </c>
      <c r="M799" s="6">
        <f t="array" ref="M799">$L799-(SUM(G799:I799))</f>
        <v>18532000000</v>
      </c>
      <c r="N799" s="7">
        <f t="array" ref="N799">1-($F799/$E799)</f>
        <v>0.50011315508712939</v>
      </c>
      <c r="O799" s="8">
        <f t="shared" si="25"/>
        <v>0.1997133404459388</v>
      </c>
    </row>
    <row r="800" spans="1:15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6">
        <f t="shared" si="24"/>
        <v>40684000000</v>
      </c>
      <c r="M800" s="6">
        <f t="array" ref="M800">$L800-(SUM(G800:I800))</f>
        <v>15689000000</v>
      </c>
      <c r="N800" s="7">
        <f t="array" ref="N800">1-($F800/$E800)</f>
        <v>0.4977184032492874</v>
      </c>
      <c r="O800" s="8">
        <f t="shared" si="25"/>
        <v>0.19193550360284312</v>
      </c>
    </row>
    <row r="801" spans="1:15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6">
        <f t="shared" si="24"/>
        <v>699148000</v>
      </c>
      <c r="M801" s="6">
        <f t="array" ref="M801">$L801-(SUM(G801:I801))</f>
        <v>262563000</v>
      </c>
      <c r="N801" s="7">
        <f t="array" ref="N801">1-($F801/$E801)</f>
        <v>0.54057639998206186</v>
      </c>
      <c r="O801" s="8">
        <f t="shared" si="25"/>
        <v>0.2030118963488276</v>
      </c>
    </row>
    <row r="802" spans="1:15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6">
        <f t="shared" si="24"/>
        <v>756118000</v>
      </c>
      <c r="M802" s="6">
        <f t="array" ref="M802">$L802-(SUM(G802:I802))</f>
        <v>266762000</v>
      </c>
      <c r="N802" s="7">
        <f t="array" ref="N802">1-($F802/$E802)</f>
        <v>0.54908217373560153</v>
      </c>
      <c r="O802" s="8">
        <f t="shared" si="25"/>
        <v>0.19371878308684165</v>
      </c>
    </row>
    <row r="803" spans="1:15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6">
        <f t="shared" si="24"/>
        <v>816116000</v>
      </c>
      <c r="M803" s="6">
        <f t="array" ref="M803">$L803-(SUM(G803:I803))</f>
        <v>260255000</v>
      </c>
      <c r="N803" s="7">
        <f t="array" ref="N803">1-($F803/$E803)</f>
        <v>0.5492745693081269</v>
      </c>
      <c r="O803" s="8">
        <f t="shared" si="25"/>
        <v>0.17516070391376537</v>
      </c>
    </row>
    <row r="804" spans="1:15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6">
        <f t="shared" si="24"/>
        <v>890270000</v>
      </c>
      <c r="M804" s="6">
        <f t="array" ref="M804">$L804-(SUM(G804:I804))</f>
        <v>308124000</v>
      </c>
      <c r="N804" s="7">
        <f t="array" ref="N804">1-($F804/$E804)</f>
        <v>0.55576156195299053</v>
      </c>
      <c r="O804" s="8">
        <f t="shared" si="25"/>
        <v>0.19235004607052161</v>
      </c>
    </row>
    <row r="805" spans="1:15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6">
        <f t="shared" si="24"/>
        <v>1175534000</v>
      </c>
      <c r="M805" s="6">
        <f t="array" ref="M805">$L805-(SUM(G805:I805))</f>
        <v>488286000</v>
      </c>
      <c r="N805" s="7">
        <f t="array" ref="N805">1-($F805/$E805)</f>
        <v>0.4166423883356265</v>
      </c>
      <c r="O805" s="8">
        <f t="shared" si="25"/>
        <v>0.17306232336185062</v>
      </c>
    </row>
    <row r="806" spans="1:15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6">
        <f t="shared" si="24"/>
        <v>1284205000</v>
      </c>
      <c r="M806" s="6">
        <f t="array" ref="M806">$L806-(SUM(G806:I806))</f>
        <v>518490000</v>
      </c>
      <c r="N806" s="7">
        <f t="array" ref="N806">1-($F806/$E806)</f>
        <v>0.43489679284336458</v>
      </c>
      <c r="O806" s="8">
        <f t="shared" si="25"/>
        <v>0.17558694921866533</v>
      </c>
    </row>
    <row r="807" spans="1:15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6">
        <f t="shared" si="24"/>
        <v>1362150000</v>
      </c>
      <c r="M807" s="6">
        <f t="array" ref="M807">$L807-(SUM(G807:I807))</f>
        <v>593619000</v>
      </c>
      <c r="N807" s="7">
        <f t="array" ref="N807">1-($F807/$E807)</f>
        <v>0.44103462711908858</v>
      </c>
      <c r="O807" s="8">
        <f t="shared" si="25"/>
        <v>0.19220095754197866</v>
      </c>
    </row>
    <row r="808" spans="1:15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6">
        <f t="shared" si="24"/>
        <v>1351599000</v>
      </c>
      <c r="M808" s="6">
        <f t="array" ref="M808">$L808-(SUM(G808:I808))</f>
        <v>595941000</v>
      </c>
      <c r="N808" s="7">
        <f t="array" ref="N808">1-($F808/$E808)</f>
        <v>0.44707724194550857</v>
      </c>
      <c r="O808" s="8">
        <f t="shared" si="25"/>
        <v>0.19712330257883315</v>
      </c>
    </row>
    <row r="809" spans="1:15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6">
        <f t="shared" si="24"/>
        <v>911887000</v>
      </c>
      <c r="M809" s="6">
        <f t="array" ref="M809">$L809-(SUM(G809:I809))</f>
        <v>237859000</v>
      </c>
      <c r="N809" s="7">
        <f t="array" ref="N809">1-($F809/$E809)</f>
        <v>0.64164165220683123</v>
      </c>
      <c r="O809" s="8">
        <f t="shared" si="25"/>
        <v>0.16736749372703488</v>
      </c>
    </row>
    <row r="810" spans="1:15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6">
        <f t="shared" si="24"/>
        <v>1297710000</v>
      </c>
      <c r="M810" s="6">
        <f t="array" ref="M810">$L810-(SUM(G810:I810))</f>
        <v>437734000</v>
      </c>
      <c r="N810" s="7">
        <f t="array" ref="N810">1-($F810/$E810)</f>
        <v>0.69718452871505643</v>
      </c>
      <c r="O810" s="8">
        <f t="shared" si="25"/>
        <v>0.23516916144019581</v>
      </c>
    </row>
    <row r="811" spans="1:15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6">
        <f t="shared" si="24"/>
        <v>1549290000</v>
      </c>
      <c r="M811" s="6">
        <f t="array" ref="M811">$L811-(SUM(G811:I811))</f>
        <v>625717000</v>
      </c>
      <c r="N811" s="7">
        <f t="array" ref="N811">1-($F811/$E811)</f>
        <v>0.69795320399213967</v>
      </c>
      <c r="O811" s="8">
        <f t="shared" si="25"/>
        <v>0.28188472457858094</v>
      </c>
    </row>
    <row r="812" spans="1:15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6">
        <f t="shared" si="24"/>
        <v>1666448000</v>
      </c>
      <c r="M812" s="6">
        <f t="array" ref="M812">$L812-(SUM(G812:I812))</f>
        <v>577542000</v>
      </c>
      <c r="N812" s="7">
        <f t="array" ref="N812">1-($F812/$E812)</f>
        <v>0.69482436635168932</v>
      </c>
      <c r="O812" s="8">
        <f t="shared" si="25"/>
        <v>0.24080574622879761</v>
      </c>
    </row>
    <row r="813" spans="1:15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6">
        <f t="shared" si="24"/>
        <v>31521000000</v>
      </c>
      <c r="M813" s="6">
        <f t="array" ref="M813">$L813-(SUM(G813:I813))</f>
        <v>12531000000</v>
      </c>
      <c r="N813" s="7">
        <f t="array" ref="N813">1-($F813/$E813)</f>
        <v>0.5980306594824315</v>
      </c>
      <c r="O813" s="8">
        <f t="shared" si="25"/>
        <v>0.23774379600819609</v>
      </c>
    </row>
    <row r="814" spans="1:15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6">
        <f t="shared" si="24"/>
        <v>35609000000</v>
      </c>
      <c r="M814" s="6">
        <f t="array" ref="M814">$L814-(SUM(G814:I814))</f>
        <v>15642000000</v>
      </c>
      <c r="N814" s="7">
        <f t="array" ref="N814">1-($F814/$E814)</f>
        <v>0.6373545731161625</v>
      </c>
      <c r="O814" s="8">
        <f t="shared" si="25"/>
        <v>0.27997136209056739</v>
      </c>
    </row>
    <row r="815" spans="1:15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6">
        <f t="shared" si="24"/>
        <v>34679000000</v>
      </c>
      <c r="M815" s="6">
        <f t="array" ref="M815">$L815-(SUM(G815:I815))</f>
        <v>14356000000</v>
      </c>
      <c r="N815" s="7">
        <f t="array" ref="N815">1-($F815/$E815)</f>
        <v>0.62648360581699936</v>
      </c>
      <c r="O815" s="8">
        <f t="shared" si="25"/>
        <v>0.2593442326799747</v>
      </c>
    </row>
    <row r="816" spans="1:15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6">
        <f t="shared" si="24"/>
        <v>36191000000</v>
      </c>
      <c r="M816" s="6">
        <f t="array" ref="M816">$L816-(SUM(G816:I816))</f>
        <v>14760000000</v>
      </c>
      <c r="N816" s="7">
        <f t="array" ref="N816">1-($F816/$E816)</f>
        <v>0.60940946671830543</v>
      </c>
      <c r="O816" s="8">
        <f t="shared" si="25"/>
        <v>0.24853924259518076</v>
      </c>
    </row>
    <row r="817" spans="1:15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6">
        <f t="shared" si="24"/>
        <v>3419000000</v>
      </c>
      <c r="M817" s="6">
        <f t="array" ref="M817">$L817-(SUM(G817:I817))</f>
        <v>1208000000</v>
      </c>
      <c r="N817" s="7">
        <f t="array" ref="N817">1-($F817/$E817)</f>
        <v>0.86644703497212361</v>
      </c>
      <c r="O817" s="8">
        <f t="shared" si="25"/>
        <v>0.30613279270146987</v>
      </c>
    </row>
    <row r="818" spans="1:15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6">
        <f t="shared" si="24"/>
        <v>3640000000</v>
      </c>
      <c r="M818" s="6">
        <f t="array" ref="M818">$L818-(SUM(G818:I818))</f>
        <v>1300000000</v>
      </c>
      <c r="N818" s="7">
        <f t="array" ref="N818">1-($F818/$E818)</f>
        <v>0.8578835729436719</v>
      </c>
      <c r="O818" s="8">
        <f t="shared" si="25"/>
        <v>0.30638699033702571</v>
      </c>
    </row>
    <row r="819" spans="1:15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6">
        <f t="shared" si="24"/>
        <v>3497000000</v>
      </c>
      <c r="M819" s="6">
        <f t="array" ref="M819">$L819-(SUM(G819:I819))</f>
        <v>886000000</v>
      </c>
      <c r="N819" s="7">
        <f t="array" ref="N819">1-($F819/$E819)</f>
        <v>0.83420801526717558</v>
      </c>
      <c r="O819" s="8">
        <f t="shared" si="25"/>
        <v>0.21135496183206107</v>
      </c>
    </row>
    <row r="820" spans="1:15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6">
        <f t="shared" si="24"/>
        <v>3964000000</v>
      </c>
      <c r="M820" s="6">
        <f t="array" ref="M820">$L820-(SUM(G820:I820))</f>
        <v>1242000000</v>
      </c>
      <c r="N820" s="7">
        <f t="array" ref="N820">1-($F820/$E820)</f>
        <v>0.84448231785257777</v>
      </c>
      <c r="O820" s="8">
        <f t="shared" si="25"/>
        <v>0.26459309757136773</v>
      </c>
    </row>
    <row r="821" spans="1:15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6">
        <f t="shared" si="24"/>
        <v>6565000000</v>
      </c>
      <c r="M821" s="6">
        <f t="array" ref="M821">$L821-(SUM(G821:I821))</f>
        <v>1789000000</v>
      </c>
      <c r="N821" s="7">
        <f t="array" ref="N821">1-($F821/$E821)</f>
        <v>0.30043016657514188</v>
      </c>
      <c r="O821" s="8">
        <f t="shared" si="25"/>
        <v>8.1868936481786558E-2</v>
      </c>
    </row>
    <row r="822" spans="1:15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6">
        <f t="shared" si="24"/>
        <v>7201000000</v>
      </c>
      <c r="M822" s="6">
        <f t="array" ref="M822">$L822-(SUM(G822:I822))</f>
        <v>2113000000</v>
      </c>
      <c r="N822" s="7">
        <f t="array" ref="N822">1-($F822/$E822)</f>
        <v>0.30664736192138997</v>
      </c>
      <c r="O822" s="8">
        <f t="shared" si="25"/>
        <v>8.9979985521441042E-2</v>
      </c>
    </row>
    <row r="823" spans="1:15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6">
        <f t="shared" si="24"/>
        <v>7363000000</v>
      </c>
      <c r="M823" s="6">
        <f t="array" ref="M823">$L823-(SUM(G823:I823))</f>
        <v>2463000000</v>
      </c>
      <c r="N823" s="7">
        <f t="array" ref="N823">1-($F823/$E823)</f>
        <v>0.31176694753779055</v>
      </c>
      <c r="O823" s="8">
        <f t="shared" si="25"/>
        <v>0.10428928314349832</v>
      </c>
    </row>
    <row r="824" spans="1:15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6">
        <f t="shared" si="24"/>
        <v>6897000000</v>
      </c>
      <c r="M824" s="6">
        <f t="array" ref="M824">$L824-(SUM(G824:I824))</f>
        <v>2384000000</v>
      </c>
      <c r="N824" s="7">
        <f t="array" ref="N824">1-($F824/$E824)</f>
        <v>0.30838363514419853</v>
      </c>
      <c r="O824" s="8">
        <f t="shared" si="25"/>
        <v>0.10659512631343618</v>
      </c>
    </row>
    <row r="825" spans="1:15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6" t="e">
        <f t="shared" si="24"/>
        <v>#VALUE!</v>
      </c>
      <c r="M825" s="6" t="e">
        <f t="array" ref="M825">$L825-(SUM(G825:I825))</f>
        <v>#VALUE!</v>
      </c>
      <c r="N825" s="7" t="e">
        <f t="array" ref="N825">1-($F825/$E825)</f>
        <v>#VALUE!</v>
      </c>
      <c r="O825" s="8" t="e">
        <f t="shared" si="25"/>
        <v>#VALUE!</v>
      </c>
    </row>
    <row r="826" spans="1:15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6" t="e">
        <f t="shared" si="24"/>
        <v>#VALUE!</v>
      </c>
      <c r="M826" s="6" t="e">
        <f t="array" ref="M826">$L826-(SUM(G826:I826))</f>
        <v>#VALUE!</v>
      </c>
      <c r="N826" s="7" t="e">
        <f t="array" ref="N826">1-($F826/$E826)</f>
        <v>#VALUE!</v>
      </c>
      <c r="O826" s="8" t="e">
        <f t="shared" si="25"/>
        <v>#VALUE!</v>
      </c>
    </row>
    <row r="827" spans="1:15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6" t="e">
        <f t="shared" si="24"/>
        <v>#VALUE!</v>
      </c>
      <c r="M827" s="6" t="e">
        <f t="array" ref="M827">$L827-(SUM(G827:I827))</f>
        <v>#VALUE!</v>
      </c>
      <c r="N827" s="7" t="e">
        <f t="array" ref="N827">1-($F827/$E827)</f>
        <v>#VALUE!</v>
      </c>
      <c r="O827" s="8" t="e">
        <f t="shared" si="25"/>
        <v>#VALUE!</v>
      </c>
    </row>
    <row r="828" spans="1:15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6" t="e">
        <f t="shared" si="24"/>
        <v>#VALUE!</v>
      </c>
      <c r="M828" s="6" t="e">
        <f t="array" ref="M828">$L828-(SUM(G828:I828))</f>
        <v>#VALUE!</v>
      </c>
      <c r="N828" s="7" t="e">
        <f t="array" ref="N828">1-($F828/$E828)</f>
        <v>#VALUE!</v>
      </c>
      <c r="O828" s="8" t="e">
        <f t="shared" si="25"/>
        <v>#VALUE!</v>
      </c>
    </row>
    <row r="829" spans="1:15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6">
        <f t="shared" si="24"/>
        <v>1726842000</v>
      </c>
      <c r="M829" s="6">
        <f t="array" ref="M829">$L829-(SUM(G829:I829))</f>
        <v>560127000</v>
      </c>
      <c r="N829" s="7">
        <f t="array" ref="N829">1-($F829/$E829)</f>
        <v>0.57485614797824869</v>
      </c>
      <c r="O829" s="8">
        <f t="shared" si="25"/>
        <v>0.18646317937519039</v>
      </c>
    </row>
    <row r="830" spans="1:15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6">
        <f t="shared" si="24"/>
        <v>1735745000</v>
      </c>
      <c r="M830" s="6">
        <f t="array" ref="M830">$L830-(SUM(G830:I830))</f>
        <v>489677000</v>
      </c>
      <c r="N830" s="7">
        <f t="array" ref="N830">1-($F830/$E830)</f>
        <v>0.57387152051677182</v>
      </c>
      <c r="O830" s="8">
        <f t="shared" si="25"/>
        <v>0.16189687111418513</v>
      </c>
    </row>
    <row r="831" spans="1:15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6">
        <f t="shared" si="24"/>
        <v>1773057000</v>
      </c>
      <c r="M831" s="6">
        <f t="array" ref="M831">$L831-(SUM(G831:I831))</f>
        <v>550342000</v>
      </c>
      <c r="N831" s="7">
        <f t="array" ref="N831">1-($F831/$E831)</f>
        <v>0.56870801583093655</v>
      </c>
      <c r="O831" s="8">
        <f t="shared" si="25"/>
        <v>0.1765221912484648</v>
      </c>
    </row>
    <row r="832" spans="1:15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6">
        <f t="shared" si="24"/>
        <v>1717951000</v>
      </c>
      <c r="M832" s="6">
        <f t="array" ref="M832">$L832-(SUM(G832:I832))</f>
        <v>527527000</v>
      </c>
      <c r="N832" s="7">
        <f t="array" ref="N832">1-($F832/$E832)</f>
        <v>0.57113188403098958</v>
      </c>
      <c r="O832" s="8">
        <f t="shared" si="25"/>
        <v>0.17537606683032045</v>
      </c>
    </row>
    <row r="833" spans="1:15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6">
        <f t="shared" si="24"/>
        <v>1594200000</v>
      </c>
      <c r="M833" s="6">
        <f t="array" ref="M833">$L833-(SUM(G833:I833))</f>
        <v>852500000</v>
      </c>
      <c r="N833" s="7">
        <f t="array" ref="N833">1-($F833/$E833)</f>
        <v>0.7038099863140701</v>
      </c>
      <c r="O833" s="8">
        <f t="shared" si="25"/>
        <v>0.37636307447794798</v>
      </c>
    </row>
    <row r="834" spans="1:15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6">
        <f t="shared" si="24"/>
        <v>1413800000</v>
      </c>
      <c r="M834" s="6">
        <f t="array" ref="M834">$L834-(SUM(G834:I834))</f>
        <v>544800000</v>
      </c>
      <c r="N834" s="7">
        <f t="array" ref="N834">1-($F834/$E834)</f>
        <v>0.66322653281418587</v>
      </c>
      <c r="O834" s="8">
        <f t="shared" si="25"/>
        <v>0.25557067129521038</v>
      </c>
    </row>
    <row r="835" spans="1:15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6">
        <f t="shared" ref="L835:L898" si="26">$E835-$F835</f>
        <v>1577900000</v>
      </c>
      <c r="M835" s="6">
        <f t="array" ref="M835">$L835-(SUM(G835:I835))</f>
        <v>740000000</v>
      </c>
      <c r="N835" s="7">
        <f t="array" ref="N835">1-($F835/$E835)</f>
        <v>0.66175977185036072</v>
      </c>
      <c r="O835" s="8">
        <f t="shared" ref="O835:O898" si="27">$M835/$E835</f>
        <v>0.31035061231337024</v>
      </c>
    </row>
    <row r="836" spans="1:15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6">
        <f t="shared" si="26"/>
        <v>1890100000</v>
      </c>
      <c r="M836" s="6">
        <f t="array" ref="M836">$L836-(SUM(G836:I836))</f>
        <v>945200000</v>
      </c>
      <c r="N836" s="7">
        <f t="array" ref="N836">1-($F836/$E836)</f>
        <v>0.69889809199822506</v>
      </c>
      <c r="O836" s="8">
        <f t="shared" si="27"/>
        <v>0.34950451116698711</v>
      </c>
    </row>
    <row r="837" spans="1:15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6">
        <f t="shared" si="26"/>
        <v>5581000000</v>
      </c>
      <c r="M837" s="6">
        <f t="array" ref="M837">$L837-(SUM(G837:I837))</f>
        <v>2516000000</v>
      </c>
      <c r="N837" s="7">
        <f t="array" ref="N837">1-($F837/$E837)</f>
        <v>0.39483551467987266</v>
      </c>
      <c r="O837" s="8">
        <f t="shared" si="27"/>
        <v>0.17799787760877256</v>
      </c>
    </row>
    <row r="838" spans="1:15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6">
        <f t="shared" si="26"/>
        <v>5811000000</v>
      </c>
      <c r="M838" s="6">
        <f t="array" ref="M838">$L838-(SUM(G838:I838))</f>
        <v>2888000000</v>
      </c>
      <c r="N838" s="7">
        <f t="array" ref="N838">1-($F838/$E838)</f>
        <v>0.40120132560066279</v>
      </c>
      <c r="O838" s="8">
        <f t="shared" si="27"/>
        <v>0.19939243302954984</v>
      </c>
    </row>
    <row r="839" spans="1:15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6">
        <f t="shared" si="26"/>
        <v>5517000000</v>
      </c>
      <c r="M839" s="6">
        <f t="array" ref="M839">$L839-(SUM(G839:I839))</f>
        <v>2867000000</v>
      </c>
      <c r="N839" s="7">
        <f t="array" ref="N839">1-($F839/$E839)</f>
        <v>0.41156284968295409</v>
      </c>
      <c r="O839" s="8">
        <f t="shared" si="27"/>
        <v>0.21387541961954495</v>
      </c>
    </row>
    <row r="840" spans="1:15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6">
        <f t="shared" si="26"/>
        <v>5703000000</v>
      </c>
      <c r="M840" s="6">
        <f t="array" ref="M840">$L840-(SUM(G840:I840))</f>
        <v>3064000000</v>
      </c>
      <c r="N840" s="7">
        <f t="array" ref="N840">1-($F840/$E840)</f>
        <v>0.41936907125523937</v>
      </c>
      <c r="O840" s="8">
        <f t="shared" si="27"/>
        <v>0.22531068460916243</v>
      </c>
    </row>
    <row r="841" spans="1:15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6" t="e">
        <f t="shared" si="26"/>
        <v>#VALUE!</v>
      </c>
      <c r="M841" s="6" t="e">
        <f t="array" ref="M841">$L841-(SUM(G841:I841))</f>
        <v>#VALUE!</v>
      </c>
      <c r="N841" s="7" t="e">
        <f t="array" ref="N841">1-($F841/$E841)</f>
        <v>#VALUE!</v>
      </c>
      <c r="O841" s="8" t="e">
        <f t="shared" si="27"/>
        <v>#VALUE!</v>
      </c>
    </row>
    <row r="842" spans="1:15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6" t="e">
        <f t="shared" si="26"/>
        <v>#VALUE!</v>
      </c>
      <c r="M842" s="6" t="e">
        <f t="array" ref="M842">$L842-(SUM(G842:I842))</f>
        <v>#VALUE!</v>
      </c>
      <c r="N842" s="7" t="e">
        <f t="array" ref="N842">1-($F842/$E842)</f>
        <v>#VALUE!</v>
      </c>
      <c r="O842" s="8" t="e">
        <f t="shared" si="27"/>
        <v>#VALUE!</v>
      </c>
    </row>
    <row r="843" spans="1:15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6" t="e">
        <f t="shared" si="26"/>
        <v>#VALUE!</v>
      </c>
      <c r="M843" s="6" t="e">
        <f t="array" ref="M843">$L843-(SUM(G843:I843))</f>
        <v>#VALUE!</v>
      </c>
      <c r="N843" s="7" t="e">
        <f t="array" ref="N843">1-($F843/$E843)</f>
        <v>#VALUE!</v>
      </c>
      <c r="O843" s="8" t="e">
        <f t="shared" si="27"/>
        <v>#VALUE!</v>
      </c>
    </row>
    <row r="844" spans="1:15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6" t="e">
        <f t="shared" si="26"/>
        <v>#VALUE!</v>
      </c>
      <c r="M844" s="6" t="e">
        <f t="array" ref="M844">$L844-(SUM(G844:I844))</f>
        <v>#VALUE!</v>
      </c>
      <c r="N844" s="7" t="e">
        <f t="array" ref="N844">1-($F844/$E844)</f>
        <v>#VALUE!</v>
      </c>
      <c r="O844" s="8" t="e">
        <f t="shared" si="27"/>
        <v>#VALUE!</v>
      </c>
    </row>
    <row r="845" spans="1:15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6">
        <f t="shared" si="26"/>
        <v>1824123000</v>
      </c>
      <c r="M845" s="6">
        <f t="array" ref="M845">$L845-(SUM(G845:I845))</f>
        <v>530200000</v>
      </c>
      <c r="N845" s="7">
        <f t="array" ref="N845">1-($F845/$E845)</f>
        <v>0.36085662059988366</v>
      </c>
      <c r="O845" s="8">
        <f t="shared" si="27"/>
        <v>0.10488666621826397</v>
      </c>
    </row>
    <row r="846" spans="1:15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6">
        <f t="shared" si="26"/>
        <v>2013770000</v>
      </c>
      <c r="M846" s="6">
        <f t="array" ref="M846">$L846-(SUM(G846:I846))</f>
        <v>576708000</v>
      </c>
      <c r="N846" s="7">
        <f t="array" ref="N846">1-($F846/$E846)</f>
        <v>0.36059529013061165</v>
      </c>
      <c r="O846" s="8">
        <f t="shared" si="27"/>
        <v>0.10326809346680345</v>
      </c>
    </row>
    <row r="847" spans="1:15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6">
        <f t="shared" si="26"/>
        <v>2267038000</v>
      </c>
      <c r="M847" s="6">
        <f t="array" ref="M847">$L847-(SUM(G847:I847))</f>
        <v>631542000</v>
      </c>
      <c r="N847" s="7">
        <f t="array" ref="N847">1-($F847/$E847)</f>
        <v>0.36770086681552872</v>
      </c>
      <c r="O847" s="8">
        <f t="shared" si="27"/>
        <v>0.10243257538268552</v>
      </c>
    </row>
    <row r="848" spans="1:15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6">
        <f t="shared" si="26"/>
        <v>2522068000</v>
      </c>
      <c r="M848" s="6">
        <f t="array" ref="M848">$L848-(SUM(G848:I848))</f>
        <v>715694000</v>
      </c>
      <c r="N848" s="7">
        <f t="array" ref="N848">1-($F848/$E848)</f>
        <v>0.40759733184477587</v>
      </c>
      <c r="O848" s="8">
        <f t="shared" si="27"/>
        <v>0.11566498794533495</v>
      </c>
    </row>
    <row r="849" spans="1:15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6">
        <f t="shared" si="26"/>
        <v>1842319000</v>
      </c>
      <c r="M849" s="6">
        <f t="array" ref="M849">$L849-(SUM(G849:I849))</f>
        <v>668979000</v>
      </c>
      <c r="N849" s="7">
        <f t="array" ref="N849">1-($F849/$E849)</f>
        <v>0.1558859694428405</v>
      </c>
      <c r="O849" s="8">
        <f t="shared" si="27"/>
        <v>5.6604985321164258E-2</v>
      </c>
    </row>
    <row r="850" spans="1:15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6">
        <f t="shared" si="26"/>
        <v>2073784000</v>
      </c>
      <c r="M850" s="6">
        <f t="array" ref="M850">$L850-(SUM(G850:I850))</f>
        <v>528068000</v>
      </c>
      <c r="N850" s="7">
        <f t="array" ref="N850">1-($F850/$E850)</f>
        <v>0.16335237130190672</v>
      </c>
      <c r="O850" s="8">
        <f t="shared" si="27"/>
        <v>4.1596019647492349E-2</v>
      </c>
    </row>
    <row r="851" spans="1:15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6">
        <f t="shared" si="26"/>
        <v>1968338000</v>
      </c>
      <c r="M851" s="6">
        <f t="array" ref="M851">$L851-(SUM(G851:I851))</f>
        <v>445527000</v>
      </c>
      <c r="N851" s="7">
        <f t="array" ref="N851">1-($F851/$E851)</f>
        <v>0.1624734045011933</v>
      </c>
      <c r="O851" s="8">
        <f t="shared" si="27"/>
        <v>3.6775334565101687E-2</v>
      </c>
    </row>
    <row r="852" spans="1:15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6">
        <f t="shared" si="26"/>
        <v>1767831000</v>
      </c>
      <c r="M852" s="6">
        <f t="array" ref="M852">$L852-(SUM(G852:I852))</f>
        <v>338598000</v>
      </c>
      <c r="N852" s="7">
        <f t="array" ref="N852">1-($F852/$E852)</f>
        <v>0.16123729348275473</v>
      </c>
      <c r="O852" s="8">
        <f t="shared" si="27"/>
        <v>3.0882264819812412E-2</v>
      </c>
    </row>
    <row r="853" spans="1:15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6">
        <f t="shared" si="26"/>
        <v>2708800000</v>
      </c>
      <c r="M853" s="6">
        <f t="array" ref="M853">$L853-(SUM(G853:I853))</f>
        <v>354900000</v>
      </c>
      <c r="N853" s="7">
        <f t="array" ref="N853">1-($F853/$E853)</f>
        <v>0.62051587483392123</v>
      </c>
      <c r="O853" s="8">
        <f t="shared" si="27"/>
        <v>8.1298391899940439E-2</v>
      </c>
    </row>
    <row r="854" spans="1:15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6">
        <f t="shared" si="26"/>
        <v>2941400000</v>
      </c>
      <c r="M854" s="6">
        <f t="array" ref="M854">$L854-(SUM(G854:I854))</f>
        <v>605000000</v>
      </c>
      <c r="N854" s="7">
        <f t="array" ref="N854">1-($F854/$E854)</f>
        <v>0.62997151485296954</v>
      </c>
      <c r="O854" s="8">
        <f t="shared" si="27"/>
        <v>0.12957529288299671</v>
      </c>
    </row>
    <row r="855" spans="1:15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6">
        <f t="shared" si="26"/>
        <v>2858200000</v>
      </c>
      <c r="M855" s="6">
        <f t="array" ref="M855">$L855-(SUM(G855:I855))</f>
        <v>597300000</v>
      </c>
      <c r="N855" s="7">
        <f t="array" ref="N855">1-($F855/$E855)</f>
        <v>0.61770871604244559</v>
      </c>
      <c r="O855" s="8">
        <f t="shared" si="27"/>
        <v>0.12908733331892547</v>
      </c>
    </row>
    <row r="856" spans="1:15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6">
        <f t="shared" si="26"/>
        <v>3078600000</v>
      </c>
      <c r="M856" s="6">
        <f t="array" ref="M856">$L856-(SUM(G856:I856))</f>
        <v>911400000</v>
      </c>
      <c r="N856" s="7">
        <f t="array" ref="N856">1-($F856/$E856)</f>
        <v>0.6337436699740624</v>
      </c>
      <c r="O856" s="8">
        <f t="shared" si="27"/>
        <v>0.18761579315739635</v>
      </c>
    </row>
    <row r="857" spans="1:15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6" t="e">
        <f t="shared" si="26"/>
        <v>#VALUE!</v>
      </c>
      <c r="M857" s="6" t="e">
        <f t="array" ref="M857">$L857-(SUM(G857:I857))</f>
        <v>#VALUE!</v>
      </c>
      <c r="N857" s="7" t="e">
        <f t="array" ref="N857">1-($F857/$E857)</f>
        <v>#VALUE!</v>
      </c>
      <c r="O857" s="8" t="e">
        <f t="shared" si="27"/>
        <v>#VALUE!</v>
      </c>
    </row>
    <row r="858" spans="1:15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6" t="e">
        <f t="shared" si="26"/>
        <v>#VALUE!</v>
      </c>
      <c r="M858" s="6" t="e">
        <f t="array" ref="M858">$L858-(SUM(G858:I858))</f>
        <v>#VALUE!</v>
      </c>
      <c r="N858" s="7" t="e">
        <f t="array" ref="N858">1-($F858/$E858)</f>
        <v>#VALUE!</v>
      </c>
      <c r="O858" s="8" t="e">
        <f t="shared" si="27"/>
        <v>#VALUE!</v>
      </c>
    </row>
    <row r="859" spans="1:15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6" t="e">
        <f t="shared" si="26"/>
        <v>#VALUE!</v>
      </c>
      <c r="M859" s="6" t="e">
        <f t="array" ref="M859">$L859-(SUM(G859:I859))</f>
        <v>#VALUE!</v>
      </c>
      <c r="N859" s="7" t="e">
        <f t="array" ref="N859">1-($F859/$E859)</f>
        <v>#VALUE!</v>
      </c>
      <c r="O859" s="8" t="e">
        <f t="shared" si="27"/>
        <v>#VALUE!</v>
      </c>
    </row>
    <row r="860" spans="1:15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6" t="e">
        <f t="shared" si="26"/>
        <v>#VALUE!</v>
      </c>
      <c r="M860" s="6" t="e">
        <f t="array" ref="M860">$L860-(SUM(G860:I860))</f>
        <v>#VALUE!</v>
      </c>
      <c r="N860" s="7" t="e">
        <f t="array" ref="N860">1-($F860/$E860)</f>
        <v>#VALUE!</v>
      </c>
      <c r="O860" s="8" t="e">
        <f t="shared" si="27"/>
        <v>#VALUE!</v>
      </c>
    </row>
    <row r="861" spans="1:15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6">
        <f t="shared" si="26"/>
        <v>4702000000</v>
      </c>
      <c r="M861" s="6">
        <f t="array" ref="M861">$L861-(SUM(G861:I861))</f>
        <v>1345000000</v>
      </c>
      <c r="N861" s="7">
        <f t="array" ref="N861">1-($F861/$E861)</f>
        <v>0.38750618097906708</v>
      </c>
      <c r="O861" s="8">
        <f t="shared" si="27"/>
        <v>0.11084555793637713</v>
      </c>
    </row>
    <row r="862" spans="1:15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6">
        <f t="shared" si="26"/>
        <v>4803000000</v>
      </c>
      <c r="M862" s="6">
        <f t="array" ref="M862">$L862-(SUM(G862:I862))</f>
        <v>1350000000</v>
      </c>
      <c r="N862" s="7">
        <f t="array" ref="N862">1-($F862/$E862)</f>
        <v>0.3830143540669857</v>
      </c>
      <c r="O862" s="8">
        <f t="shared" si="27"/>
        <v>0.1076555023923445</v>
      </c>
    </row>
    <row r="863" spans="1:15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6">
        <f t="shared" si="26"/>
        <v>5100000000</v>
      </c>
      <c r="M863" s="6">
        <f t="array" ref="M863">$L863-(SUM(G863:I863))</f>
        <v>1323000000</v>
      </c>
      <c r="N863" s="7">
        <f t="array" ref="N863">1-($F863/$E863)</f>
        <v>0.3776099511328298</v>
      </c>
      <c r="O863" s="8">
        <f t="shared" si="27"/>
        <v>9.7956463793869394E-2</v>
      </c>
    </row>
    <row r="864" spans="1:15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6">
        <f t="shared" si="26"/>
        <v>5269000000</v>
      </c>
      <c r="M864" s="6">
        <f t="array" ref="M864">$L864-(SUM(G864:I864))</f>
        <v>1101000000</v>
      </c>
      <c r="N864" s="7">
        <f t="array" ref="N864">1-($F864/$E864)</f>
        <v>0.36496502043360812</v>
      </c>
      <c r="O864" s="8">
        <f t="shared" si="27"/>
        <v>7.6262381381173375E-2</v>
      </c>
    </row>
    <row r="865" spans="1:15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6">
        <f t="shared" si="26"/>
        <v>5434000000</v>
      </c>
      <c r="M865" s="6">
        <f t="array" ref="M865">$L865-(SUM(G865:I865))</f>
        <v>1562000000</v>
      </c>
      <c r="N865" s="7">
        <f t="array" ref="N865">1-($F865/$E865)</f>
        <v>0.38275692047615695</v>
      </c>
      <c r="O865" s="8">
        <f t="shared" si="27"/>
        <v>0.11002324434739734</v>
      </c>
    </row>
    <row r="866" spans="1:15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6">
        <f t="shared" si="26"/>
        <v>6103000000</v>
      </c>
      <c r="M866" s="6">
        <f t="array" ref="M866">$L866-(SUM(G866:I866))</f>
        <v>2837000000</v>
      </c>
      <c r="N866" s="7">
        <f t="array" ref="N866">1-($F866/$E866)</f>
        <v>0.41258788534342883</v>
      </c>
      <c r="O866" s="8">
        <f t="shared" si="27"/>
        <v>0.19179286100594917</v>
      </c>
    </row>
    <row r="867" spans="1:15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6">
        <f t="shared" si="26"/>
        <v>5063000000</v>
      </c>
      <c r="M867" s="6">
        <f t="array" ref="M867">$L867-(SUM(G867:I867))</f>
        <v>1024000000</v>
      </c>
      <c r="N867" s="7">
        <f t="array" ref="N867">1-($F867/$E867)</f>
        <v>0.34725651577503425</v>
      </c>
      <c r="O867" s="8">
        <f t="shared" si="27"/>
        <v>7.0233196159122088E-2</v>
      </c>
    </row>
    <row r="868" spans="1:15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6">
        <f t="shared" si="26"/>
        <v>4681000000</v>
      </c>
      <c r="M868" s="6">
        <f t="array" ref="M868">$L868-(SUM(G868:I868))</f>
        <v>1091000000</v>
      </c>
      <c r="N868" s="7">
        <f t="array" ref="N868">1-($F868/$E868)</f>
        <v>0.34609981515711641</v>
      </c>
      <c r="O868" s="8">
        <f t="shared" si="27"/>
        <v>8.0665434380776335E-2</v>
      </c>
    </row>
    <row r="869" spans="1:15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6">
        <f t="shared" si="26"/>
        <v>214130000</v>
      </c>
      <c r="M869" s="6">
        <f t="array" ref="M869">$L869-(SUM(G869:I869))</f>
        <v>27261000</v>
      </c>
      <c r="N869" s="7">
        <f t="array" ref="N869">1-($F869/$E869)</f>
        <v>0.16630461712192746</v>
      </c>
      <c r="O869" s="8">
        <f t="shared" si="27"/>
        <v>2.1172326004580695E-2</v>
      </c>
    </row>
    <row r="870" spans="1:15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6">
        <f t="shared" si="26"/>
        <v>263459000</v>
      </c>
      <c r="M870" s="6">
        <f t="array" ref="M870">$L870-(SUM(G870:I870))</f>
        <v>55689000</v>
      </c>
      <c r="N870" s="7">
        <f t="array" ref="N870">1-($F870/$E870)</f>
        <v>0.17998697880195413</v>
      </c>
      <c r="O870" s="8">
        <f t="shared" si="27"/>
        <v>3.8044989400635484E-2</v>
      </c>
    </row>
    <row r="871" spans="1:15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6">
        <f t="shared" si="26"/>
        <v>272444000</v>
      </c>
      <c r="M871" s="6">
        <f t="array" ref="M871">$L871-(SUM(G871:I871))</f>
        <v>51587000</v>
      </c>
      <c r="N871" s="7">
        <f t="array" ref="N871">1-($F871/$E871)</f>
        <v>0.16740925628589665</v>
      </c>
      <c r="O871" s="8">
        <f t="shared" si="27"/>
        <v>3.1698775909987202E-2</v>
      </c>
    </row>
    <row r="872" spans="1:15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6">
        <f t="shared" si="26"/>
        <v>297207000</v>
      </c>
      <c r="M872" s="6">
        <f t="array" ref="M872">$L872-(SUM(G872:I872))</f>
        <v>59325000</v>
      </c>
      <c r="N872" s="7">
        <f t="array" ref="N872">1-($F872/$E872)</f>
        <v>0.16311108964642174</v>
      </c>
      <c r="O872" s="8">
        <f t="shared" si="27"/>
        <v>3.2558336086545625E-2</v>
      </c>
    </row>
    <row r="873" spans="1:15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6">
        <f t="shared" si="26"/>
        <v>586399000</v>
      </c>
      <c r="M873" s="6">
        <f t="array" ref="M873">$L873-(SUM(G873:I873))</f>
        <v>248048000</v>
      </c>
      <c r="N873" s="7">
        <f t="array" ref="N873">1-($F873/$E873)</f>
        <v>0.7391214472889801</v>
      </c>
      <c r="O873" s="8">
        <f t="shared" si="27"/>
        <v>0.31264991372280126</v>
      </c>
    </row>
    <row r="874" spans="1:15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6">
        <f t="shared" si="26"/>
        <v>640029000</v>
      </c>
      <c r="M874" s="6">
        <f t="array" ref="M874">$L874-(SUM(G874:I874))</f>
        <v>287846000</v>
      </c>
      <c r="N874" s="7">
        <f t="array" ref="N874">1-($F874/$E874)</f>
        <v>0.74290068680377974</v>
      </c>
      <c r="O874" s="8">
        <f t="shared" si="27"/>
        <v>0.33411140916071114</v>
      </c>
    </row>
    <row r="875" spans="1:15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6">
        <f t="shared" si="26"/>
        <v>735280000</v>
      </c>
      <c r="M875" s="6">
        <f t="array" ref="M875">$L875-(SUM(G875:I875))</f>
        <v>355005000</v>
      </c>
      <c r="N875" s="7">
        <f t="array" ref="N875">1-($F875/$E875)</f>
        <v>0.73979496869393913</v>
      </c>
      <c r="O875" s="8">
        <f t="shared" si="27"/>
        <v>0.35718489944129017</v>
      </c>
    </row>
    <row r="876" spans="1:15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6">
        <f t="shared" si="26"/>
        <v>862292000</v>
      </c>
      <c r="M876" s="6">
        <f t="array" ref="M876">$L876-(SUM(G876:I876))</f>
        <v>395030000</v>
      </c>
      <c r="N876" s="7">
        <f t="array" ref="N876">1-($F876/$E876)</f>
        <v>0.73904260397730825</v>
      </c>
      <c r="O876" s="8">
        <f t="shared" si="27"/>
        <v>0.33856744565548108</v>
      </c>
    </row>
    <row r="877" spans="1:15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6">
        <f t="shared" si="26"/>
        <v>1605329000</v>
      </c>
      <c r="M877" s="6">
        <f t="array" ref="M877">$L877-(SUM(G877:I877))</f>
        <v>729685000</v>
      </c>
      <c r="N877" s="7">
        <f t="array" ref="N877">1-($F877/$E877)</f>
        <v>0.56470371794380214</v>
      </c>
      <c r="O877" s="8">
        <f t="shared" si="27"/>
        <v>0.25667999047411671</v>
      </c>
    </row>
    <row r="878" spans="1:15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6">
        <f t="shared" si="26"/>
        <v>1696446000</v>
      </c>
      <c r="M878" s="6">
        <f t="array" ref="M878">$L878-(SUM(G878:I878))</f>
        <v>772070000</v>
      </c>
      <c r="N878" s="7">
        <f t="array" ref="N878">1-($F878/$E878)</f>
        <v>0.5791088165253867</v>
      </c>
      <c r="O878" s="8">
        <f t="shared" si="27"/>
        <v>0.26355837083806694</v>
      </c>
    </row>
    <row r="879" spans="1:15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6">
        <f t="shared" si="26"/>
        <v>1598820000</v>
      </c>
      <c r="M879" s="6">
        <f t="array" ref="M879">$L879-(SUM(G879:I879))</f>
        <v>661340000</v>
      </c>
      <c r="N879" s="7">
        <f t="array" ref="N879">1-($F879/$E879)</f>
        <v>0.56815641802967898</v>
      </c>
      <c r="O879" s="8">
        <f t="shared" si="27"/>
        <v>0.2350136760234097</v>
      </c>
    </row>
    <row r="880" spans="1:15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6">
        <f t="shared" si="26"/>
        <v>1821102000</v>
      </c>
      <c r="M880" s="6">
        <f t="array" ref="M880">$L880-(SUM(G880:I880))</f>
        <v>960445000</v>
      </c>
      <c r="N880" s="7">
        <f t="array" ref="N880">1-($F880/$E880)</f>
        <v>0.61018806209295851</v>
      </c>
      <c r="O880" s="8">
        <f t="shared" si="27"/>
        <v>0.32181177841596548</v>
      </c>
    </row>
    <row r="881" spans="1:15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6">
        <f t="shared" si="26"/>
        <v>6609000000</v>
      </c>
      <c r="M881" s="6">
        <f t="array" ref="M881">$L881-(SUM(G881:I881))</f>
        <v>2903000000</v>
      </c>
      <c r="N881" s="7">
        <f t="array" ref="N881">1-($F881/$E881)</f>
        <v>0.33786616226164301</v>
      </c>
      <c r="O881" s="8">
        <f t="shared" si="27"/>
        <v>0.14840754562650171</v>
      </c>
    </row>
    <row r="882" spans="1:15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6">
        <f t="shared" si="26"/>
        <v>6683000000</v>
      </c>
      <c r="M882" s="6">
        <f t="array" ref="M882">$L882-(SUM(G882:I882))</f>
        <v>2521000000</v>
      </c>
      <c r="N882" s="7">
        <f t="array" ref="N882">1-($F882/$E882)</f>
        <v>0.33882579598458729</v>
      </c>
      <c r="O882" s="8">
        <f t="shared" si="27"/>
        <v>0.12781383086595011</v>
      </c>
    </row>
    <row r="883" spans="1:15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6">
        <f t="shared" si="26"/>
        <v>6624000000</v>
      </c>
      <c r="M883" s="6">
        <f t="array" ref="M883">$L883-(SUM(G883:I883))</f>
        <v>1613000000</v>
      </c>
      <c r="N883" s="7">
        <f t="array" ref="N883">1-($F883/$E883)</f>
        <v>0.35630143617879617</v>
      </c>
      <c r="O883" s="8">
        <f t="shared" si="27"/>
        <v>8.676241191974611E-2</v>
      </c>
    </row>
    <row r="884" spans="1:15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6">
        <f t="shared" si="26"/>
        <v>6651000000</v>
      </c>
      <c r="M884" s="6">
        <f t="array" ref="M884">$L884-(SUM(G884:I884))</f>
        <v>3317000000</v>
      </c>
      <c r="N884" s="7">
        <f t="array" ref="N884">1-($F884/$E884)</f>
        <v>0.36539940665860893</v>
      </c>
      <c r="O884" s="8">
        <f t="shared" si="27"/>
        <v>0.18223272167893639</v>
      </c>
    </row>
    <row r="885" spans="1:15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6">
        <f t="shared" si="26"/>
        <v>6705000000</v>
      </c>
      <c r="M885" s="6">
        <f t="array" ref="M885">$L885-(SUM(G885:I885))</f>
        <v>3892000000</v>
      </c>
      <c r="N885" s="7">
        <f t="array" ref="N885">1-($F885/$E885)</f>
        <v>0.47654584221748397</v>
      </c>
      <c r="O885" s="8">
        <f t="shared" si="27"/>
        <v>0.27661691542288558</v>
      </c>
    </row>
    <row r="886" spans="1:15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6">
        <f t="shared" si="26"/>
        <v>7791000000</v>
      </c>
      <c r="M886" s="6">
        <f t="array" ref="M886">$L886-(SUM(G886:I886))</f>
        <v>4722000000</v>
      </c>
      <c r="N886" s="7">
        <f t="array" ref="N886">1-($F886/$E886)</f>
        <v>0.4801553062985332</v>
      </c>
      <c r="O886" s="8">
        <f t="shared" si="27"/>
        <v>0.29101442129914951</v>
      </c>
    </row>
    <row r="887" spans="1:15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6">
        <f t="shared" si="26"/>
        <v>7951000000</v>
      </c>
      <c r="M887" s="6">
        <f t="array" ref="M887">$L887-(SUM(G887:I887))</f>
        <v>4516000000</v>
      </c>
      <c r="N887" s="7">
        <f t="array" ref="N887">1-($F887/$E887)</f>
        <v>0.55203776990904674</v>
      </c>
      <c r="O887" s="8">
        <f t="shared" si="27"/>
        <v>0.31354578907172115</v>
      </c>
    </row>
    <row r="888" spans="1:15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6">
        <f t="shared" si="26"/>
        <v>7257000000</v>
      </c>
      <c r="M888" s="6">
        <f t="array" ref="M888">$L888-(SUM(G888:I888))</f>
        <v>3959000000</v>
      </c>
      <c r="N888" s="7">
        <f t="array" ref="N888">1-($F888/$E888)</f>
        <v>0.5557512635931996</v>
      </c>
      <c r="O888" s="8">
        <f t="shared" si="27"/>
        <v>0.30318578649104</v>
      </c>
    </row>
    <row r="889" spans="1:15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6">
        <f t="shared" si="26"/>
        <v>1464362000</v>
      </c>
      <c r="M889" s="6">
        <f t="array" ref="M889">$L889-(SUM(G889:I889))</f>
        <v>732595000</v>
      </c>
      <c r="N889" s="7">
        <f t="array" ref="N889">1-($F889/$E889)</f>
        <v>0.13357532707375053</v>
      </c>
      <c r="O889" s="8">
        <f t="shared" si="27"/>
        <v>6.6825427549741315E-2</v>
      </c>
    </row>
    <row r="890" spans="1:15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6">
        <f t="shared" si="26"/>
        <v>1648701000</v>
      </c>
      <c r="M890" s="6">
        <f t="array" ref="M890">$L890-(SUM(G890:I890))</f>
        <v>829653000</v>
      </c>
      <c r="N890" s="7">
        <f t="array" ref="N890">1-($F890/$E890)</f>
        <v>0.13111673263058243</v>
      </c>
      <c r="O890" s="8">
        <f t="shared" si="27"/>
        <v>6.5980059802936128E-2</v>
      </c>
    </row>
    <row r="891" spans="1:15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6">
        <f t="shared" si="26"/>
        <v>1887527000</v>
      </c>
      <c r="M891" s="6">
        <f t="array" ref="M891">$L891-(SUM(G891:I891))</f>
        <v>997096000</v>
      </c>
      <c r="N891" s="7">
        <f t="array" ref="N891">1-($F891/$E891)</f>
        <v>0.13228429243388118</v>
      </c>
      <c r="O891" s="8">
        <f t="shared" si="27"/>
        <v>6.9879868658118918E-2</v>
      </c>
    </row>
    <row r="892" spans="1:15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6">
        <f t="shared" si="26"/>
        <v>2018760000</v>
      </c>
      <c r="M892" s="6">
        <f t="array" ref="M892">$L892-(SUM(G892:I892))</f>
        <v>1058861000</v>
      </c>
      <c r="N892" s="7">
        <f t="array" ref="N892">1-($F892/$E892)</f>
        <v>0.13325434374004719</v>
      </c>
      <c r="O892" s="8">
        <f t="shared" si="27"/>
        <v>6.9893314543051255E-2</v>
      </c>
    </row>
    <row r="893" spans="1:15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6">
        <f t="shared" si="26"/>
        <v>28964000000</v>
      </c>
      <c r="M893" s="6">
        <f t="array" ref="M893">$L893-(SUM(G893:I893))</f>
        <v>10779000000</v>
      </c>
      <c r="N893" s="7">
        <f t="array" ref="N893">1-($F893/$E893)</f>
        <v>0.60320303225940819</v>
      </c>
      <c r="O893" s="8">
        <f t="shared" si="27"/>
        <v>0.22448299560572296</v>
      </c>
    </row>
    <row r="894" spans="1:15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6">
        <f t="shared" si="26"/>
        <v>28433000000</v>
      </c>
      <c r="M894" s="6">
        <f t="array" ref="M894">$L894-(SUM(G894:I894))</f>
        <v>10228000000</v>
      </c>
      <c r="N894" s="7">
        <f t="array" ref="N894">1-($F894/$E894)</f>
        <v>0.60684253212105688</v>
      </c>
      <c r="O894" s="8">
        <f t="shared" si="27"/>
        <v>0.21829512955137234</v>
      </c>
    </row>
    <row r="895" spans="1:15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6">
        <f t="shared" si="26"/>
        <v>28109000000</v>
      </c>
      <c r="M895" s="6">
        <f t="array" ref="M895">$L895-(SUM(G895:I895))</f>
        <v>9708000000</v>
      </c>
      <c r="N895" s="7">
        <f t="array" ref="N895">1-($F895/$E895)</f>
        <v>0.61109178659941743</v>
      </c>
      <c r="O895" s="8">
        <f t="shared" si="27"/>
        <v>0.21105265446323754</v>
      </c>
    </row>
    <row r="896" spans="1:15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6">
        <f t="shared" si="26"/>
        <v>26812000000</v>
      </c>
      <c r="M896" s="6">
        <f t="array" ref="M896">$L896-(SUM(G896:I896))</f>
        <v>8728000000</v>
      </c>
      <c r="N896" s="7">
        <f t="array" ref="N896">1-($F896/$E896)</f>
        <v>0.60531900483135415</v>
      </c>
      <c r="O896" s="8">
        <f t="shared" si="27"/>
        <v>0.19704700410890866</v>
      </c>
    </row>
    <row r="897" spans="1:15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6">
        <f t="shared" si="26"/>
        <v>1306566000</v>
      </c>
      <c r="M897" s="6">
        <f t="array" ref="M897">$L897-(SUM(G897:I897))</f>
        <v>630739000</v>
      </c>
      <c r="N897" s="7">
        <f t="array" ref="N897">1-($F897/$E897)</f>
        <v>0.59886640522300638</v>
      </c>
      <c r="O897" s="8">
        <f t="shared" si="27"/>
        <v>0.28910012778838096</v>
      </c>
    </row>
    <row r="898" spans="1:15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6">
        <f t="shared" si="26"/>
        <v>2016100000</v>
      </c>
      <c r="M898" s="6">
        <f t="array" ref="M898">$L898-(SUM(G898:I898))</f>
        <v>1009500000</v>
      </c>
      <c r="N898" s="7">
        <f t="array" ref="N898">1-($F898/$E898)</f>
        <v>0.60894647819258185</v>
      </c>
      <c r="O898" s="8">
        <f t="shared" si="27"/>
        <v>0.30491119971003988</v>
      </c>
    </row>
    <row r="899" spans="1:15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6">
        <f t="shared" ref="L899:L962" si="28">$E899-$F899</f>
        <v>2647700000</v>
      </c>
      <c r="M899" s="6">
        <f t="array" ref="M899">$L899-(SUM(G899:I899))</f>
        <v>1257800000</v>
      </c>
      <c r="N899" s="7">
        <f t="array" ref="N899">1-($F899/$E899)</f>
        <v>0.60567310991650469</v>
      </c>
      <c r="O899" s="8">
        <f t="shared" ref="O899:O962" si="29">$M899/$E899</f>
        <v>0.28772732471691637</v>
      </c>
    </row>
    <row r="900" spans="1:15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6">
        <f t="shared" si="28"/>
        <v>2797200000</v>
      </c>
      <c r="M900" s="6">
        <f t="array" ref="M900">$L900-(SUM(G900:I900))</f>
        <v>1186000000</v>
      </c>
      <c r="N900" s="7">
        <f t="array" ref="N900">1-($F900/$E900)</f>
        <v>0.59362067867829627</v>
      </c>
      <c r="O900" s="8">
        <f t="shared" si="29"/>
        <v>0.25169245134865559</v>
      </c>
    </row>
    <row r="901" spans="1:15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6">
        <f t="shared" si="28"/>
        <v>19893000000</v>
      </c>
      <c r="M901" s="6">
        <f t="array" ref="M901">$L901-(SUM(G901:I901))</f>
        <v>2764000000</v>
      </c>
      <c r="N901" s="7">
        <f t="array" ref="N901">1-($F901/$E901)</f>
        <v>0.20589118082364755</v>
      </c>
      <c r="O901" s="8">
        <f t="shared" si="29"/>
        <v>2.8607209762055084E-2</v>
      </c>
    </row>
    <row r="902" spans="1:15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6">
        <f t="shared" si="28"/>
        <v>20237000000</v>
      </c>
      <c r="M902" s="6">
        <f t="array" ref="M902">$L902-(SUM(G902:I902))</f>
        <v>2725000000</v>
      </c>
      <c r="N902" s="7">
        <f t="array" ref="N902">1-($F902/$E902)</f>
        <v>0.20571283354510805</v>
      </c>
      <c r="O902" s="8">
        <f t="shared" si="29"/>
        <v>2.770012706480305E-2</v>
      </c>
    </row>
    <row r="903" spans="1:15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6">
        <f t="shared" si="28"/>
        <v>22953000000</v>
      </c>
      <c r="M903" s="6">
        <f t="array" ref="M903">$L903-(SUM(G903:I903))</f>
        <v>3137000000</v>
      </c>
      <c r="N903" s="7">
        <f t="array" ref="N903">1-($F903/$E903)</f>
        <v>0.21161665053242984</v>
      </c>
      <c r="O903" s="8">
        <f t="shared" si="29"/>
        <v>2.8921772000184393E-2</v>
      </c>
    </row>
    <row r="904" spans="1:15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6">
        <f t="shared" si="28"/>
        <v>24334000000</v>
      </c>
      <c r="M904" s="6">
        <f t="array" ref="M904">$L904-(SUM(G904:I904))</f>
        <v>3576000000</v>
      </c>
      <c r="N904" s="7">
        <f t="array" ref="N904">1-($F904/$E904)</f>
        <v>0.22156059364472369</v>
      </c>
      <c r="O904" s="8">
        <f t="shared" si="29"/>
        <v>3.2559409997268508E-2</v>
      </c>
    </row>
    <row r="905" spans="1:15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6">
        <f t="shared" si="28"/>
        <v>6990000000</v>
      </c>
      <c r="M905" s="6">
        <f t="array" ref="M905">$L905-(SUM(G905:I905))</f>
        <v>1890000000</v>
      </c>
      <c r="N905" s="7">
        <f t="array" ref="N905">1-($F905/$E905)</f>
        <v>0.36257067275273613</v>
      </c>
      <c r="O905" s="8">
        <f t="shared" si="29"/>
        <v>9.8034130400954406E-2</v>
      </c>
    </row>
    <row r="906" spans="1:15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6">
        <f t="shared" si="28"/>
        <v>6944000000</v>
      </c>
      <c r="M906" s="6">
        <f t="array" ref="M906">$L906-(SUM(G906:I906))</f>
        <v>1742000000</v>
      </c>
      <c r="N906" s="7">
        <f t="array" ref="N906">1-($F906/$E906)</f>
        <v>0.36487835636592925</v>
      </c>
      <c r="O906" s="8">
        <f t="shared" si="29"/>
        <v>9.1534864168987443E-2</v>
      </c>
    </row>
    <row r="907" spans="1:15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6">
        <f t="shared" si="28"/>
        <v>6925000000</v>
      </c>
      <c r="M907" s="6">
        <f t="array" ref="M907">$L907-(SUM(G907:I907))</f>
        <v>1689000000</v>
      </c>
      <c r="N907" s="7">
        <f t="array" ref="N907">1-($F907/$E907)</f>
        <v>0.36403301266887456</v>
      </c>
      <c r="O907" s="8">
        <f t="shared" si="29"/>
        <v>8.8787257530357988E-2</v>
      </c>
    </row>
    <row r="908" spans="1:15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6">
        <f t="shared" si="28"/>
        <v>6939000000</v>
      </c>
      <c r="M908" s="6">
        <f t="array" ref="M908">$L908-(SUM(G908:I908))</f>
        <v>1553000000</v>
      </c>
      <c r="N908" s="7">
        <f t="array" ref="N908">1-($F908/$E908)</f>
        <v>0.36133097271401793</v>
      </c>
      <c r="O908" s="8">
        <f t="shared" si="29"/>
        <v>8.0868569048114972E-2</v>
      </c>
    </row>
    <row r="909" spans="1:15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6">
        <f t="shared" si="28"/>
        <v>1564000000</v>
      </c>
      <c r="M909" s="6">
        <f t="array" ref="M909">$L909-(SUM(G909:I909))</f>
        <v>738600000</v>
      </c>
      <c r="N909" s="7">
        <f t="array" ref="N909">1-($F909/$E909)</f>
        <v>0.66011058118431598</v>
      </c>
      <c r="O909" s="8">
        <f t="shared" si="29"/>
        <v>0.31173764402988224</v>
      </c>
    </row>
    <row r="910" spans="1:15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6">
        <f t="shared" si="28"/>
        <v>1699200000</v>
      </c>
      <c r="M910" s="6">
        <f t="array" ref="M910">$L910-(SUM(G910:I910))</f>
        <v>809100000</v>
      </c>
      <c r="N910" s="7">
        <f t="array" ref="N910">1-($F910/$E910)</f>
        <v>0.65934577626013735</v>
      </c>
      <c r="O910" s="8">
        <f t="shared" si="29"/>
        <v>0.31395754918319041</v>
      </c>
    </row>
    <row r="911" spans="1:15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6">
        <f t="shared" si="28"/>
        <v>1659600000</v>
      </c>
      <c r="M911" s="6">
        <f t="array" ref="M911">$L911-(SUM(G911:I911))</f>
        <v>803800000</v>
      </c>
      <c r="N911" s="7">
        <f t="array" ref="N911">1-($F911/$E911)</f>
        <v>0.68612535141392428</v>
      </c>
      <c r="O911" s="8">
        <f t="shared" si="29"/>
        <v>0.3323135439060691</v>
      </c>
    </row>
    <row r="912" spans="1:15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6">
        <f t="shared" si="28"/>
        <v>1643100000</v>
      </c>
      <c r="M912" s="6">
        <f t="array" ref="M912">$L912-(SUM(G912:I912))</f>
        <v>818500000</v>
      </c>
      <c r="N912" s="7">
        <f t="array" ref="N912">1-($F912/$E912)</f>
        <v>0.70392425670465264</v>
      </c>
      <c r="O912" s="8">
        <f t="shared" si="29"/>
        <v>0.35065547082512211</v>
      </c>
    </row>
    <row r="913" spans="1:15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6">
        <f t="shared" si="28"/>
        <v>4386000000</v>
      </c>
      <c r="M913" s="6">
        <f t="array" ref="M913">$L913-(SUM(G913:I913))</f>
        <v>1666000000</v>
      </c>
      <c r="N913" s="7">
        <f t="array" ref="N913">1-($F913/$E913)</f>
        <v>0.41935175446983464</v>
      </c>
      <c r="O913" s="8">
        <f t="shared" si="29"/>
        <v>0.15928865092265035</v>
      </c>
    </row>
    <row r="914" spans="1:15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6">
        <f t="shared" si="28"/>
        <v>4429000000</v>
      </c>
      <c r="M914" s="6">
        <f t="array" ref="M914">$L914-(SUM(G914:I914))</f>
        <v>1743000000</v>
      </c>
      <c r="N914" s="7">
        <f t="array" ref="N914">1-($F914/$E914)</f>
        <v>0.41112039357653396</v>
      </c>
      <c r="O914" s="8">
        <f t="shared" si="29"/>
        <v>0.1617933723196881</v>
      </c>
    </row>
    <row r="915" spans="1:15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6">
        <f t="shared" si="28"/>
        <v>4808000000</v>
      </c>
      <c r="M915" s="6">
        <f t="array" ref="M915">$L915-(SUM(G915:I915))</f>
        <v>1953000000</v>
      </c>
      <c r="N915" s="7">
        <f t="array" ref="N915">1-($F915/$E915)</f>
        <v>0.4197660206041558</v>
      </c>
      <c r="O915" s="8">
        <f t="shared" si="29"/>
        <v>0.17050811943425878</v>
      </c>
    </row>
    <row r="916" spans="1:15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6">
        <f t="shared" si="28"/>
        <v>5204000000</v>
      </c>
      <c r="M916" s="6">
        <f t="array" ref="M916">$L916-(SUM(G916:I916))</f>
        <v>2192000000</v>
      </c>
      <c r="N916" s="7">
        <f t="array" ref="N916">1-($F916/$E916)</f>
        <v>0.42817179529373051</v>
      </c>
      <c r="O916" s="8">
        <f t="shared" si="29"/>
        <v>0.18035214744117162</v>
      </c>
    </row>
    <row r="917" spans="1:15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6">
        <f t="shared" si="28"/>
        <v>695600000</v>
      </c>
      <c r="M917" s="6">
        <f t="array" ref="M917">$L917-(SUM(G917:I917))</f>
        <v>324400000</v>
      </c>
      <c r="N917" s="7">
        <f t="array" ref="N917">1-($F917/$E917)</f>
        <v>0.20371943183482211</v>
      </c>
      <c r="O917" s="8">
        <f t="shared" si="29"/>
        <v>9.5006589544589251E-2</v>
      </c>
    </row>
    <row r="918" spans="1:15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6">
        <f t="shared" si="28"/>
        <v>709900000</v>
      </c>
      <c r="M918" s="6">
        <f t="array" ref="M918">$L918-(SUM(G918:I918))</f>
        <v>337600000</v>
      </c>
      <c r="N918" s="7">
        <f t="array" ref="N918">1-($F918/$E918)</f>
        <v>0.20415851834809617</v>
      </c>
      <c r="O918" s="8">
        <f t="shared" si="29"/>
        <v>9.7089612331761194E-2</v>
      </c>
    </row>
    <row r="919" spans="1:15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6">
        <f t="shared" si="28"/>
        <v>790400000</v>
      </c>
      <c r="M919" s="6">
        <f t="array" ref="M919">$L919-(SUM(G919:I919))</f>
        <v>331500000</v>
      </c>
      <c r="N919" s="7">
        <f t="array" ref="N919">1-($F919/$E919)</f>
        <v>0.20897337598815535</v>
      </c>
      <c r="O919" s="8">
        <f t="shared" si="29"/>
        <v>8.7645083679242786E-2</v>
      </c>
    </row>
    <row r="920" spans="1:15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6">
        <f t="shared" si="28"/>
        <v>923200000</v>
      </c>
      <c r="M920" s="6">
        <f t="array" ref="M920">$L920-(SUM(G920:I920))</f>
        <v>490600000</v>
      </c>
      <c r="N920" s="7">
        <f t="array" ref="N920">1-($F920/$E920)</f>
        <v>0.23567854590013271</v>
      </c>
      <c r="O920" s="8">
        <f t="shared" si="29"/>
        <v>0.12524252016746656</v>
      </c>
    </row>
    <row r="921" spans="1:15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6">
        <f t="shared" si="28"/>
        <v>1014431000</v>
      </c>
      <c r="M921" s="6">
        <f t="array" ref="M921">$L921-(SUM(G921:I921))</f>
        <v>685836000</v>
      </c>
      <c r="N921" s="7">
        <f t="array" ref="N921">1-($F921/$E921)</f>
        <v>0.17092076874927864</v>
      </c>
      <c r="O921" s="8">
        <f t="shared" si="29"/>
        <v>0.11555602732559463</v>
      </c>
    </row>
    <row r="922" spans="1:15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6">
        <f t="shared" si="28"/>
        <v>1443540000</v>
      </c>
      <c r="M922" s="6">
        <f t="array" ref="M922">$L922-(SUM(G922:I922))</f>
        <v>922038000</v>
      </c>
      <c r="N922" s="7">
        <f t="array" ref="N922">1-($F922/$E922)</f>
        <v>0.18554947086124962</v>
      </c>
      <c r="O922" s="8">
        <f t="shared" si="29"/>
        <v>0.11851674564886658</v>
      </c>
    </row>
    <row r="923" spans="1:15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6">
        <f t="shared" si="28"/>
        <v>1716437000</v>
      </c>
      <c r="M923" s="6">
        <f t="array" ref="M923">$L923-(SUM(G923:I923))</f>
        <v>1086016000</v>
      </c>
      <c r="N923" s="7">
        <f t="array" ref="N923">1-($F923/$E923)</f>
        <v>0.18117326901138353</v>
      </c>
      <c r="O923" s="8">
        <f t="shared" si="29"/>
        <v>0.1146311043858101</v>
      </c>
    </row>
    <row r="924" spans="1:15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6">
        <f t="shared" si="28"/>
        <v>2026480000</v>
      </c>
      <c r="M924" s="6">
        <f t="array" ref="M924">$L924-(SUM(G924:I924))</f>
        <v>1262363000</v>
      </c>
      <c r="N924" s="7">
        <f t="array" ref="N924">1-($F924/$E924)</f>
        <v>0.1850666835677337</v>
      </c>
      <c r="O924" s="8">
        <f t="shared" si="29"/>
        <v>0.11528430276568975</v>
      </c>
    </row>
    <row r="925" spans="1:15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6">
        <f t="shared" si="28"/>
        <v>2249700000</v>
      </c>
      <c r="M925" s="6">
        <f t="array" ref="M925">$L925-(SUM(G925:I925))</f>
        <v>1048800000</v>
      </c>
      <c r="N925" s="7">
        <f t="array" ref="N925">1-($F925/$E925)</f>
        <v>0.39667454244101985</v>
      </c>
      <c r="O925" s="8">
        <f t="shared" si="29"/>
        <v>0.18492788376767641</v>
      </c>
    </row>
    <row r="926" spans="1:15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6">
        <f t="shared" si="28"/>
        <v>2223200000</v>
      </c>
      <c r="M926" s="6">
        <f t="array" ref="M926">$L926-(SUM(G926:I926))</f>
        <v>1012700000</v>
      </c>
      <c r="N926" s="7">
        <f t="array" ref="N926">1-($F926/$E926)</f>
        <v>0.3827625983506362</v>
      </c>
      <c r="O926" s="8">
        <f t="shared" si="29"/>
        <v>0.17435394177298005</v>
      </c>
    </row>
    <row r="927" spans="1:15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6">
        <f t="shared" si="28"/>
        <v>2203100000</v>
      </c>
      <c r="M927" s="6">
        <f t="array" ref="M927">$L927-(SUM(G927:I927))</f>
        <v>928200000</v>
      </c>
      <c r="N927" s="7">
        <f t="array" ref="N927">1-($F927/$E927)</f>
        <v>0.36647481535697646</v>
      </c>
      <c r="O927" s="8">
        <f t="shared" si="29"/>
        <v>0.15440149045179319</v>
      </c>
    </row>
    <row r="928" spans="1:15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6">
        <f t="shared" si="28"/>
        <v>2903300000</v>
      </c>
      <c r="M928" s="6">
        <f t="array" ref="M928">$L928-(SUM(G928:I928))</f>
        <v>1116800000</v>
      </c>
      <c r="N928" s="7">
        <f t="array" ref="N928">1-($F928/$E928)</f>
        <v>0.33447771339039878</v>
      </c>
      <c r="O928" s="8">
        <f t="shared" si="29"/>
        <v>0.12866211218764761</v>
      </c>
    </row>
    <row r="929" spans="1:15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6">
        <f t="shared" si="28"/>
        <v>1724140000</v>
      </c>
      <c r="M929" s="6">
        <f t="array" ref="M929">$L929-(SUM(G929:I929))</f>
        <v>440704000</v>
      </c>
      <c r="N929" s="7">
        <f t="array" ref="N929">1-($F929/$E929)</f>
        <v>0.41818318525902698</v>
      </c>
      <c r="O929" s="8">
        <f t="shared" si="29"/>
        <v>0.10689097316714084</v>
      </c>
    </row>
    <row r="930" spans="1:15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6">
        <f t="shared" si="28"/>
        <v>2075402000</v>
      </c>
      <c r="M930" s="6">
        <f t="array" ref="M930">$L930-(SUM(G930:I930))</f>
        <v>540353000</v>
      </c>
      <c r="N930" s="7">
        <f t="array" ref="N930">1-($F930/$E930)</f>
        <v>0.40995368321913483</v>
      </c>
      <c r="O930" s="8">
        <f t="shared" si="29"/>
        <v>0.10673580472048748</v>
      </c>
    </row>
    <row r="931" spans="1:15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6">
        <f t="shared" si="28"/>
        <v>2651913000</v>
      </c>
      <c r="M931" s="6">
        <f t="array" ref="M931">$L931-(SUM(G931:I931))</f>
        <v>664674000</v>
      </c>
      <c r="N931" s="7">
        <f t="array" ref="N931">1-($F931/$E931)</f>
        <v>0.39345516600435837</v>
      </c>
      <c r="O931" s="8">
        <f t="shared" si="29"/>
        <v>9.8615384067569686E-2</v>
      </c>
    </row>
    <row r="932" spans="1:15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6">
        <f t="shared" si="28"/>
        <v>2833529000</v>
      </c>
      <c r="M932" s="6">
        <f t="array" ref="M932">$L932-(SUM(G932:I932))</f>
        <v>724138000</v>
      </c>
      <c r="N932" s="7">
        <f t="array" ref="N932">1-($F932/$E932)</f>
        <v>0.39394878064819938</v>
      </c>
      <c r="O932" s="8">
        <f t="shared" si="29"/>
        <v>0.10067773512147776</v>
      </c>
    </row>
    <row r="933" spans="1:15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6">
        <f t="shared" si="28"/>
        <v>1308000000</v>
      </c>
      <c r="M933" s="6">
        <f t="array" ref="M933">$L933-(SUM(G933:I933))</f>
        <v>1308000000</v>
      </c>
      <c r="N933" s="7">
        <f t="array" ref="N933">1-($F933/$E933)</f>
        <v>9.9794003204394577E-2</v>
      </c>
      <c r="O933" s="8">
        <f t="shared" si="29"/>
        <v>9.9794003204394605E-2</v>
      </c>
    </row>
    <row r="934" spans="1:15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6">
        <f t="shared" si="28"/>
        <v>1117000000</v>
      </c>
      <c r="M934" s="6">
        <f t="array" ref="M934">$L934-(SUM(G934:I934))</f>
        <v>1117000000</v>
      </c>
      <c r="N934" s="7">
        <f t="array" ref="N934">1-($F934/$E934)</f>
        <v>9.7810858143607682E-2</v>
      </c>
      <c r="O934" s="8">
        <f t="shared" si="29"/>
        <v>9.781085814360771E-2</v>
      </c>
    </row>
    <row r="935" spans="1:15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6">
        <f t="shared" si="28"/>
        <v>1012000000</v>
      </c>
      <c r="M935" s="6">
        <f t="array" ref="M935">$L935-(SUM(G935:I935))</f>
        <v>1012000000</v>
      </c>
      <c r="N935" s="7">
        <f t="array" ref="N935">1-($F935/$E935)</f>
        <v>9.2117240123793964E-2</v>
      </c>
      <c r="O935" s="8">
        <f t="shared" si="29"/>
        <v>9.2117240123793923E-2</v>
      </c>
    </row>
    <row r="936" spans="1:15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6">
        <f t="shared" si="28"/>
        <v>890000000</v>
      </c>
      <c r="M936" s="6">
        <f t="array" ref="M936">$L936-(SUM(G936:I936))</f>
        <v>890000000</v>
      </c>
      <c r="N936" s="7">
        <f t="array" ref="N936">1-($F936/$E936)</f>
        <v>8.503726351996943E-2</v>
      </c>
      <c r="O936" s="8">
        <f t="shared" si="29"/>
        <v>8.503726351996943E-2</v>
      </c>
    </row>
    <row r="937" spans="1:15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6">
        <f t="shared" si="28"/>
        <v>959720000</v>
      </c>
      <c r="M937" s="6">
        <f t="array" ref="M937">$L937-(SUM(G937:I937))</f>
        <v>573154000</v>
      </c>
      <c r="N937" s="7">
        <f t="array" ref="N937">1-($F937/$E937)</f>
        <v>0.74847375990067344</v>
      </c>
      <c r="O937" s="8">
        <f t="shared" si="29"/>
        <v>0.4469957168571152</v>
      </c>
    </row>
    <row r="938" spans="1:15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6">
        <f t="shared" si="28"/>
        <v>1049806000</v>
      </c>
      <c r="M938" s="6">
        <f t="array" ref="M938">$L938-(SUM(G938:I938))</f>
        <v>639730000</v>
      </c>
      <c r="N938" s="7">
        <f t="array" ref="N938">1-($F938/$E938)</f>
        <v>0.75613410103530287</v>
      </c>
      <c r="O938" s="8">
        <f t="shared" si="29"/>
        <v>0.46077243648380206</v>
      </c>
    </row>
    <row r="939" spans="1:15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6">
        <f t="shared" si="28"/>
        <v>1119412000</v>
      </c>
      <c r="M939" s="6">
        <f t="array" ref="M939">$L939-(SUM(G939:I939))</f>
        <v>682699000</v>
      </c>
      <c r="N939" s="7">
        <f t="array" ref="N939">1-($F939/$E939)</f>
        <v>0.75885187768745865</v>
      </c>
      <c r="O939" s="8">
        <f t="shared" si="29"/>
        <v>0.46280316634567997</v>
      </c>
    </row>
    <row r="940" spans="1:15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6">
        <f t="shared" si="28"/>
        <v>1080135000</v>
      </c>
      <c r="M940" s="6">
        <f t="array" ref="M940">$L940-(SUM(G940:I940))</f>
        <v>633553000</v>
      </c>
      <c r="N940" s="7">
        <f t="array" ref="N940">1-($F940/$E940)</f>
        <v>0.75855586206121628</v>
      </c>
      <c r="O940" s="8">
        <f t="shared" si="29"/>
        <v>0.44493081149714592</v>
      </c>
    </row>
    <row r="941" spans="1:15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6">
        <f t="shared" si="28"/>
        <v>17806900000</v>
      </c>
      <c r="M941" s="6">
        <f t="array" ref="M941">$L941-(SUM(G941:I941))</f>
        <v>5689300000</v>
      </c>
      <c r="N941" s="7">
        <f t="array" ref="N941">1-($F941/$E941)</f>
        <v>0.78779741100896328</v>
      </c>
      <c r="O941" s="8">
        <f t="shared" si="29"/>
        <v>0.25170107152021376</v>
      </c>
    </row>
    <row r="942" spans="1:15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6">
        <f t="shared" si="28"/>
        <v>18205000000</v>
      </c>
      <c r="M942" s="6">
        <f t="array" ref="M942">$L942-(SUM(G942:I942))</f>
        <v>6067000000</v>
      </c>
      <c r="N942" s="7">
        <f t="array" ref="N942">1-($F942/$E942)</f>
        <v>0.78764856293617036</v>
      </c>
      <c r="O942" s="8">
        <f t="shared" si="29"/>
        <v>0.26249183363547079</v>
      </c>
    </row>
    <row r="943" spans="1:15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6">
        <f t="shared" si="28"/>
        <v>14683100000</v>
      </c>
      <c r="M943" s="6">
        <f t="array" ref="M943">$L943-(SUM(G943:I943))</f>
        <v>3669200000</v>
      </c>
      <c r="N943" s="7">
        <f t="array" ref="N943">1-($F943/$E943)</f>
        <v>0.74854197679398027</v>
      </c>
      <c r="O943" s="8">
        <f t="shared" si="29"/>
        <v>0.18705520096249922</v>
      </c>
    </row>
    <row r="944" spans="1:15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6">
        <f t="shared" si="28"/>
        <v>14921500000</v>
      </c>
      <c r="M944" s="6">
        <f t="array" ref="M944">$L944-(SUM(G944:I944))</f>
        <v>3692700000</v>
      </c>
      <c r="N944" s="7">
        <f t="array" ref="N944">1-($F944/$E944)</f>
        <v>0.74761883288991771</v>
      </c>
      <c r="O944" s="8">
        <f t="shared" si="29"/>
        <v>0.18501706022937367</v>
      </c>
    </row>
    <row r="945" spans="1:15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6">
        <f t="shared" si="28"/>
        <v>4187000000</v>
      </c>
      <c r="M945" s="6">
        <f t="array" ref="M945">$L945-(SUM(G945:I945))</f>
        <v>4505000000</v>
      </c>
      <c r="N945" s="7">
        <f t="array" ref="N945">1-($F945/$E945)</f>
        <v>9.2310066581418937E-2</v>
      </c>
      <c r="O945" s="8">
        <f t="shared" si="29"/>
        <v>9.9320957714184935E-2</v>
      </c>
    </row>
    <row r="946" spans="1:15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6">
        <f t="shared" si="28"/>
        <v>4683000000</v>
      </c>
      <c r="M946" s="6">
        <f t="array" ref="M946">$L946-(SUM(G946:I946))</f>
        <v>5012000000</v>
      </c>
      <c r="N946" s="7">
        <f t="array" ref="N946">1-($F946/$E946)</f>
        <v>0.11723326490762531</v>
      </c>
      <c r="O946" s="8">
        <f t="shared" si="29"/>
        <v>0.12546938366795174</v>
      </c>
    </row>
    <row r="947" spans="1:15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6">
        <f t="shared" si="28"/>
        <v>4492000000</v>
      </c>
      <c r="M947" s="6">
        <f t="array" ref="M947">$L947-(SUM(G947:I947))</f>
        <v>4712000000</v>
      </c>
      <c r="N947" s="7">
        <f t="array" ref="N947">1-($F947/$E947)</f>
        <v>0.11081507795539769</v>
      </c>
      <c r="O947" s="8">
        <f t="shared" si="29"/>
        <v>0.11624235247681074</v>
      </c>
    </row>
    <row r="948" spans="1:15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6">
        <f t="shared" si="28"/>
        <v>5062000000</v>
      </c>
      <c r="M948" s="6">
        <f t="array" ref="M948">$L948-(SUM(G948:I948))</f>
        <v>5549000000</v>
      </c>
      <c r="N948" s="7">
        <f t="array" ref="N948">1-($F948/$E948)</f>
        <v>0.10713681002370468</v>
      </c>
      <c r="O948" s="8">
        <f t="shared" si="29"/>
        <v>0.11744412461903149</v>
      </c>
    </row>
    <row r="949" spans="1:15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6">
        <f t="shared" si="28"/>
        <v>950300000</v>
      </c>
      <c r="M949" s="6">
        <f t="array" ref="M949">$L949-(SUM(G949:I949))</f>
        <v>519700000</v>
      </c>
      <c r="N949" s="7">
        <f t="array" ref="N949">1-($F949/$E949)</f>
        <v>0.30709322992405885</v>
      </c>
      <c r="O949" s="8">
        <f t="shared" si="29"/>
        <v>0.16794312489901439</v>
      </c>
    </row>
    <row r="950" spans="1:15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6">
        <f t="shared" si="28"/>
        <v>1004400000</v>
      </c>
      <c r="M950" s="6">
        <f t="array" ref="M950">$L950-(SUM(G950:I950))</f>
        <v>533900000</v>
      </c>
      <c r="N950" s="7">
        <f t="array" ref="N950">1-($F950/$E950)</f>
        <v>0.3065185546875</v>
      </c>
      <c r="O950" s="8">
        <f t="shared" si="29"/>
        <v>0.162933349609375</v>
      </c>
    </row>
    <row r="951" spans="1:15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6">
        <f t="shared" si="28"/>
        <v>1032800000</v>
      </c>
      <c r="M951" s="6">
        <f t="array" ref="M951">$L951-(SUM(G951:I951))</f>
        <v>543600000</v>
      </c>
      <c r="N951" s="7">
        <f t="array" ref="N951">1-($F951/$E951)</f>
        <v>0.30827090111333311</v>
      </c>
      <c r="O951" s="8">
        <f t="shared" si="29"/>
        <v>0.16225412649613469</v>
      </c>
    </row>
    <row r="952" spans="1:15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6">
        <f t="shared" si="28"/>
        <v>1082000000</v>
      </c>
      <c r="M952" s="6">
        <f t="array" ref="M952">$L952-(SUM(G952:I952))</f>
        <v>577000000</v>
      </c>
      <c r="N952" s="7">
        <f t="array" ref="N952">1-($F952/$E952)</f>
        <v>0.33255470863044012</v>
      </c>
      <c r="O952" s="8">
        <f t="shared" si="29"/>
        <v>0.17734202114580772</v>
      </c>
    </row>
    <row r="953" spans="1:15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6">
        <f t="shared" si="28"/>
        <v>17327000000</v>
      </c>
      <c r="M953" s="6">
        <f t="array" ref="M953">$L953-(SUM(G953:I953))</f>
        <v>3560000000</v>
      </c>
      <c r="N953" s="7">
        <f t="array" ref="N953">1-($F953/$E953)</f>
        <v>0.34296629124522471</v>
      </c>
      <c r="O953" s="8">
        <f t="shared" si="29"/>
        <v>7.0465746917123567E-2</v>
      </c>
    </row>
    <row r="954" spans="1:15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6">
        <f t="shared" si="28"/>
        <v>18476000000</v>
      </c>
      <c r="M954" s="6">
        <f t="array" ref="M954">$L954-(SUM(G954:I954))</f>
        <v>4149000000</v>
      </c>
      <c r="N954" s="7">
        <f t="array" ref="N954">1-($F954/$E954)</f>
        <v>0.34588239698972234</v>
      </c>
      <c r="O954" s="8">
        <f t="shared" si="29"/>
        <v>7.7671902203418394E-2</v>
      </c>
    </row>
    <row r="955" spans="1:15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6">
        <f t="shared" si="28"/>
        <v>19558000000</v>
      </c>
      <c r="M955" s="6">
        <f t="array" ref="M955">$L955-(SUM(G955:I955))</f>
        <v>4792000000</v>
      </c>
      <c r="N955" s="7">
        <f t="array" ref="N955">1-($F955/$E955)</f>
        <v>0.34786475285915019</v>
      </c>
      <c r="O955" s="8">
        <f t="shared" si="29"/>
        <v>8.5232022481902425E-2</v>
      </c>
    </row>
    <row r="956" spans="1:15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6">
        <f t="shared" si="28"/>
        <v>20570000000</v>
      </c>
      <c r="M956" s="6">
        <f t="array" ref="M956">$L956-(SUM(G956:I956))</f>
        <v>4971000000</v>
      </c>
      <c r="N956" s="7">
        <f t="array" ref="N956">1-($F956/$E956)</f>
        <v>0.34820733317533936</v>
      </c>
      <c r="O956" s="8">
        <f t="shared" si="29"/>
        <v>8.4148694857297632E-2</v>
      </c>
    </row>
    <row r="957" spans="1:15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6">
        <f t="shared" si="28"/>
        <v>1403059000</v>
      </c>
      <c r="M957" s="6">
        <f t="array" ref="M957">$L957-(SUM(G957:I957))</f>
        <v>118071000</v>
      </c>
      <c r="N957" s="7">
        <f t="array" ref="N957">1-($F957/$E957)</f>
        <v>0.38985600108477103</v>
      </c>
      <c r="O957" s="8">
        <f t="shared" si="29"/>
        <v>3.2807378666242837E-2</v>
      </c>
    </row>
    <row r="958" spans="1:15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6">
        <f t="shared" si="28"/>
        <v>2007481000</v>
      </c>
      <c r="M958" s="6">
        <f t="array" ref="M958">$L958-(SUM(G958:I958))</f>
        <v>677669000</v>
      </c>
      <c r="N958" s="7">
        <f t="array" ref="N958">1-($F958/$E958)</f>
        <v>0.43571659725883372</v>
      </c>
      <c r="O958" s="8">
        <f t="shared" si="29"/>
        <v>0.1470856415317488</v>
      </c>
    </row>
    <row r="959" spans="1:15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6">
        <f t="shared" si="28"/>
        <v>2284336000</v>
      </c>
      <c r="M959" s="6">
        <f t="array" ref="M959">$L959-(SUM(G959:I959))</f>
        <v>867483000</v>
      </c>
      <c r="N959" s="7">
        <f t="array" ref="N959">1-($F959/$E959)</f>
        <v>0.43434122181760659</v>
      </c>
      <c r="O959" s="8">
        <f t="shared" si="29"/>
        <v>0.16494229663499713</v>
      </c>
    </row>
    <row r="960" spans="1:15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6">
        <f t="shared" si="28"/>
        <v>2618922000</v>
      </c>
      <c r="M960" s="6">
        <f t="array" ref="M960">$L960-(SUM(G960:I960))</f>
        <v>1074256000</v>
      </c>
      <c r="N960" s="7">
        <f t="array" ref="N960">1-($F960/$E960)</f>
        <v>0.44494896526321492</v>
      </c>
      <c r="O960" s="8">
        <f t="shared" si="29"/>
        <v>0.18251368144137176</v>
      </c>
    </row>
    <row r="961" spans="1:15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6">
        <f t="shared" si="28"/>
        <v>330864000</v>
      </c>
      <c r="M961" s="6">
        <f t="array" ref="M961">$L961-(SUM(G961:I961))</f>
        <v>-146110000</v>
      </c>
      <c r="N961" s="7">
        <f t="array" ref="N961">1-($F961/$E961)</f>
        <v>4.2360839934396877E-2</v>
      </c>
      <c r="O961" s="8">
        <f t="shared" si="29"/>
        <v>-1.8706605502003044E-2</v>
      </c>
    </row>
    <row r="962" spans="1:15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6">
        <f t="shared" si="28"/>
        <v>1964071000</v>
      </c>
      <c r="M962" s="6">
        <f t="array" ref="M962">$L962-(SUM(G962:I962))</f>
        <v>-380970000</v>
      </c>
      <c r="N962" s="7">
        <f t="array" ref="N962">1-($F962/$E962)</f>
        <v>0.20605505079954656</v>
      </c>
      <c r="O962" s="8">
        <f t="shared" si="29"/>
        <v>-3.9968408832014343E-2</v>
      </c>
    </row>
    <row r="963" spans="1:15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6">
        <f t="shared" ref="L963:L1026" si="30">$E963-$F963</f>
        <v>2657611000</v>
      </c>
      <c r="M963" s="6">
        <f t="array" ref="M963">$L963-(SUM(G963:I963))</f>
        <v>-385024000</v>
      </c>
      <c r="N963" s="7">
        <f t="array" ref="N963">1-($F963/$E963)</f>
        <v>0.24879578973659833</v>
      </c>
      <c r="O963" s="8">
        <f t="shared" ref="O963:O1026" si="31">$M963/$E963</f>
        <v>-3.6044534037353103E-2</v>
      </c>
    </row>
    <row r="964" spans="1:15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6">
        <f t="shared" si="30"/>
        <v>2439269000</v>
      </c>
      <c r="M964" s="6">
        <f t="array" ref="M964">$L964-(SUM(G964:I964))</f>
        <v>-404936000</v>
      </c>
      <c r="N964" s="7">
        <f t="array" ref="N964">1-($F964/$E964)</f>
        <v>0.24111782906779433</v>
      </c>
      <c r="O964" s="8">
        <f t="shared" si="31"/>
        <v>-4.0027274249538031E-2</v>
      </c>
    </row>
    <row r="965" spans="1:15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6">
        <f t="shared" si="30"/>
        <v>9392000000</v>
      </c>
      <c r="M965" s="6">
        <f t="array" ref="M965">$L965-(SUM(G965:I965))</f>
        <v>1364000000</v>
      </c>
      <c r="N965" s="7">
        <f t="array" ref="N965">1-($F965/$E965)</f>
        <v>0.53065144923442009</v>
      </c>
      <c r="O965" s="8">
        <f t="shared" si="31"/>
        <v>7.706650093225606E-2</v>
      </c>
    </row>
    <row r="966" spans="1:15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6">
        <f t="shared" si="30"/>
        <v>10928000000</v>
      </c>
      <c r="M966" s="6">
        <f t="array" ref="M966">$L966-(SUM(G966:I966))</f>
        <v>2351000000</v>
      </c>
      <c r="N966" s="7">
        <f t="array" ref="N966">1-($F966/$E966)</f>
        <v>0.58736898683149685</v>
      </c>
      <c r="O966" s="8">
        <f t="shared" si="31"/>
        <v>0.12636388067723731</v>
      </c>
    </row>
    <row r="967" spans="1:15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6">
        <f t="shared" si="30"/>
        <v>13795000000</v>
      </c>
      <c r="M967" s="6">
        <f t="array" ref="M967">$L967-(SUM(G967:I967))</f>
        <v>4155000000</v>
      </c>
      <c r="N967" s="7">
        <f t="array" ref="N967">1-($F967/$E967)</f>
        <v>0.69601412714429867</v>
      </c>
      <c r="O967" s="8">
        <f t="shared" si="31"/>
        <v>0.20963673057517659</v>
      </c>
    </row>
    <row r="968" spans="1:15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6">
        <f t="shared" si="30"/>
        <v>14293000000</v>
      </c>
      <c r="M968" s="6">
        <f t="array" ref="M968">$L968-(SUM(G968:I968))</f>
        <v>3760000000</v>
      </c>
      <c r="N968" s="7">
        <f t="array" ref="N968">1-($F968/$E968)</f>
        <v>0.6997796817625459</v>
      </c>
      <c r="O968" s="8">
        <f t="shared" si="31"/>
        <v>0.18408812729498164</v>
      </c>
    </row>
    <row r="969" spans="1:15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6">
        <f t="shared" si="30"/>
        <v>2525000000</v>
      </c>
      <c r="M969" s="6">
        <f t="array" ref="M969">$L969-(SUM(G969:I969))</f>
        <v>575000000</v>
      </c>
      <c r="N969" s="7">
        <f t="array" ref="N969">1-($F969/$E969)</f>
        <v>0.39601631116687575</v>
      </c>
      <c r="O969" s="8">
        <f t="shared" si="31"/>
        <v>9.0181932245922206E-2</v>
      </c>
    </row>
    <row r="970" spans="1:15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6">
        <f t="shared" si="30"/>
        <v>2628000000</v>
      </c>
      <c r="M970" s="6">
        <f t="array" ref="M970">$L970-(SUM(G970:I970))</f>
        <v>666000000</v>
      </c>
      <c r="N970" s="7">
        <f t="array" ref="N970">1-($F970/$E970)</f>
        <v>0.4162838587042611</v>
      </c>
      <c r="O970" s="8">
        <f t="shared" si="31"/>
        <v>0.10549659432916204</v>
      </c>
    </row>
    <row r="971" spans="1:15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6">
        <f t="shared" si="30"/>
        <v>3002000000</v>
      </c>
      <c r="M971" s="6">
        <f t="array" ref="M971">$L971-(SUM(G971:I971))</f>
        <v>1013000000</v>
      </c>
      <c r="N971" s="7">
        <f t="array" ref="N971">1-($F971/$E971)</f>
        <v>0.4429688652796222</v>
      </c>
      <c r="O971" s="8">
        <f t="shared" si="31"/>
        <v>0.14947616939648811</v>
      </c>
    </row>
    <row r="972" spans="1:15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6">
        <f t="shared" si="30"/>
        <v>3964000000</v>
      </c>
      <c r="M972" s="6">
        <f t="array" ref="M972">$L972-(SUM(G972:I972))</f>
        <v>1331000000</v>
      </c>
      <c r="N972" s="7">
        <f t="array" ref="N972">1-($F972/$E972)</f>
        <v>0.48171102199538218</v>
      </c>
      <c r="O972" s="8">
        <f t="shared" si="31"/>
        <v>0.16174504800097217</v>
      </c>
    </row>
    <row r="973" spans="1:15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6">
        <f t="shared" si="30"/>
        <v>5757000000</v>
      </c>
      <c r="M973" s="6">
        <f t="array" ref="M973">$L973-(SUM(G973:I973))</f>
        <v>4676000000</v>
      </c>
      <c r="N973" s="7">
        <f t="array" ref="N973">1-($F973/$E973)</f>
        <v>0.12694037749162113</v>
      </c>
      <c r="O973" s="8">
        <f t="shared" si="31"/>
        <v>0.10310460398659375</v>
      </c>
    </row>
    <row r="974" spans="1:15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6">
        <f t="shared" si="30"/>
        <v>6122000000</v>
      </c>
      <c r="M974" s="6">
        <f t="array" ref="M974">$L974-(SUM(G974:I974))</f>
        <v>5102000000</v>
      </c>
      <c r="N974" s="7">
        <f t="array" ref="N974">1-($F974/$E974)</f>
        <v>0.13894058372293583</v>
      </c>
      <c r="O974" s="8">
        <f t="shared" si="31"/>
        <v>0.11579138486677863</v>
      </c>
    </row>
    <row r="975" spans="1:15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6">
        <f t="shared" si="30"/>
        <v>6669000000</v>
      </c>
      <c r="M975" s="6">
        <f t="array" ref="M975">$L975-(SUM(G975:I975))</f>
        <v>5736000000</v>
      </c>
      <c r="N975" s="7">
        <f t="array" ref="N975">1-($F975/$E975)</f>
        <v>0.14622434660585859</v>
      </c>
      <c r="O975" s="8">
        <f t="shared" si="31"/>
        <v>0.12576740922645149</v>
      </c>
    </row>
    <row r="976" spans="1:15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6">
        <f t="shared" si="30"/>
        <v>7052000000</v>
      </c>
      <c r="M976" s="6">
        <f t="array" ref="M976">$L976-(SUM(G976:I976))</f>
        <v>6122000000</v>
      </c>
      <c r="N976" s="7">
        <f t="array" ref="N976">1-($F976/$E976)</f>
        <v>0.21542691308996487</v>
      </c>
      <c r="O976" s="8">
        <f t="shared" si="31"/>
        <v>0.18701695433022758</v>
      </c>
    </row>
    <row r="977" spans="1:15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6">
        <f t="shared" si="30"/>
        <v>11148000000</v>
      </c>
      <c r="M977" s="6">
        <f t="array" ref="M977">$L977-(SUM(G977:I977))</f>
        <v>2666000000</v>
      </c>
      <c r="N977" s="7">
        <f t="array" ref="N977">1-($F977/$E977)</f>
        <v>0.40265838329841797</v>
      </c>
      <c r="O977" s="8">
        <f t="shared" si="31"/>
        <v>9.6294155891064076E-2</v>
      </c>
    </row>
    <row r="978" spans="1:15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6">
        <f t="shared" si="30"/>
        <v>11206000000</v>
      </c>
      <c r="M978" s="6">
        <f t="array" ref="M978">$L978-(SUM(G978:I978))</f>
        <v>2766000000</v>
      </c>
      <c r="N978" s="7">
        <f t="array" ref="N978">1-($F978/$E978)</f>
        <v>0.40120296444810422</v>
      </c>
      <c r="O978" s="8">
        <f t="shared" si="31"/>
        <v>9.9029751888582582E-2</v>
      </c>
    </row>
    <row r="979" spans="1:15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6">
        <f t="shared" si="30"/>
        <v>11242000000</v>
      </c>
      <c r="M979" s="6">
        <f t="array" ref="M979">$L979-(SUM(G979:I979))</f>
        <v>2887000000</v>
      </c>
      <c r="N979" s="7">
        <f t="array" ref="N979">1-($F979/$E979)</f>
        <v>0.4</v>
      </c>
      <c r="O979" s="8">
        <f t="shared" si="31"/>
        <v>0.10272193559864792</v>
      </c>
    </row>
    <row r="980" spans="1:15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6">
        <f t="shared" si="30"/>
        <v>10583000000</v>
      </c>
      <c r="M980" s="6">
        <f t="array" ref="M980">$L980-(SUM(G980:I980))</f>
        <v>2327000000</v>
      </c>
      <c r="N980" s="7">
        <f t="array" ref="N980">1-($F980/$E980)</f>
        <v>0.39081945418959341</v>
      </c>
      <c r="O980" s="8">
        <f t="shared" si="31"/>
        <v>8.5933749399903989E-2</v>
      </c>
    </row>
    <row r="981" spans="1:15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6" t="e">
        <f t="shared" si="30"/>
        <v>#VALUE!</v>
      </c>
      <c r="M981" s="6" t="e">
        <f t="array" ref="M981">$L981-(SUM(G981:I981))</f>
        <v>#VALUE!</v>
      </c>
      <c r="N981" s="7" t="e">
        <f t="array" ref="N981">1-($F981/$E981)</f>
        <v>#VALUE!</v>
      </c>
      <c r="O981" s="8" t="e">
        <f t="shared" si="31"/>
        <v>#VALUE!</v>
      </c>
    </row>
    <row r="982" spans="1:15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6" t="e">
        <f t="shared" si="30"/>
        <v>#VALUE!</v>
      </c>
      <c r="M982" s="6" t="e">
        <f t="array" ref="M982">$L982-(SUM(G982:I982))</f>
        <v>#VALUE!</v>
      </c>
      <c r="N982" s="7" t="e">
        <f t="array" ref="N982">1-($F982/$E982)</f>
        <v>#VALUE!</v>
      </c>
      <c r="O982" s="8" t="e">
        <f t="shared" si="31"/>
        <v>#VALUE!</v>
      </c>
    </row>
    <row r="983" spans="1:15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6" t="e">
        <f t="shared" si="30"/>
        <v>#VALUE!</v>
      </c>
      <c r="M983" s="6" t="e">
        <f t="array" ref="M983">$L983-(SUM(G983:I983))</f>
        <v>#VALUE!</v>
      </c>
      <c r="N983" s="7" t="e">
        <f t="array" ref="N983">1-($F983/$E983)</f>
        <v>#VALUE!</v>
      </c>
      <c r="O983" s="8" t="e">
        <f t="shared" si="31"/>
        <v>#VALUE!</v>
      </c>
    </row>
    <row r="984" spans="1:15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6" t="e">
        <f t="shared" si="30"/>
        <v>#VALUE!</v>
      </c>
      <c r="M984" s="6" t="e">
        <f t="array" ref="M984">$L984-(SUM(G984:I984))</f>
        <v>#VALUE!</v>
      </c>
      <c r="N984" s="7" t="e">
        <f t="array" ref="N984">1-($F984/$E984)</f>
        <v>#VALUE!</v>
      </c>
      <c r="O984" s="8" t="e">
        <f t="shared" si="31"/>
        <v>#VALUE!</v>
      </c>
    </row>
    <row r="985" spans="1:15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6">
        <f t="shared" si="30"/>
        <v>358613000</v>
      </c>
      <c r="M985" s="6">
        <f t="array" ref="M985">$L985-(SUM(G985:I985))</f>
        <v>190287000</v>
      </c>
      <c r="N985" s="7">
        <f t="array" ref="N985">1-($F985/$E985)</f>
        <v>0.75356596510103224</v>
      </c>
      <c r="O985" s="8">
        <f t="shared" si="31"/>
        <v>0.39985668896883303</v>
      </c>
    </row>
    <row r="986" spans="1:15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6">
        <f t="shared" si="30"/>
        <v>463440000</v>
      </c>
      <c r="M986" s="6">
        <f t="array" ref="M986">$L986-(SUM(G986:I986))</f>
        <v>232741000</v>
      </c>
      <c r="N986" s="7">
        <f t="array" ref="N986">1-($F986/$E986)</f>
        <v>0.72926403247887461</v>
      </c>
      <c r="O986" s="8">
        <f t="shared" si="31"/>
        <v>0.36623865049017296</v>
      </c>
    </row>
    <row r="987" spans="1:15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6">
        <f t="shared" si="30"/>
        <v>716953000</v>
      </c>
      <c r="M987" s="6">
        <f t="array" ref="M987">$L987-(SUM(G987:I987))</f>
        <v>357477000</v>
      </c>
      <c r="N987" s="7">
        <f t="array" ref="N987">1-($F987/$E987)</f>
        <v>0.72249307691377485</v>
      </c>
      <c r="O987" s="8">
        <f t="shared" si="31"/>
        <v>0.36023931506794099</v>
      </c>
    </row>
    <row r="988" spans="1:15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6">
        <f t="shared" si="30"/>
        <v>761878000</v>
      </c>
      <c r="M988" s="6">
        <f t="array" ref="M988">$L988-(SUM(G988:I988))</f>
        <v>413366000</v>
      </c>
      <c r="N988" s="7">
        <f t="array" ref="N988">1-($F988/$E988)</f>
        <v>0.73062269186471918</v>
      </c>
      <c r="O988" s="8">
        <f t="shared" si="31"/>
        <v>0.39640805961761794</v>
      </c>
    </row>
    <row r="989" spans="1:15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6">
        <f t="shared" si="30"/>
        <v>459984000</v>
      </c>
      <c r="M989" s="6">
        <f t="array" ref="M989">$L989-(SUM(G989:I989))</f>
        <v>161951000</v>
      </c>
      <c r="N989" s="7">
        <f t="array" ref="N989">1-($F989/$E989)</f>
        <v>0.57677015035416179</v>
      </c>
      <c r="O989" s="8">
        <f t="shared" si="31"/>
        <v>0.20306902548785793</v>
      </c>
    </row>
    <row r="990" spans="1:15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6">
        <f t="shared" si="30"/>
        <v>606219000</v>
      </c>
      <c r="M990" s="6">
        <f t="array" ref="M990">$L990-(SUM(G990:I990))</f>
        <v>221282000</v>
      </c>
      <c r="N990" s="7">
        <f t="array" ref="N990">1-($F990/$E990)</f>
        <v>0.58886228417397213</v>
      </c>
      <c r="O990" s="8">
        <f t="shared" si="31"/>
        <v>0.21494645328929796</v>
      </c>
    </row>
    <row r="991" spans="1:15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6">
        <f t="shared" si="30"/>
        <v>663318000</v>
      </c>
      <c r="M991" s="6">
        <f t="array" ref="M991">$L991-(SUM(G991:I991))</f>
        <v>255190000</v>
      </c>
      <c r="N991" s="7">
        <f t="array" ref="N991">1-($F991/$E991)</f>
        <v>0.60015363081736472</v>
      </c>
      <c r="O991" s="8">
        <f t="shared" si="31"/>
        <v>0.23088956586174855</v>
      </c>
    </row>
    <row r="992" spans="1:15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6">
        <f t="shared" si="30"/>
        <v>790790000</v>
      </c>
      <c r="M992" s="6">
        <f t="array" ref="M992">$L992-(SUM(G992:I992))</f>
        <v>296448000</v>
      </c>
      <c r="N992" s="7">
        <f t="array" ref="N992">1-($F992/$E992)</f>
        <v>0.61389637378905704</v>
      </c>
      <c r="O992" s="8">
        <f t="shared" si="31"/>
        <v>0.23013486793841395</v>
      </c>
    </row>
    <row r="993" spans="1:15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6">
        <f t="shared" si="30"/>
        <v>1624000000</v>
      </c>
      <c r="M993" s="6">
        <f t="array" ref="M993">$L993-(SUM(G993:I993))</f>
        <v>940000000</v>
      </c>
      <c r="N993" s="7">
        <f t="array" ref="N993">1-($F993/$E993)</f>
        <v>0.13746402573218219</v>
      </c>
      <c r="O993" s="8">
        <f t="shared" si="31"/>
        <v>7.9566615879465036E-2</v>
      </c>
    </row>
    <row r="994" spans="1:15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6">
        <f t="shared" si="30"/>
        <v>1764000000</v>
      </c>
      <c r="M994" s="6">
        <f t="array" ref="M994">$L994-(SUM(G994:I994))</f>
        <v>988000000</v>
      </c>
      <c r="N994" s="7">
        <f t="array" ref="N994">1-($F994/$E994)</f>
        <v>0.13798498122653313</v>
      </c>
      <c r="O994" s="8">
        <f t="shared" si="31"/>
        <v>7.7284105131414274E-2</v>
      </c>
    </row>
    <row r="995" spans="1:15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6">
        <f t="shared" si="30"/>
        <v>1966000000</v>
      </c>
      <c r="M995" s="6">
        <f t="array" ref="M995">$L995-(SUM(G995:I995))</f>
        <v>1159000000</v>
      </c>
      <c r="N995" s="7">
        <f t="array" ref="N995">1-($F995/$E995)</f>
        <v>0.14250507393447376</v>
      </c>
      <c r="O995" s="8">
        <f t="shared" si="31"/>
        <v>8.400985792983473E-2</v>
      </c>
    </row>
    <row r="996" spans="1:15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6">
        <f t="shared" si="30"/>
        <v>2123000000</v>
      </c>
      <c r="M996" s="6">
        <f t="array" ref="M996">$L996-(SUM(G996:I996))</f>
        <v>1350000000</v>
      </c>
      <c r="N996" s="7">
        <f t="array" ref="N996">1-($F996/$E996)</f>
        <v>0.14655529476736162</v>
      </c>
      <c r="O996" s="8">
        <f t="shared" si="31"/>
        <v>9.319342813751208E-2</v>
      </c>
    </row>
    <row r="997" spans="1:15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6">
        <f t="shared" si="30"/>
        <v>1959000000</v>
      </c>
      <c r="M997" s="6">
        <f t="array" ref="M997">$L997-(SUM(G997:I997))</f>
        <v>612000000</v>
      </c>
      <c r="N997" s="7">
        <f t="array" ref="N997">1-($F997/$E997)</f>
        <v>0.28975003697677859</v>
      </c>
      <c r="O997" s="8">
        <f t="shared" si="31"/>
        <v>9.0519153971306027E-2</v>
      </c>
    </row>
    <row r="998" spans="1:15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6">
        <f t="shared" si="30"/>
        <v>2060000000</v>
      </c>
      <c r="M998" s="6">
        <f t="array" ref="M998">$L998-(SUM(G998:I998))</f>
        <v>722000000</v>
      </c>
      <c r="N998" s="7">
        <f t="array" ref="N998">1-($F998/$E998)</f>
        <v>0.29403368541250352</v>
      </c>
      <c r="O998" s="8">
        <f t="shared" si="31"/>
        <v>0.10305452469312018</v>
      </c>
    </row>
    <row r="999" spans="1:15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6">
        <f t="shared" si="30"/>
        <v>2253000000</v>
      </c>
      <c r="M999" s="6">
        <f t="array" ref="M999">$L999-(SUM(G999:I999))</f>
        <v>914000000</v>
      </c>
      <c r="N999" s="7">
        <f t="array" ref="N999">1-($F999/$E999)</f>
        <v>0.31545785494259315</v>
      </c>
      <c r="O999" s="8">
        <f t="shared" si="31"/>
        <v>0.12797535704284513</v>
      </c>
    </row>
    <row r="1000" spans="1:15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6">
        <f t="shared" si="30"/>
        <v>2456000000</v>
      </c>
      <c r="M1000" s="6">
        <f t="array" ref="M1000">$L1000-(SUM(G1000:I1000))</f>
        <v>1053000000</v>
      </c>
      <c r="N1000" s="7">
        <f t="array" ref="N1000">1-($F1000/$E1000)</f>
        <v>0.33383172488786195</v>
      </c>
      <c r="O1000" s="8">
        <f t="shared" si="31"/>
        <v>0.14312899279597663</v>
      </c>
    </row>
    <row r="1001" spans="1:15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6">
        <f t="shared" si="30"/>
        <v>3409197000</v>
      </c>
      <c r="M1001" s="6">
        <f t="array" ref="M1001">$L1001-(SUM(G1001:I1001))</f>
        <v>1021015000</v>
      </c>
      <c r="N1001" s="7">
        <f t="array" ref="N1001">1-($F1001/$E1001)</f>
        <v>0.53095470855167692</v>
      </c>
      <c r="O1001" s="8">
        <f t="shared" si="31"/>
        <v>0.15901478317383549</v>
      </c>
    </row>
    <row r="1002" spans="1:15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6">
        <f t="shared" si="30"/>
        <v>3478883000</v>
      </c>
      <c r="M1002" s="6">
        <f t="array" ref="M1002">$L1002-(SUM(G1002:I1002))</f>
        <v>1168103000</v>
      </c>
      <c r="N1002" s="7">
        <f t="array" ref="N1002">1-($F1002/$E1002)</f>
        <v>0.53645966656036825</v>
      </c>
      <c r="O1002" s="8">
        <f t="shared" si="31"/>
        <v>0.18012682400878843</v>
      </c>
    </row>
    <row r="1003" spans="1:15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6">
        <f t="shared" si="30"/>
        <v>3001022000</v>
      </c>
      <c r="M1003" s="6">
        <f t="array" ref="M1003">$L1003-(SUM(G1003:I1003))</f>
        <v>653714000</v>
      </c>
      <c r="N1003" s="7">
        <f t="array" ref="N1003">1-($F1003/$E1003)</f>
        <v>0.49819259177608088</v>
      </c>
      <c r="O1003" s="8">
        <f t="shared" si="31"/>
        <v>0.10852152098195514</v>
      </c>
    </row>
    <row r="1004" spans="1:15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6">
        <f t="shared" si="30"/>
        <v>2806358000</v>
      </c>
      <c r="M1004" s="6">
        <f t="array" ref="M1004">$L1004-(SUM(G1004:I1004))</f>
        <v>540922000</v>
      </c>
      <c r="N1004" s="7">
        <f t="array" ref="N1004">1-($F1004/$E1004)</f>
        <v>0.49211791156089324</v>
      </c>
      <c r="O1004" s="8">
        <f t="shared" si="31"/>
        <v>9.4855112910520137E-2</v>
      </c>
    </row>
    <row r="1005" spans="1:15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6">
        <f t="shared" si="30"/>
        <v>10816300000</v>
      </c>
      <c r="M1005" s="6">
        <f t="array" ref="M1005">$L1005-(SUM(G1005:I1005))</f>
        <v>8604600000</v>
      </c>
      <c r="N1005" s="7">
        <f t="array" ref="N1005">1-($F1005/$E1005)</f>
        <v>0.39236405847571376</v>
      </c>
      <c r="O1005" s="8">
        <f t="shared" si="31"/>
        <v>0.31213407334856896</v>
      </c>
    </row>
    <row r="1006" spans="1:15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6">
        <f t="shared" si="30"/>
        <v>10902700000</v>
      </c>
      <c r="M1006" s="6">
        <f t="array" ref="M1006">$L1006-(SUM(G1006:I1006))</f>
        <v>8764300000</v>
      </c>
      <c r="N1006" s="7">
        <f t="array" ref="N1006">1-($F1006/$E1006)</f>
        <v>0.38791775333829082</v>
      </c>
      <c r="O1006" s="8">
        <f t="shared" si="31"/>
        <v>0.31183354266216462</v>
      </c>
    </row>
    <row r="1007" spans="1:15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6">
        <f t="shared" si="30"/>
        <v>10455700000</v>
      </c>
      <c r="M1007" s="6">
        <f t="array" ref="M1007">$L1007-(SUM(G1007:I1007))</f>
        <v>7949200000</v>
      </c>
      <c r="N1007" s="7">
        <f t="array" ref="N1007">1-($F1007/$E1007)</f>
        <v>0.38102057847113657</v>
      </c>
      <c r="O1007" s="8">
        <f t="shared" si="31"/>
        <v>0.28968015363703614</v>
      </c>
    </row>
    <row r="1008" spans="1:15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6">
        <f t="shared" si="30"/>
        <v>9789200000</v>
      </c>
      <c r="M1008" s="6">
        <f t="array" ref="M1008">$L1008-(SUM(G1008:I1008))</f>
        <v>7145500000</v>
      </c>
      <c r="N1008" s="7">
        <f t="array" ref="N1008">1-($F1008/$E1008)</f>
        <v>0.3852044229331445</v>
      </c>
      <c r="O1008" s="8">
        <f t="shared" si="31"/>
        <v>0.28117498917876677</v>
      </c>
    </row>
    <row r="1009" spans="1:15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6">
        <f t="shared" si="30"/>
        <v>838459000</v>
      </c>
      <c r="M1009" s="6">
        <f t="array" ref="M1009">$L1009-(SUM(G1009:I1009))</f>
        <v>210728000</v>
      </c>
      <c r="N1009" s="7">
        <f t="array" ref="N1009">1-($F1009/$E1009)</f>
        <v>0.53012569999298187</v>
      </c>
      <c r="O1009" s="8">
        <f t="shared" si="31"/>
        <v>0.13323529058441866</v>
      </c>
    </row>
    <row r="1010" spans="1:15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6">
        <f t="shared" si="30"/>
        <v>1128743000</v>
      </c>
      <c r="M1010" s="6">
        <f t="array" ref="M1010">$L1010-(SUM(G1010:I1010))</f>
        <v>461888000</v>
      </c>
      <c r="N1010" s="7">
        <f t="array" ref="N1010">1-($F1010/$E1010)</f>
        <v>0.58447238192290141</v>
      </c>
      <c r="O1010" s="8">
        <f t="shared" si="31"/>
        <v>0.23916939422136405</v>
      </c>
    </row>
    <row r="1011" spans="1:15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6">
        <f t="shared" si="30"/>
        <v>1229564000</v>
      </c>
      <c r="M1011" s="6">
        <f t="array" ref="M1011">$L1011-(SUM(G1011:I1011))</f>
        <v>428460000</v>
      </c>
      <c r="N1011" s="7">
        <f t="array" ref="N1011">1-($F1011/$E1011)</f>
        <v>0.57267973149961149</v>
      </c>
      <c r="O1011" s="8">
        <f t="shared" si="31"/>
        <v>0.19955883366650581</v>
      </c>
    </row>
    <row r="1012" spans="1:15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6">
        <f t="shared" si="30"/>
        <v>1205464000</v>
      </c>
      <c r="M1012" s="6">
        <f t="array" ref="M1012">$L1012-(SUM(G1012:I1012))</f>
        <v>356302000</v>
      </c>
      <c r="N1012" s="7">
        <f t="array" ref="N1012">1-($F1012/$E1012)</f>
        <v>0.5546611795517854</v>
      </c>
      <c r="O1012" s="8">
        <f t="shared" si="31"/>
        <v>0.16394258774767248</v>
      </c>
    </row>
    <row r="1013" spans="1:15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6">
        <f t="shared" si="30"/>
        <v>6881000000</v>
      </c>
      <c r="M1013" s="6">
        <f t="array" ref="M1013">$L1013-(SUM(G1013:I1013))</f>
        <v>2338000000</v>
      </c>
      <c r="N1013" s="7">
        <f t="array" ref="N1013">1-($F1013/$E1013)</f>
        <v>5.6311172215129823E-2</v>
      </c>
      <c r="O1013" s="8">
        <f t="shared" si="31"/>
        <v>1.9133195849291303E-2</v>
      </c>
    </row>
    <row r="1014" spans="1:15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6">
        <f t="shared" si="30"/>
        <v>8352000000</v>
      </c>
      <c r="M1014" s="6">
        <f t="array" ref="M1014">$L1014-(SUM(G1014:I1014))</f>
        <v>2507000000</v>
      </c>
      <c r="N1014" s="7">
        <f t="array" ref="N1014">1-($F1014/$E1014)</f>
        <v>6.0789565622452524E-2</v>
      </c>
      <c r="O1014" s="8">
        <f t="shared" si="31"/>
        <v>1.8247059508559451E-2</v>
      </c>
    </row>
    <row r="1015" spans="1:15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6">
        <f t="shared" si="30"/>
        <v>11411000000</v>
      </c>
      <c r="M1015" s="6">
        <f t="array" ref="M1015">$L1015-(SUM(G1015:I1015))</f>
        <v>3118000000</v>
      </c>
      <c r="N1015" s="7">
        <f t="array" ref="N1015">1-($F1015/$E1015)</f>
        <v>6.3732581194671734E-2</v>
      </c>
      <c r="O1015" s="8">
        <f t="shared" si="31"/>
        <v>1.7414616437208524E-2</v>
      </c>
    </row>
    <row r="1016" spans="1:15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6">
        <f t="shared" si="30"/>
        <v>11416000000</v>
      </c>
      <c r="M1016" s="6">
        <f t="array" ref="M1016">$L1016-(SUM(G1016:I1016))</f>
        <v>3748000000</v>
      </c>
      <c r="N1016" s="7">
        <f t="array" ref="N1016">1-($F1016/$E1016)</f>
        <v>5.980595544938283E-2</v>
      </c>
      <c r="O1016" s="8">
        <f t="shared" si="31"/>
        <v>1.9634961547327173E-2</v>
      </c>
    </row>
    <row r="1017" spans="1:15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6">
        <f t="shared" si="30"/>
        <v>1935300000</v>
      </c>
      <c r="M1017" s="6">
        <f t="array" ref="M1017">$L1017-(SUM(G1017:I1017))</f>
        <v>1089600000</v>
      </c>
      <c r="N1017" s="7">
        <f t="array" ref="N1017">1-($F1017/$E1017)</f>
        <v>0.70882320624107242</v>
      </c>
      <c r="O1017" s="8">
        <f t="shared" si="31"/>
        <v>0.39907702450280191</v>
      </c>
    </row>
    <row r="1018" spans="1:15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6">
        <f t="shared" si="30"/>
        <v>2150100000</v>
      </c>
      <c r="M1018" s="6">
        <f t="array" ref="M1018">$L1018-(SUM(G1018:I1018))</f>
        <v>1234600000</v>
      </c>
      <c r="N1018" s="7">
        <f t="array" ref="N1018">1-($F1018/$E1018)</f>
        <v>0.72333052985702273</v>
      </c>
      <c r="O1018" s="8">
        <f t="shared" si="31"/>
        <v>0.41534062237174096</v>
      </c>
    </row>
    <row r="1019" spans="1:15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6">
        <f t="shared" si="30"/>
        <v>2404000000</v>
      </c>
      <c r="M1019" s="6">
        <f t="array" ref="M1019">$L1019-(SUM(G1019:I1019))</f>
        <v>1439100000</v>
      </c>
      <c r="N1019" s="7">
        <f t="array" ref="N1019">1-($F1019/$E1019)</f>
        <v>0.72099091263533577</v>
      </c>
      <c r="O1019" s="8">
        <f t="shared" si="31"/>
        <v>0.43160483459796661</v>
      </c>
    </row>
    <row r="1020" spans="1:15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6">
        <f t="shared" si="30"/>
        <v>2508200000</v>
      </c>
      <c r="M1020" s="6">
        <f t="array" ref="M1020">$L1020-(SUM(G1020:I1020))</f>
        <v>1473400000</v>
      </c>
      <c r="N1020" s="7">
        <f t="array" ref="N1020">1-($F1020/$E1020)</f>
        <v>0.71981632945903284</v>
      </c>
      <c r="O1020" s="8">
        <f t="shared" si="31"/>
        <v>0.42284402353278805</v>
      </c>
    </row>
    <row r="1021" spans="1:15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6">
        <f t="shared" si="30"/>
        <v>13076000000</v>
      </c>
      <c r="M1021" s="6">
        <f t="array" ref="M1021">$L1021-(SUM(G1021:I1021))</f>
        <v>3683000000</v>
      </c>
      <c r="N1021" s="7">
        <f t="array" ref="N1021">1-($F1021/$E1021)</f>
        <v>0.37343995430529775</v>
      </c>
      <c r="O1021" s="8">
        <f t="shared" si="31"/>
        <v>0.1051834927888048</v>
      </c>
    </row>
    <row r="1022" spans="1:15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6">
        <f t="shared" si="30"/>
        <v>13110000000</v>
      </c>
      <c r="M1022" s="6">
        <f t="array" ref="M1022">$L1022-(SUM(G1022:I1022))</f>
        <v>4214000000</v>
      </c>
      <c r="N1022" s="7">
        <f t="array" ref="N1022">1-($F1022/$E1022)</f>
        <v>0.37139862319045869</v>
      </c>
      <c r="O1022" s="8">
        <f t="shared" si="31"/>
        <v>0.11938015241224964</v>
      </c>
    </row>
    <row r="1023" spans="1:15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6">
        <f t="shared" si="30"/>
        <v>12597000000</v>
      </c>
      <c r="M1023" s="6">
        <f t="array" ref="M1023">$L1023-(SUM(G1023:I1023))</f>
        <v>3934000000</v>
      </c>
      <c r="N1023" s="7">
        <f t="array" ref="N1023">1-($F1023/$E1023)</f>
        <v>0.36786006307674335</v>
      </c>
      <c r="O1023" s="8">
        <f t="shared" si="31"/>
        <v>0.11488143908421913</v>
      </c>
    </row>
    <row r="1024" spans="1:15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6">
        <f t="shared" si="30"/>
        <v>11512000000</v>
      </c>
      <c r="M1024" s="6">
        <f t="array" ref="M1024">$L1024-(SUM(G1024:I1024))</f>
        <v>3754000000</v>
      </c>
      <c r="N1024" s="7">
        <f t="array" ref="N1024">1-($F1024/$E1024)</f>
        <v>0.38844648400593873</v>
      </c>
      <c r="O1024" s="8">
        <f t="shared" si="31"/>
        <v>0.12667026589283303</v>
      </c>
    </row>
    <row r="1025" spans="1:15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6">
        <f t="shared" si="30"/>
        <v>30163000000</v>
      </c>
      <c r="M1025" s="6">
        <f t="array" ref="M1025">$L1025-(SUM(G1025:I1025))</f>
        <v>3310000000</v>
      </c>
      <c r="N1025" s="7">
        <f t="array" ref="N1025">1-($F1025/$E1025)</f>
        <v>0.44259721203228175</v>
      </c>
      <c r="O1025" s="8">
        <f t="shared" si="31"/>
        <v>4.8569332355099047E-2</v>
      </c>
    </row>
    <row r="1026" spans="1:15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6">
        <f t="shared" si="30"/>
        <v>30092000000</v>
      </c>
      <c r="M1026" s="6">
        <f t="array" ref="M1026">$L1026-(SUM(G1026:I1026))</f>
        <v>4052000000</v>
      </c>
      <c r="N1026" s="7">
        <f t="array" ref="N1026">1-($F1026/$E1026)</f>
        <v>0.44123814132172023</v>
      </c>
      <c r="O1026" s="8">
        <f t="shared" si="31"/>
        <v>5.9414360914382909E-2</v>
      </c>
    </row>
    <row r="1027" spans="1:15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6">
        <f t="shared" ref="L1027:L1090" si="32">$E1027-$F1027</f>
        <v>34214000000</v>
      </c>
      <c r="M1027" s="6">
        <f t="array" ref="M1027">$L1027-(SUM(G1027:I1027))</f>
        <v>8804000000</v>
      </c>
      <c r="N1027" s="7">
        <f t="array" ref="N1027">1-($F1027/$E1027)</f>
        <v>0.46666484805499486</v>
      </c>
      <c r="O1027" s="8">
        <f t="shared" ref="O1027:O1090" si="33">$M1027/$E1027</f>
        <v>0.12008292869223634</v>
      </c>
    </row>
    <row r="1028" spans="1:15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6">
        <f t="shared" si="32"/>
        <v>31237000000</v>
      </c>
      <c r="M1028" s="6">
        <f t="array" ref="M1028">$L1028-(SUM(G1028:I1028))</f>
        <v>7470000000</v>
      </c>
      <c r="N1028" s="7">
        <f t="array" ref="N1028">1-($F1028/$E1028)</f>
        <v>0.44655544595502561</v>
      </c>
      <c r="O1028" s="8">
        <f t="shared" si="33"/>
        <v>0.10678903804091436</v>
      </c>
    </row>
    <row r="1029" spans="1:15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6">
        <f t="shared" si="32"/>
        <v>1490058000</v>
      </c>
      <c r="M1029" s="6">
        <f t="array" ref="M1029">$L1029-(SUM(G1029:I1029))</f>
        <v>379508000</v>
      </c>
      <c r="N1029" s="7">
        <f t="array" ref="N1029">1-($F1029/$E1029)</f>
        <v>0.25744007408456837</v>
      </c>
      <c r="O1029" s="8">
        <f t="shared" si="33"/>
        <v>6.5568298439179121E-2</v>
      </c>
    </row>
    <row r="1030" spans="1:15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6">
        <f t="shared" si="32"/>
        <v>1920809000</v>
      </c>
      <c r="M1030" s="6">
        <f t="array" ref="M1030">$L1030-(SUM(G1030:I1030))</f>
        <v>546931000</v>
      </c>
      <c r="N1030" s="7">
        <f t="array" ref="N1030">1-($F1030/$E1030)</f>
        <v>0.26137886776452168</v>
      </c>
      <c r="O1030" s="8">
        <f t="shared" si="33"/>
        <v>7.4424997761525294E-2</v>
      </c>
    </row>
    <row r="1031" spans="1:15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6">
        <f t="shared" si="32"/>
        <v>2154192000</v>
      </c>
      <c r="M1031" s="6">
        <f t="array" ref="M1031">$L1031-(SUM(G1031:I1031))</f>
        <v>772796000</v>
      </c>
      <c r="N1031" s="7">
        <f t="array" ref="N1031">1-($F1031/$E1031)</f>
        <v>0.27605650119190928</v>
      </c>
      <c r="O1031" s="8">
        <f t="shared" si="33"/>
        <v>9.9032658135905602E-2</v>
      </c>
    </row>
    <row r="1032" spans="1:15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6">
        <f t="shared" si="32"/>
        <v>2410686000</v>
      </c>
      <c r="M1032" s="6">
        <f t="array" ref="M1032">$L1032-(SUM(G1032:I1032))</f>
        <v>837566000</v>
      </c>
      <c r="N1032" s="7">
        <f t="array" ref="N1032">1-($F1032/$E1032)</f>
        <v>0.29866408773616704</v>
      </c>
      <c r="O1032" s="8">
        <f t="shared" si="33"/>
        <v>0.10376751070393678</v>
      </c>
    </row>
    <row r="1033" spans="1:15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6">
        <f t="shared" si="32"/>
        <v>2397500000</v>
      </c>
      <c r="M1033" s="6">
        <f t="array" ref="M1033">$L1033-(SUM(G1033:I1033))</f>
        <v>840100000</v>
      </c>
      <c r="N1033" s="7">
        <f t="array" ref="N1033">1-($F1033/$E1033)</f>
        <v>0.61453874349575788</v>
      </c>
      <c r="O1033" s="8">
        <f t="shared" si="33"/>
        <v>0.21533847691795044</v>
      </c>
    </row>
    <row r="1034" spans="1:15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6">
        <f t="shared" si="32"/>
        <v>2672200000</v>
      </c>
      <c r="M1034" s="6">
        <f t="array" ref="M1034">$L1034-(SUM(G1034:I1034))</f>
        <v>1023400000</v>
      </c>
      <c r="N1034" s="7">
        <f t="array" ref="N1034">1-($F1034/$E1034)</f>
        <v>0.63613207322589094</v>
      </c>
      <c r="O1034" s="8">
        <f t="shared" si="33"/>
        <v>0.24362606232294617</v>
      </c>
    </row>
    <row r="1035" spans="1:15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6">
        <f t="shared" si="32"/>
        <v>2708700000</v>
      </c>
      <c r="M1035" s="6">
        <f t="array" ref="M1035">$L1035-(SUM(G1035:I1035))</f>
        <v>976000000</v>
      </c>
      <c r="N1035" s="7">
        <f t="array" ref="N1035">1-($F1035/$E1035)</f>
        <v>0.61431519742362739</v>
      </c>
      <c r="O1035" s="8">
        <f t="shared" si="33"/>
        <v>0.22135032771641758</v>
      </c>
    </row>
    <row r="1036" spans="1:15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6">
        <f t="shared" si="32"/>
        <v>2616000000</v>
      </c>
      <c r="M1036" s="6">
        <f t="array" ref="M1036">$L1036-(SUM(G1036:I1036))</f>
        <v>975200000</v>
      </c>
      <c r="N1036" s="7">
        <f t="array" ref="N1036">1-($F1036/$E1036)</f>
        <v>0.64254660673494945</v>
      </c>
      <c r="O1036" s="8">
        <f t="shared" si="33"/>
        <v>0.23953037113452705</v>
      </c>
    </row>
    <row r="1037" spans="1:15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6">
        <f t="shared" si="32"/>
        <v>1665800000</v>
      </c>
      <c r="M1037" s="6">
        <f t="array" ref="M1037">$L1037-(SUM(G1037:I1037))</f>
        <v>575500000</v>
      </c>
      <c r="N1037" s="7">
        <f t="array" ref="N1037">1-($F1037/$E1037)</f>
        <v>0.40398700101857687</v>
      </c>
      <c r="O1037" s="8">
        <f t="shared" si="33"/>
        <v>0.13956928748120484</v>
      </c>
    </row>
    <row r="1038" spans="1:15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6">
        <f t="shared" si="32"/>
        <v>1730200000</v>
      </c>
      <c r="M1038" s="6">
        <f t="array" ref="M1038">$L1038-(SUM(G1038:I1038))</f>
        <v>608200000</v>
      </c>
      <c r="N1038" s="7">
        <f t="array" ref="N1038">1-($F1038/$E1038)</f>
        <v>0.40775829562594268</v>
      </c>
      <c r="O1038" s="8">
        <f t="shared" si="33"/>
        <v>0.14333521870286575</v>
      </c>
    </row>
    <row r="1039" spans="1:15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6">
        <f t="shared" si="32"/>
        <v>1737300000</v>
      </c>
      <c r="M1039" s="6">
        <f t="array" ref="M1039">$L1039-(SUM(G1039:I1039))</f>
        <v>609900000</v>
      </c>
      <c r="N1039" s="7">
        <f t="array" ref="N1039">1-($F1039/$E1039)</f>
        <v>0.40437120312827313</v>
      </c>
      <c r="O1039" s="8">
        <f t="shared" si="33"/>
        <v>0.14195936037986173</v>
      </c>
    </row>
    <row r="1040" spans="1:15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6">
        <f t="shared" si="32"/>
        <v>1831700000</v>
      </c>
      <c r="M1040" s="6">
        <f t="array" ref="M1040">$L1040-(SUM(G1040:I1040))</f>
        <v>656700000</v>
      </c>
      <c r="N1040" s="7">
        <f t="array" ref="N1040">1-($F1040/$E1040)</f>
        <v>0.4152102459480902</v>
      </c>
      <c r="O1040" s="8">
        <f t="shared" si="33"/>
        <v>0.14886093165589936</v>
      </c>
    </row>
    <row r="1041" spans="1:15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6">
        <f t="shared" si="32"/>
        <v>327134000</v>
      </c>
      <c r="M1041" s="6">
        <f t="array" ref="M1041">$L1041-(SUM(G1041:I1041))</f>
        <v>191310000</v>
      </c>
      <c r="N1041" s="7">
        <f t="array" ref="N1041">1-($F1041/$E1041)</f>
        <v>0.16099898567892823</v>
      </c>
      <c r="O1041" s="8">
        <f t="shared" si="33"/>
        <v>9.4153209236079907E-2</v>
      </c>
    </row>
    <row r="1042" spans="1:15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6">
        <f t="shared" si="32"/>
        <v>363957000</v>
      </c>
      <c r="M1042" s="6">
        <f t="array" ref="M1042">$L1042-(SUM(G1042:I1042))</f>
        <v>218659000</v>
      </c>
      <c r="N1042" s="7">
        <f t="array" ref="N1042">1-($F1042/$E1042)</f>
        <v>0.16884638776813909</v>
      </c>
      <c r="O1042" s="8">
        <f t="shared" si="33"/>
        <v>0.10143995665145478</v>
      </c>
    </row>
    <row r="1043" spans="1:15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6">
        <f t="shared" si="32"/>
        <v>522360000</v>
      </c>
      <c r="M1043" s="6">
        <f t="array" ref="M1043">$L1043-(SUM(G1043:I1043))</f>
        <v>357764000</v>
      </c>
      <c r="N1043" s="7">
        <f t="array" ref="N1043">1-($F1043/$E1043)</f>
        <v>0.17659521743260786</v>
      </c>
      <c r="O1043" s="8">
        <f t="shared" si="33"/>
        <v>0.12094994136143566</v>
      </c>
    </row>
    <row r="1044" spans="1:15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6">
        <f t="shared" si="32"/>
        <v>721767000</v>
      </c>
      <c r="M1044" s="6">
        <f t="array" ref="M1044">$L1044-(SUM(G1044:I1044))</f>
        <v>487880000</v>
      </c>
      <c r="N1044" s="7">
        <f t="array" ref="N1044">1-($F1044/$E1044)</f>
        <v>0.20391375223544106</v>
      </c>
      <c r="O1044" s="8">
        <f t="shared" si="33"/>
        <v>0.13783595182465666</v>
      </c>
    </row>
    <row r="1045" spans="1:15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6" t="e">
        <f t="shared" si="32"/>
        <v>#VALUE!</v>
      </c>
      <c r="M1045" s="6" t="e">
        <f t="array" ref="M1045">$L1045-(SUM(G1045:I1045))</f>
        <v>#VALUE!</v>
      </c>
      <c r="N1045" s="7" t="e">
        <f t="array" ref="N1045">1-($F1045/$E1045)</f>
        <v>#VALUE!</v>
      </c>
      <c r="O1045" s="8" t="e">
        <f t="shared" si="33"/>
        <v>#VALUE!</v>
      </c>
    </row>
    <row r="1046" spans="1:15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6" t="e">
        <f t="shared" si="32"/>
        <v>#VALUE!</v>
      </c>
      <c r="M1046" s="6" t="e">
        <f t="array" ref="M1046">$L1046-(SUM(G1046:I1046))</f>
        <v>#VALUE!</v>
      </c>
      <c r="N1046" s="7" t="e">
        <f t="array" ref="N1046">1-($F1046/$E1046)</f>
        <v>#VALUE!</v>
      </c>
      <c r="O1046" s="8" t="e">
        <f t="shared" si="33"/>
        <v>#VALUE!</v>
      </c>
    </row>
    <row r="1047" spans="1:15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6" t="e">
        <f t="shared" si="32"/>
        <v>#VALUE!</v>
      </c>
      <c r="M1047" s="6" t="e">
        <f t="array" ref="M1047">$L1047-(SUM(G1047:I1047))</f>
        <v>#VALUE!</v>
      </c>
      <c r="N1047" s="7" t="e">
        <f t="array" ref="N1047">1-($F1047/$E1047)</f>
        <v>#VALUE!</v>
      </c>
      <c r="O1047" s="8" t="e">
        <f t="shared" si="33"/>
        <v>#VALUE!</v>
      </c>
    </row>
    <row r="1048" spans="1:15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6" t="e">
        <f t="shared" si="32"/>
        <v>#VALUE!</v>
      </c>
      <c r="M1048" s="6" t="e">
        <f t="array" ref="M1048">$L1048-(SUM(G1048:I1048))</f>
        <v>#VALUE!</v>
      </c>
      <c r="N1048" s="7" t="e">
        <f t="array" ref="N1048">1-($F1048/$E1048)</f>
        <v>#VALUE!</v>
      </c>
      <c r="O1048" s="8" t="e">
        <f t="shared" si="33"/>
        <v>#VALUE!</v>
      </c>
    </row>
    <row r="1049" spans="1:15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6">
        <f t="shared" si="32"/>
        <v>14765000000</v>
      </c>
      <c r="M1049" s="6">
        <f t="array" ref="M1049">$L1049-(SUM(G1049:I1049))</f>
        <v>6666000000</v>
      </c>
      <c r="N1049" s="7">
        <f t="array" ref="N1049">1-($F1049/$E1049)</f>
        <v>0.47828058695863429</v>
      </c>
      <c r="O1049" s="8">
        <f t="shared" si="33"/>
        <v>0.21593080884972951</v>
      </c>
    </row>
    <row r="1050" spans="1:15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6">
        <f t="shared" si="32"/>
        <v>15374000000</v>
      </c>
      <c r="M1050" s="6">
        <f t="array" ref="M1050">$L1050-(SUM(G1050:I1050))</f>
        <v>7135000000</v>
      </c>
      <c r="N1050" s="7">
        <f t="array" ref="N1050">1-($F1050/$E1050)</f>
        <v>0.48314006473712323</v>
      </c>
      <c r="O1050" s="8">
        <f t="shared" si="33"/>
        <v>0.2242229973916596</v>
      </c>
    </row>
    <row r="1051" spans="1:15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6">
        <f t="shared" si="32"/>
        <v>14891000000</v>
      </c>
      <c r="M1051" s="6">
        <f t="array" ref="M1051">$L1051-(SUM(G1051:I1051))</f>
        <v>6946000000</v>
      </c>
      <c r="N1051" s="7">
        <f t="array" ref="N1051">1-($F1051/$E1051)</f>
        <v>0.49187421549844756</v>
      </c>
      <c r="O1051" s="8">
        <f t="shared" si="33"/>
        <v>0.22943780141375439</v>
      </c>
    </row>
    <row r="1052" spans="1:15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6">
        <f t="shared" si="32"/>
        <v>15069000000</v>
      </c>
      <c r="M1052" s="6">
        <f t="array" ref="M1052">$L1052-(SUM(G1052:I1052))</f>
        <v>7223000000</v>
      </c>
      <c r="N1052" s="7">
        <f t="array" ref="N1052">1-($F1052/$E1052)</f>
        <v>0.50048158357966055</v>
      </c>
      <c r="O1052" s="8">
        <f t="shared" si="33"/>
        <v>0.23989504799229466</v>
      </c>
    </row>
    <row r="1053" spans="1:15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6">
        <f t="shared" si="32"/>
        <v>1065656000</v>
      </c>
      <c r="M1053" s="6">
        <f t="array" ref="M1053">$L1053-(SUM(G1053:I1053))</f>
        <v>1065656000</v>
      </c>
      <c r="N1053" s="7">
        <f t="array" ref="N1053">1-($F1053/$E1053)</f>
        <v>0.51713251115396597</v>
      </c>
      <c r="O1053" s="8">
        <f t="shared" si="33"/>
        <v>0.51713251115396597</v>
      </c>
    </row>
    <row r="1054" spans="1:15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6">
        <f t="shared" si="32"/>
        <v>1172931000</v>
      </c>
      <c r="M1054" s="6">
        <f t="array" ref="M1054">$L1054-(SUM(G1054:I1054))</f>
        <v>1172931000</v>
      </c>
      <c r="N1054" s="7">
        <f t="array" ref="N1054">1-($F1054/$E1054)</f>
        <v>0.52213157955652267</v>
      </c>
      <c r="O1054" s="8">
        <f t="shared" si="33"/>
        <v>0.52213157955652267</v>
      </c>
    </row>
    <row r="1055" spans="1:15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6">
        <f t="shared" si="32"/>
        <v>1339810000</v>
      </c>
      <c r="M1055" s="6">
        <f t="array" ref="M1055">$L1055-(SUM(G1055:I1055))</f>
        <v>1339810000</v>
      </c>
      <c r="N1055" s="7">
        <f t="array" ref="N1055">1-($F1055/$E1055)</f>
        <v>0.54356279669450724</v>
      </c>
      <c r="O1055" s="8">
        <f t="shared" si="33"/>
        <v>0.54356279669450724</v>
      </c>
    </row>
    <row r="1056" spans="1:15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6">
        <f t="shared" si="32"/>
        <v>1632301000</v>
      </c>
      <c r="M1056" s="6">
        <f t="array" ref="M1056">$L1056-(SUM(G1056:I1056))</f>
        <v>1632301000</v>
      </c>
      <c r="N1056" s="7">
        <f t="array" ref="N1056">1-($F1056/$E1056)</f>
        <v>0.59954550196065182</v>
      </c>
      <c r="O1056" s="8">
        <f t="shared" si="33"/>
        <v>0.59954550196065182</v>
      </c>
    </row>
    <row r="1057" spans="1:15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6">
        <f t="shared" si="32"/>
        <v>9563000000</v>
      </c>
      <c r="M1057" s="6">
        <f t="array" ref="M1057">$L1057-(SUM(G1057:I1057))</f>
        <v>7314000000</v>
      </c>
      <c r="N1057" s="7">
        <f t="array" ref="N1057">1-($F1057/$E1057)</f>
        <v>0.38845560159233083</v>
      </c>
      <c r="O1057" s="8">
        <f t="shared" si="33"/>
        <v>0.29709968315866442</v>
      </c>
    </row>
    <row r="1058" spans="1:15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6">
        <f t="shared" si="32"/>
        <v>10457000000</v>
      </c>
      <c r="M1058" s="6">
        <f t="array" ref="M1058">$L1058-(SUM(G1058:I1058))</f>
        <v>8095000000</v>
      </c>
      <c r="N1058" s="7">
        <f t="array" ref="N1058">1-($F1058/$E1058)</f>
        <v>0.42740946619798903</v>
      </c>
      <c r="O1058" s="8">
        <f t="shared" si="33"/>
        <v>0.33086732608517944</v>
      </c>
    </row>
    <row r="1059" spans="1:15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6">
        <f t="shared" si="32"/>
        <v>10160000000</v>
      </c>
      <c r="M1059" s="6">
        <f t="array" ref="M1059">$L1059-(SUM(G1059:I1059))</f>
        <v>7619000000</v>
      </c>
      <c r="N1059" s="7">
        <f t="array" ref="N1059">1-($F1059/$E1059)</f>
        <v>0.41432183345567242</v>
      </c>
      <c r="O1059" s="8">
        <f t="shared" si="33"/>
        <v>0.31070059538373707</v>
      </c>
    </row>
    <row r="1060" spans="1:15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6">
        <f t="shared" si="32"/>
        <v>11114000000</v>
      </c>
      <c r="M1060" s="6">
        <f t="array" ref="M1060">$L1060-(SUM(G1060:I1060))</f>
        <v>8365000000</v>
      </c>
      <c r="N1060" s="7">
        <f t="array" ref="N1060">1-($F1060/$E1060)</f>
        <v>0.43697412911850275</v>
      </c>
      <c r="O1060" s="8">
        <f t="shared" si="33"/>
        <v>0.32889046158685226</v>
      </c>
    </row>
    <row r="1061" spans="1:15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6">
        <f t="shared" si="32"/>
        <v>7653000000</v>
      </c>
      <c r="M1061" s="6">
        <f t="array" ref="M1061">$L1061-(SUM(G1061:I1061))</f>
        <v>3570000000</v>
      </c>
      <c r="N1061" s="7">
        <f t="array" ref="N1061">1-($F1061/$E1061)</f>
        <v>0.51497207455756677</v>
      </c>
      <c r="O1061" s="8">
        <f t="shared" si="33"/>
        <v>0.24022609514837495</v>
      </c>
    </row>
    <row r="1062" spans="1:15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6">
        <f t="shared" si="32"/>
        <v>8574000000</v>
      </c>
      <c r="M1062" s="6">
        <f t="array" ref="M1062">$L1062-(SUM(G1062:I1062))</f>
        <v>4075000000</v>
      </c>
      <c r="N1062" s="7">
        <f t="array" ref="N1062">1-($F1062/$E1062)</f>
        <v>0.54077578051087982</v>
      </c>
      <c r="O1062" s="8">
        <f t="shared" si="33"/>
        <v>0.25701671397035636</v>
      </c>
    </row>
    <row r="1063" spans="1:15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6">
        <f t="shared" si="32"/>
        <v>8182000000</v>
      </c>
      <c r="M1063" s="6">
        <f t="array" ref="M1063">$L1063-(SUM(G1063:I1063))</f>
        <v>3916000000</v>
      </c>
      <c r="N1063" s="7">
        <f t="array" ref="N1063">1-($F1063/$E1063)</f>
        <v>0.54543030464635689</v>
      </c>
      <c r="O1063" s="8">
        <f t="shared" si="33"/>
        <v>0.26104926338244117</v>
      </c>
    </row>
    <row r="1064" spans="1:15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6">
        <f t="shared" si="32"/>
        <v>7017000000</v>
      </c>
      <c r="M1064" s="6">
        <f t="array" ref="M1064">$L1064-(SUM(G1064:I1064))</f>
        <v>2672000000</v>
      </c>
      <c r="N1064" s="7">
        <f t="array" ref="N1064">1-($F1064/$E1064)</f>
        <v>0.51970078506887862</v>
      </c>
      <c r="O1064" s="8">
        <f t="shared" si="33"/>
        <v>0.19789660790993926</v>
      </c>
    </row>
    <row r="1065" spans="1:15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6">
        <f t="shared" si="32"/>
        <v>2760200000</v>
      </c>
      <c r="M1065" s="6">
        <f t="array" ref="M1065">$L1065-(SUM(G1065:I1065))</f>
        <v>2209600000</v>
      </c>
      <c r="N1065" s="7">
        <f t="array" ref="N1065">1-($F1065/$E1065)</f>
        <v>0.27673674817778049</v>
      </c>
      <c r="O1065" s="8">
        <f t="shared" si="33"/>
        <v>0.22153377247069911</v>
      </c>
    </row>
    <row r="1066" spans="1:15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6">
        <f t="shared" si="32"/>
        <v>1926600000</v>
      </c>
      <c r="M1066" s="6">
        <f t="array" ref="M1066">$L1066-(SUM(G1066:I1066))</f>
        <v>1420800000</v>
      </c>
      <c r="N1066" s="7">
        <f t="array" ref="N1066">1-($F1066/$E1066)</f>
        <v>0.21274763135228247</v>
      </c>
      <c r="O1066" s="8">
        <f t="shared" si="33"/>
        <v>0.15689392433578481</v>
      </c>
    </row>
    <row r="1067" spans="1:15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6">
        <f t="shared" si="32"/>
        <v>1717900000</v>
      </c>
      <c r="M1067" s="6">
        <f t="array" ref="M1067">$L1067-(SUM(G1067:I1067))</f>
        <v>1278800000</v>
      </c>
      <c r="N1067" s="7">
        <f t="array" ref="N1067">1-($F1067/$E1067)</f>
        <v>0.1931244589839578</v>
      </c>
      <c r="O1067" s="8">
        <f t="shared" si="33"/>
        <v>0.14376131215360921</v>
      </c>
    </row>
    <row r="1068" spans="1:15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6">
        <f t="shared" si="32"/>
        <v>810000000</v>
      </c>
      <c r="M1068" s="6">
        <f t="array" ref="M1068">$L1068-(SUM(G1068:I1068))</f>
        <v>319000000</v>
      </c>
      <c r="N1068" s="7">
        <f t="array" ref="N1068">1-($F1068/$E1068)</f>
        <v>0.11308426872172894</v>
      </c>
      <c r="O1068" s="8">
        <f t="shared" si="33"/>
        <v>4.4535656447199416E-2</v>
      </c>
    </row>
    <row r="1069" spans="1:15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6">
        <f t="shared" si="32"/>
        <v>13295000000</v>
      </c>
      <c r="M1069" s="6">
        <f t="array" ref="M1069">$L1069-(SUM(G1069:I1069))</f>
        <v>5098000000</v>
      </c>
      <c r="N1069" s="7">
        <f t="array" ref="N1069">1-($F1069/$E1069)</f>
        <v>0.16165509526646649</v>
      </c>
      <c r="O1069" s="8">
        <f t="shared" si="33"/>
        <v>6.198703841056382E-2</v>
      </c>
    </row>
    <row r="1070" spans="1:15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6">
        <f t="shared" si="32"/>
        <v>12402000000</v>
      </c>
      <c r="M1070" s="6">
        <f t="array" ref="M1070">$L1070-(SUM(G1070:I1070))</f>
        <v>3331000000</v>
      </c>
      <c r="N1070" s="7">
        <f t="array" ref="N1070">1-($F1070/$E1070)</f>
        <v>0.12382188498402558</v>
      </c>
      <c r="O1070" s="8">
        <f t="shared" si="33"/>
        <v>3.3256789137380192E-2</v>
      </c>
    </row>
    <row r="1071" spans="1:15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6">
        <f t="shared" si="32"/>
        <v>13542000000</v>
      </c>
      <c r="M1071" s="6">
        <f t="array" ref="M1071">$L1071-(SUM(G1071:I1071))</f>
        <v>3766000000</v>
      </c>
      <c r="N1071" s="7">
        <f t="array" ref="N1071">1-($F1071/$E1071)</f>
        <v>0.13844219307482342</v>
      </c>
      <c r="O1071" s="8">
        <f t="shared" si="33"/>
        <v>3.8500465154318778E-2</v>
      </c>
    </row>
    <row r="1072" spans="1:15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6">
        <f t="shared" si="32"/>
        <v>16160000000</v>
      </c>
      <c r="M1072" s="6">
        <f t="array" ref="M1072">$L1072-(SUM(G1072:I1072))</f>
        <v>4485000000</v>
      </c>
      <c r="N1072" s="7">
        <f t="array" ref="N1072">1-($F1072/$E1072)</f>
        <v>0.22428557549513539</v>
      </c>
      <c r="O1072" s="8">
        <f t="shared" si="33"/>
        <v>6.2247574634633804E-2</v>
      </c>
    </row>
    <row r="1073" spans="1:15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6">
        <f t="shared" si="32"/>
        <v>30821000000</v>
      </c>
      <c r="M1073" s="6">
        <f t="array" ref="M1073">$L1073-(SUM(G1073:I1073))</f>
        <v>9877000000</v>
      </c>
      <c r="N1073" s="7">
        <f t="array" ref="N1073">1-($F1073/$E1073)</f>
        <v>0.65206169208961851</v>
      </c>
      <c r="O1073" s="8">
        <f t="shared" si="33"/>
        <v>0.20896185499397044</v>
      </c>
    </row>
    <row r="1074" spans="1:15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6">
        <f t="shared" si="32"/>
        <v>27079000000</v>
      </c>
      <c r="M1074" s="6">
        <f t="array" ref="M1074">$L1074-(SUM(G1074:I1074))</f>
        <v>7665000000</v>
      </c>
      <c r="N1074" s="7">
        <f t="array" ref="N1074">1-($F1074/$E1074)</f>
        <v>0.6149705902391388</v>
      </c>
      <c r="O1074" s="8">
        <f t="shared" si="33"/>
        <v>0.17407398996207391</v>
      </c>
    </row>
    <row r="1075" spans="1:15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6">
        <f t="shared" si="32"/>
        <v>25469000000</v>
      </c>
      <c r="M1075" s="6">
        <f t="array" ref="M1075">$L1075-(SUM(G1075:I1075))</f>
        <v>6683000000</v>
      </c>
      <c r="N1075" s="7">
        <f t="array" ref="N1075">1-($F1075/$E1075)</f>
        <v>0.60300210715723179</v>
      </c>
      <c r="O1075" s="8">
        <f t="shared" si="33"/>
        <v>0.15822619977744631</v>
      </c>
    </row>
    <row r="1076" spans="1:15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6">
        <f t="shared" si="32"/>
        <v>24564000000</v>
      </c>
      <c r="M1076" s="6">
        <f t="array" ref="M1076">$L1076-(SUM(G1076:I1076))</f>
        <v>7547000000</v>
      </c>
      <c r="N1076" s="7">
        <f t="array" ref="N1076">1-($F1076/$E1076)</f>
        <v>0.62190490657754816</v>
      </c>
      <c r="O1076" s="8">
        <f t="shared" si="33"/>
        <v>0.19107296571978327</v>
      </c>
    </row>
    <row r="1077" spans="1:15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6">
        <f t="shared" si="32"/>
        <v>9887000000</v>
      </c>
      <c r="M1077" s="6">
        <f t="array" ref="M1077">$L1077-(SUM(G1077:I1077))</f>
        <v>3862000000</v>
      </c>
      <c r="N1077" s="7">
        <f t="array" ref="N1077">1-($F1077/$E1077)</f>
        <v>0.82625773023566773</v>
      </c>
      <c r="O1077" s="8">
        <f t="shared" si="33"/>
        <v>0.32274778539194382</v>
      </c>
    </row>
    <row r="1078" spans="1:15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6">
        <f t="shared" si="32"/>
        <v>9169000000</v>
      </c>
      <c r="M1078" s="6">
        <f t="array" ref="M1078">$L1078-(SUM(G1078:I1078))</f>
        <v>3200000000</v>
      </c>
      <c r="N1078" s="7">
        <f t="array" ref="N1078">1-($F1078/$E1078)</f>
        <v>0.80962472406181019</v>
      </c>
      <c r="O1078" s="8">
        <f t="shared" si="33"/>
        <v>0.282560706401766</v>
      </c>
    </row>
    <row r="1079" spans="1:15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6">
        <f t="shared" si="32"/>
        <v>8600000000</v>
      </c>
      <c r="M1079" s="6">
        <f t="array" ref="M1079">$L1079-(SUM(G1079:I1079))</f>
        <v>2112000000</v>
      </c>
      <c r="N1079" s="7">
        <f t="array" ref="N1079">1-($F1079/$E1079)</f>
        <v>0.79291904849714179</v>
      </c>
      <c r="O1079" s="8">
        <f t="shared" si="33"/>
        <v>0.1947261663286004</v>
      </c>
    </row>
    <row r="1080" spans="1:15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6">
        <f t="shared" si="32"/>
        <v>3828000000</v>
      </c>
      <c r="M1080" s="6">
        <f t="array" ref="M1080">$L1080-(SUM(G1080:I1080))</f>
        <v>-960000000</v>
      </c>
      <c r="N1080" s="7">
        <f t="array" ref="N1080">1-($F1080/$E1080)</f>
        <v>0.69322709163346619</v>
      </c>
      <c r="O1080" s="8">
        <f t="shared" si="33"/>
        <v>-0.17385005432814199</v>
      </c>
    </row>
    <row r="1081" spans="1:15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6">
        <f t="shared" si="32"/>
        <v>57464000000</v>
      </c>
      <c r="M1081" s="6">
        <f t="array" ref="M1081">$L1081-(SUM(G1081:I1081))</f>
        <v>26764000000</v>
      </c>
      <c r="N1081" s="7">
        <f t="array" ref="N1081">1-($F1081/$E1081)</f>
        <v>0.73814692545825888</v>
      </c>
      <c r="O1081" s="8">
        <f t="shared" si="33"/>
        <v>0.34379375457616668</v>
      </c>
    </row>
    <row r="1082" spans="1:15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6">
        <f t="shared" si="32"/>
        <v>59755000000</v>
      </c>
      <c r="M1082" s="6">
        <f t="array" ref="M1082">$L1082-(SUM(G1082:I1082))</f>
        <v>27886000000</v>
      </c>
      <c r="N1082" s="7">
        <f t="array" ref="N1082">1-($F1082/$E1082)</f>
        <v>0.68816003132449644</v>
      </c>
      <c r="O1082" s="8">
        <f t="shared" si="33"/>
        <v>0.32114518673776099</v>
      </c>
    </row>
    <row r="1083" spans="1:15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6">
        <f t="shared" si="32"/>
        <v>60542000000</v>
      </c>
      <c r="M1083" s="6">
        <f t="array" ref="M1083">$L1083-(SUM(G1083:I1083))</f>
        <v>28172000000</v>
      </c>
      <c r="N1083" s="7">
        <f t="array" ref="N1083">1-($F1083/$E1083)</f>
        <v>0.64695447745244716</v>
      </c>
      <c r="O1083" s="8">
        <f t="shared" si="33"/>
        <v>0.30104723231459712</v>
      </c>
    </row>
    <row r="1084" spans="1:15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6">
        <f t="shared" si="32"/>
        <v>52540000000</v>
      </c>
      <c r="M1084" s="6">
        <f t="array" ref="M1084">$L1084-(SUM(G1084:I1084))</f>
        <v>21292000000</v>
      </c>
      <c r="N1084" s="7">
        <f t="array" ref="N1084">1-($F1084/$E1084)</f>
        <v>0.61579934364744493</v>
      </c>
      <c r="O1084" s="8">
        <f t="shared" si="33"/>
        <v>0.24955461790904829</v>
      </c>
    </row>
    <row r="1085" spans="1:15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6">
        <f t="shared" si="32"/>
        <v>4492369000</v>
      </c>
      <c r="M1085" s="6">
        <f t="array" ref="M1085">$L1085-(SUM(G1085:I1085))</f>
        <v>1779109000</v>
      </c>
      <c r="N1085" s="7">
        <f t="array" ref="N1085">1-($F1085/$E1085)</f>
        <v>0.97470446120649912</v>
      </c>
      <c r="O1085" s="8">
        <f t="shared" si="33"/>
        <v>0.38601136266246905</v>
      </c>
    </row>
    <row r="1086" spans="1:15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6">
        <f t="shared" si="32"/>
        <v>4738847000</v>
      </c>
      <c r="M1086" s="6">
        <f t="array" ref="M1086">$L1086-(SUM(G1086:I1086))</f>
        <v>1965981000</v>
      </c>
      <c r="N1086" s="7">
        <f t="array" ref="N1086">1-($F1086/$E1086)</f>
        <v>0.98264565615747224</v>
      </c>
      <c r="O1086" s="8">
        <f t="shared" si="33"/>
        <v>0.40766513241261504</v>
      </c>
    </row>
    <row r="1087" spans="1:15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6">
        <f t="shared" si="32"/>
        <v>4673067000</v>
      </c>
      <c r="M1087" s="6">
        <f t="array" ref="M1087">$L1087-(SUM(G1087:I1087))</f>
        <v>1859593000</v>
      </c>
      <c r="N1087" s="7">
        <f t="array" ref="N1087">1-($F1087/$E1087)</f>
        <v>0.98668053165545855</v>
      </c>
      <c r="O1087" s="8">
        <f t="shared" si="33"/>
        <v>0.39263811323543385</v>
      </c>
    </row>
    <row r="1088" spans="1:15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6">
        <f t="shared" si="32"/>
        <v>4922067000</v>
      </c>
      <c r="M1088" s="6">
        <f t="array" ref="M1088">$L1088-(SUM(G1088:I1088))</f>
        <v>1929135000</v>
      </c>
      <c r="N1088" s="7">
        <f t="array" ref="N1088">1-($F1088/$E1088)</f>
        <v>0.98522502837837811</v>
      </c>
      <c r="O1088" s="8">
        <f t="shared" si="33"/>
        <v>0.38614510633860172</v>
      </c>
    </row>
    <row r="1089" spans="1:15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6">
        <f t="shared" si="32"/>
        <v>1281931000</v>
      </c>
      <c r="M1089" s="6">
        <f t="array" ref="M1089">$L1089-(SUM(G1089:I1089))</f>
        <v>448353000</v>
      </c>
      <c r="N1089" s="7">
        <f t="array" ref="N1089">1-($F1089/$E1089)</f>
        <v>0.53885922154611321</v>
      </c>
      <c r="O1089" s="8">
        <f t="shared" si="33"/>
        <v>0.18846501766309146</v>
      </c>
    </row>
    <row r="1090" spans="1:15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6">
        <f t="shared" si="32"/>
        <v>1358750000</v>
      </c>
      <c r="M1090" s="6">
        <f t="array" ref="M1090">$L1090-(SUM(G1090:I1090))</f>
        <v>477686000</v>
      </c>
      <c r="N1090" s="7">
        <f t="array" ref="N1090">1-($F1090/$E1090)</f>
        <v>0.54656447771364491</v>
      </c>
      <c r="O1090" s="8">
        <f t="shared" si="33"/>
        <v>0.19215175646816571</v>
      </c>
    </row>
    <row r="1091" spans="1:15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6">
        <f t="shared" ref="L1091:L1154" si="34">$E1091-$F1091</f>
        <v>1351993000</v>
      </c>
      <c r="M1091" s="6">
        <f t="array" ref="M1091">$L1091-(SUM(G1091:I1091))</f>
        <v>501156000</v>
      </c>
      <c r="N1091" s="7">
        <f t="array" ref="N1091">1-($F1091/$E1091)</f>
        <v>0.56440113264872904</v>
      </c>
      <c r="O1091" s="8">
        <f t="shared" ref="O1091:O1154" si="35">$M1091/$E1091</f>
        <v>0.20921189239419616</v>
      </c>
    </row>
    <row r="1092" spans="1:15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6">
        <f t="shared" si="34"/>
        <v>1435587000</v>
      </c>
      <c r="M1092" s="6">
        <f t="array" ref="M1092">$L1092-(SUM(G1092:I1092))</f>
        <v>546945000</v>
      </c>
      <c r="N1092" s="7">
        <f t="array" ref="N1092">1-($F1092/$E1092)</f>
        <v>0.57234446071514999</v>
      </c>
      <c r="O1092" s="8">
        <f t="shared" si="35"/>
        <v>0.21805779870244557</v>
      </c>
    </row>
    <row r="1093" spans="1:15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6">
        <f t="shared" si="34"/>
        <v>1847000000</v>
      </c>
      <c r="M1093" s="6">
        <f t="array" ref="M1093">$L1093-(SUM(G1093:I1093))</f>
        <v>362000000</v>
      </c>
      <c r="N1093" s="7">
        <f t="array" ref="N1093">1-($F1093/$E1093)</f>
        <v>0.20357103493882944</v>
      </c>
      <c r="O1093" s="8">
        <f t="shared" si="35"/>
        <v>3.9898600242477683E-2</v>
      </c>
    </row>
    <row r="1094" spans="1:15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6">
        <f t="shared" si="34"/>
        <v>5437000000</v>
      </c>
      <c r="M1094" s="6">
        <f t="array" ref="M1094">$L1094-(SUM(G1094:I1094))</f>
        <v>3127000000</v>
      </c>
      <c r="N1094" s="7">
        <f t="array" ref="N1094">1-($F1094/$E1094)</f>
        <v>0.33237559603863553</v>
      </c>
      <c r="O1094" s="8">
        <f t="shared" si="35"/>
        <v>0.19116028854383177</v>
      </c>
    </row>
    <row r="1095" spans="1:15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6">
        <f t="shared" si="34"/>
        <v>5215000000</v>
      </c>
      <c r="M1095" s="6">
        <f t="array" ref="M1095">$L1095-(SUM(G1095:I1095))</f>
        <v>3001000000</v>
      </c>
      <c r="N1095" s="7">
        <f t="array" ref="N1095">1-($F1095/$E1095)</f>
        <v>0.32207262845849804</v>
      </c>
      <c r="O1095" s="8">
        <f t="shared" si="35"/>
        <v>0.18533843873517786</v>
      </c>
    </row>
    <row r="1096" spans="1:15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6">
        <f t="shared" si="34"/>
        <v>2505000000</v>
      </c>
      <c r="M1096" s="6">
        <f t="array" ref="M1096">$L1096-(SUM(G1096:I1096))</f>
        <v>235000000</v>
      </c>
      <c r="N1096" s="7">
        <f t="array" ref="N1096">1-($F1096/$E1096)</f>
        <v>0.20203242196951365</v>
      </c>
      <c r="O1096" s="8">
        <f t="shared" si="35"/>
        <v>1.8953141382369545E-2</v>
      </c>
    </row>
    <row r="1097" spans="1:15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6">
        <f t="shared" si="34"/>
        <v>3529427000</v>
      </c>
      <c r="M1097" s="6">
        <f t="array" ref="M1097">$L1097-(SUM(G1097:I1097))</f>
        <v>1952827000</v>
      </c>
      <c r="N1097" s="7">
        <f t="array" ref="N1097">1-($F1097/$E1097)</f>
        <v>0.76584110925683335</v>
      </c>
      <c r="O1097" s="8">
        <f t="shared" si="35"/>
        <v>0.42373880968970157</v>
      </c>
    </row>
    <row r="1098" spans="1:15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6">
        <f t="shared" si="34"/>
        <v>4059874000</v>
      </c>
      <c r="M1098" s="6">
        <f t="array" ref="M1098">$L1098-(SUM(G1098:I1098))</f>
        <v>1990986000</v>
      </c>
      <c r="N1098" s="7">
        <f t="array" ref="N1098">1-($F1098/$E1098)</f>
        <v>0.76418482101144314</v>
      </c>
      <c r="O1098" s="8">
        <f t="shared" si="35"/>
        <v>0.37476071426016894</v>
      </c>
    </row>
    <row r="1099" spans="1:15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6">
        <f t="shared" si="34"/>
        <v>4199045000</v>
      </c>
      <c r="M1099" s="6">
        <f t="array" ref="M1099">$L1099-(SUM(G1099:I1099))</f>
        <v>1770801000</v>
      </c>
      <c r="N1099" s="7">
        <f t="array" ref="N1099">1-($F1099/$E1099)</f>
        <v>0.79393045818504415</v>
      </c>
      <c r="O1099" s="8">
        <f t="shared" si="35"/>
        <v>0.33481252267706929</v>
      </c>
    </row>
    <row r="1100" spans="1:15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6">
        <f t="shared" si="34"/>
        <v>1954810000</v>
      </c>
      <c r="M1100" s="6">
        <f t="array" ref="M1100">$L1100-(SUM(G1100:I1100))</f>
        <v>-86136000</v>
      </c>
      <c r="N1100" s="7">
        <f t="array" ref="N1100">1-($F1100/$E1100)</f>
        <v>0.70137374978292977</v>
      </c>
      <c r="O1100" s="8">
        <f t="shared" si="35"/>
        <v>-3.0905064590063709E-2</v>
      </c>
    </row>
    <row r="1101" spans="1:15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6">
        <f t="shared" si="34"/>
        <v>3528000000</v>
      </c>
      <c r="M1101" s="6">
        <f t="array" ref="M1101">$L1101-(SUM(G1101:I1101))</f>
        <v>1400500000</v>
      </c>
      <c r="N1101" s="7">
        <f t="array" ref="N1101">1-($F1101/$E1101)</f>
        <v>0.45701849836779107</v>
      </c>
      <c r="O1101" s="8">
        <f t="shared" si="35"/>
        <v>0.18142131716669258</v>
      </c>
    </row>
    <row r="1102" spans="1:15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6">
        <f t="shared" si="34"/>
        <v>4216100000</v>
      </c>
      <c r="M1102" s="6">
        <f t="array" ref="M1102">$L1102-(SUM(G1102:I1102))</f>
        <v>1363500000</v>
      </c>
      <c r="N1102" s="7">
        <f t="array" ref="N1102">1-($F1102/$E1102)</f>
        <v>0.44712757044531404</v>
      </c>
      <c r="O1102" s="8">
        <f t="shared" si="35"/>
        <v>0.14460246253698578</v>
      </c>
    </row>
    <row r="1103" spans="1:15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6">
        <f t="shared" si="34"/>
        <v>4171000000</v>
      </c>
      <c r="M1103" s="6">
        <f t="array" ref="M1103">$L1103-(SUM(G1103:I1103))</f>
        <v>2157000000</v>
      </c>
      <c r="N1103" s="7">
        <f t="array" ref="N1103">1-($F1103/$E1103)</f>
        <v>0.83170488534396814</v>
      </c>
      <c r="O1103" s="8">
        <f t="shared" si="35"/>
        <v>0.43010967098703889</v>
      </c>
    </row>
    <row r="1104" spans="1:15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6">
        <f t="shared" si="34"/>
        <v>4170000000</v>
      </c>
      <c r="M1104" s="6">
        <f t="array" ref="M1104">$L1104-(SUM(G1104:I1104))</f>
        <v>1916000000</v>
      </c>
      <c r="N1104" s="7">
        <f t="array" ref="N1104">1-($F1104/$E1104)</f>
        <v>0.81524926686217003</v>
      </c>
      <c r="O1104" s="8">
        <f t="shared" si="35"/>
        <v>0.37458455522971651</v>
      </c>
    </row>
    <row r="1105" spans="1:15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6">
        <f t="shared" si="34"/>
        <v>2204000000</v>
      </c>
      <c r="M1105" s="6">
        <f t="array" ref="M1105">$L1105-(SUM(G1105:I1105))</f>
        <v>-672000000</v>
      </c>
      <c r="N1105" s="7">
        <f t="array" ref="N1105">1-($F1105/$E1105)</f>
        <v>0.69242852654728249</v>
      </c>
      <c r="O1105" s="8">
        <f t="shared" si="35"/>
        <v>-0.21112158341187559</v>
      </c>
    </row>
    <row r="1106" spans="1:15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6">
        <f t="shared" si="34"/>
        <v>2408000000</v>
      </c>
      <c r="M1106" s="6">
        <f t="array" ref="M1106">$L1106-(SUM(G1106:I1106))</f>
        <v>-279000000</v>
      </c>
      <c r="N1106" s="7">
        <f t="array" ref="N1106">1-($F1106/$E1106)</f>
        <v>0.68977370380979663</v>
      </c>
      <c r="O1106" s="8">
        <f t="shared" si="35"/>
        <v>-7.9919793755370949E-2</v>
      </c>
    </row>
    <row r="1107" spans="1:15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6">
        <f t="shared" si="34"/>
        <v>1577000000</v>
      </c>
      <c r="M1107" s="6">
        <f t="array" ref="M1107">$L1107-(SUM(G1107:I1107))</f>
        <v>641000000</v>
      </c>
      <c r="N1107" s="7">
        <f t="array" ref="N1107">1-($F1107/$E1107)</f>
        <v>0.52166721799536886</v>
      </c>
      <c r="O1107" s="8">
        <f t="shared" si="35"/>
        <v>0.2120410188554416</v>
      </c>
    </row>
    <row r="1108" spans="1:15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6">
        <f t="shared" si="34"/>
        <v>1784000000</v>
      </c>
      <c r="M1108" s="6">
        <f t="array" ref="M1108">$L1108-(SUM(G1108:I1108))</f>
        <v>608000000</v>
      </c>
      <c r="N1108" s="7">
        <f t="array" ref="N1108">1-($F1108/$E1108)</f>
        <v>0.5754838709677419</v>
      </c>
      <c r="O1108" s="8">
        <f t="shared" si="35"/>
        <v>0.19612903225806452</v>
      </c>
    </row>
    <row r="1109" spans="1:15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6">
        <f t="shared" si="34"/>
        <v>1950000000</v>
      </c>
      <c r="M1109" s="6">
        <f t="array" ref="M1109">$L1109-(SUM(G1109:I1109))</f>
        <v>718000000</v>
      </c>
      <c r="N1109" s="7">
        <f t="array" ref="N1109">1-($F1109/$E1109)</f>
        <v>0.57641146911025709</v>
      </c>
      <c r="O1109" s="8">
        <f t="shared" si="35"/>
        <v>0.21223765888264853</v>
      </c>
    </row>
    <row r="1110" spans="1:15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6">
        <f t="shared" si="34"/>
        <v>1979000000</v>
      </c>
      <c r="M1110" s="6">
        <f t="array" ref="M1110">$L1110-(SUM(G1110:I1110))</f>
        <v>791000000</v>
      </c>
      <c r="N1110" s="7">
        <f t="array" ref="N1110">1-($F1110/$E1110)</f>
        <v>0.6011543134872418</v>
      </c>
      <c r="O1110" s="8">
        <f t="shared" si="35"/>
        <v>0.24027946537059539</v>
      </c>
    </row>
    <row r="1111" spans="1:15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6">
        <f t="shared" si="34"/>
        <v>5980000000</v>
      </c>
      <c r="M1111" s="6">
        <f t="array" ref="M1111">$L1111-(SUM(G1111:I1111))</f>
        <v>3276000000</v>
      </c>
      <c r="N1111" s="7">
        <f t="array" ref="N1111">1-($F1111/$E1111)</f>
        <v>0.41947250280583614</v>
      </c>
      <c r="O1111" s="8">
        <f t="shared" si="35"/>
        <v>0.22979797979797981</v>
      </c>
    </row>
    <row r="1112" spans="1:15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6">
        <f t="shared" si="34"/>
        <v>6984000000</v>
      </c>
      <c r="M1112" s="6">
        <f t="array" ref="M1112">$L1112-(SUM(G1112:I1112))</f>
        <v>3541000000</v>
      </c>
      <c r="N1112" s="7">
        <f t="array" ref="N1112">1-($F1112/$E1112)</f>
        <v>0.46141649048625788</v>
      </c>
      <c r="O1112" s="8">
        <f t="shared" si="35"/>
        <v>0.23394556025369978</v>
      </c>
    </row>
    <row r="1113" spans="1:15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6">
        <f t="shared" si="34"/>
        <v>8270000000</v>
      </c>
      <c r="M1113" s="6">
        <f t="array" ref="M1113">$L1113-(SUM(G1113:I1113))</f>
        <v>4395000000</v>
      </c>
      <c r="N1113" s="7">
        <f t="array" ref="N1113">1-($F1113/$E1113)</f>
        <v>0.48587039539392518</v>
      </c>
      <c r="O1113" s="8">
        <f t="shared" si="35"/>
        <v>0.25821044591974618</v>
      </c>
    </row>
    <row r="1114" spans="1:15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6">
        <f t="shared" si="34"/>
        <v>8890000000</v>
      </c>
      <c r="M1114" s="6">
        <f t="array" ref="M1114">$L1114-(SUM(G1114:I1114))</f>
        <v>4660000000</v>
      </c>
      <c r="N1114" s="7">
        <f t="array" ref="N1114">1-($F1114/$E1114)</f>
        <v>0.50840672538030418</v>
      </c>
      <c r="O1114" s="8">
        <f t="shared" si="35"/>
        <v>0.26649891341644744</v>
      </c>
    </row>
    <row r="1115" spans="1:15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6">
        <f t="shared" si="34"/>
        <v>5630000000</v>
      </c>
      <c r="M1115" s="6">
        <f t="array" ref="M1115">$L1115-(SUM(G1115:I1115))</f>
        <v>3137000000</v>
      </c>
      <c r="N1115" s="7">
        <f t="array" ref="N1115">1-($F1115/$E1115)</f>
        <v>0.56503412284223198</v>
      </c>
      <c r="O1115" s="8">
        <f t="shared" si="35"/>
        <v>0.31483340024086715</v>
      </c>
    </row>
    <row r="1116" spans="1:15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6">
        <f t="shared" si="34"/>
        <v>3115000000</v>
      </c>
      <c r="M1116" s="6">
        <f t="array" ref="M1116">$L1116-(SUM(G1116:I1116))</f>
        <v>700000000</v>
      </c>
      <c r="N1116" s="7">
        <f t="array" ref="N1116">1-($F1116/$E1116)</f>
        <v>0.37021630615640599</v>
      </c>
      <c r="O1116" s="8">
        <f t="shared" si="35"/>
        <v>8.3194675540765387E-2</v>
      </c>
    </row>
    <row r="1117" spans="1:15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6">
        <f t="shared" si="34"/>
        <v>2835000000</v>
      </c>
      <c r="M1117" s="6">
        <f t="array" ref="M1117">$L1117-(SUM(G1117:I1117))</f>
        <v>736000000</v>
      </c>
      <c r="N1117" s="7">
        <f t="array" ref="N1117">1-($F1117/$E1117)</f>
        <v>0.38878222709818977</v>
      </c>
      <c r="O1117" s="8">
        <f t="shared" si="35"/>
        <v>0.10093252879868349</v>
      </c>
    </row>
    <row r="1118" spans="1:15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6">
        <f t="shared" si="34"/>
        <v>3417000000</v>
      </c>
      <c r="M1118" s="6">
        <f t="array" ref="M1118">$L1118-(SUM(G1118:I1118))</f>
        <v>1219000000</v>
      </c>
      <c r="N1118" s="7">
        <f t="array" ref="N1118">1-($F1118/$E1118)</f>
        <v>0.44210117738387888</v>
      </c>
      <c r="O1118" s="8">
        <f t="shared" si="35"/>
        <v>0.15771768663475222</v>
      </c>
    </row>
    <row r="1119" spans="1:15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6">
        <f t="shared" si="34"/>
        <v>1257359000</v>
      </c>
      <c r="M1119" s="6">
        <f t="array" ref="M1119">$L1119-(SUM(G1119:I1119))</f>
        <v>228347000</v>
      </c>
      <c r="N1119" s="7">
        <f t="array" ref="N1119">1-($F1119/$E1119)</f>
        <v>0.28742511821754957</v>
      </c>
      <c r="O1119" s="8">
        <f t="shared" si="35"/>
        <v>5.2198825848164911E-2</v>
      </c>
    </row>
    <row r="1120" spans="1:15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6">
        <f t="shared" si="34"/>
        <v>1751896000</v>
      </c>
      <c r="M1120" s="6">
        <f t="array" ref="M1120">$L1120-(SUM(G1120:I1120))</f>
        <v>402648000</v>
      </c>
      <c r="N1120" s="7">
        <f t="array" ref="N1120">1-($F1120/$E1120)</f>
        <v>0.31825712633087333</v>
      </c>
      <c r="O1120" s="8">
        <f t="shared" si="35"/>
        <v>7.3146805177289914E-2</v>
      </c>
    </row>
    <row r="1121" spans="1:15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6">
        <f t="shared" si="34"/>
        <v>2188035000</v>
      </c>
      <c r="M1121" s="6">
        <f t="array" ref="M1121">$L1121-(SUM(G1121:I1121))</f>
        <v>305826000</v>
      </c>
      <c r="N1121" s="7">
        <f t="array" ref="N1121">1-($F1121/$E1121)</f>
        <v>0.32274230398033132</v>
      </c>
      <c r="O1121" s="8">
        <f t="shared" si="35"/>
        <v>4.5110333178897413E-2</v>
      </c>
    </row>
    <row r="1122" spans="1:15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6">
        <f t="shared" si="34"/>
        <v>2800768000</v>
      </c>
      <c r="M1122" s="6">
        <f t="array" ref="M1122">$L1122-(SUM(G1122:I1122))</f>
        <v>379793000</v>
      </c>
      <c r="N1122" s="7">
        <f t="array" ref="N1122">1-($F1122/$E1122)</f>
        <v>0.31716373923651764</v>
      </c>
      <c r="O1122" s="8">
        <f t="shared" si="35"/>
        <v>4.3008406271370835E-2</v>
      </c>
    </row>
    <row r="1123" spans="1:15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6">
        <f t="shared" si="34"/>
        <v>1149000000</v>
      </c>
      <c r="M1123" s="6">
        <f t="array" ref="M1123">$L1123-(SUM(G1123:I1123))</f>
        <v>134000000</v>
      </c>
      <c r="N1123" s="7">
        <f t="array" ref="N1123">1-($F1123/$E1123)</f>
        <v>0.73559539052496792</v>
      </c>
      <c r="O1123" s="8">
        <f t="shared" si="35"/>
        <v>8.5787451984635082E-2</v>
      </c>
    </row>
    <row r="1124" spans="1:15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6">
        <f t="shared" si="34"/>
        <v>1446000000</v>
      </c>
      <c r="M1124" s="6">
        <f t="array" ref="M1124">$L1124-(SUM(G1124:I1124))</f>
        <v>450000000</v>
      </c>
      <c r="N1124" s="7">
        <f t="array" ref="N1124">1-($F1124/$E1124)</f>
        <v>0.77867528271405495</v>
      </c>
      <c r="O1124" s="8">
        <f t="shared" si="35"/>
        <v>0.24232633279483037</v>
      </c>
    </row>
    <row r="1125" spans="1:15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6">
        <f t="shared" si="34"/>
        <v>1803000000</v>
      </c>
      <c r="M1125" s="6">
        <f t="array" ref="M1125">$L1125-(SUM(G1125:I1125))</f>
        <v>575000000</v>
      </c>
      <c r="N1125" s="7">
        <f t="array" ref="N1125">1-($F1125/$E1125)</f>
        <v>0.78802447552447552</v>
      </c>
      <c r="O1125" s="8">
        <f t="shared" si="35"/>
        <v>0.2513111888111888</v>
      </c>
    </row>
    <row r="1126" spans="1:15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6">
        <f t="shared" si="34"/>
        <v>1060000000</v>
      </c>
      <c r="M1126" s="6">
        <f t="array" ref="M1126">$L1126-(SUM(G1126:I1126))</f>
        <v>-5061000000</v>
      </c>
      <c r="N1126" s="7">
        <f t="array" ref="N1126">1-($F1126/$E1126)</f>
        <v>0.680796403339756</v>
      </c>
      <c r="O1126" s="8">
        <f t="shared" si="35"/>
        <v>-3.2504816955684008</v>
      </c>
    </row>
    <row r="1127" spans="1:15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6">
        <f t="shared" si="34"/>
        <v>11034000000</v>
      </c>
      <c r="M1127" s="6">
        <f t="array" ref="M1127">$L1127-(SUM(G1127:I1127))</f>
        <v>3238000000</v>
      </c>
      <c r="N1127" s="7">
        <f t="array" ref="N1127">1-($F1127/$E1127)</f>
        <v>0.4359025006913444</v>
      </c>
      <c r="O1127" s="8">
        <f t="shared" si="35"/>
        <v>0.12791846086990874</v>
      </c>
    </row>
    <row r="1128" spans="1:15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6">
        <f t="shared" si="34"/>
        <v>12446000000</v>
      </c>
      <c r="M1128" s="6">
        <f t="array" ref="M1128">$L1128-(SUM(G1128:I1128))</f>
        <v>3680000000</v>
      </c>
      <c r="N1128" s="7">
        <f t="array" ref="N1128">1-($F1128/$E1128)</f>
        <v>0.44771394654483976</v>
      </c>
      <c r="O1128" s="8">
        <f t="shared" si="35"/>
        <v>0.13237886254901254</v>
      </c>
    </row>
    <row r="1129" spans="1:15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6">
        <f t="shared" si="34"/>
        <v>14067000000</v>
      </c>
      <c r="M1129" s="6">
        <f t="array" ref="M1129">$L1129-(SUM(G1129:I1129))</f>
        <v>4175000000</v>
      </c>
      <c r="N1129" s="7">
        <f t="array" ref="N1129">1-($F1129/$E1129)</f>
        <v>0.45969085977582436</v>
      </c>
      <c r="O1129" s="8">
        <f t="shared" si="35"/>
        <v>0.13643344988725858</v>
      </c>
    </row>
    <row r="1130" spans="1:15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6">
        <f t="shared" si="34"/>
        <v>14971000000</v>
      </c>
      <c r="M1130" s="6">
        <f t="array" ref="M1130">$L1130-(SUM(G1130:I1130))</f>
        <v>4502000000</v>
      </c>
      <c r="N1130" s="7">
        <f t="array" ref="N1130">1-($F1130/$E1130)</f>
        <v>0.46241042747714356</v>
      </c>
      <c r="O1130" s="8">
        <f t="shared" si="35"/>
        <v>0.13905361996540647</v>
      </c>
    </row>
    <row r="1131" spans="1:15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6">
        <f t="shared" si="34"/>
        <v>3305000000</v>
      </c>
      <c r="M1131" s="6">
        <f t="array" ref="M1131">$L1131-(SUM(G1131:I1131))</f>
        <v>980000000</v>
      </c>
      <c r="N1131" s="7">
        <f t="array" ref="N1131">1-($F1131/$E1131)</f>
        <v>0.57951955111344899</v>
      </c>
      <c r="O1131" s="8">
        <f t="shared" si="35"/>
        <v>0.17183938278099245</v>
      </c>
    </row>
    <row r="1132" spans="1:15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6">
        <f t="shared" si="34"/>
        <v>3668000000</v>
      </c>
      <c r="M1132" s="6">
        <f t="array" ref="M1132">$L1132-(SUM(G1132:I1132))</f>
        <v>1178000000</v>
      </c>
      <c r="N1132" s="7">
        <f t="array" ref="N1132">1-($F1132/$E1132)</f>
        <v>0.58333333333333326</v>
      </c>
      <c r="O1132" s="8">
        <f t="shared" si="35"/>
        <v>0.18734096692111959</v>
      </c>
    </row>
    <row r="1133" spans="1:15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6">
        <f t="shared" si="34"/>
        <v>3633000000</v>
      </c>
      <c r="M1133" s="6">
        <f t="array" ref="M1133">$L1133-(SUM(G1133:I1133))</f>
        <v>1144000000</v>
      </c>
      <c r="N1133" s="7">
        <f t="array" ref="N1133">1-($F1133/$E1133)</f>
        <v>0.58862605314322747</v>
      </c>
      <c r="O1133" s="8">
        <f t="shared" si="35"/>
        <v>0.18535320803629293</v>
      </c>
    </row>
    <row r="1134" spans="1:15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6">
        <f t="shared" si="34"/>
        <v>3702000000</v>
      </c>
      <c r="M1134" s="6">
        <f t="array" ref="M1134">$L1134-(SUM(G1134:I1134))</f>
        <v>1248000000</v>
      </c>
      <c r="N1134" s="7">
        <f t="array" ref="N1134">1-($F1134/$E1134)</f>
        <v>0.58678078934854971</v>
      </c>
      <c r="O1134" s="8">
        <f t="shared" si="35"/>
        <v>0.19781264859724204</v>
      </c>
    </row>
    <row r="1135" spans="1:15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6">
        <f t="shared" si="34"/>
        <v>5043000000</v>
      </c>
      <c r="M1135" s="6">
        <f t="array" ref="M1135">$L1135-(SUM(G1135:I1135))</f>
        <v>3389000000</v>
      </c>
      <c r="N1135" s="7">
        <f t="array" ref="N1135">1-($F1135/$E1135)</f>
        <v>0.29329998836803539</v>
      </c>
      <c r="O1135" s="8">
        <f t="shared" si="35"/>
        <v>0.19710364080493195</v>
      </c>
    </row>
    <row r="1136" spans="1:15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6">
        <f t="shared" si="34"/>
        <v>5104000000</v>
      </c>
      <c r="M1136" s="6">
        <f t="array" ref="M1136">$L1136-(SUM(G1136:I1136))</f>
        <v>3199000000</v>
      </c>
      <c r="N1136" s="7">
        <f t="array" ref="N1136">1-($F1136/$E1136)</f>
        <v>0.26554289579106183</v>
      </c>
      <c r="O1136" s="8">
        <f t="shared" si="35"/>
        <v>0.16643254773424901</v>
      </c>
    </row>
    <row r="1137" spans="1:15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6">
        <f t="shared" si="34"/>
        <v>5809000000</v>
      </c>
      <c r="M1137" s="6">
        <f t="array" ref="M1137">$L1137-(SUM(G1137:I1137))</f>
        <v>3717000000</v>
      </c>
      <c r="N1137" s="7">
        <f t="array" ref="N1137">1-($F1137/$E1137)</f>
        <v>0.27094216417910444</v>
      </c>
      <c r="O1137" s="8">
        <f t="shared" si="35"/>
        <v>0.17336753731343282</v>
      </c>
    </row>
    <row r="1138" spans="1:15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6">
        <f t="shared" si="34"/>
        <v>3063000000</v>
      </c>
      <c r="M1138" s="6">
        <f t="array" ref="M1138">$L1138-(SUM(G1138:I1138))</f>
        <v>1299000000</v>
      </c>
      <c r="N1138" s="7">
        <f t="array" ref="N1138">1-($F1138/$E1138)</f>
        <v>0.20756251270583448</v>
      </c>
      <c r="O1138" s="8">
        <f t="shared" si="35"/>
        <v>8.8026021549095348E-2</v>
      </c>
    </row>
    <row r="1139" spans="1:15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6">
        <f t="shared" si="34"/>
        <v>7175000000</v>
      </c>
      <c r="M1139" s="6">
        <f t="array" ref="M1139">$L1139-(SUM(G1139:I1139))</f>
        <v>3257000000</v>
      </c>
      <c r="N1139" s="7">
        <f t="array" ref="N1139">1-($F1139/$E1139)</f>
        <v>0.63806136060471319</v>
      </c>
      <c r="O1139" s="8">
        <f t="shared" si="35"/>
        <v>0.28963983992885728</v>
      </c>
    </row>
    <row r="1140" spans="1:15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6">
        <f t="shared" si="34"/>
        <v>7423000000</v>
      </c>
      <c r="M1140" s="6">
        <f t="array" ref="M1140">$L1140-(SUM(G1140:I1140))</f>
        <v>3575000000</v>
      </c>
      <c r="N1140" s="7">
        <f t="array" ref="N1140">1-($F1140/$E1140)</f>
        <v>0.63859256710254653</v>
      </c>
      <c r="O1140" s="8">
        <f t="shared" si="35"/>
        <v>0.30755333792154166</v>
      </c>
    </row>
    <row r="1141" spans="1:15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6">
        <f t="shared" si="34"/>
        <v>6849000000</v>
      </c>
      <c r="M1141" s="6">
        <f t="array" ref="M1141">$L1141-(SUM(G1141:I1141))</f>
        <v>2884000000</v>
      </c>
      <c r="N1141" s="7">
        <f t="array" ref="N1141">1-($F1141/$E1141)</f>
        <v>0.65160308248501564</v>
      </c>
      <c r="O1141" s="8">
        <f t="shared" si="35"/>
        <v>0.27437922176767199</v>
      </c>
    </row>
    <row r="1142" spans="1:15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6">
        <f t="shared" si="34"/>
        <v>6843000000</v>
      </c>
      <c r="M1142" s="6">
        <f t="array" ref="M1142">$L1142-(SUM(G1142:I1142))</f>
        <v>3074000000</v>
      </c>
      <c r="N1142" s="7">
        <f t="array" ref="N1142">1-($F1142/$E1142)</f>
        <v>0.69205097087378642</v>
      </c>
      <c r="O1142" s="8">
        <f t="shared" si="35"/>
        <v>0.31088187702265374</v>
      </c>
    </row>
    <row r="1143" spans="1:15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6">
        <f t="shared" si="34"/>
        <v>3761100000</v>
      </c>
      <c r="M1143" s="6">
        <f t="array" ref="M1143">$L1143-(SUM(G1143:I1143))</f>
        <v>609500000</v>
      </c>
      <c r="N1143" s="7">
        <f t="array" ref="N1143">1-($F1143/$E1143)</f>
        <v>0.59394542353610014</v>
      </c>
      <c r="O1143" s="8">
        <f t="shared" si="35"/>
        <v>9.6251026467058298E-2</v>
      </c>
    </row>
    <row r="1144" spans="1:15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6">
        <f t="shared" si="34"/>
        <v>3919000000</v>
      </c>
      <c r="M1144" s="6">
        <f t="array" ref="M1144">$L1144-(SUM(G1144:I1144))</f>
        <v>822000000</v>
      </c>
      <c r="N1144" s="7">
        <f t="array" ref="N1144">1-($F1144/$E1144)</f>
        <v>0.61960474308300395</v>
      </c>
      <c r="O1144" s="8">
        <f t="shared" si="35"/>
        <v>0.12996047430830041</v>
      </c>
    </row>
    <row r="1145" spans="1:15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6">
        <f t="shared" si="34"/>
        <v>3833000000</v>
      </c>
      <c r="M1145" s="6">
        <f t="array" ref="M1145">$L1145-(SUM(G1145:I1145))</f>
        <v>716000000</v>
      </c>
      <c r="N1145" s="7">
        <f t="array" ref="N1145">1-($F1145/$E1145)</f>
        <v>0.62600032663726934</v>
      </c>
      <c r="O1145" s="8">
        <f t="shared" si="35"/>
        <v>0.11693614241384942</v>
      </c>
    </row>
    <row r="1146" spans="1:15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6">
        <f t="shared" si="34"/>
        <v>3373000000</v>
      </c>
      <c r="M1146" s="6">
        <f t="array" ref="M1146">$L1146-(SUM(G1146:I1146))</f>
        <v>413000000</v>
      </c>
      <c r="N1146" s="7">
        <f t="array" ref="N1146">1-($F1146/$E1146)</f>
        <v>0.60818608005769925</v>
      </c>
      <c r="O1146" s="8">
        <f t="shared" si="35"/>
        <v>7.4468085106382975E-2</v>
      </c>
    </row>
    <row r="1147" spans="1:15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6">
        <f t="shared" si="34"/>
        <v>1513538000</v>
      </c>
      <c r="M1147" s="6">
        <f t="array" ref="M1147">$L1147-(SUM(G1147:I1147))</f>
        <v>1058638000</v>
      </c>
      <c r="N1147" s="7">
        <f t="array" ref="N1147">1-($F1147/$E1147)</f>
        <v>7.7899878188957494E-2</v>
      </c>
      <c r="O1147" s="8">
        <f t="shared" si="35"/>
        <v>5.448675305555694E-2</v>
      </c>
    </row>
    <row r="1148" spans="1:15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6">
        <f t="shared" si="34"/>
        <v>1410625000</v>
      </c>
      <c r="M1148" s="6">
        <f t="array" ref="M1148">$L1148-(SUM(G1148:I1148))</f>
        <v>942721000</v>
      </c>
      <c r="N1148" s="7">
        <f t="array" ref="N1148">1-($F1148/$E1148)</f>
        <v>7.4040604352939354E-2</v>
      </c>
      <c r="O1148" s="8">
        <f t="shared" si="35"/>
        <v>4.9481352291507172E-2</v>
      </c>
    </row>
    <row r="1149" spans="1:15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6">
        <f t="shared" si="34"/>
        <v>1906526000</v>
      </c>
      <c r="M1149" s="6">
        <f t="array" ref="M1149">$L1149-(SUM(G1149:I1149))</f>
        <v>1385721000</v>
      </c>
      <c r="N1149" s="7">
        <f t="array" ref="N1149">1-($F1149/$E1149)</f>
        <v>9.03346724857228E-2</v>
      </c>
      <c r="O1149" s="8">
        <f t="shared" si="35"/>
        <v>6.5657983521645272E-2</v>
      </c>
    </row>
    <row r="1150" spans="1:15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6">
        <f t="shared" si="34"/>
        <v>1581262000</v>
      </c>
      <c r="M1150" s="6">
        <f t="array" ref="M1150">$L1150-(SUM(G1150:I1150))</f>
        <v>1122273000</v>
      </c>
      <c r="N1150" s="7">
        <f t="array" ref="N1150">1-($F1150/$E1150)</f>
        <v>9.6188055970348074E-2</v>
      </c>
      <c r="O1150" s="8">
        <f t="shared" si="35"/>
        <v>6.8267787462172907E-2</v>
      </c>
    </row>
    <row r="1151" spans="1:15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6">
        <f t="shared" si="34"/>
        <v>2226343000</v>
      </c>
      <c r="M1151" s="6">
        <f t="array" ref="M1151">$L1151-(SUM(G1151:I1151))</f>
        <v>648239000</v>
      </c>
      <c r="N1151" s="7">
        <f t="array" ref="N1151">1-($F1151/$E1151)</f>
        <v>0.52015427464260089</v>
      </c>
      <c r="O1151" s="8">
        <f t="shared" si="35"/>
        <v>0.15145208390622872</v>
      </c>
    </row>
    <row r="1152" spans="1:15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6">
        <f t="shared" si="34"/>
        <v>2268000000</v>
      </c>
      <c r="M1152" s="6">
        <f t="array" ref="M1152">$L1152-(SUM(G1152:I1152))</f>
        <v>496000000</v>
      </c>
      <c r="N1152" s="7">
        <f t="array" ref="N1152">1-($F1152/$E1152)</f>
        <v>0.54915254237288136</v>
      </c>
      <c r="O1152" s="8">
        <f t="shared" si="35"/>
        <v>0.12009685230024213</v>
      </c>
    </row>
    <row r="1153" spans="1:15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6">
        <f t="shared" si="34"/>
        <v>2599000000</v>
      </c>
      <c r="M1153" s="6">
        <f t="array" ref="M1153">$L1153-(SUM(G1153:I1153))</f>
        <v>759000000</v>
      </c>
      <c r="N1153" s="7">
        <f t="array" ref="N1153">1-($F1153/$E1153)</f>
        <v>0.55510465612985904</v>
      </c>
      <c r="O1153" s="8">
        <f t="shared" si="35"/>
        <v>0.16211020931225972</v>
      </c>
    </row>
    <row r="1154" spans="1:15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6">
        <f t="shared" si="34"/>
        <v>2811000000</v>
      </c>
      <c r="M1154" s="6">
        <f t="array" ref="M1154">$L1154-(SUM(G1154:I1154))</f>
        <v>878000000</v>
      </c>
      <c r="N1154" s="7">
        <f t="array" ref="N1154">1-($F1154/$E1154)</f>
        <v>0.56107784431137731</v>
      </c>
      <c r="O1154" s="8">
        <f t="shared" si="35"/>
        <v>0.17524950099800399</v>
      </c>
    </row>
    <row r="1155" spans="1:15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6">
        <f t="shared" ref="L1155:L1218" si="36">$E1155-$F1155</f>
        <v>2094100000</v>
      </c>
      <c r="M1155" s="6">
        <f t="array" ref="M1155">$L1155-(SUM(G1155:I1155))</f>
        <v>690600000</v>
      </c>
      <c r="N1155" s="7">
        <f t="array" ref="N1155">1-($F1155/$E1155)</f>
        <v>0.3801579377325951</v>
      </c>
      <c r="O1155" s="8">
        <f t="shared" ref="O1155:O1218" si="37">$M1155/$E1155</f>
        <v>0.12536988290823273</v>
      </c>
    </row>
    <row r="1156" spans="1:15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6">
        <f t="shared" si="36"/>
        <v>2124900000</v>
      </c>
      <c r="M1156" s="6">
        <f t="array" ref="M1156">$L1156-(SUM(G1156:I1156))</f>
        <v>725400000</v>
      </c>
      <c r="N1156" s="7">
        <f t="array" ref="N1156">1-($F1156/$E1156)</f>
        <v>0.37897271268057786</v>
      </c>
      <c r="O1156" s="8">
        <f t="shared" si="37"/>
        <v>0.12937399678972714</v>
      </c>
    </row>
    <row r="1157" spans="1:15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6">
        <f t="shared" si="36"/>
        <v>2203400000</v>
      </c>
      <c r="M1157" s="6">
        <f t="array" ref="M1157">$L1157-(SUM(G1157:I1157))</f>
        <v>657500000</v>
      </c>
      <c r="N1157" s="7">
        <f t="array" ref="N1157">1-($F1157/$E1157)</f>
        <v>0.3847389558232932</v>
      </c>
      <c r="O1157" s="8">
        <f t="shared" si="37"/>
        <v>0.11480705430417322</v>
      </c>
    </row>
    <row r="1158" spans="1:15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6">
        <f t="shared" si="36"/>
        <v>2304600000</v>
      </c>
      <c r="M1158" s="6">
        <f t="array" ref="M1158">$L1158-(SUM(G1158:I1158))</f>
        <v>678600000</v>
      </c>
      <c r="N1158" s="7">
        <f t="array" ref="N1158">1-($F1158/$E1158)</f>
        <v>0.38957350778437039</v>
      </c>
      <c r="O1158" s="8">
        <f t="shared" si="37"/>
        <v>0.11471169937623611</v>
      </c>
    </row>
    <row r="1159" spans="1:15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6">
        <f t="shared" si="36"/>
        <v>463275000</v>
      </c>
      <c r="M1159" s="6">
        <f t="array" ref="M1159">$L1159-(SUM(G1159:I1159))</f>
        <v>277637000</v>
      </c>
      <c r="N1159" s="7">
        <f t="array" ref="N1159">1-($F1159/$E1159)</f>
        <v>0.95603211846935809</v>
      </c>
      <c r="O1159" s="8">
        <f t="shared" si="37"/>
        <v>0.57294239765900845</v>
      </c>
    </row>
    <row r="1160" spans="1:15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6">
        <f t="shared" si="36"/>
        <v>741358000</v>
      </c>
      <c r="M1160" s="6">
        <f t="array" ref="M1160">$L1160-(SUM(G1160:I1160))</f>
        <v>377708000</v>
      </c>
      <c r="N1160" s="7">
        <f t="array" ref="N1160">1-($F1160/$E1160)</f>
        <v>0.95020436831669464</v>
      </c>
      <c r="O1160" s="8">
        <f t="shared" si="37"/>
        <v>0.48411130863653201</v>
      </c>
    </row>
    <row r="1161" spans="1:15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6">
        <f t="shared" si="36"/>
        <v>879634000</v>
      </c>
      <c r="M1161" s="6">
        <f t="array" ref="M1161">$L1161-(SUM(G1161:I1161))</f>
        <v>453888000</v>
      </c>
      <c r="N1161" s="7">
        <f t="array" ref="N1161">1-($F1161/$E1161)</f>
        <v>0.94229168563639187</v>
      </c>
      <c r="O1161" s="8">
        <f t="shared" si="37"/>
        <v>0.48621914183641224</v>
      </c>
    </row>
    <row r="1162" spans="1:15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6">
        <f t="shared" si="36"/>
        <v>967933000</v>
      </c>
      <c r="M1162" s="6">
        <f t="array" ref="M1162">$L1162-(SUM(G1162:I1162))</f>
        <v>509420000</v>
      </c>
      <c r="N1162" s="7">
        <f t="array" ref="N1162">1-($F1162/$E1162)</f>
        <v>0.94590754286440237</v>
      </c>
      <c r="O1162" s="8">
        <f t="shared" si="37"/>
        <v>0.4978280733129089</v>
      </c>
    </row>
    <row r="1163" spans="1:15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6">
        <f t="shared" si="36"/>
        <v>1643802000</v>
      </c>
      <c r="M1163" s="6">
        <f t="array" ref="M1163">$L1163-(SUM(G1163:I1163))</f>
        <v>946743000</v>
      </c>
      <c r="N1163" s="7">
        <f t="array" ref="N1163">1-($F1163/$E1163)</f>
        <v>0.16140833362054519</v>
      </c>
      <c r="O1163" s="8">
        <f t="shared" si="37"/>
        <v>9.2962662167898433E-2</v>
      </c>
    </row>
    <row r="1164" spans="1:15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6">
        <f t="shared" si="36"/>
        <v>1649666000</v>
      </c>
      <c r="M1164" s="6">
        <f t="array" ref="M1164">$L1164-(SUM(G1164:I1164))</f>
        <v>868737000</v>
      </c>
      <c r="N1164" s="7">
        <f t="array" ref="N1164">1-($F1164/$E1164)</f>
        <v>0.13895576260506026</v>
      </c>
      <c r="O1164" s="8">
        <f t="shared" si="37"/>
        <v>7.3176032201810681E-2</v>
      </c>
    </row>
    <row r="1165" spans="1:15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6">
        <f t="shared" si="36"/>
        <v>2106543000</v>
      </c>
      <c r="M1165" s="6">
        <f t="array" ref="M1165">$L1165-(SUM(G1165:I1165))</f>
        <v>1136972000</v>
      </c>
      <c r="N1165" s="7">
        <f t="array" ref="N1165">1-($F1165/$E1165)</f>
        <v>0.17273696440641562</v>
      </c>
      <c r="O1165" s="8">
        <f t="shared" si="37"/>
        <v>9.3231940622665294E-2</v>
      </c>
    </row>
    <row r="1166" spans="1:15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6">
        <f t="shared" si="36"/>
        <v>2122154000</v>
      </c>
      <c r="M1166" s="6">
        <f t="array" ref="M1166">$L1166-(SUM(G1166:I1166))</f>
        <v>1074203000</v>
      </c>
      <c r="N1166" s="7">
        <f t="array" ref="N1166">1-($F1166/$E1166)</f>
        <v>0.27336051626093649</v>
      </c>
      <c r="O1166" s="8">
        <f t="shared" si="37"/>
        <v>0.13837105443292372</v>
      </c>
    </row>
    <row r="1167" spans="1:15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6">
        <f t="shared" si="36"/>
        <v>2715700000</v>
      </c>
      <c r="M1167" s="6">
        <f t="array" ref="M1167">$L1167-(SUM(G1167:I1167))</f>
        <v>1944100000</v>
      </c>
      <c r="N1167" s="7">
        <f t="array" ref="N1167">1-($F1167/$E1167)</f>
        <v>0.17729047252216379</v>
      </c>
      <c r="O1167" s="8">
        <f t="shared" si="37"/>
        <v>0.12691770358667695</v>
      </c>
    </row>
    <row r="1168" spans="1:15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6">
        <f t="shared" si="36"/>
        <v>2643000000</v>
      </c>
      <c r="M1168" s="6">
        <f t="array" ref="M1168">$L1168-(SUM(G1168:I1168))</f>
        <v>1920100000</v>
      </c>
      <c r="N1168" s="7">
        <f t="array" ref="N1168">1-($F1168/$E1168)</f>
        <v>0.17463526799873141</v>
      </c>
      <c r="O1168" s="8">
        <f t="shared" si="37"/>
        <v>0.12686991225288086</v>
      </c>
    </row>
    <row r="1169" spans="1:15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6">
        <f t="shared" si="36"/>
        <v>2745700000</v>
      </c>
      <c r="M1169" s="6">
        <f t="array" ref="M1169">$L1169-(SUM(G1169:I1169))</f>
        <v>2008900000</v>
      </c>
      <c r="N1169" s="7">
        <f t="array" ref="N1169">1-($F1169/$E1169)</f>
        <v>0.17809676394087004</v>
      </c>
      <c r="O1169" s="8">
        <f t="shared" si="37"/>
        <v>0.1303050548424132</v>
      </c>
    </row>
    <row r="1170" spans="1:15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6">
        <f t="shared" si="36"/>
        <v>3097418000</v>
      </c>
      <c r="M1170" s="6">
        <f t="array" ref="M1170">$L1170-(SUM(G1170:I1170))</f>
        <v>977393000</v>
      </c>
      <c r="N1170" s="7">
        <f t="array" ref="N1170">1-($F1170/$E1170)</f>
        <v>0.50102326297632027</v>
      </c>
      <c r="O1170" s="8">
        <f t="shared" si="37"/>
        <v>0.15809833547497129</v>
      </c>
    </row>
    <row r="1171" spans="1:15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6">
        <f t="shared" si="36"/>
        <v>3369001000</v>
      </c>
      <c r="M1171" s="6">
        <f t="array" ref="M1171">$L1171-(SUM(G1171:I1171))</f>
        <v>1103485000</v>
      </c>
      <c r="N1171" s="7">
        <f t="array" ref="N1171">1-($F1171/$E1171)</f>
        <v>0.50667482599883262</v>
      </c>
      <c r="O1171" s="8">
        <f t="shared" si="37"/>
        <v>0.16595663532522603</v>
      </c>
    </row>
    <row r="1172" spans="1:15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6">
        <f t="shared" si="36"/>
        <v>3708901000</v>
      </c>
      <c r="M1172" s="6">
        <f t="array" ref="M1172">$L1172-(SUM(G1172:I1172))</f>
        <v>1270374000</v>
      </c>
      <c r="N1172" s="7">
        <f t="array" ref="N1172">1-($F1172/$E1172)</f>
        <v>0.51397718512306056</v>
      </c>
      <c r="O1172" s="8">
        <f t="shared" si="37"/>
        <v>0.17604763582892155</v>
      </c>
    </row>
    <row r="1173" spans="1:15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6">
        <f t="shared" si="36"/>
        <v>4162643000</v>
      </c>
      <c r="M1173" s="6">
        <f t="array" ref="M1173">$L1173-(SUM(G1173:I1173))</f>
        <v>1514021000</v>
      </c>
      <c r="N1173" s="7">
        <f t="array" ref="N1173">1-($F1173/$E1173)</f>
        <v>0.52250700857095445</v>
      </c>
      <c r="O1173" s="8">
        <f t="shared" si="37"/>
        <v>0.19004430205127007</v>
      </c>
    </row>
    <row r="1174" spans="1:15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6">
        <f t="shared" si="36"/>
        <v>13570000000</v>
      </c>
      <c r="M1174" s="6">
        <f t="array" ref="M1174">$L1174-(SUM(G1174:I1174))</f>
        <v>8106000000</v>
      </c>
      <c r="N1174" s="7">
        <f t="array" ref="N1174">1-($F1174/$E1174)</f>
        <v>0.67512437810945269</v>
      </c>
      <c r="O1174" s="8">
        <f t="shared" si="37"/>
        <v>0.40328358208955223</v>
      </c>
    </row>
    <row r="1175" spans="1:15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6">
        <f t="shared" si="36"/>
        <v>13673000000</v>
      </c>
      <c r="M1175" s="6">
        <f t="array" ref="M1175">$L1175-(SUM(G1175:I1175))</f>
        <v>7362000000</v>
      </c>
      <c r="N1175" s="7">
        <f t="array" ref="N1175">1-($F1175/$E1175)</f>
        <v>0.67788795240456123</v>
      </c>
      <c r="O1175" s="8">
        <f t="shared" si="37"/>
        <v>0.36499752107089739</v>
      </c>
    </row>
    <row r="1176" spans="1:15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6">
        <f t="shared" si="36"/>
        <v>12509000000</v>
      </c>
      <c r="M1176" s="6">
        <f t="array" ref="M1176">$L1176-(SUM(G1176:I1176))</f>
        <v>6195000000</v>
      </c>
      <c r="N1176" s="7">
        <f t="array" ref="N1176">1-($F1176/$E1176)</f>
        <v>0.64773198011598998</v>
      </c>
      <c r="O1176" s="8">
        <f t="shared" si="37"/>
        <v>0.32078500414250205</v>
      </c>
    </row>
    <row r="1177" spans="1:15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6">
        <f t="shared" si="36"/>
        <v>6676000000</v>
      </c>
      <c r="M1177" s="6">
        <f t="array" ref="M1177">$L1177-(SUM(G1177:I1177))</f>
        <v>519000000</v>
      </c>
      <c r="N1177" s="7">
        <f t="array" ref="N1177">1-($F1177/$E1177)</f>
        <v>0.53493589743589742</v>
      </c>
      <c r="O1177" s="8">
        <f t="shared" si="37"/>
        <v>4.158653846153846E-2</v>
      </c>
    </row>
    <row r="1178" spans="1:15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6">
        <f t="shared" si="36"/>
        <v>1264500000</v>
      </c>
      <c r="M1178" s="6">
        <f t="array" ref="M1178">$L1178-(SUM(G1178:I1178))</f>
        <v>384700000</v>
      </c>
      <c r="N1178" s="7">
        <f t="array" ref="N1178">1-($F1178/$E1178)</f>
        <v>0.93300376300450083</v>
      </c>
      <c r="O1178" s="8">
        <f t="shared" si="37"/>
        <v>0.28384859440714233</v>
      </c>
    </row>
    <row r="1179" spans="1:15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6">
        <f t="shared" si="36"/>
        <v>1265000000</v>
      </c>
      <c r="M1179" s="6">
        <f t="array" ref="M1179">$L1179-(SUM(G1179:I1179))</f>
        <v>382300000</v>
      </c>
      <c r="N1179" s="7">
        <f t="array" ref="N1179">1-($F1179/$E1179)</f>
        <v>0.93975187578931729</v>
      </c>
      <c r="O1179" s="8">
        <f t="shared" si="37"/>
        <v>0.28400564594012334</v>
      </c>
    </row>
    <row r="1180" spans="1:15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6">
        <f t="shared" si="36"/>
        <v>1300500000</v>
      </c>
      <c r="M1180" s="6">
        <f t="array" ref="M1180">$L1180-(SUM(G1180:I1180))</f>
        <v>418400000</v>
      </c>
      <c r="N1180" s="7">
        <f t="array" ref="N1180">1-($F1180/$E1180)</f>
        <v>0.94143622412045747</v>
      </c>
      <c r="O1180" s="8">
        <f t="shared" si="37"/>
        <v>0.30288113508035325</v>
      </c>
    </row>
    <row r="1181" spans="1:15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6">
        <f t="shared" si="36"/>
        <v>1325800000</v>
      </c>
      <c r="M1181" s="6">
        <f t="array" ref="M1181">$L1181-(SUM(G1181:I1181))</f>
        <v>431800000</v>
      </c>
      <c r="N1181" s="7">
        <f t="array" ref="N1181">1-($F1181/$E1181)</f>
        <v>0.93280799268275527</v>
      </c>
      <c r="O1181" s="8">
        <f t="shared" si="37"/>
        <v>0.30380637444592978</v>
      </c>
    </row>
    <row r="1182" spans="1:15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6">
        <f t="shared" si="36"/>
        <v>2241315000</v>
      </c>
      <c r="M1182" s="6">
        <f t="array" ref="M1182">$L1182-(SUM(G1182:I1182))</f>
        <v>637330000</v>
      </c>
      <c r="N1182" s="7">
        <f t="array" ref="N1182">1-($F1182/$E1182)</f>
        <v>0.58616193213245871</v>
      </c>
      <c r="O1182" s="8">
        <f t="shared" si="37"/>
        <v>0.16667830456940674</v>
      </c>
    </row>
    <row r="1183" spans="1:15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6">
        <f t="shared" si="36"/>
        <v>2140713000</v>
      </c>
      <c r="M1183" s="6">
        <f t="array" ref="M1183">$L1183-(SUM(G1183:I1183))</f>
        <v>610205000</v>
      </c>
      <c r="N1183" s="7">
        <f t="array" ref="N1183">1-($F1183/$E1183)</f>
        <v>0.56463303823059685</v>
      </c>
      <c r="O1183" s="8">
        <f t="shared" si="37"/>
        <v>0.16094726527727041</v>
      </c>
    </row>
    <row r="1184" spans="1:15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6">
        <f t="shared" si="36"/>
        <v>2140713000</v>
      </c>
      <c r="M1184" s="6">
        <f t="array" ref="M1184">$L1184-(SUM(G1184:I1184))</f>
        <v>652382000</v>
      </c>
      <c r="N1184" s="7">
        <f t="array" ref="N1184">1-($F1184/$E1184)</f>
        <v>0.56017552251678926</v>
      </c>
      <c r="O1184" s="8">
        <f t="shared" si="37"/>
        <v>0.17071341545108942</v>
      </c>
    </row>
    <row r="1185" spans="1:15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6">
        <f t="shared" si="36"/>
        <v>2019469000</v>
      </c>
      <c r="M1185" s="6">
        <f t="array" ref="M1185">$L1185-(SUM(G1185:I1185))</f>
        <v>629352000</v>
      </c>
      <c r="N1185" s="7">
        <f t="array" ref="N1185">1-($F1185/$E1185)</f>
        <v>0.56440333588592706</v>
      </c>
      <c r="O1185" s="8">
        <f t="shared" si="37"/>
        <v>0.17589196380161318</v>
      </c>
    </row>
    <row r="1186" spans="1:15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6">
        <f t="shared" si="36"/>
        <v>2688500000</v>
      </c>
      <c r="M1186" s="6">
        <f t="array" ref="M1186">$L1186-(SUM(G1186:I1186))</f>
        <v>1320200000</v>
      </c>
      <c r="N1186" s="7">
        <f t="array" ref="N1186">1-($F1186/$E1186)</f>
        <v>0.16198905813168807</v>
      </c>
      <c r="O1186" s="8">
        <f t="shared" si="37"/>
        <v>7.9545454545454544E-2</v>
      </c>
    </row>
    <row r="1187" spans="1:15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6">
        <f t="shared" si="36"/>
        <v>2760300000</v>
      </c>
      <c r="M1187" s="6">
        <f t="array" ref="M1187">$L1187-(SUM(G1187:I1187))</f>
        <v>1377700000</v>
      </c>
      <c r="N1187" s="7">
        <f t="array" ref="N1187">1-($F1187/$E1187)</f>
        <v>0.16567432927195247</v>
      </c>
      <c r="O1187" s="8">
        <f t="shared" si="37"/>
        <v>8.2690114638977255E-2</v>
      </c>
    </row>
    <row r="1188" spans="1:15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6">
        <f t="shared" si="36"/>
        <v>3052800000</v>
      </c>
      <c r="M1188" s="6">
        <f t="array" ref="M1188">$L1188-(SUM(G1188:I1188))</f>
        <v>1687300000</v>
      </c>
      <c r="N1188" s="7">
        <f t="array" ref="N1188">1-($F1188/$E1188)</f>
        <v>0.16470994475138123</v>
      </c>
      <c r="O1188" s="8">
        <f t="shared" si="37"/>
        <v>9.1036127417127077E-2</v>
      </c>
    </row>
    <row r="1189" spans="1:15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6">
        <f t="shared" si="36"/>
        <v>3379200000</v>
      </c>
      <c r="M1189" s="6">
        <f t="array" ref="M1189">$L1189-(SUM(G1189:I1189))</f>
        <v>2014200000</v>
      </c>
      <c r="N1189" s="7">
        <f t="array" ref="N1189">1-($F1189/$E1189)</f>
        <v>0.18098364870148298</v>
      </c>
      <c r="O1189" s="8">
        <f t="shared" si="37"/>
        <v>0.10787679486698837</v>
      </c>
    </row>
    <row r="1190" spans="1:15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6">
        <f t="shared" si="36"/>
        <v>3839000000</v>
      </c>
      <c r="M1190" s="6">
        <f t="array" ref="M1190">$L1190-(SUM(G1190:I1190))</f>
        <v>1762000000</v>
      </c>
      <c r="N1190" s="7">
        <f t="array" ref="N1190">1-($F1190/$E1190)</f>
        <v>0.24612129760225665</v>
      </c>
      <c r="O1190" s="8">
        <f t="shared" si="37"/>
        <v>0.11296320041030901</v>
      </c>
    </row>
    <row r="1191" spans="1:15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6">
        <f t="shared" si="36"/>
        <v>4883000000</v>
      </c>
      <c r="M1191" s="6">
        <f t="array" ref="M1191">$L1191-(SUM(G1191:I1191))</f>
        <v>2450000000</v>
      </c>
      <c r="N1191" s="7">
        <f t="array" ref="N1191">1-($F1191/$E1191)</f>
        <v>0.28572264482153309</v>
      </c>
      <c r="O1191" s="8">
        <f t="shared" si="37"/>
        <v>0.14335868929198362</v>
      </c>
    </row>
    <row r="1192" spans="1:15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6">
        <f t="shared" si="36"/>
        <v>4120000000</v>
      </c>
      <c r="M1192" s="6">
        <f t="array" ref="M1192">$L1192-(SUM(G1192:I1192))</f>
        <v>1508000000</v>
      </c>
      <c r="N1192" s="7">
        <f t="array" ref="N1192">1-($F1192/$E1192)</f>
        <v>0.24475732192716693</v>
      </c>
      <c r="O1192" s="8">
        <f t="shared" si="37"/>
        <v>8.958593239470089E-2</v>
      </c>
    </row>
    <row r="1193" spans="1:15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6">
        <f t="shared" si="36"/>
        <v>4932000000</v>
      </c>
      <c r="M1193" s="6">
        <f t="array" ref="M1193">$L1193-(SUM(G1193:I1193))</f>
        <v>2177000000</v>
      </c>
      <c r="N1193" s="7">
        <f t="array" ref="N1193">1-($F1193/$E1193)</f>
        <v>0.27918034642816714</v>
      </c>
      <c r="O1193" s="8">
        <f t="shared" si="37"/>
        <v>0.12323106532321974</v>
      </c>
    </row>
    <row r="1194" spans="1:15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6">
        <f t="shared" si="36"/>
        <v>4083681000</v>
      </c>
      <c r="M1194" s="6">
        <f t="array" ref="M1194">$L1194-(SUM(G1194:I1194))</f>
        <v>1829793000</v>
      </c>
      <c r="N1194" s="7">
        <f t="array" ref="N1194">1-($F1194/$E1194)</f>
        <v>0.77622413112749844</v>
      </c>
      <c r="O1194" s="8">
        <f t="shared" si="37"/>
        <v>0.3478061781927087</v>
      </c>
    </row>
    <row r="1195" spans="1:15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6">
        <f t="shared" si="36"/>
        <v>5715886000</v>
      </c>
      <c r="M1195" s="6">
        <f t="array" ref="M1195">$L1195-(SUM(G1195:I1195))</f>
        <v>2412414000</v>
      </c>
      <c r="N1195" s="7">
        <f t="array" ref="N1195">1-($F1195/$E1195)</f>
        <v>0.84139975440529247</v>
      </c>
      <c r="O1195" s="8">
        <f t="shared" si="37"/>
        <v>0.35511634541414738</v>
      </c>
    </row>
    <row r="1196" spans="1:15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6">
        <f t="shared" si="36"/>
        <v>7584130000</v>
      </c>
      <c r="M1196" s="6">
        <f t="array" ref="M1196">$L1196-(SUM(G1196:I1196))</f>
        <v>3073312000</v>
      </c>
      <c r="N1196" s="7">
        <f t="array" ref="N1196">1-($F1196/$E1196)</f>
        <v>0.89838380160273001</v>
      </c>
      <c r="O1196" s="8">
        <f t="shared" si="37"/>
        <v>0.36405147565657359</v>
      </c>
    </row>
    <row r="1197" spans="1:15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6">
        <f t="shared" si="36"/>
        <v>8591807000</v>
      </c>
      <c r="M1197" s="6">
        <f t="array" ref="M1197">$L1197-(SUM(G1197:I1197))</f>
        <v>3258907000</v>
      </c>
      <c r="N1197" s="7">
        <f t="array" ref="N1197">1-($F1197/$E1197)</f>
        <v>0.93146347669397189</v>
      </c>
      <c r="O1197" s="8">
        <f t="shared" si="37"/>
        <v>0.3533078483306622</v>
      </c>
    </row>
    <row r="1198" spans="1:15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6">
        <f t="shared" si="36"/>
        <v>1190769000</v>
      </c>
      <c r="M1198" s="6">
        <f t="array" ref="M1198">$L1198-(SUM(G1198:I1198))</f>
        <v>1190769000</v>
      </c>
      <c r="N1198" s="7">
        <f t="array" ref="N1198">1-($F1198/$E1198)</f>
        <v>0.32738509605708987</v>
      </c>
      <c r="O1198" s="8">
        <f t="shared" si="37"/>
        <v>0.32738509605708987</v>
      </c>
    </row>
    <row r="1199" spans="1:15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6">
        <f t="shared" si="36"/>
        <v>1018697000</v>
      </c>
      <c r="M1199" s="6">
        <f t="array" ref="M1199">$L1199-(SUM(G1199:I1199))</f>
        <v>1018697000</v>
      </c>
      <c r="N1199" s="7">
        <f t="array" ref="N1199">1-($F1199/$E1199)</f>
        <v>0.2841441940498296</v>
      </c>
      <c r="O1199" s="8">
        <f t="shared" si="37"/>
        <v>0.28414419404982955</v>
      </c>
    </row>
    <row r="1200" spans="1:15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6">
        <f t="shared" si="36"/>
        <v>1060549000</v>
      </c>
      <c r="M1200" s="6">
        <f t="array" ref="M1200">$L1200-(SUM(G1200:I1200))</f>
        <v>1060549000</v>
      </c>
      <c r="N1200" s="7">
        <f t="array" ref="N1200">1-($F1200/$E1200)</f>
        <v>0.27118016091069364</v>
      </c>
      <c r="O1200" s="8">
        <f t="shared" si="37"/>
        <v>0.27118016091069369</v>
      </c>
    </row>
    <row r="1201" spans="1:15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6">
        <f t="shared" si="36"/>
        <v>1322748000</v>
      </c>
      <c r="M1201" s="6">
        <f t="array" ref="M1201">$L1201-(SUM(G1201:I1201))</f>
        <v>1322748000</v>
      </c>
      <c r="N1201" s="7">
        <f t="array" ref="N1201">1-($F1201/$E1201)</f>
        <v>0.24555799716449933</v>
      </c>
      <c r="O1201" s="8">
        <f t="shared" si="37"/>
        <v>0.24555799716449933</v>
      </c>
    </row>
    <row r="1202" spans="1:15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6">
        <f t="shared" si="36"/>
        <v>3430000000</v>
      </c>
      <c r="M1202" s="6">
        <f t="array" ref="M1202">$L1202-(SUM(G1202:I1202))</f>
        <v>2278000000</v>
      </c>
      <c r="N1202" s="7">
        <f t="array" ref="N1202">1-($F1202/$E1202)</f>
        <v>0.35067988958184237</v>
      </c>
      <c r="O1202" s="8">
        <f t="shared" si="37"/>
        <v>0.2329005214190778</v>
      </c>
    </row>
    <row r="1203" spans="1:15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6">
        <f t="shared" si="36"/>
        <v>3545000000</v>
      </c>
      <c r="M1203" s="6">
        <f t="array" ref="M1203">$L1203-(SUM(G1203:I1203))</f>
        <v>2299000000</v>
      </c>
      <c r="N1203" s="7">
        <f t="array" ref="N1203">1-($F1203/$E1203)</f>
        <v>0.35563804173354741</v>
      </c>
      <c r="O1203" s="8">
        <f t="shared" si="37"/>
        <v>0.23063804173354735</v>
      </c>
    </row>
    <row r="1204" spans="1:15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6">
        <f t="shared" si="36"/>
        <v>3850000000</v>
      </c>
      <c r="M1204" s="6">
        <f t="array" ref="M1204">$L1204-(SUM(G1204:I1204))</f>
        <v>2623000000</v>
      </c>
      <c r="N1204" s="7">
        <f t="array" ref="N1204">1-($F1204/$E1204)</f>
        <v>0.35366525812970784</v>
      </c>
      <c r="O1204" s="8">
        <f t="shared" si="37"/>
        <v>0.24095168105823994</v>
      </c>
    </row>
    <row r="1205" spans="1:15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6">
        <f t="shared" si="36"/>
        <v>4176000000</v>
      </c>
      <c r="M1205" s="6">
        <f t="array" ref="M1205">$L1205-(SUM(G1205:I1205))</f>
        <v>2962000000</v>
      </c>
      <c r="N1205" s="7">
        <f t="array" ref="N1205">1-($F1205/$E1205)</f>
        <v>0.40096015362457993</v>
      </c>
      <c r="O1205" s="8">
        <f t="shared" si="37"/>
        <v>0.28439750360057608</v>
      </c>
    </row>
    <row r="1206" spans="1:15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6">
        <f t="shared" si="36"/>
        <v>35172000000</v>
      </c>
      <c r="M1206" s="6">
        <f t="array" ref="M1206">$L1206-(SUM(G1206:I1206))</f>
        <v>9705000000</v>
      </c>
      <c r="N1206" s="7">
        <f t="array" ref="N1206">1-($F1206/$E1206)</f>
        <v>0.52957916133403593</v>
      </c>
      <c r="O1206" s="8">
        <f t="shared" si="37"/>
        <v>0.14612662802077844</v>
      </c>
    </row>
    <row r="1207" spans="1:15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6">
        <f t="shared" si="36"/>
        <v>35445000000</v>
      </c>
      <c r="M1207" s="6">
        <f t="array" ref="M1207">$L1207-(SUM(G1207:I1207))</f>
        <v>9581000000</v>
      </c>
      <c r="N1207" s="7">
        <f t="array" ref="N1207">1-($F1207/$E1207)</f>
        <v>0.5315447715309749</v>
      </c>
      <c r="O1207" s="8">
        <f t="shared" si="37"/>
        <v>0.14367979844937989</v>
      </c>
    </row>
    <row r="1208" spans="1:15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6">
        <f t="shared" si="36"/>
        <v>34325000000</v>
      </c>
      <c r="M1208" s="6">
        <f t="array" ref="M1208">$L1208-(SUM(G1208:I1208))</f>
        <v>9712000000</v>
      </c>
      <c r="N1208" s="7">
        <f t="array" ref="N1208">1-($F1208/$E1208)</f>
        <v>0.54435739659984783</v>
      </c>
      <c r="O1208" s="8">
        <f t="shared" si="37"/>
        <v>0.15402182187262117</v>
      </c>
    </row>
    <row r="1209" spans="1:15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6">
        <f t="shared" si="36"/>
        <v>34590000000</v>
      </c>
      <c r="M1209" s="6">
        <f t="array" ref="M1209">$L1209-(SUM(G1209:I1209))</f>
        <v>9785000000</v>
      </c>
      <c r="N1209" s="7">
        <f t="array" ref="N1209">1-($F1209/$E1209)</f>
        <v>0.55080494912339373</v>
      </c>
      <c r="O1209" s="8">
        <f t="shared" si="37"/>
        <v>0.1558145830347617</v>
      </c>
    </row>
    <row r="1210" spans="1:15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6">
        <f t="shared" si="36"/>
        <v>44836000000</v>
      </c>
      <c r="M1210" s="6">
        <f t="array" ref="M1210">$L1210-(SUM(G1210:I1210))</f>
        <v>17074000000</v>
      </c>
      <c r="N1210" s="7">
        <f t="array" ref="N1210">1-($F1210/$E1210)</f>
        <v>0.8203157875477981</v>
      </c>
      <c r="O1210" s="8">
        <f t="shared" si="37"/>
        <v>0.31238450701648462</v>
      </c>
    </row>
    <row r="1211" spans="1:15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6">
        <f t="shared" si="36"/>
        <v>41998000000</v>
      </c>
      <c r="M1211" s="6">
        <f t="array" ref="M1211">$L1211-(SUM(G1211:I1211))</f>
        <v>16366000000</v>
      </c>
      <c r="N1211" s="7">
        <f t="array" ref="N1211">1-($F1211/$E1211)</f>
        <v>0.81416718362282881</v>
      </c>
      <c r="O1211" s="8">
        <f t="shared" si="37"/>
        <v>0.31726892059553352</v>
      </c>
    </row>
    <row r="1212" spans="1:15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6">
        <f t="shared" si="36"/>
        <v>40028000000</v>
      </c>
      <c r="M1212" s="6">
        <f t="array" ref="M1212">$L1212-(SUM(G1212:I1212))</f>
        <v>13499000000</v>
      </c>
      <c r="N1212" s="7">
        <f t="array" ref="N1212">1-($F1212/$E1212)</f>
        <v>0.80693478479991931</v>
      </c>
      <c r="O1212" s="8">
        <f t="shared" si="37"/>
        <v>0.27212982562241711</v>
      </c>
    </row>
    <row r="1213" spans="1:15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6">
        <f t="shared" si="36"/>
        <v>39203000000</v>
      </c>
      <c r="M1213" s="6">
        <f t="array" ref="M1213">$L1213-(SUM(G1213:I1213))</f>
        <v>12976000000</v>
      </c>
      <c r="N1213" s="7">
        <f t="array" ref="N1213">1-($F1213/$E1213)</f>
        <v>0.80250148410472666</v>
      </c>
      <c r="O1213" s="8">
        <f t="shared" si="37"/>
        <v>0.2656240404495302</v>
      </c>
    </row>
    <row r="1214" spans="1:15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6">
        <f t="shared" si="36"/>
        <v>4605900000</v>
      </c>
      <c r="M1214" s="6">
        <f t="array" ref="M1214">$L1214-(SUM(G1214:I1214))</f>
        <v>1124000000</v>
      </c>
      <c r="N1214" s="7">
        <f t="array" ref="N1214">1-($F1214/$E1214)</f>
        <v>0.49581785887292107</v>
      </c>
      <c r="O1214" s="8">
        <f t="shared" si="37"/>
        <v>0.12099682437160235</v>
      </c>
    </row>
    <row r="1215" spans="1:15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6">
        <f t="shared" si="36"/>
        <v>5246600000</v>
      </c>
      <c r="M1215" s="6">
        <f t="array" ref="M1215">$L1215-(SUM(G1215:I1215))</f>
        <v>1494900000</v>
      </c>
      <c r="N1215" s="7">
        <f t="array" ref="N1215">1-($F1215/$E1215)</f>
        <v>0.50074444529281514</v>
      </c>
      <c r="O1215" s="8">
        <f t="shared" si="37"/>
        <v>0.14267580361914942</v>
      </c>
    </row>
    <row r="1216" spans="1:15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6">
        <f t="shared" si="36"/>
        <v>5266700000</v>
      </c>
      <c r="M1216" s="6">
        <f t="array" ref="M1216">$L1216-(SUM(G1216:I1216))</f>
        <v>1430800000</v>
      </c>
      <c r="N1216" s="7">
        <f t="array" ref="N1216">1-($F1216/$E1216)</f>
        <v>0.44019758617231119</v>
      </c>
      <c r="O1216" s="8">
        <f t="shared" si="37"/>
        <v>0.11958811139714487</v>
      </c>
    </row>
    <row r="1217" spans="1:15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6">
        <f t="shared" si="36"/>
        <v>5480900000</v>
      </c>
      <c r="M1217" s="6">
        <f t="array" ref="M1217">$L1217-(SUM(G1217:I1217))</f>
        <v>1591700000</v>
      </c>
      <c r="N1217" s="7">
        <f t="array" ref="N1217">1-($F1217/$E1217)</f>
        <v>0.44221847491951816</v>
      </c>
      <c r="O1217" s="8">
        <f t="shared" si="37"/>
        <v>0.12842400819744879</v>
      </c>
    </row>
    <row r="1218" spans="1:15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6">
        <f t="shared" si="36"/>
        <v>1949390000</v>
      </c>
      <c r="M1218" s="6">
        <f t="array" ref="M1218">$L1218-(SUM(G1218:I1218))</f>
        <v>743050000</v>
      </c>
      <c r="N1218" s="7">
        <f t="array" ref="N1218">1-($F1218/$E1218)</f>
        <v>0.92618820807271185</v>
      </c>
      <c r="O1218" s="8">
        <f t="shared" si="37"/>
        <v>0.35303564089711581</v>
      </c>
    </row>
    <row r="1219" spans="1:15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6">
        <f t="shared" ref="L1219:L1282" si="38">$E1219-$F1219</f>
        <v>2614539000</v>
      </c>
      <c r="M1219" s="6">
        <f t="array" ref="M1219">$L1219-(SUM(G1219:I1219))</f>
        <v>823919000</v>
      </c>
      <c r="N1219" s="7">
        <f t="array" ref="N1219">1-($F1219/$E1219)</f>
        <v>0.92728715894021652</v>
      </c>
      <c r="O1219" s="8">
        <f t="shared" ref="O1219:O1282" si="39">$M1219/$E1219</f>
        <v>0.29221576297269392</v>
      </c>
    </row>
    <row r="1220" spans="1:15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6">
        <f t="shared" si="38"/>
        <v>3711019000</v>
      </c>
      <c r="M1220" s="6">
        <f t="array" ref="M1220">$L1220-(SUM(G1220:I1220))</f>
        <v>1251916000</v>
      </c>
      <c r="N1220" s="7">
        <f t="array" ref="N1220">1-($F1220/$E1220)</f>
        <v>0.90430433011154732</v>
      </c>
      <c r="O1220" s="8">
        <f t="shared" si="39"/>
        <v>0.30506797721486412</v>
      </c>
    </row>
    <row r="1221" spans="1:15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6">
        <f t="shared" si="38"/>
        <v>4560733000</v>
      </c>
      <c r="M1221" s="6">
        <f t="array" ref="M1221">$L1221-(SUM(G1221:I1221))</f>
        <v>1330741000</v>
      </c>
      <c r="N1221" s="7">
        <f t="array" ref="N1221">1-($F1221/$E1221)</f>
        <v>0.93833998535519614</v>
      </c>
      <c r="O1221" s="8">
        <f t="shared" si="39"/>
        <v>0.27379096527938801</v>
      </c>
    </row>
    <row r="1222" spans="1:15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6">
        <f t="shared" si="38"/>
        <v>1493000000</v>
      </c>
      <c r="M1222" s="6">
        <f t="array" ref="M1222">$L1222-(SUM(G1222:I1222))</f>
        <v>1441500000</v>
      </c>
      <c r="N1222" s="7">
        <f t="array" ref="N1222">1-($F1222/$E1222)</f>
        <v>8.7392223087234155E-2</v>
      </c>
      <c r="O1222" s="8">
        <f t="shared" si="39"/>
        <v>8.4377688935196302E-2</v>
      </c>
    </row>
    <row r="1223" spans="1:15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6">
        <f t="shared" si="38"/>
        <v>1895800000</v>
      </c>
      <c r="M1223" s="6">
        <f t="array" ref="M1223">$L1223-(SUM(G1223:I1223))</f>
        <v>1838200000</v>
      </c>
      <c r="N1223" s="7">
        <f t="array" ref="N1223">1-($F1223/$E1223)</f>
        <v>0.10433165115651954</v>
      </c>
      <c r="O1223" s="8">
        <f t="shared" si="39"/>
        <v>0.10116174762945149</v>
      </c>
    </row>
    <row r="1224" spans="1:15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6">
        <f t="shared" si="38"/>
        <v>2094100000</v>
      </c>
      <c r="M1224" s="6">
        <f t="array" ref="M1224">$L1224-(SUM(G1224:I1224))</f>
        <v>2024300000</v>
      </c>
      <c r="N1224" s="7">
        <f t="array" ref="N1224">1-($F1224/$E1224)</f>
        <v>0.10799117134399783</v>
      </c>
      <c r="O1224" s="8">
        <f t="shared" si="39"/>
        <v>0.10439163753003909</v>
      </c>
    </row>
    <row r="1225" spans="1:15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6">
        <f t="shared" si="38"/>
        <v>2147900000</v>
      </c>
      <c r="M1225" s="6">
        <f t="array" ref="M1225">$L1225-(SUM(G1225:I1225))</f>
        <v>2047600000</v>
      </c>
      <c r="N1225" s="7">
        <f t="array" ref="N1225">1-($F1225/$E1225)</f>
        <v>0.10299801475030934</v>
      </c>
      <c r="O1225" s="8">
        <f t="shared" si="39"/>
        <v>9.8188339775005032E-2</v>
      </c>
    </row>
    <row r="1226" spans="1:15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6">
        <f t="shared" si="38"/>
        <v>2929029000</v>
      </c>
      <c r="M1226" s="6">
        <f t="array" ref="M1226">$L1226-(SUM(G1226:I1226))</f>
        <v>1374056000</v>
      </c>
      <c r="N1226" s="7">
        <f t="array" ref="N1226">1-($F1226/$E1226)</f>
        <v>0.22503807707981072</v>
      </c>
      <c r="O1226" s="8">
        <f t="shared" si="39"/>
        <v>0.1055690879264003</v>
      </c>
    </row>
    <row r="1227" spans="1:15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6">
        <f t="shared" si="38"/>
        <v>3027744000</v>
      </c>
      <c r="M1227" s="6">
        <f t="array" ref="M1227">$L1227-(SUM(G1227:I1227))</f>
        <v>1393752000</v>
      </c>
      <c r="N1227" s="7">
        <f t="array" ref="N1227">1-($F1227/$E1227)</f>
        <v>0.22909735501084261</v>
      </c>
      <c r="O1227" s="8">
        <f t="shared" si="39"/>
        <v>0.10545967451048432</v>
      </c>
    </row>
    <row r="1228" spans="1:15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6">
        <f t="shared" si="38"/>
        <v>3056499000</v>
      </c>
      <c r="M1228" s="6">
        <f t="array" ref="M1228">$L1228-(SUM(G1228:I1228))</f>
        <v>1511753000</v>
      </c>
      <c r="N1228" s="7">
        <f t="array" ref="N1228">1-($F1228/$E1228)</f>
        <v>0.24044686551271011</v>
      </c>
      <c r="O1228" s="8">
        <f t="shared" si="39"/>
        <v>0.11892569579752393</v>
      </c>
    </row>
    <row r="1229" spans="1:15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6">
        <f t="shared" si="38"/>
        <v>2537369000</v>
      </c>
      <c r="M1229" s="6">
        <f t="array" ref="M1229">$L1229-(SUM(G1229:I1229))</f>
        <v>1178009000</v>
      </c>
      <c r="N1229" s="7">
        <f t="array" ref="N1229">1-($F1229/$E1229)</f>
        <v>0.22334514270312888</v>
      </c>
      <c r="O1229" s="8">
        <f t="shared" si="39"/>
        <v>0.10369110216549907</v>
      </c>
    </row>
    <row r="1230" spans="1:15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6">
        <f t="shared" si="38"/>
        <v>1172399000</v>
      </c>
      <c r="M1230" s="6">
        <f t="array" ref="M1230">$L1230-(SUM(G1230:I1230))</f>
        <v>603899000</v>
      </c>
      <c r="N1230" s="7">
        <f t="array" ref="N1230">1-($F1230/$E1230)</f>
        <v>0.20642299318877488</v>
      </c>
      <c r="O1230" s="8">
        <f t="shared" si="39"/>
        <v>0.10632782795252126</v>
      </c>
    </row>
    <row r="1231" spans="1:15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6">
        <f t="shared" si="38"/>
        <v>1577884000</v>
      </c>
      <c r="M1231" s="6">
        <f t="array" ref="M1231">$L1231-(SUM(G1231:I1231))</f>
        <v>716494000</v>
      </c>
      <c r="N1231" s="7">
        <f t="array" ref="N1231">1-($F1231/$E1231)</f>
        <v>0.27100405797439975</v>
      </c>
      <c r="O1231" s="8">
        <f t="shared" si="39"/>
        <v>0.12305897107411544</v>
      </c>
    </row>
    <row r="1232" spans="1:15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6">
        <f t="shared" si="38"/>
        <v>1628114000</v>
      </c>
      <c r="M1232" s="6">
        <f t="array" ref="M1232">$L1232-(SUM(G1232:I1232))</f>
        <v>833386000</v>
      </c>
      <c r="N1232" s="7">
        <f t="array" ref="N1232">1-($F1232/$E1232)</f>
        <v>0.27217047778956882</v>
      </c>
      <c r="O1232" s="8">
        <f t="shared" si="39"/>
        <v>0.13931645192114162</v>
      </c>
    </row>
    <row r="1233" spans="1:15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6">
        <f t="shared" si="38"/>
        <v>1939814000</v>
      </c>
      <c r="M1233" s="6">
        <f t="array" ref="M1233">$L1233-(SUM(G1233:I1233))</f>
        <v>982664000</v>
      </c>
      <c r="N1233" s="7">
        <f t="array" ref="N1233">1-($F1233/$E1233)</f>
        <v>0.25295951894483337</v>
      </c>
      <c r="O1233" s="8">
        <f t="shared" si="39"/>
        <v>0.12814332339307055</v>
      </c>
    </row>
    <row r="1234" spans="1:15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6">
        <f t="shared" si="38"/>
        <v>961529000</v>
      </c>
      <c r="M1234" s="6">
        <f t="array" ref="M1234">$L1234-(SUM(G1234:I1234))</f>
        <v>202324000</v>
      </c>
      <c r="N1234" s="7">
        <f t="array" ref="N1234">1-($F1234/$E1234)</f>
        <v>0.4567425807101313</v>
      </c>
      <c r="O1234" s="8">
        <f t="shared" si="39"/>
        <v>9.6107331031717827E-2</v>
      </c>
    </row>
    <row r="1235" spans="1:15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6">
        <f t="shared" si="38"/>
        <v>976142000</v>
      </c>
      <c r="M1235" s="6">
        <f t="array" ref="M1235">$L1235-(SUM(G1235:I1235))</f>
        <v>261844000</v>
      </c>
      <c r="N1235" s="7">
        <f t="array" ref="N1235">1-($F1235/$E1235)</f>
        <v>0.45242321742910829</v>
      </c>
      <c r="O1235" s="8">
        <f t="shared" si="39"/>
        <v>0.12135970478117675</v>
      </c>
    </row>
    <row r="1236" spans="1:15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6">
        <f t="shared" si="38"/>
        <v>1004608000</v>
      </c>
      <c r="M1236" s="6">
        <f t="array" ref="M1236">$L1236-(SUM(G1236:I1236))</f>
        <v>224132000</v>
      </c>
      <c r="N1236" s="7">
        <f t="array" ref="N1236">1-($F1236/$E1236)</f>
        <v>0.44904320944887377</v>
      </c>
      <c r="O1236" s="8">
        <f t="shared" si="39"/>
        <v>0.10018330793722027</v>
      </c>
    </row>
    <row r="1237" spans="1:15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6">
        <f t="shared" si="38"/>
        <v>1024500000</v>
      </c>
      <c r="M1237" s="6">
        <f t="array" ref="M1237">$L1237-(SUM(G1237:I1237))</f>
        <v>299724000</v>
      </c>
      <c r="N1237" s="7">
        <f t="array" ref="N1237">1-($F1237/$E1237)</f>
        <v>0.45284590111472145</v>
      </c>
      <c r="O1237" s="8">
        <f t="shared" si="39"/>
        <v>0.13248295252875428</v>
      </c>
    </row>
    <row r="1238" spans="1:15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6">
        <f t="shared" si="38"/>
        <v>20807000000</v>
      </c>
      <c r="M1238" s="6">
        <f t="array" ref="M1238">$L1238-(SUM(G1238:I1238))</f>
        <v>13824000000</v>
      </c>
      <c r="N1238" s="7">
        <f t="array" ref="N1238">1-($F1238/$E1238)</f>
        <v>0.25999325244598837</v>
      </c>
      <c r="O1238" s="8">
        <f t="shared" si="39"/>
        <v>0.1727373826987717</v>
      </c>
    </row>
    <row r="1239" spans="1:15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6">
        <f t="shared" si="38"/>
        <v>19331000000</v>
      </c>
      <c r="M1239" s="6">
        <f t="array" ref="M1239">$L1239-(SUM(G1239:I1239))</f>
        <v>12237000000</v>
      </c>
      <c r="N1239" s="7">
        <f t="array" ref="N1239">1-($F1239/$E1239)</f>
        <v>0.24131775397598187</v>
      </c>
      <c r="O1239" s="8">
        <f t="shared" si="39"/>
        <v>0.15276009287693806</v>
      </c>
    </row>
    <row r="1240" spans="1:15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6">
        <f t="shared" si="38"/>
        <v>17429000000</v>
      </c>
      <c r="M1240" s="6">
        <f t="array" ref="M1240">$L1240-(SUM(G1240:I1240))</f>
        <v>10691000000</v>
      </c>
      <c r="N1240" s="7">
        <f t="array" ref="N1240">1-($F1240/$E1240)</f>
        <v>0.23582020890837252</v>
      </c>
      <c r="O1240" s="8">
        <f t="shared" si="39"/>
        <v>0.14465281160361532</v>
      </c>
    </row>
    <row r="1241" spans="1:15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6">
        <f t="shared" si="38"/>
        <v>17294000000</v>
      </c>
      <c r="M1241" s="6">
        <f t="array" ref="M1241">$L1241-(SUM(G1241:I1241))</f>
        <v>10815000000</v>
      </c>
      <c r="N1241" s="7">
        <f t="array" ref="N1241">1-($F1241/$E1241)</f>
        <v>0.23073125825517327</v>
      </c>
      <c r="O1241" s="8">
        <f t="shared" si="39"/>
        <v>0.14429042199778527</v>
      </c>
    </row>
    <row r="1242" spans="1:15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6">
        <f t="shared" si="38"/>
        <v>16220000000</v>
      </c>
      <c r="M1242" s="6">
        <f t="array" ref="M1242">$L1242-(SUM(G1242:I1242))</f>
        <v>4747000000</v>
      </c>
      <c r="N1242" s="7">
        <f t="array" ref="N1242">1-($F1242/$E1242)</f>
        <v>0.97675538961821029</v>
      </c>
      <c r="O1242" s="8">
        <f t="shared" si="39"/>
        <v>0.28586053233770925</v>
      </c>
    </row>
    <row r="1243" spans="1:15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6">
        <f t="shared" si="38"/>
        <v>16528000000</v>
      </c>
      <c r="M1243" s="6">
        <f t="array" ref="M1243">$L1243-(SUM(G1243:I1243))</f>
        <v>6204000000</v>
      </c>
      <c r="N1243" s="7">
        <f t="array" ref="N1243">1-($F1243/$E1243)</f>
        <v>0.97961119013750597</v>
      </c>
      <c r="O1243" s="8">
        <f t="shared" si="39"/>
        <v>0.36770981507823614</v>
      </c>
    </row>
    <row r="1244" spans="1:15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6">
        <f t="shared" si="38"/>
        <v>15956000000</v>
      </c>
      <c r="M1244" s="6">
        <f t="array" ref="M1244">$L1244-(SUM(G1244:I1244))</f>
        <v>6195000000</v>
      </c>
      <c r="N1244" s="7">
        <f t="array" ref="N1244">1-($F1244/$E1244)</f>
        <v>0.98003808119894353</v>
      </c>
      <c r="O1244" s="8">
        <f t="shared" si="39"/>
        <v>0.38050488299244517</v>
      </c>
    </row>
    <row r="1245" spans="1:15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6">
        <f t="shared" si="38"/>
        <v>15867000000</v>
      </c>
      <c r="M1245" s="6">
        <f t="array" ref="M1245">$L1245-(SUM(G1245:I1245))</f>
        <v>6149000000</v>
      </c>
      <c r="N1245" s="7">
        <f t="array" ref="N1245">1-($F1245/$E1245)</f>
        <v>0.97523048555623848</v>
      </c>
      <c r="O1245" s="8">
        <f t="shared" si="39"/>
        <v>0.37793484941610328</v>
      </c>
    </row>
    <row r="1246" spans="1:15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6">
        <f t="shared" si="38"/>
        <v>1265900000</v>
      </c>
      <c r="M1246" s="6">
        <f t="array" ref="M1246">$L1246-(SUM(G1246:I1246))</f>
        <v>55900000</v>
      </c>
      <c r="N1246" s="7">
        <f t="array" ref="N1246">1-($F1246/$E1246)</f>
        <v>0.29393052846661094</v>
      </c>
      <c r="O1246" s="8">
        <f t="shared" si="39"/>
        <v>1.2979474319680506E-2</v>
      </c>
    </row>
    <row r="1247" spans="1:15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6">
        <f t="shared" si="38"/>
        <v>2370100000</v>
      </c>
      <c r="M1247" s="6">
        <f t="array" ref="M1247">$L1247-(SUM(G1247:I1247))</f>
        <v>753600000</v>
      </c>
      <c r="N1247" s="7">
        <f t="array" ref="N1247">1-($F1247/$E1247)</f>
        <v>0.33860022572395965</v>
      </c>
      <c r="O1247" s="8">
        <f t="shared" si="39"/>
        <v>0.10766175693243996</v>
      </c>
    </row>
    <row r="1248" spans="1:15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6">
        <f t="shared" si="38"/>
        <v>2463000000</v>
      </c>
      <c r="M1248" s="6">
        <f t="array" ref="M1248">$L1248-(SUM(G1248:I1248))</f>
        <v>851900000</v>
      </c>
      <c r="N1248" s="7">
        <f t="array" ref="N1248">1-($F1248/$E1248)</f>
        <v>0.34990765733769003</v>
      </c>
      <c r="O1248" s="8">
        <f t="shared" si="39"/>
        <v>0.12102571387981248</v>
      </c>
    </row>
    <row r="1249" spans="1:15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6">
        <f t="shared" si="38"/>
        <v>2185800000</v>
      </c>
      <c r="M1249" s="6">
        <f t="array" ref="M1249">$L1249-(SUM(G1249:I1249))</f>
        <v>731900000</v>
      </c>
      <c r="N1249" s="7">
        <f t="array" ref="N1249">1-($F1249/$E1249)</f>
        <v>0.33893626918902153</v>
      </c>
      <c r="O1249" s="8">
        <f t="shared" si="39"/>
        <v>0.11349046363777329</v>
      </c>
    </row>
    <row r="1250" spans="1:15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6">
        <f t="shared" si="38"/>
        <v>1422245000</v>
      </c>
      <c r="M1250" s="6">
        <f t="array" ref="M1250">$L1250-(SUM(G1250:I1250))</f>
        <v>851755000</v>
      </c>
      <c r="N1250" s="7">
        <f t="array" ref="N1250">1-($F1250/$E1250)</f>
        <v>0.43074785783771541</v>
      </c>
      <c r="O1250" s="8">
        <f t="shared" si="39"/>
        <v>0.25796655404136648</v>
      </c>
    </row>
    <row r="1251" spans="1:15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6">
        <f t="shared" si="38"/>
        <v>1434192000</v>
      </c>
      <c r="M1251" s="6">
        <f t="array" ref="M1251">$L1251-(SUM(G1251:I1251))</f>
        <v>846323000</v>
      </c>
      <c r="N1251" s="7">
        <f t="array" ref="N1251">1-($F1251/$E1251)</f>
        <v>0.4151509221832278</v>
      </c>
      <c r="O1251" s="8">
        <f t="shared" si="39"/>
        <v>0.24498238305253128</v>
      </c>
    </row>
    <row r="1252" spans="1:15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6">
        <f t="shared" si="38"/>
        <v>1403778000</v>
      </c>
      <c r="M1252" s="6">
        <f t="array" ref="M1252">$L1252-(SUM(G1252:I1252))</f>
        <v>811242000</v>
      </c>
      <c r="N1252" s="7">
        <f t="array" ref="N1252">1-($F1252/$E1252)</f>
        <v>0.40204065033199377</v>
      </c>
      <c r="O1252" s="8">
        <f t="shared" si="39"/>
        <v>0.23233891773245291</v>
      </c>
    </row>
    <row r="1253" spans="1:15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6">
        <f t="shared" si="38"/>
        <v>1525768000</v>
      </c>
      <c r="M1253" s="6">
        <f t="array" ref="M1253">$L1253-(SUM(G1253:I1253))</f>
        <v>854602000</v>
      </c>
      <c r="N1253" s="7">
        <f t="array" ref="N1253">1-($F1253/$E1253)</f>
        <v>0.43650203994171843</v>
      </c>
      <c r="O1253" s="8">
        <f t="shared" si="39"/>
        <v>0.24449032640497928</v>
      </c>
    </row>
    <row r="1254" spans="1:15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6">
        <f t="shared" si="38"/>
        <v>5951000000</v>
      </c>
      <c r="M1254" s="6">
        <f t="array" ref="M1254">$L1254-(SUM(G1254:I1254))</f>
        <v>1550000000</v>
      </c>
      <c r="N1254" s="7">
        <f t="array" ref="N1254">1-($F1254/$E1254)</f>
        <v>0.41717490361023479</v>
      </c>
      <c r="O1254" s="8">
        <f t="shared" si="39"/>
        <v>0.10865755345250613</v>
      </c>
    </row>
    <row r="1255" spans="1:15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6">
        <f t="shared" si="38"/>
        <v>6443000000</v>
      </c>
      <c r="M1255" s="6">
        <f t="array" ref="M1255">$L1255-(SUM(G1255:I1255))</f>
        <v>1497000000</v>
      </c>
      <c r="N1255" s="7">
        <f t="array" ref="N1255">1-($F1255/$E1255)</f>
        <v>0.4356027313907106</v>
      </c>
      <c r="O1255" s="8">
        <f t="shared" si="39"/>
        <v>0.10121019538908796</v>
      </c>
    </row>
    <row r="1256" spans="1:15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6">
        <f t="shared" si="38"/>
        <v>6560000000</v>
      </c>
      <c r="M1256" s="6">
        <f t="array" ref="M1256">$L1256-(SUM(G1256:I1256))</f>
        <v>1989000000</v>
      </c>
      <c r="N1256" s="7">
        <f t="array" ref="N1256">1-($F1256/$E1256)</f>
        <v>0.44426384938371932</v>
      </c>
      <c r="O1256" s="8">
        <f t="shared" si="39"/>
        <v>0.13470134091832589</v>
      </c>
    </row>
    <row r="1257" spans="1:15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6">
        <f t="shared" si="38"/>
        <v>6688000000</v>
      </c>
      <c r="M1257" s="6">
        <f t="array" ref="M1257">$L1257-(SUM(G1257:I1257))</f>
        <v>1130000000</v>
      </c>
      <c r="N1257" s="7">
        <f t="array" ref="N1257">1-($F1257/$E1257)</f>
        <v>0.45339299030574198</v>
      </c>
      <c r="O1257" s="8">
        <f t="shared" si="39"/>
        <v>7.6604975933835001E-2</v>
      </c>
    </row>
    <row r="1258" spans="1:15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6">
        <f t="shared" si="38"/>
        <v>7256000000</v>
      </c>
      <c r="M1258" s="6">
        <f t="array" ref="M1258">$L1258-(SUM(G1258:I1258))</f>
        <v>3026000000</v>
      </c>
      <c r="N1258" s="7">
        <f t="array" ref="N1258">1-($F1258/$E1258)</f>
        <v>0.59808770194526872</v>
      </c>
      <c r="O1258" s="8">
        <f t="shared" si="39"/>
        <v>0.249423013517969</v>
      </c>
    </row>
    <row r="1259" spans="1:15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6">
        <f t="shared" si="38"/>
        <v>5512000000</v>
      </c>
      <c r="M1259" s="6">
        <f t="array" ref="M1259">$L1259-(SUM(G1259:I1259))</f>
        <v>2561000000</v>
      </c>
      <c r="N1259" s="7">
        <f t="array" ref="N1259">1-($F1259/$E1259)</f>
        <v>0.7589150488778742</v>
      </c>
      <c r="O1259" s="8">
        <f t="shared" si="39"/>
        <v>0.35260911469089906</v>
      </c>
    </row>
    <row r="1260" spans="1:15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6">
        <f t="shared" si="38"/>
        <v>5963000000</v>
      </c>
      <c r="M1260" s="6">
        <f t="array" ref="M1260">$L1260-(SUM(G1260:I1260))</f>
        <v>2867000000</v>
      </c>
      <c r="N1260" s="7">
        <f t="array" ref="N1260">1-($F1260/$E1260)</f>
        <v>0.75942435048395307</v>
      </c>
      <c r="O1260" s="8">
        <f t="shared" si="39"/>
        <v>0.36512990320937339</v>
      </c>
    </row>
    <row r="1261" spans="1:15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6">
        <f t="shared" si="38"/>
        <v>5951000000</v>
      </c>
      <c r="M1261" s="6">
        <f t="array" ref="M1261">$L1261-(SUM(G1261:I1261))</f>
        <v>2831000000</v>
      </c>
      <c r="N1261" s="7">
        <f t="array" ref="N1261">1-($F1261/$E1261)</f>
        <v>0.77598122310601125</v>
      </c>
      <c r="O1261" s="8">
        <f t="shared" si="39"/>
        <v>0.36914852001564741</v>
      </c>
    </row>
    <row r="1262" spans="1:15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6">
        <f t="shared" si="38"/>
        <v>18212000000</v>
      </c>
      <c r="M1262" s="6">
        <f t="array" ref="M1262">$L1262-(SUM(G1262:I1262))</f>
        <v>708000000</v>
      </c>
      <c r="N1262" s="7">
        <f t="array" ref="N1262">1-($F1262/$E1262)</f>
        <v>0.21464518486216366</v>
      </c>
      <c r="O1262" s="8">
        <f t="shared" si="39"/>
        <v>8.3444317418411972E-3</v>
      </c>
    </row>
    <row r="1263" spans="1:15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6">
        <f t="shared" si="38"/>
        <v>14488000000</v>
      </c>
      <c r="M1263" s="6">
        <f t="array" ref="M1263">$L1263-(SUM(G1263:I1263))</f>
        <v>-1684000000</v>
      </c>
      <c r="N1263" s="7">
        <f t="array" ref="N1263">1-($F1263/$E1263)</f>
        <v>0.34943682014423194</v>
      </c>
      <c r="O1263" s="8">
        <f t="shared" si="39"/>
        <v>-4.0616482959890017E-2</v>
      </c>
    </row>
    <row r="1264" spans="1:15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6">
        <f t="shared" si="38"/>
        <v>20545000000</v>
      </c>
      <c r="M1264" s="6">
        <f t="array" ref="M1264">$L1264-(SUM(G1264:I1264))</f>
        <v>1759000000</v>
      </c>
      <c r="N1264" s="7">
        <f t="array" ref="N1264">1-($F1264/$E1264)</f>
        <v>0.37972460955549392</v>
      </c>
      <c r="O1264" s="8">
        <f t="shared" si="39"/>
        <v>3.2510858515848812E-2</v>
      </c>
    </row>
    <row r="1265" spans="1:15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6">
        <f t="shared" si="38"/>
        <v>24372000000</v>
      </c>
      <c r="M1265" s="6">
        <f t="array" ref="M1265">$L1265-(SUM(G1265:I1265))</f>
        <v>7769000000</v>
      </c>
      <c r="N1265" s="7">
        <f t="array" ref="N1265">1-($F1265/$E1265)</f>
        <v>0.42668814229940999</v>
      </c>
      <c r="O1265" s="8">
        <f t="shared" si="39"/>
        <v>0.13601428596439014</v>
      </c>
    </row>
    <row r="1266" spans="1:15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6">
        <f t="shared" si="38"/>
        <v>20844000000</v>
      </c>
      <c r="M1266" s="6">
        <f t="array" ref="M1266">$L1266-(SUM(G1266:I1266))</f>
        <v>4470000000</v>
      </c>
      <c r="N1266" s="7">
        <f t="array" ref="N1266">1-($F1266/$E1266)</f>
        <v>0.1162585754922193</v>
      </c>
      <c r="O1266" s="8">
        <f t="shared" si="39"/>
        <v>2.4931674940041275E-2</v>
      </c>
    </row>
    <row r="1267" spans="1:15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6">
        <f t="shared" si="38"/>
        <v>19145000000</v>
      </c>
      <c r="M1267" s="6">
        <f t="array" ref="M1267">$L1267-(SUM(G1267:I1267))</f>
        <v>2577000000</v>
      </c>
      <c r="N1267" s="7">
        <f t="array" ref="N1267">1-($F1267/$E1267)</f>
        <v>0.11157019977155647</v>
      </c>
      <c r="O1267" s="8">
        <f t="shared" si="39"/>
        <v>1.5017832583510105E-2</v>
      </c>
    </row>
    <row r="1268" spans="1:15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6">
        <f t="shared" si="38"/>
        <v>21029000000</v>
      </c>
      <c r="M1268" s="6">
        <f t="array" ref="M1268">$L1268-(SUM(G1268:I1268))</f>
        <v>3307000000</v>
      </c>
      <c r="N1268" s="7">
        <f t="array" ref="N1268">1-($F1268/$E1268)</f>
        <v>0.13044314319033323</v>
      </c>
      <c r="O1268" s="8">
        <f t="shared" si="39"/>
        <v>2.051336128824157E-2</v>
      </c>
    </row>
    <row r="1269" spans="1:15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6">
        <f t="shared" si="38"/>
        <v>21282000000</v>
      </c>
      <c r="M1269" s="6">
        <f t="array" ref="M1269">$L1269-(SUM(G1269:I1269))</f>
        <v>4436000000</v>
      </c>
      <c r="N1269" s="7">
        <f t="array" ref="N1269">1-($F1269/$E1269)</f>
        <v>0.21502399595857535</v>
      </c>
      <c r="O1269" s="8">
        <f t="shared" si="39"/>
        <v>4.4819398838090427E-2</v>
      </c>
    </row>
    <row r="1270" spans="1:15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6">
        <f t="shared" si="38"/>
        <v>3249200000</v>
      </c>
      <c r="M1270" s="6">
        <f t="array" ref="M1270">$L1270-(SUM(G1270:I1270))</f>
        <v>654900000</v>
      </c>
      <c r="N1270" s="7">
        <f t="array" ref="N1270">1-($F1270/$E1270)</f>
        <v>0.53767996028462683</v>
      </c>
      <c r="O1270" s="8">
        <f t="shared" si="39"/>
        <v>0.10837332450769485</v>
      </c>
    </row>
    <row r="1271" spans="1:15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6">
        <f t="shared" si="38"/>
        <v>4219300000</v>
      </c>
      <c r="M1271" s="6">
        <f t="array" ref="M1271">$L1271-(SUM(G1271:I1271))</f>
        <v>545800000</v>
      </c>
      <c r="N1271" s="7">
        <f t="array" ref="N1271">1-($F1271/$E1271)</f>
        <v>0.51540359620834553</v>
      </c>
      <c r="O1271" s="8">
        <f t="shared" si="39"/>
        <v>6.6671552819310073E-2</v>
      </c>
    </row>
    <row r="1272" spans="1:15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6">
        <f t="shared" si="38"/>
        <v>4326700000</v>
      </c>
      <c r="M1272" s="6">
        <f t="array" ref="M1272">$L1272-(SUM(G1272:I1272))</f>
        <v>613100000</v>
      </c>
      <c r="N1272" s="7">
        <f t="array" ref="N1272">1-($F1272/$E1272)</f>
        <v>0.52500849390865412</v>
      </c>
      <c r="O1272" s="8">
        <f t="shared" si="39"/>
        <v>7.439450565451633E-2</v>
      </c>
    </row>
    <row r="1273" spans="1:15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6">
        <f t="shared" si="38"/>
        <v>4161600000</v>
      </c>
      <c r="M1273" s="6">
        <f t="array" ref="M1273">$L1273-(SUM(G1273:I1273))</f>
        <v>743900000</v>
      </c>
      <c r="N1273" s="7">
        <f t="array" ref="N1273">1-($F1273/$E1273)</f>
        <v>0.51888333354113936</v>
      </c>
      <c r="O1273" s="8">
        <f t="shared" si="39"/>
        <v>9.2752141441093228E-2</v>
      </c>
    </row>
    <row r="1274" spans="1:15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6">
        <f t="shared" si="38"/>
        <v>937707000</v>
      </c>
      <c r="M1274" s="6">
        <f t="array" ref="M1274">$L1274-(SUM(G1274:I1274))</f>
        <v>465122000</v>
      </c>
      <c r="N1274" s="7">
        <f t="array" ref="N1274">1-($F1274/$E1274)</f>
        <v>0.15838925562335093</v>
      </c>
      <c r="O1274" s="8">
        <f t="shared" si="39"/>
        <v>7.8564335505700841E-2</v>
      </c>
    </row>
    <row r="1275" spans="1:15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6">
        <f t="shared" si="38"/>
        <v>986933000</v>
      </c>
      <c r="M1275" s="6">
        <f t="array" ref="M1275">$L1275-(SUM(G1275:I1275))</f>
        <v>475999000</v>
      </c>
      <c r="N1275" s="7">
        <f t="array" ref="N1275">1-($F1275/$E1275)</f>
        <v>0.15392983660650106</v>
      </c>
      <c r="O1275" s="8">
        <f t="shared" si="39"/>
        <v>7.4240549555904894E-2</v>
      </c>
    </row>
    <row r="1276" spans="1:15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6">
        <f t="shared" si="38"/>
        <v>1168794000</v>
      </c>
      <c r="M1276" s="6">
        <f t="array" ref="M1276">$L1276-(SUM(G1276:I1276))</f>
        <v>429060000</v>
      </c>
      <c r="N1276" s="7">
        <f t="array" ref="N1276">1-($F1276/$E1276)</f>
        <v>0.15086607095259474</v>
      </c>
      <c r="O1276" s="8">
        <f t="shared" si="39"/>
        <v>5.538238252670729E-2</v>
      </c>
    </row>
    <row r="1277" spans="1:15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6">
        <f t="shared" si="38"/>
        <v>923665000</v>
      </c>
      <c r="M1277" s="6">
        <f t="array" ref="M1277">$L1277-(SUM(G1277:I1277))</f>
        <v>295954000</v>
      </c>
      <c r="N1277" s="7">
        <f t="array" ref="N1277">1-($F1277/$E1277)</f>
        <v>0.12197726068599324</v>
      </c>
      <c r="O1277" s="8">
        <f t="shared" si="39"/>
        <v>3.9083063891196965E-2</v>
      </c>
    </row>
    <row r="1278" spans="1:15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6">
        <f t="shared" si="38"/>
        <v>4828000000</v>
      </c>
      <c r="M1278" s="6">
        <f t="array" ref="M1278">$L1278-(SUM(G1278:I1278))</f>
        <v>2502000000</v>
      </c>
      <c r="N1278" s="7">
        <f t="array" ref="N1278">1-($F1278/$E1278)</f>
        <v>0.43014967925873127</v>
      </c>
      <c r="O1278" s="8">
        <f t="shared" si="39"/>
        <v>0.22291518175338559</v>
      </c>
    </row>
    <row r="1279" spans="1:15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6">
        <f t="shared" si="38"/>
        <v>5181000000</v>
      </c>
      <c r="M1279" s="6">
        <f t="array" ref="M1279">$L1279-(SUM(G1279:I1279))</f>
        <v>2625000000</v>
      </c>
      <c r="N1279" s="7">
        <f t="array" ref="N1279">1-($F1279/$E1279)</f>
        <v>0.43446540880503148</v>
      </c>
      <c r="O1279" s="8">
        <f t="shared" si="39"/>
        <v>0.22012578616352202</v>
      </c>
    </row>
    <row r="1280" spans="1:15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6">
        <f t="shared" si="38"/>
        <v>5311000000</v>
      </c>
      <c r="M1280" s="6">
        <f t="array" ref="M1280">$L1280-(SUM(G1280:I1280))</f>
        <v>2608000000</v>
      </c>
      <c r="N1280" s="7">
        <f t="array" ref="N1280">1-($F1280/$E1280)</f>
        <v>0.43273853173633181</v>
      </c>
      <c r="O1280" s="8">
        <f t="shared" si="39"/>
        <v>0.21249898150411473</v>
      </c>
    </row>
    <row r="1281" spans="1:15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6">
        <f t="shared" si="38"/>
        <v>4816000000</v>
      </c>
      <c r="M1281" s="6">
        <f t="array" ref="M1281">$L1281-(SUM(G1281:I1281))</f>
        <v>2321000000</v>
      </c>
      <c r="N1281" s="7">
        <f t="array" ref="N1281">1-($F1281/$E1281)</f>
        <v>0.44691907943578324</v>
      </c>
      <c r="O1281" s="8">
        <f t="shared" si="39"/>
        <v>0.21538604305864886</v>
      </c>
    </row>
    <row r="1282" spans="1:15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6">
        <f t="shared" si="38"/>
        <v>15046000000</v>
      </c>
      <c r="M1282" s="6">
        <f t="array" ref="M1282">$L1282-(SUM(G1282:I1282))</f>
        <v>7230000000</v>
      </c>
      <c r="N1282" s="7">
        <f t="array" ref="N1282">1-($F1282/$E1282)</f>
        <v>0.60508324619963005</v>
      </c>
      <c r="O1282" s="8">
        <f t="shared" si="39"/>
        <v>0.2907584653744068</v>
      </c>
    </row>
    <row r="1283" spans="1:15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6">
        <f t="shared" ref="L1283:L1346" si="40">$E1283-$F1283</f>
        <v>15801000000</v>
      </c>
      <c r="M1283" s="6">
        <f t="array" ref="M1283">$L1283-(SUM(G1283:I1283))</f>
        <v>7550000000</v>
      </c>
      <c r="N1283" s="7">
        <f t="array" ref="N1283">1-($F1283/$E1283)</f>
        <v>0.59655680144976775</v>
      </c>
      <c r="O1283" s="8">
        <f t="shared" ref="O1283:O1346" si="41">$M1283/$E1283</f>
        <v>0.28504549401593232</v>
      </c>
    </row>
    <row r="1284" spans="1:15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6">
        <f t="shared" si="40"/>
        <v>14903000000</v>
      </c>
      <c r="M1284" s="6">
        <f t="array" ref="M1284">$L1284-(SUM(G1284:I1284))</f>
        <v>5776000000</v>
      </c>
      <c r="N1284" s="7">
        <f t="array" ref="N1284">1-($F1284/$E1284)</f>
        <v>0.58949408646809864</v>
      </c>
      <c r="O1284" s="8">
        <f t="shared" si="41"/>
        <v>0.2284719750009889</v>
      </c>
    </row>
    <row r="1285" spans="1:15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6">
        <f t="shared" si="40"/>
        <v>13805000000</v>
      </c>
      <c r="M1285" s="6">
        <f t="array" ref="M1285">$L1285-(SUM(G1285:I1285))</f>
        <v>6495000000</v>
      </c>
      <c r="N1285" s="7">
        <f t="array" ref="N1285">1-($F1285/$E1285)</f>
        <v>0.58610002547338036</v>
      </c>
      <c r="O1285" s="8">
        <f t="shared" si="41"/>
        <v>0.27574934193767514</v>
      </c>
    </row>
    <row r="1286" spans="1:15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6">
        <f t="shared" si="40"/>
        <v>404927000</v>
      </c>
      <c r="M1286" s="6">
        <f t="array" ref="M1286">$L1286-(SUM(G1286:I1286))</f>
        <v>27341000</v>
      </c>
      <c r="N1286" s="7">
        <f t="array" ref="N1286">1-($F1286/$E1286)</f>
        <v>0.35265290694990814</v>
      </c>
      <c r="O1286" s="8">
        <f t="shared" si="41"/>
        <v>2.3811410770132491E-2</v>
      </c>
    </row>
    <row r="1287" spans="1:15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6">
        <f t="shared" si="40"/>
        <v>689308000</v>
      </c>
      <c r="M1287" s="6">
        <f t="array" ref="M1287">$L1287-(SUM(G1287:I1287))</f>
        <v>122466000</v>
      </c>
      <c r="N1287" s="7">
        <f t="array" ref="N1287">1-($F1287/$E1287)</f>
        <v>0.40287650368271488</v>
      </c>
      <c r="O1287" s="8">
        <f t="shared" si="41"/>
        <v>7.1577109071717382E-2</v>
      </c>
    </row>
    <row r="1288" spans="1:15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6">
        <f t="shared" si="40"/>
        <v>1049553000</v>
      </c>
      <c r="M1288" s="6">
        <f t="array" ref="M1288">$L1288-(SUM(G1288:I1288))</f>
        <v>11968000</v>
      </c>
      <c r="N1288" s="7">
        <f t="array" ref="N1288">1-($F1288/$E1288)</f>
        <v>0.40201576113311011</v>
      </c>
      <c r="O1288" s="8">
        <f t="shared" si="41"/>
        <v>4.5841654773423179E-3</v>
      </c>
    </row>
    <row r="1289" spans="1:15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6">
        <f t="shared" si="40"/>
        <v>1319801000</v>
      </c>
      <c r="M1289" s="6">
        <f t="array" ref="M1289">$L1289-(SUM(G1289:I1289))</f>
        <v>397461000</v>
      </c>
      <c r="N1289" s="7">
        <f t="array" ref="N1289">1-($F1289/$E1289)</f>
        <v>0.20559937750076529</v>
      </c>
      <c r="O1289" s="8">
        <f t="shared" si="41"/>
        <v>6.1916708792334352E-2</v>
      </c>
    </row>
    <row r="1290" spans="1:15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6">
        <f t="shared" si="40"/>
        <v>1385734000</v>
      </c>
      <c r="M1290" s="6">
        <f t="array" ref="M1290">$L1290-(SUM(G1290:I1290))</f>
        <v>355720000</v>
      </c>
      <c r="N1290" s="7">
        <f t="array" ref="N1290">1-($F1290/$E1290)</f>
        <v>0.20873341975491255</v>
      </c>
      <c r="O1290" s="8">
        <f t="shared" si="41"/>
        <v>5.3582182493333859E-2</v>
      </c>
    </row>
    <row r="1291" spans="1:15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6">
        <f t="shared" si="40"/>
        <v>1485444000</v>
      </c>
      <c r="M1291" s="6">
        <f t="array" ref="M1291">$L1291-(SUM(G1291:I1291))</f>
        <v>523865000</v>
      </c>
      <c r="N1291" s="7">
        <f t="array" ref="N1291">1-($F1291/$E1291)</f>
        <v>0.22602985167287415</v>
      </c>
      <c r="O1291" s="8">
        <f t="shared" si="41"/>
        <v>7.9712953330189643E-2</v>
      </c>
    </row>
    <row r="1292" spans="1:15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6">
        <f t="shared" si="40"/>
        <v>1501416000</v>
      </c>
      <c r="M1292" s="6">
        <f t="array" ref="M1292">$L1292-(SUM(G1292:I1292))</f>
        <v>545258000</v>
      </c>
      <c r="N1292" s="7">
        <f t="array" ref="N1292">1-($F1292/$E1292)</f>
        <v>0.22121991152476561</v>
      </c>
      <c r="O1292" s="8">
        <f t="shared" si="41"/>
        <v>8.0338777872468833E-2</v>
      </c>
    </row>
    <row r="1293" spans="1:15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6">
        <f t="shared" si="40"/>
        <v>2530590000</v>
      </c>
      <c r="M1293" s="6">
        <f t="array" ref="M1293">$L1293-(SUM(G1293:I1293))</f>
        <v>788554000</v>
      </c>
      <c r="N1293" s="7">
        <f t="array" ref="N1293">1-($F1293/$E1293)</f>
        <v>0.32916000262226031</v>
      </c>
      <c r="O1293" s="8">
        <f t="shared" si="41"/>
        <v>0.10256913870196034</v>
      </c>
    </row>
    <row r="1294" spans="1:15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6">
        <f t="shared" si="40"/>
        <v>2654624000</v>
      </c>
      <c r="M1294" s="6">
        <f t="array" ref="M1294">$L1294-(SUM(G1294:I1294))</f>
        <v>855094000</v>
      </c>
      <c r="N1294" s="7">
        <f t="array" ref="N1294">1-($F1294/$E1294)</f>
        <v>0.33349991846625093</v>
      </c>
      <c r="O1294" s="8">
        <f t="shared" si="41"/>
        <v>0.1074252998846467</v>
      </c>
    </row>
    <row r="1295" spans="1:15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6">
        <f t="shared" si="40"/>
        <v>2767574000</v>
      </c>
      <c r="M1295" s="6">
        <f t="array" ref="M1295">$L1295-(SUM(G1295:I1295))</f>
        <v>946177000</v>
      </c>
      <c r="N1295" s="7">
        <f t="array" ref="N1295">1-($F1295/$E1295)</f>
        <v>0.34278222732511299</v>
      </c>
      <c r="O1295" s="8">
        <f t="shared" si="41"/>
        <v>0.11719023935901747</v>
      </c>
    </row>
    <row r="1296" spans="1:15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6">
        <f t="shared" si="40"/>
        <v>3199681000</v>
      </c>
      <c r="M1296" s="6">
        <f t="array" ref="M1296">$L1296-(SUM(G1296:I1296))</f>
        <v>1286169000</v>
      </c>
      <c r="N1296" s="7">
        <f t="array" ref="N1296">1-($F1296/$E1296)</f>
        <v>0.38554674895054553</v>
      </c>
      <c r="O1296" s="8">
        <f t="shared" si="41"/>
        <v>0.15497741073281188</v>
      </c>
    </row>
    <row r="1297" spans="1:15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6">
        <f t="shared" si="40"/>
        <v>1949390000</v>
      </c>
      <c r="M1297" s="6">
        <f t="array" ref="M1297">$L1297-(SUM(G1297:I1297))</f>
        <v>743050000</v>
      </c>
      <c r="N1297" s="7">
        <f t="array" ref="N1297">1-($F1297/$E1297)</f>
        <v>0.92618820807271185</v>
      </c>
      <c r="O1297" s="8">
        <f t="shared" si="41"/>
        <v>0.35303564089711581</v>
      </c>
    </row>
    <row r="1298" spans="1:15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6">
        <f t="shared" si="40"/>
        <v>2614539000</v>
      </c>
      <c r="M1298" s="6">
        <f t="array" ref="M1298">$L1298-(SUM(G1298:I1298))</f>
        <v>823919000</v>
      </c>
      <c r="N1298" s="7">
        <f t="array" ref="N1298">1-($F1298/$E1298)</f>
        <v>0.92728715894021652</v>
      </c>
      <c r="O1298" s="8">
        <f t="shared" si="41"/>
        <v>0.29221576297269392</v>
      </c>
    </row>
    <row r="1299" spans="1:15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6">
        <f t="shared" si="40"/>
        <v>3711019000</v>
      </c>
      <c r="M1299" s="6">
        <f t="array" ref="M1299">$L1299-(SUM(G1299:I1299))</f>
        <v>1251916000</v>
      </c>
      <c r="N1299" s="7">
        <f t="array" ref="N1299">1-($F1299/$E1299)</f>
        <v>0.90430433011154732</v>
      </c>
      <c r="O1299" s="8">
        <f t="shared" si="41"/>
        <v>0.30506797721486412</v>
      </c>
    </row>
    <row r="1300" spans="1:15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6">
        <f t="shared" si="40"/>
        <v>4560733000</v>
      </c>
      <c r="M1300" s="6">
        <f t="array" ref="M1300">$L1300-(SUM(G1300:I1300))</f>
        <v>1330741000</v>
      </c>
      <c r="N1300" s="7">
        <f t="array" ref="N1300">1-($F1300/$E1300)</f>
        <v>0.93833998535519614</v>
      </c>
      <c r="O1300" s="8">
        <f t="shared" si="41"/>
        <v>0.27379096527938801</v>
      </c>
    </row>
    <row r="1301" spans="1:15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6">
        <f t="shared" si="40"/>
        <v>1723092000</v>
      </c>
      <c r="M1301" s="6">
        <f t="array" ref="M1301">$L1301-(SUM(G1301:I1301))</f>
        <v>396577000</v>
      </c>
      <c r="N1301" s="7">
        <f t="array" ref="N1301">1-($F1301/$E1301)</f>
        <v>0.40582539134858497</v>
      </c>
      <c r="O1301" s="8">
        <f t="shared" si="41"/>
        <v>9.3402451073330825E-2</v>
      </c>
    </row>
    <row r="1302" spans="1:15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6">
        <f t="shared" si="40"/>
        <v>1922916000</v>
      </c>
      <c r="M1302" s="6">
        <f t="array" ref="M1302">$L1302-(SUM(G1302:I1302))</f>
        <v>496625000</v>
      </c>
      <c r="N1302" s="7">
        <f t="array" ref="N1302">1-($F1302/$E1302)</f>
        <v>0.40956555188120847</v>
      </c>
      <c r="O1302" s="8">
        <f t="shared" si="41"/>
        <v>0.10577710737390772</v>
      </c>
    </row>
    <row r="1303" spans="1:15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6">
        <f t="shared" si="40"/>
        <v>2114471000</v>
      </c>
      <c r="M1303" s="6">
        <f t="array" ref="M1303">$L1303-(SUM(G1303:I1303))</f>
        <v>580480000</v>
      </c>
      <c r="N1303" s="7">
        <f t="array" ref="N1303">1-($F1303/$E1303)</f>
        <v>0.41501448596085566</v>
      </c>
      <c r="O1303" s="8">
        <f t="shared" si="41"/>
        <v>0.11393280343431406</v>
      </c>
    </row>
    <row r="1304" spans="1:15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6">
        <f t="shared" si="40"/>
        <v>2160676000</v>
      </c>
      <c r="M1304" s="6">
        <f t="array" ref="M1304">$L1304-(SUM(G1304:I1304))</f>
        <v>553222000</v>
      </c>
      <c r="N1304" s="7">
        <f t="array" ref="N1304">1-($F1304/$E1304)</f>
        <v>0.41152605735297454</v>
      </c>
      <c r="O1304" s="8">
        <f t="shared" si="41"/>
        <v>0.10536761110917475</v>
      </c>
    </row>
    <row r="1305" spans="1:15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6">
        <f t="shared" si="40"/>
        <v>1128217000</v>
      </c>
      <c r="M1305" s="6">
        <f t="array" ref="M1305">$L1305-(SUM(G1305:I1305))</f>
        <v>204180000</v>
      </c>
      <c r="N1305" s="7">
        <f t="array" ref="N1305">1-($F1305/$E1305)</f>
        <v>0.84903865618817342</v>
      </c>
      <c r="O1305" s="8">
        <f t="shared" si="41"/>
        <v>0.1536554694890267</v>
      </c>
    </row>
    <row r="1306" spans="1:15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6">
        <f t="shared" si="40"/>
        <v>1302015000</v>
      </c>
      <c r="M1306" s="6">
        <f t="array" ref="M1306">$L1306-(SUM(G1306:I1306))</f>
        <v>234460000</v>
      </c>
      <c r="N1306" s="7">
        <f t="array" ref="N1306">1-($F1306/$E1306)</f>
        <v>0.84843103970702749</v>
      </c>
      <c r="O1306" s="8">
        <f t="shared" si="41"/>
        <v>0.15278099067192749</v>
      </c>
    </row>
    <row r="1307" spans="1:15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6">
        <f t="shared" si="40"/>
        <v>1516290000</v>
      </c>
      <c r="M1307" s="6">
        <f t="array" ref="M1307">$L1307-(SUM(G1307:I1307))</f>
        <v>249994000</v>
      </c>
      <c r="N1307" s="7">
        <f t="array" ref="N1307">1-($F1307/$E1307)</f>
        <v>0.84733127725289181</v>
      </c>
      <c r="O1307" s="8">
        <f t="shared" si="41"/>
        <v>0.13970133373270247</v>
      </c>
    </row>
    <row r="1308" spans="1:15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6">
        <f t="shared" si="40"/>
        <v>1742601000</v>
      </c>
      <c r="M1308" s="6">
        <f t="array" ref="M1308">$L1308-(SUM(G1308:I1308))</f>
        <v>288048000</v>
      </c>
      <c r="N1308" s="7">
        <f t="array" ref="N1308">1-($F1308/$E1308)</f>
        <v>0.84912558533887528</v>
      </c>
      <c r="O1308" s="8">
        <f t="shared" si="41"/>
        <v>0.14035853681117613</v>
      </c>
    </row>
    <row r="1309" spans="1:15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6">
        <f t="shared" si="40"/>
        <v>4156000000</v>
      </c>
      <c r="M1309" s="6">
        <f t="array" ref="M1309">$L1309-(SUM(G1309:I1309))</f>
        <v>1158000000</v>
      </c>
      <c r="N1309" s="7">
        <f t="array" ref="N1309">1-($F1309/$E1309)</f>
        <v>0.59841612670986322</v>
      </c>
      <c r="O1309" s="8">
        <f t="shared" si="41"/>
        <v>0.16673866090712744</v>
      </c>
    </row>
    <row r="1310" spans="1:15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6">
        <f t="shared" si="40"/>
        <v>4310000000</v>
      </c>
      <c r="M1310" s="6">
        <f t="array" ref="M1310">$L1310-(SUM(G1310:I1310))</f>
        <v>1133000000</v>
      </c>
      <c r="N1310" s="7">
        <f t="array" ref="N1310">1-($F1310/$E1310)</f>
        <v>0.57852348993288594</v>
      </c>
      <c r="O1310" s="8">
        <f t="shared" si="41"/>
        <v>0.15208053691275167</v>
      </c>
    </row>
    <row r="1311" spans="1:15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6">
        <f t="shared" si="40"/>
        <v>4378000000</v>
      </c>
      <c r="M1311" s="6">
        <f t="array" ref="M1311">$L1311-(SUM(G1311:I1311))</f>
        <v>1052000000</v>
      </c>
      <c r="N1311" s="7">
        <f t="array" ref="N1311">1-($F1311/$E1311)</f>
        <v>0.57454068241469813</v>
      </c>
      <c r="O1311" s="8">
        <f t="shared" si="41"/>
        <v>0.13805774278215224</v>
      </c>
    </row>
    <row r="1312" spans="1:15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6">
        <f t="shared" si="40"/>
        <v>4187000000</v>
      </c>
      <c r="M1312" s="6">
        <f t="array" ref="M1312">$L1312-(SUM(G1312:I1312))</f>
        <v>774000000</v>
      </c>
      <c r="N1312" s="7">
        <f t="array" ref="N1312">1-($F1312/$E1312)</f>
        <v>0.56542876434841327</v>
      </c>
      <c r="O1312" s="8">
        <f t="shared" si="41"/>
        <v>0.10452397029034437</v>
      </c>
    </row>
    <row r="1313" spans="1:15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6">
        <f t="shared" si="40"/>
        <v>2573800000</v>
      </c>
      <c r="M1313" s="6">
        <f t="array" ref="M1313">$L1313-(SUM(G1313:I1313))</f>
        <v>1036100000</v>
      </c>
      <c r="N1313" s="7">
        <f t="array" ref="N1313">1-($F1313/$E1313)</f>
        <v>0.40520159322407467</v>
      </c>
      <c r="O1313" s="8">
        <f t="shared" si="41"/>
        <v>0.16311654780459389</v>
      </c>
    </row>
    <row r="1314" spans="1:15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6">
        <f t="shared" si="40"/>
        <v>2753900000</v>
      </c>
      <c r="M1314" s="6">
        <f t="array" ref="M1314">$L1314-(SUM(G1314:I1314))</f>
        <v>1183800000</v>
      </c>
      <c r="N1314" s="7">
        <f t="array" ref="N1314">1-($F1314/$E1314)</f>
        <v>0.41577715709217178</v>
      </c>
      <c r="O1314" s="8">
        <f t="shared" si="41"/>
        <v>0.1787272590020382</v>
      </c>
    </row>
    <row r="1315" spans="1:15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6">
        <f t="shared" si="40"/>
        <v>2703100000</v>
      </c>
      <c r="M1315" s="6">
        <f t="array" ref="M1315">$L1315-(SUM(G1315:I1315))</f>
        <v>1196700000</v>
      </c>
      <c r="N1315" s="7">
        <f t="array" ref="N1315">1-($F1315/$E1315)</f>
        <v>0.42852613389559124</v>
      </c>
      <c r="O1315" s="8">
        <f t="shared" si="41"/>
        <v>0.18971448501085938</v>
      </c>
    </row>
    <row r="1316" spans="1:15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6">
        <f t="shared" si="40"/>
        <v>2475500000</v>
      </c>
      <c r="M1316" s="6">
        <f t="array" ref="M1316">$L1316-(SUM(G1316:I1316))</f>
        <v>1008100000</v>
      </c>
      <c r="N1316" s="7">
        <f t="array" ref="N1316">1-($F1316/$E1316)</f>
        <v>0.42103920401394679</v>
      </c>
      <c r="O1316" s="8">
        <f t="shared" si="41"/>
        <v>0.1714601581767157</v>
      </c>
    </row>
    <row r="1317" spans="1:15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6">
        <f t="shared" si="40"/>
        <v>1671717000</v>
      </c>
      <c r="M1317" s="6">
        <f t="array" ref="M1317">$L1317-(SUM(G1317:I1317))</f>
        <v>757587000</v>
      </c>
      <c r="N1317" s="7">
        <f t="array" ref="N1317">1-($F1317/$E1317)</f>
        <v>0.55845102487431886</v>
      </c>
      <c r="O1317" s="8">
        <f t="shared" si="41"/>
        <v>0.25307826419271962</v>
      </c>
    </row>
    <row r="1318" spans="1:15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6">
        <f t="shared" si="40"/>
        <v>1882928000</v>
      </c>
      <c r="M1318" s="6">
        <f t="array" ref="M1318">$L1318-(SUM(G1318:I1318))</f>
        <v>842361000</v>
      </c>
      <c r="N1318" s="7">
        <f t="array" ref="N1318">1-($F1318/$E1318)</f>
        <v>0.58148658731217551</v>
      </c>
      <c r="O1318" s="8">
        <f t="shared" si="41"/>
        <v>0.26013826507167104</v>
      </c>
    </row>
    <row r="1319" spans="1:15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6">
        <f t="shared" si="40"/>
        <v>2101899000</v>
      </c>
      <c r="M1319" s="6">
        <f t="array" ref="M1319">$L1319-(SUM(G1319:I1319))</f>
        <v>999473000</v>
      </c>
      <c r="N1319" s="7">
        <f t="array" ref="N1319">1-($F1319/$E1319)</f>
        <v>0.59216863023292898</v>
      </c>
      <c r="O1319" s="8">
        <f t="shared" si="41"/>
        <v>0.28158182546582694</v>
      </c>
    </row>
    <row r="1320" spans="1:15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6">
        <f t="shared" si="40"/>
        <v>2164646000</v>
      </c>
      <c r="M1320" s="6">
        <f t="array" ref="M1320">$L1320-(SUM(G1320:I1320))</f>
        <v>1027918000</v>
      </c>
      <c r="N1320" s="7">
        <f t="array" ref="N1320">1-($F1320/$E1320)</f>
        <v>0.60424548381739029</v>
      </c>
      <c r="O1320" s="8">
        <f t="shared" si="41"/>
        <v>0.28693597439701651</v>
      </c>
    </row>
    <row r="1321" spans="1:15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6">
        <f t="shared" si="40"/>
        <v>2709637000</v>
      </c>
      <c r="M1321" s="6">
        <f t="array" ref="M1321">$L1321-(SUM(G1321:I1321))</f>
        <v>1271751000</v>
      </c>
      <c r="N1321" s="7">
        <f t="array" ref="N1321">1-($F1321/$E1321)</f>
        <v>0.27873869786900918</v>
      </c>
      <c r="O1321" s="8">
        <f t="shared" si="41"/>
        <v>0.13082424610883683</v>
      </c>
    </row>
    <row r="1322" spans="1:15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6">
        <f t="shared" si="40"/>
        <v>2869429000</v>
      </c>
      <c r="M1322" s="6">
        <f t="array" ref="M1322">$L1322-(SUM(G1322:I1322))</f>
        <v>1343063000</v>
      </c>
      <c r="N1322" s="7">
        <f t="array" ref="N1322">1-($F1322/$E1322)</f>
        <v>0.28048191494467489</v>
      </c>
      <c r="O1322" s="8">
        <f t="shared" si="41"/>
        <v>0.13128217569814063</v>
      </c>
    </row>
    <row r="1323" spans="1:15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6">
        <f t="shared" si="40"/>
        <v>3103721000</v>
      </c>
      <c r="M1323" s="6">
        <f t="array" ref="M1323">$L1323-(SUM(G1323:I1323))</f>
        <v>1488350000</v>
      </c>
      <c r="N1323" s="7">
        <f t="array" ref="N1323">1-($F1323/$E1323)</f>
        <v>0.28109145014837877</v>
      </c>
      <c r="O1323" s="8">
        <f t="shared" si="41"/>
        <v>0.13479383611746656</v>
      </c>
    </row>
    <row r="1324" spans="1:15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6">
        <f t="shared" si="40"/>
        <v>3363126000</v>
      </c>
      <c r="M1324" s="6">
        <f t="array" ref="M1324">$L1324-(SUM(G1324:I1324))</f>
        <v>1624371000</v>
      </c>
      <c r="N1324" s="7">
        <f t="array" ref="N1324">1-($F1324/$E1324)</f>
        <v>0.28166886781146294</v>
      </c>
      <c r="O1324" s="8">
        <f t="shared" si="41"/>
        <v>0.1360444837558194</v>
      </c>
    </row>
    <row r="1325" spans="1:15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6">
        <f t="shared" si="40"/>
        <v>1038351000</v>
      </c>
      <c r="M1325" s="6">
        <f t="array" ref="M1325">$L1325-(SUM(G1325:I1325))</f>
        <v>344987000</v>
      </c>
      <c r="N1325" s="7">
        <f t="array" ref="N1325">1-($F1325/$E1325)</f>
        <v>0.75950875370757098</v>
      </c>
      <c r="O1325" s="8">
        <f t="shared" si="41"/>
        <v>0.25234303854410867</v>
      </c>
    </row>
    <row r="1326" spans="1:15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6">
        <f t="shared" si="40"/>
        <v>1316134000</v>
      </c>
      <c r="M1326" s="6">
        <f t="array" ref="M1326">$L1326-(SUM(G1326:I1326))</f>
        <v>432030000</v>
      </c>
      <c r="N1326" s="7">
        <f t="array" ref="N1326">1-($F1326/$E1326)</f>
        <v>0.71831455590467042</v>
      </c>
      <c r="O1326" s="8">
        <f t="shared" si="41"/>
        <v>0.23579167287487043</v>
      </c>
    </row>
    <row r="1327" spans="1:15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6">
        <f t="shared" si="40"/>
        <v>1436785000</v>
      </c>
      <c r="M1327" s="6">
        <f t="array" ref="M1327">$L1327-(SUM(G1327:I1327))</f>
        <v>693951000</v>
      </c>
      <c r="N1327" s="7">
        <f t="array" ref="N1327">1-($F1327/$E1327)</f>
        <v>0.70343156574397425</v>
      </c>
      <c r="O1327" s="8">
        <f t="shared" si="41"/>
        <v>0.33974953697289206</v>
      </c>
    </row>
    <row r="1328" spans="1:15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6">
        <f t="shared" si="40"/>
        <v>532736000</v>
      </c>
      <c r="M1328" s="6">
        <f t="array" ref="M1328">$L1328-(SUM(G1328:I1328))</f>
        <v>-213737000</v>
      </c>
      <c r="N1328" s="7">
        <f t="array" ref="N1328">1-($F1328/$E1328)</f>
        <v>0.45082017154888199</v>
      </c>
      <c r="O1328" s="8">
        <f t="shared" si="41"/>
        <v>-0.18087185961966787</v>
      </c>
    </row>
    <row r="1329" spans="1:15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6">
        <f t="shared" si="40"/>
        <v>3182500000</v>
      </c>
      <c r="M1329" s="6">
        <f t="array" ref="M1329">$L1329-(SUM(G1329:I1329))</f>
        <v>1217000000</v>
      </c>
      <c r="N1329" s="7">
        <f t="array" ref="N1329">1-($F1329/$E1329)</f>
        <v>0.37809485339542837</v>
      </c>
      <c r="O1329" s="8">
        <f t="shared" si="41"/>
        <v>0.14458489759064772</v>
      </c>
    </row>
    <row r="1330" spans="1:15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6">
        <f t="shared" si="40"/>
        <v>3160200000</v>
      </c>
      <c r="M1330" s="6">
        <f t="array" ref="M1330">$L1330-(SUM(G1330:I1330))</f>
        <v>1254900000</v>
      </c>
      <c r="N1330" s="7">
        <f t="array" ref="N1330">1-($F1330/$E1330)</f>
        <v>0.35897901923142461</v>
      </c>
      <c r="O1330" s="8">
        <f t="shared" si="41"/>
        <v>0.14254881692092738</v>
      </c>
    </row>
    <row r="1331" spans="1:15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6">
        <f t="shared" si="40"/>
        <v>3596400000</v>
      </c>
      <c r="M1331" s="6">
        <f t="array" ref="M1331">$L1331-(SUM(G1331:I1331))</f>
        <v>1558800000</v>
      </c>
      <c r="N1331" s="7">
        <f t="array" ref="N1331">1-($F1331/$E1331)</f>
        <v>0.39455842018650578</v>
      </c>
      <c r="O1331" s="8">
        <f t="shared" si="41"/>
        <v>0.17101481075150851</v>
      </c>
    </row>
    <row r="1332" spans="1:15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6">
        <f t="shared" si="40"/>
        <v>3623700000</v>
      </c>
      <c r="M1332" s="6">
        <f t="array" ref="M1332">$L1332-(SUM(G1332:I1332))</f>
        <v>1578100000</v>
      </c>
      <c r="N1332" s="7">
        <f t="array" ref="N1332">1-($F1332/$E1332)</f>
        <v>0.38600509176901687</v>
      </c>
      <c r="O1332" s="8">
        <f t="shared" si="41"/>
        <v>0.16810294321292754</v>
      </c>
    </row>
    <row r="1333" spans="1:15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6">
        <f t="shared" si="40"/>
        <v>8484500000</v>
      </c>
      <c r="M1333" s="6">
        <f t="array" ref="M1333">$L1333-(SUM(G1333:I1333))</f>
        <v>2207300000</v>
      </c>
      <c r="N1333" s="7">
        <f t="array" ref="N1333">1-($F1333/$E1333)</f>
        <v>0.57070115963085533</v>
      </c>
      <c r="O1333" s="8">
        <f t="shared" si="41"/>
        <v>0.14847176258508893</v>
      </c>
    </row>
    <row r="1334" spans="1:15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6">
        <f t="shared" si="40"/>
        <v>9589000000</v>
      </c>
      <c r="M1334" s="6">
        <f t="array" ref="M1334">$L1334-(SUM(G1334:I1334))</f>
        <v>2792600000</v>
      </c>
      <c r="N1334" s="7">
        <f t="array" ref="N1334">1-($F1334/$E1334)</f>
        <v>0.58299590218752662</v>
      </c>
      <c r="O1334" s="8">
        <f t="shared" si="41"/>
        <v>0.1697856248252046</v>
      </c>
    </row>
    <row r="1335" spans="1:15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6">
        <f t="shared" si="40"/>
        <v>11375200000</v>
      </c>
      <c r="M1335" s="6">
        <f t="array" ref="M1335">$L1335-(SUM(G1335:I1335))</f>
        <v>3351100000</v>
      </c>
      <c r="N1335" s="7">
        <f t="array" ref="N1335">1-($F1335/$E1335)</f>
        <v>0.59361154743329492</v>
      </c>
      <c r="O1335" s="8">
        <f t="shared" si="41"/>
        <v>0.17487619176838337</v>
      </c>
    </row>
    <row r="1336" spans="1:15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6">
        <f t="shared" si="40"/>
        <v>12804800000</v>
      </c>
      <c r="M1336" s="6">
        <f t="array" ref="M1336">$L1336-(SUM(G1336:I1336))</f>
        <v>3853700000</v>
      </c>
      <c r="N1336" s="7">
        <f t="array" ref="N1336">1-($F1336/$E1336)</f>
        <v>0.60071589752250665</v>
      </c>
      <c r="O1336" s="8">
        <f t="shared" si="41"/>
        <v>0.18078992676828096</v>
      </c>
    </row>
    <row r="1337" spans="1:15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6">
        <f t="shared" si="40"/>
        <v>1422000000</v>
      </c>
      <c r="M1337" s="6">
        <f t="array" ref="M1337">$L1337-(SUM(G1337:I1337))</f>
        <v>859000000</v>
      </c>
      <c r="N1337" s="7">
        <f t="array" ref="N1337">1-($F1337/$E1337)</f>
        <v>0.34051724137931039</v>
      </c>
      <c r="O1337" s="8">
        <f t="shared" si="41"/>
        <v>0.20569923371647508</v>
      </c>
    </row>
    <row r="1338" spans="1:15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6">
        <f t="shared" si="40"/>
        <v>1508000000</v>
      </c>
      <c r="M1338" s="6">
        <f t="array" ref="M1338">$L1338-(SUM(G1338:I1338))</f>
        <v>910000000</v>
      </c>
      <c r="N1338" s="7">
        <f t="array" ref="N1338">1-($F1338/$E1338)</f>
        <v>0.3354838709677419</v>
      </c>
      <c r="O1338" s="8">
        <f t="shared" si="41"/>
        <v>0.20244716351501668</v>
      </c>
    </row>
    <row r="1339" spans="1:15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6">
        <f t="shared" si="40"/>
        <v>1620000000</v>
      </c>
      <c r="M1339" s="6">
        <f t="array" ref="M1339">$L1339-(SUM(G1339:I1339))</f>
        <v>1007000000</v>
      </c>
      <c r="N1339" s="7">
        <f t="array" ref="N1339">1-($F1339/$E1339)</f>
        <v>0.32720662492425767</v>
      </c>
      <c r="O1339" s="8">
        <f t="shared" si="41"/>
        <v>0.20339325388810342</v>
      </c>
    </row>
    <row r="1340" spans="1:15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6">
        <f t="shared" si="40"/>
        <v>1666000000</v>
      </c>
      <c r="M1340" s="6">
        <f t="array" ref="M1340">$L1340-(SUM(G1340:I1340))</f>
        <v>1074000000</v>
      </c>
      <c r="N1340" s="7">
        <f t="array" ref="N1340">1-($F1340/$E1340)</f>
        <v>0.38036529680365294</v>
      </c>
      <c r="O1340" s="8">
        <f t="shared" si="41"/>
        <v>0.24520547945205479</v>
      </c>
    </row>
    <row r="1341" spans="1:15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6">
        <f t="shared" si="40"/>
        <v>2658000000</v>
      </c>
      <c r="M1341" s="6">
        <f t="array" ref="M1341">$L1341-(SUM(G1341:I1341))</f>
        <v>1575000000</v>
      </c>
      <c r="N1341" s="7">
        <f t="array" ref="N1341">1-($F1341/$E1341)</f>
        <v>0.52374384236453198</v>
      </c>
      <c r="O1341" s="8">
        <f t="shared" si="41"/>
        <v>0.31034482758620691</v>
      </c>
    </row>
    <row r="1342" spans="1:15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6">
        <f t="shared" si="40"/>
        <v>2811000000</v>
      </c>
      <c r="M1342" s="6">
        <f t="array" ref="M1342">$L1342-(SUM(G1342:I1342))</f>
        <v>1666000000</v>
      </c>
      <c r="N1342" s="7">
        <f t="array" ref="N1342">1-($F1342/$E1342)</f>
        <v>0.50942370424066685</v>
      </c>
      <c r="O1342" s="8">
        <f t="shared" si="41"/>
        <v>0.30192098586444366</v>
      </c>
    </row>
    <row r="1343" spans="1:15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6">
        <f t="shared" si="40"/>
        <v>3113000000</v>
      </c>
      <c r="M1343" s="6">
        <f t="array" ref="M1343">$L1343-(SUM(G1343:I1343))</f>
        <v>1924000000</v>
      </c>
      <c r="N1343" s="7">
        <f t="array" ref="N1343">1-($F1343/$E1343)</f>
        <v>0.52735897001524656</v>
      </c>
      <c r="O1343" s="8">
        <f t="shared" si="41"/>
        <v>0.32593596476367948</v>
      </c>
    </row>
    <row r="1344" spans="1:15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6">
        <f t="shared" si="40"/>
        <v>2899000000</v>
      </c>
      <c r="M1344" s="6">
        <f t="array" ref="M1344">$L1344-(SUM(G1344:I1344))</f>
        <v>1782000000</v>
      </c>
      <c r="N1344" s="7">
        <f t="array" ref="N1344">1-($F1344/$E1344)</f>
        <v>0.55387848681696594</v>
      </c>
      <c r="O1344" s="8">
        <f t="shared" si="41"/>
        <v>0.34046618265189149</v>
      </c>
    </row>
    <row r="1345" spans="1:15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6">
        <f t="shared" si="40"/>
        <v>2589900000</v>
      </c>
      <c r="M1345" s="6">
        <f t="array" ref="M1345">$L1345-(SUM(G1345:I1345))</f>
        <v>678400000</v>
      </c>
      <c r="N1345" s="7">
        <f t="array" ref="N1345">1-($F1345/$E1345)</f>
        <v>0.33675300358870341</v>
      </c>
      <c r="O1345" s="8">
        <f t="shared" si="41"/>
        <v>8.8209289020648049E-2</v>
      </c>
    </row>
    <row r="1346" spans="1:15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6">
        <f t="shared" si="40"/>
        <v>2687600000</v>
      </c>
      <c r="M1346" s="6">
        <f t="array" ref="M1346">$L1346-(SUM(G1346:I1346))</f>
        <v>719300000</v>
      </c>
      <c r="N1346" s="7">
        <f t="array" ref="N1346">1-($F1346/$E1346)</f>
        <v>0.34676472485646093</v>
      </c>
      <c r="O1346" s="8">
        <f t="shared" si="41"/>
        <v>9.2806915682859176E-2</v>
      </c>
    </row>
    <row r="1347" spans="1:15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6">
        <f t="shared" ref="L1347:L1410" si="42">$E1347-$F1347</f>
        <v>2586600000</v>
      </c>
      <c r="M1347" s="6">
        <f t="array" ref="M1347">$L1347-(SUM(G1347:I1347))</f>
        <v>841700000</v>
      </c>
      <c r="N1347" s="7">
        <f t="array" ref="N1347">1-($F1347/$E1347)</f>
        <v>0.36785892057171299</v>
      </c>
      <c r="O1347" s="8">
        <f t="shared" ref="O1347:O1410" si="43">$M1347/$E1347</f>
        <v>0.11970418829552727</v>
      </c>
    </row>
    <row r="1348" spans="1:15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6">
        <f t="shared" si="42"/>
        <v>2531600000</v>
      </c>
      <c r="M1348" s="6">
        <f t="array" ref="M1348">$L1348-(SUM(G1348:I1348))</f>
        <v>832300000</v>
      </c>
      <c r="N1348" s="7">
        <f t="array" ref="N1348">1-($F1348/$E1348)</f>
        <v>0.37348597730994493</v>
      </c>
      <c r="O1348" s="8">
        <f t="shared" si="43"/>
        <v>0.12278889987164923</v>
      </c>
    </row>
    <row r="1349" spans="1:15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6">
        <f t="shared" si="42"/>
        <v>4206226000</v>
      </c>
      <c r="M1349" s="6">
        <f t="array" ref="M1349">$L1349-(SUM(G1349:I1349))</f>
        <v>941330000</v>
      </c>
      <c r="N1349" s="7">
        <f t="array" ref="N1349">1-($F1349/$E1349)</f>
        <v>0.44116028780648553</v>
      </c>
      <c r="O1349" s="8">
        <f t="shared" si="43"/>
        <v>9.8729220379713087E-2</v>
      </c>
    </row>
    <row r="1350" spans="1:15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6">
        <f t="shared" si="42"/>
        <v>4616566000</v>
      </c>
      <c r="M1350" s="6">
        <f t="array" ref="M1350">$L1350-(SUM(G1350:I1350))</f>
        <v>1146366000</v>
      </c>
      <c r="N1350" s="7">
        <f t="array" ref="N1350">1-($F1350/$E1350)</f>
        <v>0.45324741015000491</v>
      </c>
      <c r="O1350" s="8">
        <f t="shared" si="43"/>
        <v>0.11254846580424076</v>
      </c>
    </row>
    <row r="1351" spans="1:15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6">
        <f t="shared" si="42"/>
        <v>5164484000</v>
      </c>
      <c r="M1351" s="6">
        <f t="array" ref="M1351">$L1351-(SUM(G1351:I1351))</f>
        <v>1304036000</v>
      </c>
      <c r="N1351" s="7">
        <f t="array" ref="N1351">1-($F1351/$E1351)</f>
        <v>0.46403420520879002</v>
      </c>
      <c r="O1351" s="8">
        <f t="shared" si="43"/>
        <v>0.11716897735062198</v>
      </c>
    </row>
    <row r="1352" spans="1:15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6">
        <f t="shared" si="42"/>
        <v>5559226000</v>
      </c>
      <c r="M1352" s="6">
        <f t="array" ref="M1352">$L1352-(SUM(G1352:I1352))</f>
        <v>1615440000</v>
      </c>
      <c r="N1352" s="7">
        <f t="array" ref="N1352">1-($F1352/$E1352)</f>
        <v>0.49026165979852021</v>
      </c>
      <c r="O1352" s="8">
        <f t="shared" si="43"/>
        <v>0.14246377026314844</v>
      </c>
    </row>
    <row r="1353" spans="1:15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6">
        <f t="shared" si="42"/>
        <v>1537400000</v>
      </c>
      <c r="M1353" s="6">
        <f t="array" ref="M1353">$L1353-(SUM(G1353:I1353))</f>
        <v>560500000</v>
      </c>
      <c r="N1353" s="7">
        <f t="array" ref="N1353">1-($F1353/$E1353)</f>
        <v>0.38595169955314557</v>
      </c>
      <c r="O1353" s="8">
        <f t="shared" si="43"/>
        <v>0.14070894210975549</v>
      </c>
    </row>
    <row r="1354" spans="1:15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6">
        <f t="shared" si="42"/>
        <v>1580500000</v>
      </c>
      <c r="M1354" s="6">
        <f t="array" ref="M1354">$L1354-(SUM(G1354:I1354))</f>
        <v>570500000</v>
      </c>
      <c r="N1354" s="7">
        <f t="array" ref="N1354">1-($F1354/$E1354)</f>
        <v>0.37548702841395043</v>
      </c>
      <c r="O1354" s="8">
        <f t="shared" si="43"/>
        <v>0.13553644397985365</v>
      </c>
    </row>
    <row r="1355" spans="1:15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6">
        <f t="shared" si="42"/>
        <v>2074200000</v>
      </c>
      <c r="M1355" s="6">
        <f t="array" ref="M1355">$L1355-(SUM(G1355:I1355))</f>
        <v>576600000</v>
      </c>
      <c r="N1355" s="7">
        <f t="array" ref="N1355">1-($F1355/$E1355)</f>
        <v>0.36159196694733542</v>
      </c>
      <c r="O1355" s="8">
        <f t="shared" si="43"/>
        <v>0.10051775534752366</v>
      </c>
    </row>
    <row r="1356" spans="1:15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6">
        <f t="shared" si="42"/>
        <v>2440400000</v>
      </c>
      <c r="M1356" s="6">
        <f t="array" ref="M1356">$L1356-(SUM(G1356:I1356))</f>
        <v>703700000</v>
      </c>
      <c r="N1356" s="7">
        <f t="array" ref="N1356">1-($F1356/$E1356)</f>
        <v>0.37256877652590759</v>
      </c>
      <c r="O1356" s="8">
        <f t="shared" si="43"/>
        <v>0.10743183414246893</v>
      </c>
    </row>
    <row r="1357" spans="1:15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6">
        <f t="shared" si="42"/>
        <v>2027600000</v>
      </c>
      <c r="M1357" s="6">
        <f t="array" ref="M1357">$L1357-(SUM(G1357:I1357))</f>
        <v>910400000</v>
      </c>
      <c r="N1357" s="7">
        <f t="array" ref="N1357">1-($F1357/$E1357)</f>
        <v>0.34379503874391715</v>
      </c>
      <c r="O1357" s="8">
        <f t="shared" si="43"/>
        <v>0.15436526103396239</v>
      </c>
    </row>
    <row r="1358" spans="1:15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6">
        <f t="shared" si="42"/>
        <v>2031000000</v>
      </c>
      <c r="M1358" s="6">
        <f t="array" ref="M1358">$L1358-(SUM(G1358:I1358))</f>
        <v>919000000</v>
      </c>
      <c r="N1358" s="7">
        <f t="array" ref="N1358">1-($F1358/$E1358)</f>
        <v>0.36199336969308094</v>
      </c>
      <c r="O1358" s="8">
        <f t="shared" si="43"/>
        <v>0.16379709834955264</v>
      </c>
    </row>
    <row r="1359" spans="1:15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6">
        <f t="shared" si="42"/>
        <v>1968700000</v>
      </c>
      <c r="M1359" s="6">
        <f t="array" ref="M1359">$L1359-(SUM(G1359:I1359))</f>
        <v>772000000</v>
      </c>
      <c r="N1359" s="7">
        <f t="array" ref="N1359">1-($F1359/$E1359)</f>
        <v>0.34582886855095119</v>
      </c>
      <c r="O1359" s="8">
        <f t="shared" si="43"/>
        <v>0.13561227537021098</v>
      </c>
    </row>
    <row r="1360" spans="1:15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6">
        <f t="shared" si="42"/>
        <v>2967800000</v>
      </c>
      <c r="M1360" s="6">
        <f t="array" ref="M1360">$L1360-(SUM(G1360:I1360))</f>
        <v>1145300000</v>
      </c>
      <c r="N1360" s="7">
        <f t="array" ref="N1360">1-($F1360/$E1360)</f>
        <v>0.37994162228594841</v>
      </c>
      <c r="O1360" s="8">
        <f t="shared" si="43"/>
        <v>0.14662279803359279</v>
      </c>
    </row>
    <row r="1361" spans="1:15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6">
        <f t="shared" si="42"/>
        <v>819809000</v>
      </c>
      <c r="M1361" s="6">
        <f t="array" ref="M1361">$L1361-(SUM(G1361:I1361))</f>
        <v>369081000</v>
      </c>
      <c r="N1361" s="7">
        <f t="array" ref="N1361">1-($F1361/$E1361)</f>
        <v>0.63548523625404241</v>
      </c>
      <c r="O1361" s="8">
        <f t="shared" si="43"/>
        <v>0.28609776970230655</v>
      </c>
    </row>
    <row r="1362" spans="1:15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6">
        <f t="shared" si="42"/>
        <v>891400000</v>
      </c>
      <c r="M1362" s="6">
        <f t="array" ref="M1362">$L1362-(SUM(G1362:I1362))</f>
        <v>428956000</v>
      </c>
      <c r="N1362" s="7">
        <f t="array" ref="N1362">1-($F1362/$E1362)</f>
        <v>0.6501515245447882</v>
      </c>
      <c r="O1362" s="8">
        <f t="shared" si="43"/>
        <v>0.31286335804648213</v>
      </c>
    </row>
    <row r="1363" spans="1:15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6">
        <f t="shared" si="42"/>
        <v>1019852000</v>
      </c>
      <c r="M1363" s="6">
        <f t="array" ref="M1363">$L1363-(SUM(G1363:I1363))</f>
        <v>492363000</v>
      </c>
      <c r="N1363" s="7">
        <f t="array" ref="N1363">1-($F1363/$E1363)</f>
        <v>0.67096497449305192</v>
      </c>
      <c r="O1363" s="8">
        <f t="shared" si="43"/>
        <v>0.32392771474323973</v>
      </c>
    </row>
    <row r="1364" spans="1:15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6">
        <f t="shared" si="42"/>
        <v>1128503000</v>
      </c>
      <c r="M1364" s="6">
        <f t="array" ref="M1364">$L1364-(SUM(G1364:I1364))</f>
        <v>401131000</v>
      </c>
      <c r="N1364" s="7">
        <f t="array" ref="N1364">1-($F1364/$E1364)</f>
        <v>0.6786644928612624</v>
      </c>
      <c r="O1364" s="8">
        <f t="shared" si="43"/>
        <v>0.24123406555935697</v>
      </c>
    </row>
    <row r="1365" spans="1:15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6">
        <f t="shared" si="42"/>
        <v>1598600000</v>
      </c>
      <c r="M1365" s="6">
        <f t="array" ref="M1365">$L1365-(SUM(G1365:I1365))</f>
        <v>586200000</v>
      </c>
      <c r="N1365" s="7">
        <f t="array" ref="N1365">1-($F1365/$E1365)</f>
        <v>0.49377606177606181</v>
      </c>
      <c r="O1365" s="8">
        <f t="shared" si="43"/>
        <v>0.18106563706563705</v>
      </c>
    </row>
    <row r="1366" spans="1:15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6">
        <f t="shared" si="42"/>
        <v>1733400000</v>
      </c>
      <c r="M1366" s="6">
        <f t="array" ref="M1366">$L1366-(SUM(G1366:I1366))</f>
        <v>684700000</v>
      </c>
      <c r="N1366" s="7">
        <f t="array" ref="N1366">1-($F1366/$E1366)</f>
        <v>0.49630647655042093</v>
      </c>
      <c r="O1366" s="8">
        <f t="shared" si="43"/>
        <v>0.19604306247494704</v>
      </c>
    </row>
    <row r="1367" spans="1:15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6">
        <f t="shared" si="42"/>
        <v>1818500000</v>
      </c>
      <c r="M1367" s="6">
        <f t="array" ref="M1367">$L1367-(SUM(G1367:I1367))</f>
        <v>764800000</v>
      </c>
      <c r="N1367" s="7">
        <f t="array" ref="N1367">1-($F1367/$E1367)</f>
        <v>0.50610893100665166</v>
      </c>
      <c r="O1367" s="8">
        <f t="shared" si="43"/>
        <v>0.21285241156661378</v>
      </c>
    </row>
    <row r="1368" spans="1:15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6">
        <f t="shared" si="42"/>
        <v>1908300000</v>
      </c>
      <c r="M1368" s="6">
        <f t="array" ref="M1368">$L1368-(SUM(G1368:I1368))</f>
        <v>854200000</v>
      </c>
      <c r="N1368" s="7">
        <f t="array" ref="N1368">1-($F1368/$E1368)</f>
        <v>0.51411713993210839</v>
      </c>
      <c r="O1368" s="8">
        <f t="shared" si="43"/>
        <v>0.23013093377875962</v>
      </c>
    </row>
    <row r="1369" spans="1:15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6">
        <f t="shared" si="42"/>
        <v>1696346000</v>
      </c>
      <c r="M1369" s="6">
        <f t="array" ref="M1369">$L1369-(SUM(G1369:I1369))</f>
        <v>933282000</v>
      </c>
      <c r="N1369" s="7">
        <f t="array" ref="N1369">1-($F1369/$E1369)</f>
        <v>0.73524585403318854</v>
      </c>
      <c r="O1369" s="8">
        <f t="shared" si="43"/>
        <v>0.40451165100975994</v>
      </c>
    </row>
    <row r="1370" spans="1:15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6">
        <f t="shared" si="42"/>
        <v>1831515000</v>
      </c>
      <c r="M1370" s="6">
        <f t="array" ref="M1370">$L1370-(SUM(G1370:I1370))</f>
        <v>984880000</v>
      </c>
      <c r="N1370" s="7">
        <f t="array" ref="N1370">1-($F1370/$E1370)</f>
        <v>0.72368756393706524</v>
      </c>
      <c r="O1370" s="8">
        <f t="shared" si="43"/>
        <v>0.38915619471876384</v>
      </c>
    </row>
    <row r="1371" spans="1:15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6">
        <f t="shared" si="42"/>
        <v>1886560000</v>
      </c>
      <c r="M1371" s="6">
        <f t="array" ref="M1371">$L1371-(SUM(G1371:I1371))</f>
        <v>993179000</v>
      </c>
      <c r="N1371" s="7">
        <f t="array" ref="N1371">1-($F1371/$E1371)</f>
        <v>0.70778133272505717</v>
      </c>
      <c r="O1371" s="8">
        <f t="shared" si="43"/>
        <v>0.37261129052589875</v>
      </c>
    </row>
    <row r="1372" spans="1:15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6">
        <f t="shared" si="42"/>
        <v>2030870000</v>
      </c>
      <c r="M1372" s="6">
        <f t="array" ref="M1372">$L1372-(SUM(G1372:I1372))</f>
        <v>1108095000</v>
      </c>
      <c r="N1372" s="7">
        <f t="array" ref="N1372">1-($F1372/$E1372)</f>
        <v>0.67286854169683064</v>
      </c>
      <c r="O1372" s="8">
        <f t="shared" si="43"/>
        <v>0.3671344136806145</v>
      </c>
    </row>
    <row r="1373" spans="1:15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6">
        <f t="shared" si="42"/>
        <v>7164000000</v>
      </c>
      <c r="M1373" s="6">
        <f t="array" ref="M1373">$L1373-(SUM(G1373:I1373))</f>
        <v>4463000000</v>
      </c>
      <c r="N1373" s="7">
        <f t="array" ref="N1373">1-($F1373/$E1373)</f>
        <v>0.43321037673096696</v>
      </c>
      <c r="O1373" s="8">
        <f t="shared" si="43"/>
        <v>0.26987966378424139</v>
      </c>
    </row>
    <row r="1374" spans="1:15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6">
        <f t="shared" si="42"/>
        <v>7270000000</v>
      </c>
      <c r="M1374" s="6">
        <f t="array" ref="M1374">$L1374-(SUM(G1374:I1374))</f>
        <v>4435000000</v>
      </c>
      <c r="N1374" s="7">
        <f t="array" ref="N1374">1-($F1374/$E1374)</f>
        <v>0.42546965529349801</v>
      </c>
      <c r="O1374" s="8">
        <f t="shared" si="43"/>
        <v>0.25955404693626732</v>
      </c>
    </row>
    <row r="1375" spans="1:15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6">
        <f t="shared" si="42"/>
        <v>7436000000</v>
      </c>
      <c r="M1375" s="6">
        <f t="array" ref="M1375">$L1375-(SUM(G1375:I1375))</f>
        <v>4510000000</v>
      </c>
      <c r="N1375" s="7">
        <f t="array" ref="N1375">1-($F1375/$E1375)</f>
        <v>0.40266421183733148</v>
      </c>
      <c r="O1375" s="8">
        <f t="shared" si="43"/>
        <v>0.24421941842205014</v>
      </c>
    </row>
    <row r="1376" spans="1:15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6">
        <f t="shared" si="42"/>
        <v>7678000000</v>
      </c>
      <c r="M1376" s="6">
        <f t="array" ref="M1376">$L1376-(SUM(G1376:I1376))</f>
        <v>4647000000</v>
      </c>
      <c r="N1376" s="7">
        <f t="array" ref="N1376">1-($F1376/$E1376)</f>
        <v>0.43901881182457547</v>
      </c>
      <c r="O1376" s="8">
        <f t="shared" si="43"/>
        <v>0.26570987477843216</v>
      </c>
    </row>
    <row r="1377" spans="1:15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6">
        <f t="shared" si="42"/>
        <v>3455777000</v>
      </c>
      <c r="M1377" s="6">
        <f t="array" ref="M1377">$L1377-(SUM(G1377:I1377))</f>
        <v>2010708000</v>
      </c>
      <c r="N1377" s="7">
        <f t="array" ref="N1377">1-($F1377/$E1377)</f>
        <v>0.81194772655238046</v>
      </c>
      <c r="O1377" s="8">
        <f t="shared" si="43"/>
        <v>0.47242336220209924</v>
      </c>
    </row>
    <row r="1378" spans="1:15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6">
        <f t="shared" si="42"/>
        <v>3705903000</v>
      </c>
      <c r="M1378" s="6">
        <f t="array" ref="M1378">$L1378-(SUM(G1378:I1378))</f>
        <v>2195834000</v>
      </c>
      <c r="N1378" s="7">
        <f t="array" ref="N1378">1-($F1378/$E1378)</f>
        <v>0.81558674154884991</v>
      </c>
      <c r="O1378" s="8">
        <f t="shared" si="43"/>
        <v>0.48325417503970752</v>
      </c>
    </row>
    <row r="1379" spans="1:15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6">
        <f t="shared" si="42"/>
        <v>3988015000</v>
      </c>
      <c r="M1379" s="6">
        <f t="array" ref="M1379">$L1379-(SUM(G1379:I1379))</f>
        <v>2397343000</v>
      </c>
      <c r="N1379" s="7">
        <f t="array" ref="N1379">1-($F1379/$E1379)</f>
        <v>0.8187567262829365</v>
      </c>
      <c r="O1379" s="8">
        <f t="shared" si="43"/>
        <v>0.49218488557774076</v>
      </c>
    </row>
    <row r="1380" spans="1:15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6">
        <f t="shared" si="42"/>
        <v>4305911000</v>
      </c>
      <c r="M1380" s="6">
        <f t="array" ref="M1380">$L1380-(SUM(G1380:I1380))</f>
        <v>2675508000</v>
      </c>
      <c r="N1380" s="7">
        <f t="array" ref="N1380">1-($F1380/$E1380)</f>
        <v>0.81766554888880827</v>
      </c>
      <c r="O1380" s="8">
        <f t="shared" si="43"/>
        <v>0.50806222362152809</v>
      </c>
    </row>
    <row r="1381" spans="1:15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6">
        <f t="shared" si="42"/>
        <v>6491261000</v>
      </c>
      <c r="M1381" s="6">
        <f t="array" ref="M1381">$L1381-(SUM(G1381:I1381))</f>
        <v>1528077000</v>
      </c>
      <c r="N1381" s="7">
        <f t="array" ref="N1381">1-($F1381/$E1381)</f>
        <v>0.26624795789751732</v>
      </c>
      <c r="O1381" s="8">
        <f t="shared" si="43"/>
        <v>6.2676170432858044E-2</v>
      </c>
    </row>
    <row r="1382" spans="1:15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6">
        <f t="shared" si="42"/>
        <v>6032000000</v>
      </c>
      <c r="M1382" s="6">
        <f t="array" ref="M1382">$L1382-(SUM(G1382:I1382))</f>
        <v>1242000000</v>
      </c>
      <c r="N1382" s="7">
        <f t="array" ref="N1382">1-($F1382/$E1382)</f>
        <v>0.26096737907761525</v>
      </c>
      <c r="O1382" s="8">
        <f t="shared" si="43"/>
        <v>5.3733667906896251E-2</v>
      </c>
    </row>
    <row r="1383" spans="1:15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6">
        <f t="shared" si="42"/>
        <v>5801000000</v>
      </c>
      <c r="M1383" s="6">
        <f t="array" ref="M1383">$L1383-(SUM(G1383:I1383))</f>
        <v>923000000</v>
      </c>
      <c r="N1383" s="7">
        <f t="array" ref="N1383">1-($F1383/$E1383)</f>
        <v>0.25791392495109378</v>
      </c>
      <c r="O1383" s="8">
        <f t="shared" si="43"/>
        <v>4.1036813089098345E-2</v>
      </c>
    </row>
    <row r="1384" spans="1:15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6">
        <f t="shared" si="42"/>
        <v>5514000000</v>
      </c>
      <c r="M1384" s="6">
        <f t="array" ref="M1384">$L1384-(SUM(G1384:I1384))</f>
        <v>847000000</v>
      </c>
      <c r="N1384" s="7">
        <f t="array" ref="N1384">1-($F1384/$E1384)</f>
        <v>0.26183579467211171</v>
      </c>
      <c r="O1384" s="8">
        <f t="shared" si="43"/>
        <v>4.0220333349161877E-2</v>
      </c>
    </row>
    <row r="1385" spans="1:15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6">
        <f t="shared" si="42"/>
        <v>857305000</v>
      </c>
      <c r="M1385" s="6">
        <f t="array" ref="M1385">$L1385-(SUM(G1385:I1385))</f>
        <v>468836000</v>
      </c>
      <c r="N1385" s="7">
        <f t="array" ref="N1385">1-($F1385/$E1385)</f>
        <v>0.44811198709562083</v>
      </c>
      <c r="O1385" s="8">
        <f t="shared" si="43"/>
        <v>0.24505984635802019</v>
      </c>
    </row>
    <row r="1386" spans="1:15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6">
        <f t="shared" si="42"/>
        <v>964634000</v>
      </c>
      <c r="M1386" s="6">
        <f t="array" ref="M1386">$L1386-(SUM(G1386:I1386))</f>
        <v>535619000</v>
      </c>
      <c r="N1386" s="7">
        <f t="array" ref="N1386">1-($F1386/$E1386)</f>
        <v>0.45017306738311014</v>
      </c>
      <c r="O1386" s="8">
        <f t="shared" si="43"/>
        <v>0.24996138242968219</v>
      </c>
    </row>
    <row r="1387" spans="1:15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6">
        <f t="shared" si="42"/>
        <v>1094411000</v>
      </c>
      <c r="M1387" s="6">
        <f t="array" ref="M1387">$L1387-(SUM(G1387:I1387))</f>
        <v>556336000</v>
      </c>
      <c r="N1387" s="7">
        <f t="array" ref="N1387">1-($F1387/$E1387)</f>
        <v>0.42824016738137138</v>
      </c>
      <c r="O1387" s="8">
        <f t="shared" si="43"/>
        <v>0.21769282450585986</v>
      </c>
    </row>
    <row r="1388" spans="1:15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6">
        <f t="shared" si="42"/>
        <v>1266185000</v>
      </c>
      <c r="M1388" s="6">
        <f t="array" ref="M1388">$L1388-(SUM(G1388:I1388))</f>
        <v>487612000</v>
      </c>
      <c r="N1388" s="7">
        <f t="array" ref="N1388">1-($F1388/$E1388)</f>
        <v>0.42405358771938051</v>
      </c>
      <c r="O1388" s="8">
        <f t="shared" si="43"/>
        <v>0.16330442866960401</v>
      </c>
    </row>
    <row r="1389" spans="1:15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6">
        <f t="shared" si="42"/>
        <v>3001000000</v>
      </c>
      <c r="M1389" s="6">
        <f t="array" ref="M1389">$L1389-(SUM(G1389:I1389))</f>
        <v>1552000000</v>
      </c>
      <c r="N1389" s="7">
        <f t="array" ref="N1389">1-($F1389/$E1389)</f>
        <v>0.3110811651290557</v>
      </c>
      <c r="O1389" s="8">
        <f t="shared" si="43"/>
        <v>0.1608790297501814</v>
      </c>
    </row>
    <row r="1390" spans="1:15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6">
        <f t="shared" si="42"/>
        <v>3371000000</v>
      </c>
      <c r="M1390" s="6">
        <f t="array" ref="M1390">$L1390-(SUM(G1390:I1390))</f>
        <v>1684000000</v>
      </c>
      <c r="N1390" s="7">
        <f t="array" ref="N1390">1-($F1390/$E1390)</f>
        <v>0.31931419910959558</v>
      </c>
      <c r="O1390" s="8">
        <f t="shared" si="43"/>
        <v>0.15951501373496257</v>
      </c>
    </row>
    <row r="1391" spans="1:15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6">
        <f t="shared" si="42"/>
        <v>3346000000</v>
      </c>
      <c r="M1391" s="6">
        <f t="array" ref="M1391">$L1391-(SUM(G1391:I1391))</f>
        <v>1776000000</v>
      </c>
      <c r="N1391" s="7">
        <f t="array" ref="N1391">1-($F1391/$E1391)</f>
        <v>0.30321703670140465</v>
      </c>
      <c r="O1391" s="8">
        <f t="shared" si="43"/>
        <v>0.16094245582238331</v>
      </c>
    </row>
    <row r="1392" spans="1:15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6">
        <f t="shared" si="42"/>
        <v>3583000000</v>
      </c>
      <c r="M1392" s="6">
        <f t="array" ref="M1392">$L1392-(SUM(G1392:I1392))</f>
        <v>1936000000</v>
      </c>
      <c r="N1392" s="7">
        <f t="array" ref="N1392">1-($F1392/$E1392)</f>
        <v>0.35021014563581276</v>
      </c>
      <c r="O1392" s="8">
        <f t="shared" si="43"/>
        <v>0.18922881438764538</v>
      </c>
    </row>
    <row r="1393" spans="1:15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6">
        <f t="shared" si="42"/>
        <v>10811000000</v>
      </c>
      <c r="M1393" s="6">
        <f t="array" ref="M1393">$L1393-(SUM(G1393:I1393))</f>
        <v>3297000000</v>
      </c>
      <c r="N1393" s="7">
        <f t="array" ref="N1393">1-($F1393/$E1393)</f>
        <v>0.96183274021352316</v>
      </c>
      <c r="O1393" s="8">
        <f t="shared" si="43"/>
        <v>0.29332740213523134</v>
      </c>
    </row>
    <row r="1394" spans="1:15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6">
        <f t="shared" si="42"/>
        <v>8311000000</v>
      </c>
      <c r="M1394" s="6">
        <f t="array" ref="M1394">$L1394-(SUM(G1394:I1394))</f>
        <v>1927000000</v>
      </c>
      <c r="N1394" s="7">
        <f t="array" ref="N1394">1-($F1394/$E1394)</f>
        <v>0.9661706579865148</v>
      </c>
      <c r="O1394" s="8">
        <f t="shared" si="43"/>
        <v>0.22401767030923042</v>
      </c>
    </row>
    <row r="1395" spans="1:15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6">
        <f t="shared" si="42"/>
        <v>8472000000</v>
      </c>
      <c r="M1395" s="6">
        <f t="array" ref="M1395">$L1395-(SUM(G1395:I1395))</f>
        <v>2587000000</v>
      </c>
      <c r="N1395" s="7">
        <f t="array" ref="N1395">1-($F1395/$E1395)</f>
        <v>0.9730102216607327</v>
      </c>
      <c r="O1395" s="8">
        <f t="shared" si="43"/>
        <v>0.29711726197312505</v>
      </c>
    </row>
    <row r="1396" spans="1:15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6">
        <f t="shared" si="42"/>
        <v>8314000000</v>
      </c>
      <c r="M1396" s="6">
        <f t="array" ref="M1396">$L1396-(SUM(G1396:I1396))</f>
        <v>2989000000</v>
      </c>
      <c r="N1396" s="7">
        <f t="array" ref="N1396">1-($F1396/$E1396)</f>
        <v>0.97433493495839685</v>
      </c>
      <c r="O1396" s="8">
        <f t="shared" si="43"/>
        <v>0.35028712059064809</v>
      </c>
    </row>
    <row r="1397" spans="1:15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6">
        <f t="shared" si="42"/>
        <v>3940000000</v>
      </c>
      <c r="M1397" s="6">
        <f t="array" ref="M1397">$L1397-(SUM(G1397:I1397))</f>
        <v>2093000000</v>
      </c>
      <c r="N1397" s="7">
        <f t="array" ref="N1397">1-($F1397/$E1397)</f>
        <v>0.2745453278517177</v>
      </c>
      <c r="O1397" s="8">
        <f t="shared" si="43"/>
        <v>0.14584349522681347</v>
      </c>
    </row>
    <row r="1398" spans="1:15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6">
        <f t="shared" si="42"/>
        <v>3846000000</v>
      </c>
      <c r="M1398" s="6">
        <f t="array" ref="M1398">$L1398-(SUM(G1398:I1398))</f>
        <v>1800000000</v>
      </c>
      <c r="N1398" s="7">
        <f t="array" ref="N1398">1-($F1398/$E1398)</f>
        <v>0.28023899737685809</v>
      </c>
      <c r="O1398" s="8">
        <f t="shared" si="43"/>
        <v>0.13115709705625181</v>
      </c>
    </row>
    <row r="1399" spans="1:15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6">
        <f t="shared" si="42"/>
        <v>3809000000</v>
      </c>
      <c r="M1399" s="6">
        <f t="array" ref="M1399">$L1399-(SUM(G1399:I1399))</f>
        <v>2090000000</v>
      </c>
      <c r="N1399" s="7">
        <f t="array" ref="N1399">1-($F1399/$E1399)</f>
        <v>0.27723997379721954</v>
      </c>
      <c r="O1399" s="8">
        <f t="shared" si="43"/>
        <v>0.1521216973578863</v>
      </c>
    </row>
    <row r="1400" spans="1:15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6">
        <f t="shared" si="42"/>
        <v>2615000000</v>
      </c>
      <c r="M1400" s="6">
        <f t="array" ref="M1400">$L1400-(SUM(G1400:I1400))</f>
        <v>620000000</v>
      </c>
      <c r="N1400" s="7">
        <f t="array" ref="N1400">1-($F1400/$E1400)</f>
        <v>0.23431899641577059</v>
      </c>
      <c r="O1400" s="8">
        <f t="shared" si="43"/>
        <v>5.5555555555555552E-2</v>
      </c>
    </row>
    <row r="1401" spans="1:15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6">
        <f t="shared" si="42"/>
        <v>1108300000</v>
      </c>
      <c r="M1401" s="6">
        <f t="array" ref="M1401">$L1401-(SUM(G1401:I1401))</f>
        <v>522900000</v>
      </c>
      <c r="N1401" s="7">
        <f t="array" ref="N1401">1-($F1401/$E1401)</f>
        <v>0.39637352026036266</v>
      </c>
      <c r="O1401" s="8">
        <f t="shared" si="43"/>
        <v>0.18701047888129896</v>
      </c>
    </row>
    <row r="1402" spans="1:15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6">
        <f t="shared" si="42"/>
        <v>1991700000</v>
      </c>
      <c r="M1402" s="6">
        <f t="array" ref="M1402">$L1402-(SUM(G1402:I1402))</f>
        <v>1096600000</v>
      </c>
      <c r="N1402" s="7">
        <f t="array" ref="N1402">1-($F1402/$E1402)</f>
        <v>0.40916654682909792</v>
      </c>
      <c r="O1402" s="8">
        <f t="shared" si="43"/>
        <v>0.22528093350042114</v>
      </c>
    </row>
    <row r="1403" spans="1:15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6">
        <f t="shared" si="42"/>
        <v>2578600000</v>
      </c>
      <c r="M1403" s="6">
        <f t="array" ref="M1403">$L1403-(SUM(G1403:I1403))</f>
        <v>1500200000</v>
      </c>
      <c r="N1403" s="7">
        <f t="array" ref="N1403">1-($F1403/$E1403)</f>
        <v>0.42777040477770401</v>
      </c>
      <c r="O1403" s="8">
        <f t="shared" si="43"/>
        <v>0.24887193098871932</v>
      </c>
    </row>
    <row r="1404" spans="1:15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6">
        <f t="shared" si="42"/>
        <v>2942300000</v>
      </c>
      <c r="M1404" s="6">
        <f t="array" ref="M1404">$L1404-(SUM(G1404:I1404))</f>
        <v>1765100000</v>
      </c>
      <c r="N1404" s="7">
        <f t="array" ref="N1404">1-($F1404/$E1404)</f>
        <v>0.4493158634170179</v>
      </c>
      <c r="O1404" s="8">
        <f t="shared" si="43"/>
        <v>0.26954675951377438</v>
      </c>
    </row>
    <row r="1405" spans="1:15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6">
        <f t="shared" si="42"/>
        <v>3903700000</v>
      </c>
      <c r="M1405" s="6">
        <f t="array" ref="M1405">$L1405-(SUM(G1405:I1405))</f>
        <v>943400000</v>
      </c>
      <c r="N1405" s="7">
        <f t="array" ref="N1405">1-($F1405/$E1405)</f>
        <v>0.35848294228385147</v>
      </c>
      <c r="O1405" s="8">
        <f t="shared" si="43"/>
        <v>8.6633913402819229E-2</v>
      </c>
    </row>
    <row r="1406" spans="1:15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6">
        <f t="shared" si="42"/>
        <v>4102700000</v>
      </c>
      <c r="M1406" s="6">
        <f t="array" ref="M1406">$L1406-(SUM(G1406:I1406))</f>
        <v>1288100000</v>
      </c>
      <c r="N1406" s="7">
        <f t="array" ref="N1406">1-($F1406/$E1406)</f>
        <v>0.36183479441906408</v>
      </c>
      <c r="O1406" s="8">
        <f t="shared" si="43"/>
        <v>0.113603090328612</v>
      </c>
    </row>
    <row r="1407" spans="1:15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6">
        <f t="shared" si="42"/>
        <v>4072000000</v>
      </c>
      <c r="M1407" s="6">
        <f t="array" ref="M1407">$L1407-(SUM(G1407:I1407))</f>
        <v>1390900000</v>
      </c>
      <c r="N1407" s="7">
        <f t="array" ref="N1407">1-($F1407/$E1407)</f>
        <v>0.36448916020694966</v>
      </c>
      <c r="O1407" s="8">
        <f t="shared" si="43"/>
        <v>0.12450097567088562</v>
      </c>
    </row>
    <row r="1408" spans="1:15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6">
        <f t="shared" si="42"/>
        <v>4267200000</v>
      </c>
      <c r="M1408" s="6">
        <f t="array" ref="M1408">$L1408-(SUM(G1408:I1408))</f>
        <v>1468300000</v>
      </c>
      <c r="N1408" s="7">
        <f t="array" ref="N1408">1-($F1408/$E1408)</f>
        <v>0.37408936696210193</v>
      </c>
      <c r="O1408" s="8">
        <f t="shared" si="43"/>
        <v>0.12872033593702056</v>
      </c>
    </row>
    <row r="1409" spans="1:15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6">
        <f t="shared" si="42"/>
        <v>766600000</v>
      </c>
      <c r="M1409" s="6">
        <f t="array" ref="M1409">$L1409-(SUM(G1409:I1409))</f>
        <v>351500000</v>
      </c>
      <c r="N1409" s="7">
        <f t="array" ref="N1409">1-($F1409/$E1409)</f>
        <v>0.42779017857142854</v>
      </c>
      <c r="O1409" s="8">
        <f t="shared" si="43"/>
        <v>0.19614955357142858</v>
      </c>
    </row>
    <row r="1410" spans="1:15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6">
        <f t="shared" si="42"/>
        <v>1022700000</v>
      </c>
      <c r="M1410" s="6">
        <f t="array" ref="M1410">$L1410-(SUM(G1410:I1410))</f>
        <v>565500000</v>
      </c>
      <c r="N1410" s="7">
        <f t="array" ref="N1410">1-($F1410/$E1410)</f>
        <v>0.44630154920357845</v>
      </c>
      <c r="O1410" s="8">
        <f t="shared" si="43"/>
        <v>0.24678158411520837</v>
      </c>
    </row>
    <row r="1411" spans="1:15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6">
        <f t="shared" ref="L1411:L1474" si="44">$E1411-$F1411</f>
        <v>1554500000</v>
      </c>
      <c r="M1411" s="6">
        <f t="array" ref="M1411">$L1411-(SUM(G1411:I1411))</f>
        <v>1026500000</v>
      </c>
      <c r="N1411" s="7">
        <f t="array" ref="N1411">1-($F1411/$E1411)</f>
        <v>0.47707463785907189</v>
      </c>
      <c r="O1411" s="8">
        <f t="shared" ref="O1411:O1474" si="45">$M1411/$E1411</f>
        <v>0.31503191750552417</v>
      </c>
    </row>
    <row r="1412" spans="1:15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6">
        <f t="shared" si="44"/>
        <v>1665200000</v>
      </c>
      <c r="M1412" s="6">
        <f t="array" ref="M1412">$L1412-(SUM(G1412:I1412))</f>
        <v>1123500000</v>
      </c>
      <c r="N1412" s="7">
        <f t="array" ref="N1412">1-($F1412/$E1412)</f>
        <v>0.50629370629370629</v>
      </c>
      <c r="O1412" s="8">
        <f t="shared" si="45"/>
        <v>0.34159318941927636</v>
      </c>
    </row>
    <row r="1413" spans="1:15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6">
        <f t="shared" si="44"/>
        <v>2485000000</v>
      </c>
      <c r="M1413" s="6">
        <f t="array" ref="M1413">$L1413-(SUM(G1413:I1413))</f>
        <v>839000000</v>
      </c>
      <c r="N1413" s="7">
        <f t="array" ref="N1413">1-($F1413/$E1413)</f>
        <v>0.91025641025641024</v>
      </c>
      <c r="O1413" s="8">
        <f t="shared" si="45"/>
        <v>0.30732600732600734</v>
      </c>
    </row>
    <row r="1414" spans="1:15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6">
        <f t="shared" si="44"/>
        <v>3043000000</v>
      </c>
      <c r="M1414" s="6">
        <f t="array" ref="M1414">$L1414-(SUM(G1414:I1414))</f>
        <v>1204000000</v>
      </c>
      <c r="N1414" s="7">
        <f t="array" ref="N1414">1-($F1414/$E1414)</f>
        <v>0.90269949569860575</v>
      </c>
      <c r="O1414" s="8">
        <f t="shared" si="45"/>
        <v>0.3571640462770691</v>
      </c>
    </row>
    <row r="1415" spans="1:15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6">
        <f t="shared" si="44"/>
        <v>3611000000</v>
      </c>
      <c r="M1415" s="6">
        <f t="array" ref="M1415">$L1415-(SUM(G1415:I1415))</f>
        <v>1373000000</v>
      </c>
      <c r="N1415" s="7">
        <f t="array" ref="N1415">1-($F1415/$E1415)</f>
        <v>0.89425458147597825</v>
      </c>
      <c r="O1415" s="8">
        <f t="shared" si="45"/>
        <v>0.34001981178801388</v>
      </c>
    </row>
    <row r="1416" spans="1:15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6">
        <f t="shared" si="44"/>
        <v>2444000000</v>
      </c>
      <c r="M1416" s="6">
        <f t="array" ref="M1416">$L1416-(SUM(G1416:I1416))</f>
        <v>145000000</v>
      </c>
      <c r="N1416" s="7">
        <f t="array" ref="N1416">1-($F1416/$E1416)</f>
        <v>0.78008298755186722</v>
      </c>
      <c r="O1416" s="8">
        <f t="shared" si="45"/>
        <v>4.6281519310564956E-2</v>
      </c>
    </row>
    <row r="1417" spans="1:15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6">
        <f t="shared" si="44"/>
        <v>10431000000</v>
      </c>
      <c r="M1417" s="6">
        <f t="array" ref="M1417">$L1417-(SUM(G1417:I1417))</f>
        <v>3759000000</v>
      </c>
      <c r="N1417" s="7">
        <f t="array" ref="N1417">1-($F1417/$E1417)</f>
        <v>0.96645974242564625</v>
      </c>
      <c r="O1417" s="8">
        <f t="shared" si="45"/>
        <v>0.34828129343092745</v>
      </c>
    </row>
    <row r="1418" spans="1:15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6">
        <f t="shared" si="44"/>
        <v>11439000000</v>
      </c>
      <c r="M1418" s="6">
        <f t="array" ref="M1418">$L1418-(SUM(G1418:I1418))</f>
        <v>3510000000</v>
      </c>
      <c r="N1418" s="7">
        <f t="array" ref="N1418">1-($F1418/$E1418)</f>
        <v>0.96833996444594939</v>
      </c>
      <c r="O1418" s="8">
        <f t="shared" si="45"/>
        <v>0.29713028019977988</v>
      </c>
    </row>
    <row r="1419" spans="1:15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6">
        <f t="shared" si="44"/>
        <v>12257000000</v>
      </c>
      <c r="M1419" s="6">
        <f t="array" ref="M1419">$L1419-(SUM(G1419:I1419))</f>
        <v>3838000000</v>
      </c>
      <c r="N1419" s="7">
        <f t="array" ref="N1419">1-($F1419/$E1419)</f>
        <v>0.96307063722794062</v>
      </c>
      <c r="O1419" s="8">
        <f t="shared" si="45"/>
        <v>0.30156360493439144</v>
      </c>
    </row>
    <row r="1420" spans="1:15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6">
        <f t="shared" si="44"/>
        <v>13013000000</v>
      </c>
      <c r="M1420" s="6">
        <f t="array" ref="M1420">$L1420-(SUM(G1420:I1420))</f>
        <v>4059000000</v>
      </c>
      <c r="N1420" s="7">
        <f t="array" ref="N1420">1-($F1420/$E1420)</f>
        <v>0.95543318649045517</v>
      </c>
      <c r="O1420" s="8">
        <f t="shared" si="45"/>
        <v>0.29801762114537445</v>
      </c>
    </row>
    <row r="1421" spans="1:15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6">
        <f t="shared" si="44"/>
        <v>6019000000</v>
      </c>
      <c r="M1421" s="6">
        <f t="array" ref="M1421">$L1421-(SUM(G1421:I1421))</f>
        <v>1256000000</v>
      </c>
      <c r="N1421" s="7">
        <f t="array" ref="N1421">1-($F1421/$E1421)</f>
        <v>0.6672209289435761</v>
      </c>
      <c r="O1421" s="8">
        <f t="shared" si="45"/>
        <v>0.13923068395964971</v>
      </c>
    </row>
    <row r="1422" spans="1:15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6">
        <f t="shared" si="44"/>
        <v>6356000000</v>
      </c>
      <c r="M1422" s="6">
        <f t="array" ref="M1422">$L1422-(SUM(G1422:I1422))</f>
        <v>1246000000</v>
      </c>
      <c r="N1422" s="7">
        <f t="array" ref="N1422">1-($F1422/$E1422)</f>
        <v>0.65695090439276482</v>
      </c>
      <c r="O1422" s="8">
        <f t="shared" si="45"/>
        <v>0.12878552971576226</v>
      </c>
    </row>
    <row r="1423" spans="1:15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6">
        <f t="shared" si="44"/>
        <v>6602000000</v>
      </c>
      <c r="M1423" s="6">
        <f t="array" ref="M1423">$L1423-(SUM(G1423:I1423))</f>
        <v>1861000000</v>
      </c>
      <c r="N1423" s="7">
        <f t="array" ref="N1423">1-($F1423/$E1423)</f>
        <v>0.66378443595415249</v>
      </c>
      <c r="O1423" s="8">
        <f t="shared" si="45"/>
        <v>0.18711039613915142</v>
      </c>
    </row>
    <row r="1424" spans="1:15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6">
        <f t="shared" si="44"/>
        <v>7495000000</v>
      </c>
      <c r="M1424" s="6">
        <f t="array" ref="M1424">$L1424-(SUM(G1424:I1424))</f>
        <v>2166000000</v>
      </c>
      <c r="N1424" s="7">
        <f t="array" ref="N1424">1-($F1424/$E1424)</f>
        <v>0.66181015452538627</v>
      </c>
      <c r="O1424" s="8">
        <f t="shared" si="45"/>
        <v>0.19125827814569538</v>
      </c>
    </row>
    <row r="1425" spans="1:15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6">
        <f t="shared" si="44"/>
        <v>5731000000</v>
      </c>
      <c r="M1425" s="6">
        <f t="array" ref="M1425">$L1425-(SUM(G1425:I1425))</f>
        <v>1183000000</v>
      </c>
      <c r="N1425" s="7">
        <f t="array" ref="N1425">1-($F1425/$E1425)</f>
        <v>0.82985809441065739</v>
      </c>
      <c r="O1425" s="8">
        <f t="shared" si="45"/>
        <v>0.17130031856356792</v>
      </c>
    </row>
    <row r="1426" spans="1:15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6">
        <f t="shared" si="44"/>
        <v>3392000000</v>
      </c>
      <c r="M1426" s="6">
        <f t="array" ref="M1426">$L1426-(SUM(G1426:I1426))</f>
        <v>391000000</v>
      </c>
      <c r="N1426" s="7">
        <f t="array" ref="N1426">1-($F1426/$E1426)</f>
        <v>0.81090126703322973</v>
      </c>
      <c r="O1426" s="8">
        <f t="shared" si="45"/>
        <v>9.3473583552474301E-2</v>
      </c>
    </row>
    <row r="1427" spans="1:15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6">
        <f t="shared" si="44"/>
        <v>3229000000</v>
      </c>
      <c r="M1427" s="6">
        <f t="array" ref="M1427">$L1427-(SUM(G1427:I1427))</f>
        <v>318000000</v>
      </c>
      <c r="N1427" s="7">
        <f t="array" ref="N1427">1-($F1427/$E1427)</f>
        <v>0.8162285136501517</v>
      </c>
      <c r="O1427" s="8">
        <f t="shared" si="45"/>
        <v>8.0384226491405461E-2</v>
      </c>
    </row>
    <row r="1428" spans="1:15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6">
        <f t="shared" si="44"/>
        <v>2985000000</v>
      </c>
      <c r="M1428" s="6">
        <f t="array" ref="M1428">$L1428-(SUM(G1428:I1428))</f>
        <v>593000000</v>
      </c>
      <c r="N1428" s="7">
        <f t="array" ref="N1428">1-($F1428/$E1428)</f>
        <v>0.82916666666666661</v>
      </c>
      <c r="O1428" s="8">
        <f t="shared" si="45"/>
        <v>0.16472222222222221</v>
      </c>
    </row>
    <row r="1429" spans="1:15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6">
        <f t="shared" si="44"/>
        <v>7996607000</v>
      </c>
      <c r="M1429" s="6">
        <f t="array" ref="M1429">$L1429-(SUM(G1429:I1429))</f>
        <v>1658478000</v>
      </c>
      <c r="N1429" s="7">
        <f t="array" ref="N1429">1-($F1429/$E1429)</f>
        <v>0.18005820734587574</v>
      </c>
      <c r="O1429" s="8">
        <f t="shared" si="45"/>
        <v>3.7343660330259237E-2</v>
      </c>
    </row>
    <row r="1430" spans="1:15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6">
        <f t="shared" si="44"/>
        <v>8181035000</v>
      </c>
      <c r="M1430" s="6">
        <f t="array" ref="M1430">$L1430-(SUM(G1430:I1430))</f>
        <v>8181035000</v>
      </c>
      <c r="N1430" s="7">
        <f t="array" ref="N1430">1-($F1430/$E1430)</f>
        <v>0.17587302817103667</v>
      </c>
      <c r="O1430" s="8">
        <f t="shared" si="45"/>
        <v>0.17587302817103667</v>
      </c>
    </row>
    <row r="1431" spans="1:15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6">
        <f t="shared" si="44"/>
        <v>8551516000</v>
      </c>
      <c r="M1431" s="6">
        <f t="array" ref="M1431">$L1431-(SUM(G1431:I1431))</f>
        <v>8551516000</v>
      </c>
      <c r="N1431" s="7">
        <f t="array" ref="N1431">1-($F1431/$E1431)</f>
        <v>0.17566524033975484</v>
      </c>
      <c r="O1431" s="8">
        <f t="shared" si="45"/>
        <v>0.17566524033975481</v>
      </c>
    </row>
    <row r="1432" spans="1:15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6">
        <f t="shared" si="44"/>
        <v>9040472000</v>
      </c>
      <c r="M1432" s="6">
        <f t="array" ref="M1432">$L1432-(SUM(G1432:I1432))</f>
        <v>9040472000</v>
      </c>
      <c r="N1432" s="7">
        <f t="array" ref="N1432">1-($F1432/$E1432)</f>
        <v>0.17949225760662468</v>
      </c>
      <c r="O1432" s="8">
        <f t="shared" si="45"/>
        <v>0.17949225760662471</v>
      </c>
    </row>
    <row r="1433" spans="1:15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6">
        <f t="shared" si="44"/>
        <v>72206000000</v>
      </c>
      <c r="M1433" s="6">
        <f t="array" ref="M1433">$L1433-(SUM(G1433:I1433))</f>
        <v>12997000000</v>
      </c>
      <c r="N1433" s="7">
        <f t="array" ref="N1433">1-($F1433/$E1433)</f>
        <v>0.56661487515105857</v>
      </c>
      <c r="O1433" s="8">
        <f t="shared" si="45"/>
        <v>0.10199004975124377</v>
      </c>
    </row>
    <row r="1434" spans="1:15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6">
        <f t="shared" si="44"/>
        <v>77561000000</v>
      </c>
      <c r="M1434" s="6">
        <f t="array" ref="M1434">$L1434-(SUM(G1434:I1434))</f>
        <v>30752000000</v>
      </c>
      <c r="N1434" s="7">
        <f t="array" ref="N1434">1-($F1434/$E1434)</f>
        <v>0.60240617621473835</v>
      </c>
      <c r="O1434" s="8">
        <f t="shared" si="45"/>
        <v>0.23884677519572511</v>
      </c>
    </row>
    <row r="1435" spans="1:15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6">
        <f t="shared" si="44"/>
        <v>72302000000</v>
      </c>
      <c r="M1435" s="6">
        <f t="array" ref="M1435">$L1435-(SUM(G1435:I1435))</f>
        <v>12212000000</v>
      </c>
      <c r="N1435" s="7">
        <f t="array" ref="N1435">1-($F1435/$E1435)</f>
        <v>0.54589382922980512</v>
      </c>
      <c r="O1435" s="8">
        <f t="shared" si="45"/>
        <v>9.2202918903410425E-2</v>
      </c>
    </row>
    <row r="1436" spans="1:15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6">
        <f t="shared" si="44"/>
        <v>79755000000</v>
      </c>
      <c r="M1436" s="6">
        <f t="array" ref="M1436">$L1436-(SUM(G1436:I1436))</f>
        <v>24785000000</v>
      </c>
      <c r="N1436" s="7">
        <f t="array" ref="N1436">1-($F1436/$E1436)</f>
        <v>0.54328648987404726</v>
      </c>
      <c r="O1436" s="8">
        <f t="shared" si="45"/>
        <v>0.16883399976839394</v>
      </c>
    </row>
    <row r="1437" spans="1:15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6">
        <f t="shared" si="44"/>
        <v>1660500000</v>
      </c>
      <c r="M1437" s="6">
        <f t="array" ref="M1437">$L1437-(SUM(G1437:I1437))</f>
        <v>466700000</v>
      </c>
      <c r="N1437" s="7">
        <f t="array" ref="N1437">1-($F1437/$E1437)</f>
        <v>0.39478376643446422</v>
      </c>
      <c r="O1437" s="8">
        <f t="shared" si="45"/>
        <v>0.11095789448657901</v>
      </c>
    </row>
    <row r="1438" spans="1:15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6">
        <f t="shared" si="44"/>
        <v>1653000000</v>
      </c>
      <c r="M1438" s="6">
        <f t="array" ref="M1438">$L1438-(SUM(G1438:I1438))</f>
        <v>489100000</v>
      </c>
      <c r="N1438" s="7">
        <f t="array" ref="N1438">1-($F1438/$E1438)</f>
        <v>0.39866869256927862</v>
      </c>
      <c r="O1438" s="8">
        <f t="shared" si="45"/>
        <v>0.11796059137061959</v>
      </c>
    </row>
    <row r="1439" spans="1:15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6">
        <f t="shared" si="44"/>
        <v>1404000000</v>
      </c>
      <c r="M1439" s="6">
        <f t="array" ref="M1439">$L1439-(SUM(G1439:I1439))</f>
        <v>352200000</v>
      </c>
      <c r="N1439" s="7">
        <f t="array" ref="N1439">1-($F1439/$E1439)</f>
        <v>0.39355290819901889</v>
      </c>
      <c r="O1439" s="8">
        <f t="shared" si="45"/>
        <v>9.8724597056762439E-2</v>
      </c>
    </row>
    <row r="1440" spans="1:15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6">
        <f t="shared" si="44"/>
        <v>1881900000</v>
      </c>
      <c r="M1440" s="6">
        <f t="array" ref="M1440">$L1440-(SUM(G1440:I1440))</f>
        <v>284600000</v>
      </c>
      <c r="N1440" s="7">
        <f t="array" ref="N1440">1-($F1440/$E1440)</f>
        <v>0.38524053224155574</v>
      </c>
      <c r="O1440" s="8">
        <f t="shared" si="45"/>
        <v>5.8259979529170933E-2</v>
      </c>
    </row>
    <row r="1441" spans="1:15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6">
        <f t="shared" si="44"/>
        <v>1491000000</v>
      </c>
      <c r="M1441" s="6">
        <f t="array" ref="M1441">$L1441-(SUM(G1441:I1441))</f>
        <v>580000000</v>
      </c>
      <c r="N1441" s="7">
        <f t="array" ref="N1441">1-($F1441/$E1441)</f>
        <v>0.55947467166979359</v>
      </c>
      <c r="O1441" s="8">
        <f t="shared" si="45"/>
        <v>0.2176360225140713</v>
      </c>
    </row>
    <row r="1442" spans="1:15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6">
        <f t="shared" si="44"/>
        <v>1473000000</v>
      </c>
      <c r="M1442" s="6">
        <f t="array" ref="M1442">$L1442-(SUM(G1442:I1442))</f>
        <v>532000000</v>
      </c>
      <c r="N1442" s="7">
        <f t="array" ref="N1442">1-($F1442/$E1442)</f>
        <v>0.54717682020802383</v>
      </c>
      <c r="O1442" s="8">
        <f t="shared" si="45"/>
        <v>0.1976225854383358</v>
      </c>
    </row>
    <row r="1443" spans="1:15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6">
        <f t="shared" si="44"/>
        <v>1479000000</v>
      </c>
      <c r="M1443" s="6">
        <f t="array" ref="M1443">$L1443-(SUM(G1443:I1443))</f>
        <v>503000000</v>
      </c>
      <c r="N1443" s="7">
        <f t="array" ref="N1443">1-($F1443/$E1443)</f>
        <v>0.54136163982430452</v>
      </c>
      <c r="O1443" s="8">
        <f t="shared" si="45"/>
        <v>0.18411420204978038</v>
      </c>
    </row>
    <row r="1444" spans="1:15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6">
        <f t="shared" si="44"/>
        <v>1276000000</v>
      </c>
      <c r="M1444" s="6">
        <f t="array" ref="M1444">$L1444-(SUM(G1444:I1444))</f>
        <v>283000000</v>
      </c>
      <c r="N1444" s="7">
        <f t="array" ref="N1444">1-($F1444/$E1444)</f>
        <v>0.5043478260869565</v>
      </c>
      <c r="O1444" s="8">
        <f t="shared" si="45"/>
        <v>0.11185770750988143</v>
      </c>
    </row>
    <row r="1445" spans="1:15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6">
        <f t="shared" si="44"/>
        <v>1049562000</v>
      </c>
      <c r="M1445" s="6">
        <f t="array" ref="M1445">$L1445-(SUM(G1445:I1445))</f>
        <v>749455000</v>
      </c>
      <c r="N1445" s="7">
        <f t="array" ref="N1445">1-($F1445/$E1445)</f>
        <v>0.54539700685928083</v>
      </c>
      <c r="O1445" s="8">
        <f t="shared" si="45"/>
        <v>0.3894486593223862</v>
      </c>
    </row>
    <row r="1446" spans="1:15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6">
        <f t="shared" si="44"/>
        <v>1267874000</v>
      </c>
      <c r="M1446" s="6">
        <f t="array" ref="M1446">$L1446-(SUM(G1446:I1446))</f>
        <v>927820000</v>
      </c>
      <c r="N1446" s="7">
        <f t="array" ref="N1446">1-($F1446/$E1446)</f>
        <v>0.53431277935156296</v>
      </c>
      <c r="O1446" s="8">
        <f t="shared" si="45"/>
        <v>0.39100579626837306</v>
      </c>
    </row>
    <row r="1447" spans="1:15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6">
        <f t="shared" si="44"/>
        <v>1449845000</v>
      </c>
      <c r="M1447" s="6">
        <f t="array" ref="M1447">$L1447-(SUM(G1447:I1447))</f>
        <v>1074002000</v>
      </c>
      <c r="N1447" s="7">
        <f t="array" ref="N1447">1-($F1447/$E1447)</f>
        <v>0.5355683079588418</v>
      </c>
      <c r="O1447" s="8">
        <f t="shared" si="45"/>
        <v>0.39673305345358434</v>
      </c>
    </row>
    <row r="1448" spans="1:15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6">
        <f t="shared" si="44"/>
        <v>1728063000</v>
      </c>
      <c r="M1448" s="6">
        <f t="array" ref="M1448">$L1448-(SUM(G1448:I1448))</f>
        <v>1267760000</v>
      </c>
      <c r="N1448" s="7">
        <f t="array" ref="N1448">1-($F1448/$E1448)</f>
        <v>0.54488774870239154</v>
      </c>
      <c r="O1448" s="8">
        <f t="shared" si="45"/>
        <v>0.39974635895505189</v>
      </c>
    </row>
    <row r="1449" spans="1:15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6">
        <f t="shared" si="44"/>
        <v>3651000000</v>
      </c>
      <c r="M1449" s="6">
        <f t="array" ref="M1449">$L1449-(SUM(G1449:I1449))</f>
        <v>1621000000</v>
      </c>
      <c r="N1449" s="7">
        <f t="array" ref="N1449">1-($F1449/$E1449)</f>
        <v>0.32054433713784025</v>
      </c>
      <c r="O1449" s="8">
        <f t="shared" si="45"/>
        <v>0.14231782265144863</v>
      </c>
    </row>
    <row r="1450" spans="1:15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6">
        <f t="shared" si="44"/>
        <v>3972000000</v>
      </c>
      <c r="M1450" s="6">
        <f t="array" ref="M1450">$L1450-(SUM(G1450:I1450))</f>
        <v>1855000000</v>
      </c>
      <c r="N1450" s="7">
        <f t="array" ref="N1450">1-($F1450/$E1450)</f>
        <v>0.33174642946629918</v>
      </c>
      <c r="O1450" s="8">
        <f t="shared" si="45"/>
        <v>0.15493193017622986</v>
      </c>
    </row>
    <row r="1451" spans="1:15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6">
        <f t="shared" si="44"/>
        <v>4087000000</v>
      </c>
      <c r="M1451" s="6">
        <f t="array" ref="M1451">$L1451-(SUM(G1451:I1451))</f>
        <v>1956000000</v>
      </c>
      <c r="N1451" s="7">
        <f t="array" ref="N1451">1-($F1451/$E1451)</f>
        <v>0.33409629690182296</v>
      </c>
      <c r="O1451" s="8">
        <f t="shared" si="45"/>
        <v>0.15989536499632143</v>
      </c>
    </row>
    <row r="1452" spans="1:15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6">
        <f t="shared" si="44"/>
        <v>4033000000</v>
      </c>
      <c r="M1452" s="6">
        <f t="array" ref="M1452">$L1452-(SUM(G1452:I1452))</f>
        <v>1926000000</v>
      </c>
      <c r="N1452" s="7">
        <f t="array" ref="N1452">1-($F1452/$E1452)</f>
        <v>0.32954731165223072</v>
      </c>
      <c r="O1452" s="8">
        <f t="shared" si="45"/>
        <v>0.15737865664324235</v>
      </c>
    </row>
    <row r="1453" spans="1:15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6">
        <f t="shared" si="44"/>
        <v>2409350000</v>
      </c>
      <c r="M1453" s="6">
        <f t="array" ref="M1453">$L1453-(SUM(G1453:I1453))</f>
        <v>911884000</v>
      </c>
      <c r="N1453" s="7">
        <f t="array" ref="N1453">1-($F1453/$E1453)</f>
        <v>0.45007684193202679</v>
      </c>
      <c r="O1453" s="8">
        <f t="shared" si="45"/>
        <v>0.17034381510712196</v>
      </c>
    </row>
    <row r="1454" spans="1:15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6">
        <f t="shared" si="44"/>
        <v>940354000</v>
      </c>
      <c r="M1454" s="6">
        <f t="array" ref="M1454">$L1454-(SUM(G1454:I1454))</f>
        <v>333589000</v>
      </c>
      <c r="N1454" s="7">
        <f t="array" ref="N1454">1-($F1454/$E1454)</f>
        <v>0.58657632633303869</v>
      </c>
      <c r="O1454" s="8">
        <f t="shared" si="45"/>
        <v>0.2080869652546935</v>
      </c>
    </row>
    <row r="1455" spans="1:15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6">
        <f t="shared" si="44"/>
        <v>1671151000</v>
      </c>
      <c r="M1455" s="6">
        <f t="array" ref="M1455">$L1455-(SUM(G1455:I1455))</f>
        <v>752460000</v>
      </c>
      <c r="N1455" s="7">
        <f t="array" ref="N1455">1-($F1455/$E1455)</f>
        <v>0.63635235122561973</v>
      </c>
      <c r="O1455" s="8">
        <f t="shared" si="45"/>
        <v>0.28652688488546502</v>
      </c>
    </row>
    <row r="1456" spans="1:15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6">
        <f t="shared" si="44"/>
        <v>2127609000</v>
      </c>
      <c r="M1456" s="6">
        <f t="array" ref="M1456">$L1456-(SUM(G1456:I1456))</f>
        <v>854301000</v>
      </c>
      <c r="N1456" s="7">
        <f t="array" ref="N1456">1-($F1456/$E1456)</f>
        <v>0.69736065383020673</v>
      </c>
      <c r="O1456" s="8">
        <f t="shared" si="45"/>
        <v>0.28001193072965919</v>
      </c>
    </row>
    <row r="1457" spans="1:15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6">
        <f t="shared" si="44"/>
        <v>22733000000</v>
      </c>
      <c r="M1457" s="6">
        <f t="array" ref="M1457">$L1457-(SUM(G1457:I1457))</f>
        <v>5579000000</v>
      </c>
      <c r="N1457" s="7">
        <f t="array" ref="N1457">1-($F1457/$E1457)</f>
        <v>0.31013219464945907</v>
      </c>
      <c r="O1457" s="8">
        <f t="shared" si="45"/>
        <v>7.6110830684438135E-2</v>
      </c>
    </row>
    <row r="1458" spans="1:15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6">
        <f t="shared" si="44"/>
        <v>21240000000</v>
      </c>
      <c r="M1458" s="6">
        <f t="array" ref="M1458">$L1458-(SUM(G1458:I1458))</f>
        <v>4779000000</v>
      </c>
      <c r="N1458" s="7">
        <f t="array" ref="N1458">1-($F1458/$E1458)</f>
        <v>0.2979839784508761</v>
      </c>
      <c r="O1458" s="8">
        <f t="shared" si="45"/>
        <v>6.7046395151447127E-2</v>
      </c>
    </row>
    <row r="1459" spans="1:15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6">
        <f t="shared" si="44"/>
        <v>21340000000</v>
      </c>
      <c r="M1459" s="6">
        <f t="array" ref="M1459">$L1459-(SUM(G1459:I1459))</f>
        <v>4535000000</v>
      </c>
      <c r="N1459" s="7">
        <f t="array" ref="N1459">1-($F1459/$E1459)</f>
        <v>0.29386653446803823</v>
      </c>
      <c r="O1459" s="8">
        <f t="shared" si="45"/>
        <v>6.2450081247073727E-2</v>
      </c>
    </row>
    <row r="1460" spans="1:15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6">
        <f t="shared" si="44"/>
        <v>21788000000</v>
      </c>
      <c r="M1460" s="6">
        <f t="array" ref="M1460">$L1460-(SUM(G1460:I1460))</f>
        <v>4910000000</v>
      </c>
      <c r="N1460" s="7">
        <f t="array" ref="N1460">1-($F1460/$E1460)</f>
        <v>0.29529037067154573</v>
      </c>
      <c r="O1460" s="8">
        <f t="shared" si="45"/>
        <v>6.6544690655282235E-2</v>
      </c>
    </row>
    <row r="1461" spans="1:15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6">
        <f t="shared" si="44"/>
        <v>2163284000</v>
      </c>
      <c r="M1461" s="6">
        <f t="array" ref="M1461">$L1461-(SUM(G1461:I1461))</f>
        <v>697217000</v>
      </c>
      <c r="N1461" s="7">
        <f t="array" ref="N1461">1-($F1461/$E1461)</f>
        <v>0.57014813735208203</v>
      </c>
      <c r="O1461" s="8">
        <f t="shared" si="45"/>
        <v>0.18375625848488067</v>
      </c>
    </row>
    <row r="1462" spans="1:15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6">
        <f t="shared" si="44"/>
        <v>2340400000</v>
      </c>
      <c r="M1462" s="6">
        <f t="array" ref="M1462">$L1462-(SUM(G1462:I1462))</f>
        <v>304300000</v>
      </c>
      <c r="N1462" s="7">
        <f t="array" ref="N1462">1-($F1462/$E1462)</f>
        <v>0.58058594428319821</v>
      </c>
      <c r="O1462" s="8">
        <f t="shared" si="45"/>
        <v>7.5488080176626726E-2</v>
      </c>
    </row>
    <row r="1463" spans="1:15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6">
        <f t="shared" si="44"/>
        <v>2537200000</v>
      </c>
      <c r="M1463" s="6">
        <f t="array" ref="M1463">$L1463-(SUM(G1463:I1463))</f>
        <v>891400000</v>
      </c>
      <c r="N1463" s="7">
        <f t="array" ref="N1463">1-($F1463/$E1463)</f>
        <v>0.59700228240664488</v>
      </c>
      <c r="O1463" s="8">
        <f t="shared" si="45"/>
        <v>0.20974611167321583</v>
      </c>
    </row>
    <row r="1464" spans="1:15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6">
        <f t="shared" si="44"/>
        <v>2491300000</v>
      </c>
      <c r="M1464" s="6">
        <f t="array" ref="M1464">$L1464-(SUM(G1464:I1464))</f>
        <v>760100000</v>
      </c>
      <c r="N1464" s="7">
        <f t="array" ref="N1464">1-($F1464/$E1464)</f>
        <v>0.60690881629272331</v>
      </c>
      <c r="O1464" s="8">
        <f t="shared" si="45"/>
        <v>0.18516894443226389</v>
      </c>
    </row>
    <row r="1465" spans="1:15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6">
        <f t="shared" si="44"/>
        <v>7356972000</v>
      </c>
      <c r="M1465" s="6">
        <f t="array" ref="M1465">$L1465-(SUM(G1465:I1465))</f>
        <v>3106526000</v>
      </c>
      <c r="N1465" s="7">
        <f t="array" ref="N1465">1-($F1465/$E1465)</f>
        <v>0.28429037189820128</v>
      </c>
      <c r="O1465" s="8">
        <f t="shared" si="45"/>
        <v>0.1200433319375732</v>
      </c>
    </row>
    <row r="1466" spans="1:15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6">
        <f t="shared" si="44"/>
        <v>7817659000</v>
      </c>
      <c r="M1466" s="6">
        <f t="array" ref="M1466">$L1466-(SUM(G1466:I1466))</f>
        <v>3350570000</v>
      </c>
      <c r="N1466" s="7">
        <f t="array" ref="N1466">1-($F1466/$E1466)</f>
        <v>0.2850798841951937</v>
      </c>
      <c r="O1466" s="8">
        <f t="shared" si="45"/>
        <v>0.12218237039859246</v>
      </c>
    </row>
    <row r="1467" spans="1:15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6">
        <f t="shared" si="44"/>
        <v>8301885000</v>
      </c>
      <c r="M1467" s="6">
        <f t="array" ref="M1467">$L1467-(SUM(G1467:I1467))</f>
        <v>3606501000</v>
      </c>
      <c r="N1467" s="7">
        <f t="array" ref="N1467">1-($F1467/$E1467)</f>
        <v>0.28549999317362884</v>
      </c>
      <c r="O1467" s="8">
        <f t="shared" si="45"/>
        <v>0.1240267735436814</v>
      </c>
    </row>
    <row r="1468" spans="1:15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6">
        <f t="shared" si="44"/>
        <v>8910415000</v>
      </c>
      <c r="M1468" s="6">
        <f t="array" ref="M1468">$L1468-(SUM(G1468:I1468))</f>
        <v>3704700000</v>
      </c>
      <c r="N1468" s="7">
        <f t="array" ref="N1468">1-($F1468/$E1468)</f>
        <v>0.28794418654191523</v>
      </c>
      <c r="O1468" s="8">
        <f t="shared" si="45"/>
        <v>0.11971909589865716</v>
      </c>
    </row>
    <row r="1469" spans="1:15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6">
        <f t="shared" si="44"/>
        <v>1633834000</v>
      </c>
      <c r="M1469" s="6">
        <f t="array" ref="M1469">$L1469-(SUM(G1469:I1469))</f>
        <v>846505000</v>
      </c>
      <c r="N1469" s="7">
        <f t="array" ref="N1469">1-($F1469/$E1469)</f>
        <v>0.45516832910063643</v>
      </c>
      <c r="O1469" s="8">
        <f t="shared" si="45"/>
        <v>0.23582705857837102</v>
      </c>
    </row>
    <row r="1470" spans="1:15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6">
        <f t="shared" si="44"/>
        <v>1655487000</v>
      </c>
      <c r="M1470" s="6">
        <f t="array" ref="M1470">$L1470-(SUM(G1470:I1470))</f>
        <v>835776000</v>
      </c>
      <c r="N1470" s="7">
        <f t="array" ref="N1470">1-($F1470/$E1470)</f>
        <v>0.47377422298843275</v>
      </c>
      <c r="O1470" s="8">
        <f t="shared" si="45"/>
        <v>0.23918588608208965</v>
      </c>
    </row>
    <row r="1471" spans="1:15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6">
        <f t="shared" si="44"/>
        <v>1716711000</v>
      </c>
      <c r="M1471" s="6">
        <f t="array" ref="M1471">$L1471-(SUM(G1471:I1471))</f>
        <v>860803000</v>
      </c>
      <c r="N1471" s="7">
        <f t="array" ref="N1471">1-($F1471/$E1471)</f>
        <v>0.47421711308681125</v>
      </c>
      <c r="O1471" s="8">
        <f t="shared" si="45"/>
        <v>0.23778464377316064</v>
      </c>
    </row>
    <row r="1472" spans="1:15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6">
        <f t="shared" si="44"/>
        <v>1749853000</v>
      </c>
      <c r="M1472" s="6">
        <f t="array" ref="M1472">$L1472-(SUM(G1472:I1472))</f>
        <v>842829000</v>
      </c>
      <c r="N1472" s="7">
        <f t="array" ref="N1472">1-($F1472/$E1472)</f>
        <v>0.46463696192179371</v>
      </c>
      <c r="O1472" s="8">
        <f t="shared" si="45"/>
        <v>0.22379565939515117</v>
      </c>
    </row>
    <row r="1473" spans="1:15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6">
        <f t="shared" si="44"/>
        <v>5295500000</v>
      </c>
      <c r="M1473" s="6">
        <f t="array" ref="M1473">$L1473-(SUM(G1473:I1473))</f>
        <v>1564200000</v>
      </c>
      <c r="N1473" s="7">
        <f t="array" ref="N1473">1-($F1473/$E1473)</f>
        <v>0.42330474264382612</v>
      </c>
      <c r="O1473" s="8">
        <f t="shared" si="45"/>
        <v>0.1250369707191904</v>
      </c>
    </row>
    <row r="1474" spans="1:15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6">
        <f t="shared" si="44"/>
        <v>5529100000</v>
      </c>
      <c r="M1474" s="6">
        <f t="array" ref="M1474">$L1474-(SUM(G1474:I1474))</f>
        <v>1687300000</v>
      </c>
      <c r="N1474" s="7">
        <f t="array" ref="N1474">1-($F1474/$E1474)</f>
        <v>0.422381458026172</v>
      </c>
      <c r="O1474" s="8">
        <f t="shared" si="45"/>
        <v>0.1288969695117759</v>
      </c>
    </row>
    <row r="1475" spans="1:15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6">
        <f t="shared" ref="L1475:L1538" si="46">$E1475-$F1475</f>
        <v>7492000000</v>
      </c>
      <c r="M1475" s="6">
        <f t="array" ref="M1475">$L1475-(SUM(G1475:I1475))</f>
        <v>1904800000</v>
      </c>
      <c r="N1475" s="7">
        <f t="array" ref="N1475">1-($F1475/$E1475)</f>
        <v>0.44358658582796517</v>
      </c>
      <c r="O1475" s="8">
        <f t="shared" ref="O1475:O1538" si="47">$M1475/$E1475</f>
        <v>0.11277946191739295</v>
      </c>
    </row>
    <row r="1476" spans="1:15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6">
        <f t="shared" si="46"/>
        <v>7755900000</v>
      </c>
      <c r="M1476" s="6">
        <f t="array" ref="M1476">$L1476-(SUM(G1476:I1476))</f>
        <v>2451500000</v>
      </c>
      <c r="N1476" s="7">
        <f t="array" ref="N1476">1-($F1476/$E1476)</f>
        <v>0.45715986655192331</v>
      </c>
      <c r="O1476" s="8">
        <f t="shared" si="47"/>
        <v>0.14449998231695096</v>
      </c>
    </row>
    <row r="1477" spans="1:15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6">
        <f t="shared" si="46"/>
        <v>751000000</v>
      </c>
      <c r="M1477" s="6">
        <f t="array" ref="M1477">$L1477-(SUM(G1477:I1477))</f>
        <v>296000000</v>
      </c>
      <c r="N1477" s="7">
        <f t="array" ref="N1477">1-($F1477/$E1477)</f>
        <v>0.98427260812581918</v>
      </c>
      <c r="O1477" s="8">
        <f t="shared" si="47"/>
        <v>0.38794233289646135</v>
      </c>
    </row>
    <row r="1478" spans="1:15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6">
        <f t="shared" si="46"/>
        <v>927000000</v>
      </c>
      <c r="M1478" s="6">
        <f t="array" ref="M1478">$L1478-(SUM(G1478:I1478))</f>
        <v>294000000</v>
      </c>
      <c r="N1478" s="7">
        <f t="array" ref="N1478">1-($F1478/$E1478)</f>
        <v>0.98095238095238091</v>
      </c>
      <c r="O1478" s="8">
        <f t="shared" si="47"/>
        <v>0.31111111111111112</v>
      </c>
    </row>
    <row r="1479" spans="1:15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6">
        <f t="shared" si="46"/>
        <v>1206000000</v>
      </c>
      <c r="M1479" s="6">
        <f t="array" ref="M1479">$L1479-(SUM(G1479:I1479))</f>
        <v>340000000</v>
      </c>
      <c r="N1479" s="7">
        <f t="array" ref="N1479">1-($F1479/$E1479)</f>
        <v>0.9678972712680578</v>
      </c>
      <c r="O1479" s="8">
        <f t="shared" si="47"/>
        <v>0.27287319422150885</v>
      </c>
    </row>
    <row r="1480" spans="1:15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6">
        <f t="shared" si="46"/>
        <v>1434000000</v>
      </c>
      <c r="M1480" s="6">
        <f t="array" ref="M1480">$L1480-(SUM(G1480:I1480))</f>
        <v>232000000</v>
      </c>
      <c r="N1480" s="7">
        <f t="array" ref="N1480">1-($F1480/$E1480)</f>
        <v>0.96112600536193027</v>
      </c>
      <c r="O1480" s="8">
        <f t="shared" si="47"/>
        <v>0.15549597855227881</v>
      </c>
    </row>
    <row r="1481" spans="1:15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6">
        <f t="shared" si="46"/>
        <v>12884000000</v>
      </c>
      <c r="M1481" s="6">
        <f t="array" ref="M1481">$L1481-(SUM(G1481:I1481))</f>
        <v>5306000000</v>
      </c>
      <c r="N1481" s="7">
        <f t="array" ref="N1481">1-($F1481/$E1481)</f>
        <v>0.49192470696040624</v>
      </c>
      <c r="O1481" s="8">
        <f t="shared" si="47"/>
        <v>0.2025886754992173</v>
      </c>
    </row>
    <row r="1482" spans="1:15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6">
        <f t="shared" si="46"/>
        <v>13304000000</v>
      </c>
      <c r="M1482" s="6">
        <f t="array" ref="M1482">$L1482-(SUM(G1482:I1482))</f>
        <v>5458000000</v>
      </c>
      <c r="N1482" s="7">
        <f t="array" ref="N1482">1-($F1482/$E1482)</f>
        <v>0.48958563332597338</v>
      </c>
      <c r="O1482" s="8">
        <f t="shared" si="47"/>
        <v>0.20085375726797675</v>
      </c>
    </row>
    <row r="1483" spans="1:15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6">
        <f t="shared" si="46"/>
        <v>13092000000</v>
      </c>
      <c r="M1483" s="6">
        <f t="array" ref="M1483">$L1483-(SUM(G1483:I1483))</f>
        <v>5113000000</v>
      </c>
      <c r="N1483" s="7">
        <f t="array" ref="N1483">1-($F1483/$E1483)</f>
        <v>0.48823419727764306</v>
      </c>
      <c r="O1483" s="8">
        <f t="shared" si="47"/>
        <v>0.19067685996643668</v>
      </c>
    </row>
    <row r="1484" spans="1:15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6">
        <f t="shared" si="46"/>
        <v>12555000000</v>
      </c>
      <c r="M1484" s="6">
        <f t="array" ref="M1484">$L1484-(SUM(G1484:I1484))</f>
        <v>4416000000</v>
      </c>
      <c r="N1484" s="7">
        <f t="array" ref="N1484">1-($F1484/$E1484)</f>
        <v>0.45447963800904978</v>
      </c>
      <c r="O1484" s="8">
        <f t="shared" si="47"/>
        <v>0.15985520361990951</v>
      </c>
    </row>
    <row r="1485" spans="1:15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6">
        <f t="shared" si="46"/>
        <v>1566054000</v>
      </c>
      <c r="M1485" s="6">
        <f t="array" ref="M1485">$L1485-(SUM(G1485:I1485))</f>
        <v>436792000</v>
      </c>
      <c r="N1485" s="7">
        <f t="array" ref="N1485">1-($F1485/$E1485)</f>
        <v>0.33576623242969739</v>
      </c>
      <c r="O1485" s="8">
        <f t="shared" si="47"/>
        <v>9.3649391525089401E-2</v>
      </c>
    </row>
    <row r="1486" spans="1:15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6">
        <f t="shared" si="46"/>
        <v>1753609000</v>
      </c>
      <c r="M1486" s="6">
        <f t="array" ref="M1486">$L1486-(SUM(G1486:I1486))</f>
        <v>514650000</v>
      </c>
      <c r="N1486" s="7">
        <f t="array" ref="N1486">1-($F1486/$E1486)</f>
        <v>0.33953191459700927</v>
      </c>
      <c r="O1486" s="8">
        <f t="shared" si="47"/>
        <v>9.9645987131310815E-2</v>
      </c>
    </row>
    <row r="1487" spans="1:15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6">
        <f t="shared" si="46"/>
        <v>1950415000</v>
      </c>
      <c r="M1487" s="6">
        <f t="array" ref="M1487">$L1487-(SUM(G1487:I1487))</f>
        <v>589472000</v>
      </c>
      <c r="N1487" s="7">
        <f t="array" ref="N1487">1-($F1487/$E1487)</f>
        <v>0.34147624662645104</v>
      </c>
      <c r="O1487" s="8">
        <f t="shared" si="47"/>
        <v>0.10320402891250702</v>
      </c>
    </row>
    <row r="1488" spans="1:15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6">
        <f t="shared" si="46"/>
        <v>2143174000</v>
      </c>
      <c r="M1488" s="6">
        <f t="array" ref="M1488">$L1488-(SUM(G1488:I1488))</f>
        <v>650508000</v>
      </c>
      <c r="N1488" s="7">
        <f t="array" ref="N1488">1-($F1488/$E1488)</f>
        <v>0.34420165270833225</v>
      </c>
      <c r="O1488" s="8">
        <f t="shared" si="47"/>
        <v>0.10447398517338854</v>
      </c>
    </row>
    <row r="1489" spans="1:15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6">
        <f t="shared" si="46"/>
        <v>2358000000</v>
      </c>
      <c r="M1489" s="6">
        <f t="array" ref="M1489">$L1489-(SUM(G1489:I1489))</f>
        <v>1375000000</v>
      </c>
      <c r="N1489" s="7">
        <f t="array" ref="N1489">1-($F1489/$E1489)</f>
        <v>6.8598359224995686E-2</v>
      </c>
      <c r="O1489" s="8">
        <f t="shared" si="47"/>
        <v>4.0001163670215861E-2</v>
      </c>
    </row>
    <row r="1490" spans="1:15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6">
        <f t="shared" si="46"/>
        <v>2685000000</v>
      </c>
      <c r="M1490" s="6">
        <f t="array" ref="M1490">$L1490-(SUM(G1490:I1490))</f>
        <v>1430000000</v>
      </c>
      <c r="N1490" s="7">
        <f t="array" ref="N1490">1-($F1490/$E1490)</f>
        <v>7.1447578499201692E-2</v>
      </c>
      <c r="O1490" s="8">
        <f t="shared" si="47"/>
        <v>3.8052155401809472E-2</v>
      </c>
    </row>
    <row r="1491" spans="1:15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6">
        <f t="shared" si="46"/>
        <v>3917000000</v>
      </c>
      <c r="M1491" s="6">
        <f t="array" ref="M1491">$L1491-(SUM(G1491:I1491))</f>
        <v>2169000000</v>
      </c>
      <c r="N1491" s="7">
        <f t="array" ref="N1491">1-($F1491/$E1491)</f>
        <v>9.4675271312208431E-2</v>
      </c>
      <c r="O1491" s="8">
        <f t="shared" si="47"/>
        <v>5.2425494887970416E-2</v>
      </c>
    </row>
    <row r="1492" spans="1:15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6">
        <f t="shared" si="46"/>
        <v>4697000000</v>
      </c>
      <c r="M1492" s="6">
        <f t="array" ref="M1492">$L1492-(SUM(G1492:I1492))</f>
        <v>2833000000</v>
      </c>
      <c r="N1492" s="7">
        <f t="array" ref="N1492">1-($F1492/$E1492)</f>
        <v>0.12735554892763212</v>
      </c>
      <c r="O1492" s="8">
        <f t="shared" si="47"/>
        <v>7.6814619994034869E-2</v>
      </c>
    </row>
    <row r="1493" spans="1:15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6">
        <f t="shared" si="46"/>
        <v>3764000000</v>
      </c>
      <c r="M1493" s="6">
        <f t="array" ref="M1493">$L1493-(SUM(G1493:I1493))</f>
        <v>1644000000</v>
      </c>
      <c r="N1493" s="7">
        <f t="array" ref="N1493">1-($F1493/$E1493)</f>
        <v>0.12627058941930291</v>
      </c>
      <c r="O1493" s="8">
        <f t="shared" si="47"/>
        <v>5.5151128853701901E-2</v>
      </c>
    </row>
    <row r="1494" spans="1:15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6">
        <f t="shared" si="46"/>
        <v>3516000000</v>
      </c>
      <c r="M1494" s="6">
        <f t="array" ref="M1494">$L1494-(SUM(G1494:I1494))</f>
        <v>779000000</v>
      </c>
      <c r="N1494" s="7">
        <f t="array" ref="N1494">1-($F1494/$E1494)</f>
        <v>9.3508151378952742E-2</v>
      </c>
      <c r="O1494" s="8">
        <f t="shared" si="47"/>
        <v>2.0717534108135423E-2</v>
      </c>
    </row>
    <row r="1495" spans="1:15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6">
        <f t="shared" si="46"/>
        <v>4960000000</v>
      </c>
      <c r="M1495" s="6">
        <f t="array" ref="M1495">$L1495-(SUM(G1495:I1495))</f>
        <v>1636000000</v>
      </c>
      <c r="N1495" s="7">
        <f t="array" ref="N1495">1-($F1495/$E1495)</f>
        <v>0.12206826963305684</v>
      </c>
      <c r="O1495" s="8">
        <f t="shared" si="47"/>
        <v>4.0262840548322791E-2</v>
      </c>
    </row>
    <row r="1496" spans="1:15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6">
        <f t="shared" si="46"/>
        <v>6245000000</v>
      </c>
      <c r="M1496" s="6">
        <f t="array" ref="M1496">$L1496-(SUM(G1496:I1496))</f>
        <v>2869000000</v>
      </c>
      <c r="N1496" s="7">
        <f t="array" ref="N1496">1-($F1496/$E1496)</f>
        <v>0.21751245167357458</v>
      </c>
      <c r="O1496" s="8">
        <f t="shared" si="47"/>
        <v>9.9926857302079342E-2</v>
      </c>
    </row>
    <row r="1497" spans="1:15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6">
        <f t="shared" si="46"/>
        <v>604216000</v>
      </c>
      <c r="M1497" s="6">
        <f t="array" ref="M1497">$L1497-(SUM(G1497:I1497))</f>
        <v>356619000</v>
      </c>
      <c r="N1497" s="7">
        <f t="array" ref="N1497">1-($F1497/$E1497)</f>
        <v>0.33688140382491327</v>
      </c>
      <c r="O1497" s="8">
        <f t="shared" si="47"/>
        <v>0.19883337970301473</v>
      </c>
    </row>
    <row r="1498" spans="1:15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6">
        <f t="shared" si="46"/>
        <v>694867000</v>
      </c>
      <c r="M1498" s="6">
        <f t="array" ref="M1498">$L1498-(SUM(G1498:I1498))</f>
        <v>382500000</v>
      </c>
      <c r="N1498" s="7">
        <f t="array" ref="N1498">1-($F1498/$E1498)</f>
        <v>0.33661062682113352</v>
      </c>
      <c r="O1498" s="8">
        <f t="shared" si="47"/>
        <v>0.18529238654171742</v>
      </c>
    </row>
    <row r="1499" spans="1:15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6">
        <f t="shared" si="46"/>
        <v>777985000</v>
      </c>
      <c r="M1499" s="6">
        <f t="array" ref="M1499">$L1499-(SUM(G1499:I1499))</f>
        <v>431640000</v>
      </c>
      <c r="N1499" s="7">
        <f t="array" ref="N1499">1-($F1499/$E1499)</f>
        <v>0.31795018711606671</v>
      </c>
      <c r="O1499" s="8">
        <f t="shared" si="47"/>
        <v>0.17640445351360121</v>
      </c>
    </row>
    <row r="1500" spans="1:15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6">
        <f t="shared" si="46"/>
        <v>924360000</v>
      </c>
      <c r="M1500" s="6">
        <f t="array" ref="M1500">$L1500-(SUM(G1500:I1500))</f>
        <v>534107000</v>
      </c>
      <c r="N1500" s="7">
        <f t="array" ref="N1500">1-($F1500/$E1500)</f>
        <v>0.33255850516326257</v>
      </c>
      <c r="O1500" s="8">
        <f t="shared" si="47"/>
        <v>0.1921565467104101</v>
      </c>
    </row>
    <row r="1501" spans="1:15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6">
        <f t="shared" si="46"/>
        <v>6368000000</v>
      </c>
      <c r="M1501" s="6">
        <f t="array" ref="M1501">$L1501-(SUM(G1501:I1501))</f>
        <v>2687000000</v>
      </c>
      <c r="N1501" s="7">
        <f t="array" ref="N1501">1-($F1501/$E1501)</f>
        <v>0.49653021442495127</v>
      </c>
      <c r="O1501" s="8">
        <f t="shared" si="47"/>
        <v>0.20951267056530215</v>
      </c>
    </row>
    <row r="1502" spans="1:15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6">
        <f t="shared" si="46"/>
        <v>6364000000</v>
      </c>
      <c r="M1502" s="6">
        <f t="array" ref="M1502">$L1502-(SUM(G1502:I1502))</f>
        <v>2984000000</v>
      </c>
      <c r="N1502" s="7">
        <f t="array" ref="N1502">1-($F1502/$E1502)</f>
        <v>0.52142564522736579</v>
      </c>
      <c r="O1502" s="8">
        <f t="shared" si="47"/>
        <v>0.24448996312986482</v>
      </c>
    </row>
    <row r="1503" spans="1:15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6">
        <f t="shared" si="46"/>
        <v>7427000000</v>
      </c>
      <c r="M1503" s="6">
        <f t="array" ref="M1503">$L1503-(SUM(G1503:I1503))</f>
        <v>4226000000</v>
      </c>
      <c r="N1503" s="7">
        <f t="array" ref="N1503">1-($F1503/$E1503)</f>
        <v>0.56933691069375247</v>
      </c>
      <c r="O1503" s="8">
        <f t="shared" si="47"/>
        <v>0.32395553852050596</v>
      </c>
    </row>
    <row r="1504" spans="1:15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6">
        <f t="shared" si="46"/>
        <v>7560000000</v>
      </c>
      <c r="M1504" s="6">
        <f t="array" ref="M1504">$L1504-(SUM(G1504:I1504))</f>
        <v>4532000000</v>
      </c>
      <c r="N1504" s="7">
        <f t="array" ref="N1504">1-($F1504/$E1504)</f>
        <v>0.58153846153846156</v>
      </c>
      <c r="O1504" s="8">
        <f t="shared" si="47"/>
        <v>0.3486153846153846</v>
      </c>
    </row>
    <row r="1505" spans="1:15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6">
        <f t="shared" si="46"/>
        <v>2218000000</v>
      </c>
      <c r="M1505" s="6">
        <f t="array" ref="M1505">$L1505-(SUM(G1505:I1505))</f>
        <v>1053000000</v>
      </c>
      <c r="N1505" s="7">
        <f t="array" ref="N1505">1-($F1505/$E1505)</f>
        <v>0.18125357522268526</v>
      </c>
      <c r="O1505" s="8">
        <f t="shared" si="47"/>
        <v>8.6050502574160331E-2</v>
      </c>
    </row>
    <row r="1506" spans="1:15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6">
        <f t="shared" si="46"/>
        <v>1973000000</v>
      </c>
      <c r="M1506" s="6">
        <f t="array" ref="M1506">$L1506-(SUM(G1506:I1506))</f>
        <v>847000000</v>
      </c>
      <c r="N1506" s="7">
        <f t="array" ref="N1506">1-($F1506/$E1506)</f>
        <v>0.16300396563119635</v>
      </c>
      <c r="O1506" s="8">
        <f t="shared" si="47"/>
        <v>6.9976867151354927E-2</v>
      </c>
    </row>
    <row r="1507" spans="1:15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6">
        <f t="shared" si="46"/>
        <v>2457000000</v>
      </c>
      <c r="M1507" s="6">
        <f t="array" ref="M1507">$L1507-(SUM(G1507:I1507))</f>
        <v>1096000000</v>
      </c>
      <c r="N1507" s="7">
        <f t="array" ref="N1507">1-($F1507/$E1507)</f>
        <v>0.17704280155642027</v>
      </c>
      <c r="O1507" s="8">
        <f t="shared" si="47"/>
        <v>7.8973915549791038E-2</v>
      </c>
    </row>
    <row r="1508" spans="1:15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6">
        <f t="shared" si="46"/>
        <v>2444000000</v>
      </c>
      <c r="M1508" s="6">
        <f t="array" ref="M1508">$L1508-(SUM(G1508:I1508))</f>
        <v>1140000000</v>
      </c>
      <c r="N1508" s="7">
        <f t="array" ref="N1508">1-($F1508/$E1508)</f>
        <v>0.18207554198018328</v>
      </c>
      <c r="O1508" s="8">
        <f t="shared" si="47"/>
        <v>8.4928853460478279E-2</v>
      </c>
    </row>
    <row r="1509" spans="1:15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6">
        <f t="shared" si="46"/>
        <v>879297000</v>
      </c>
      <c r="M1509" s="6">
        <f t="array" ref="M1509">$L1509-(SUM(G1509:I1509))</f>
        <v>208695000</v>
      </c>
      <c r="N1509" s="7">
        <f t="array" ref="N1509">1-($F1509/$E1509)</f>
        <v>0.47920155690626465</v>
      </c>
      <c r="O1509" s="8">
        <f t="shared" si="47"/>
        <v>0.11373514173089741</v>
      </c>
    </row>
    <row r="1510" spans="1:15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6">
        <f t="shared" si="46"/>
        <v>1136670000</v>
      </c>
      <c r="M1510" s="6">
        <f t="array" ref="M1510">$L1510-(SUM(G1510:I1510))</f>
        <v>265098000</v>
      </c>
      <c r="N1510" s="7">
        <f t="array" ref="N1510">1-($F1510/$E1510)</f>
        <v>0.4874121535077921</v>
      </c>
      <c r="O1510" s="8">
        <f t="shared" si="47"/>
        <v>0.11367590159906452</v>
      </c>
    </row>
    <row r="1511" spans="1:15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6">
        <f t="shared" si="46"/>
        <v>1512206000</v>
      </c>
      <c r="M1511" s="6">
        <f t="array" ref="M1511">$L1511-(SUM(G1511:I1511))</f>
        <v>353955000</v>
      </c>
      <c r="N1511" s="7">
        <f t="array" ref="N1511">1-($F1511/$E1511)</f>
        <v>0.49028034898536821</v>
      </c>
      <c r="O1511" s="8">
        <f t="shared" si="47"/>
        <v>0.11475763283912112</v>
      </c>
    </row>
    <row r="1512" spans="1:15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6">
        <f t="shared" si="46"/>
        <v>1905547000</v>
      </c>
      <c r="M1512" s="6">
        <f t="array" ref="M1512">$L1512-(SUM(G1512:I1512))</f>
        <v>408547000</v>
      </c>
      <c r="N1512" s="7">
        <f t="array" ref="N1512">1-($F1512/$E1512)</f>
        <v>0.48079649525535828</v>
      </c>
      <c r="O1512" s="8">
        <f t="shared" si="47"/>
        <v>0.10308219411386384</v>
      </c>
    </row>
    <row r="1513" spans="1:15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6">
        <f t="shared" si="46"/>
        <v>879297000</v>
      </c>
      <c r="M1513" s="6">
        <f t="array" ref="M1513">$L1513-(SUM(G1513:I1513))</f>
        <v>208695000</v>
      </c>
      <c r="N1513" s="7">
        <f t="array" ref="N1513">1-($F1513/$E1513)</f>
        <v>0.47920155690626465</v>
      </c>
      <c r="O1513" s="8">
        <f t="shared" si="47"/>
        <v>0.11373514173089741</v>
      </c>
    </row>
    <row r="1514" spans="1:15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6">
        <f t="shared" si="46"/>
        <v>1136670000</v>
      </c>
      <c r="M1514" s="6">
        <f t="array" ref="M1514">$L1514-(SUM(G1514:I1514))</f>
        <v>265098000</v>
      </c>
      <c r="N1514" s="7">
        <f t="array" ref="N1514">1-($F1514/$E1514)</f>
        <v>0.4874121535077921</v>
      </c>
      <c r="O1514" s="8">
        <f t="shared" si="47"/>
        <v>0.11367590159906452</v>
      </c>
    </row>
    <row r="1515" spans="1:15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6">
        <f t="shared" si="46"/>
        <v>1512206000</v>
      </c>
      <c r="M1515" s="6">
        <f t="array" ref="M1515">$L1515-(SUM(G1515:I1515))</f>
        <v>353955000</v>
      </c>
      <c r="N1515" s="7">
        <f t="array" ref="N1515">1-($F1515/$E1515)</f>
        <v>0.49028034898536821</v>
      </c>
      <c r="O1515" s="8">
        <f t="shared" si="47"/>
        <v>0.11475763283912112</v>
      </c>
    </row>
    <row r="1516" spans="1:15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6">
        <f t="shared" si="46"/>
        <v>1905547000</v>
      </c>
      <c r="M1516" s="6">
        <f t="array" ref="M1516">$L1516-(SUM(G1516:I1516))</f>
        <v>408547000</v>
      </c>
      <c r="N1516" s="7">
        <f t="array" ref="N1516">1-($F1516/$E1516)</f>
        <v>0.48079649525535828</v>
      </c>
      <c r="O1516" s="8">
        <f t="shared" si="47"/>
        <v>0.10308219411386384</v>
      </c>
    </row>
    <row r="1517" spans="1:15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6">
        <f t="shared" si="46"/>
        <v>19332000000</v>
      </c>
      <c r="M1517" s="6">
        <f t="array" ref="M1517">$L1517-(SUM(G1517:I1517))</f>
        <v>1362000000</v>
      </c>
      <c r="N1517" s="7">
        <f t="array" ref="N1517">1-($F1517/$E1517)</f>
        <v>0.52034883720930236</v>
      </c>
      <c r="O1517" s="8">
        <f t="shared" si="47"/>
        <v>3.6660206718346251E-2</v>
      </c>
    </row>
    <row r="1518" spans="1:15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6">
        <f t="shared" si="46"/>
        <v>21087000000</v>
      </c>
      <c r="M1518" s="6">
        <f t="array" ref="M1518">$L1518-(SUM(G1518:I1518))</f>
        <v>1769000000</v>
      </c>
      <c r="N1518" s="7">
        <f t="array" ref="N1518">1-($F1518/$E1518)</f>
        <v>0.5508764596776301</v>
      </c>
      <c r="O1518" s="8">
        <f t="shared" si="47"/>
        <v>4.6213328456856238E-2</v>
      </c>
    </row>
    <row r="1519" spans="1:15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6">
        <f t="shared" si="46"/>
        <v>22290000000</v>
      </c>
      <c r="M1519" s="6">
        <f t="array" ref="M1519">$L1519-(SUM(G1519:I1519))</f>
        <v>2816000000</v>
      </c>
      <c r="N1519" s="7">
        <f t="array" ref="N1519">1-($F1519/$E1519)</f>
        <v>0.57299298218554795</v>
      </c>
      <c r="O1519" s="8">
        <f t="shared" si="47"/>
        <v>7.2388884604508888E-2</v>
      </c>
    </row>
    <row r="1520" spans="1:15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6">
        <f t="shared" si="46"/>
        <v>25734000000</v>
      </c>
      <c r="M1520" s="6">
        <f t="array" ref="M1520">$L1520-(SUM(G1520:I1520))</f>
        <v>5492000000</v>
      </c>
      <c r="N1520" s="7">
        <f t="array" ref="N1520">1-($F1520/$E1520)</f>
        <v>0.67964293260088737</v>
      </c>
      <c r="O1520" s="8">
        <f t="shared" si="47"/>
        <v>0.14504542573420665</v>
      </c>
    </row>
    <row r="1521" spans="1:15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6">
        <f t="shared" si="46"/>
        <v>471296000</v>
      </c>
      <c r="M1521" s="6">
        <f t="array" ref="M1521">$L1521-(SUM(G1521:I1521))</f>
        <v>67260000</v>
      </c>
      <c r="N1521" s="7">
        <f t="array" ref="N1521">1-($F1521/$E1521)</f>
        <v>0.65767249222731405</v>
      </c>
      <c r="O1521" s="8">
        <f t="shared" si="47"/>
        <v>9.3858322216206255E-2</v>
      </c>
    </row>
    <row r="1522" spans="1:15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6">
        <f t="shared" si="46"/>
        <v>500314000</v>
      </c>
      <c r="M1522" s="6">
        <f t="array" ref="M1522">$L1522-(SUM(G1522:I1522))</f>
        <v>116920000</v>
      </c>
      <c r="N1522" s="7">
        <f t="array" ref="N1522">1-($F1522/$E1522)</f>
        <v>0.6592395042467909</v>
      </c>
      <c r="O1522" s="8">
        <f t="shared" si="47"/>
        <v>0.1540598161085534</v>
      </c>
    </row>
    <row r="1523" spans="1:15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6">
        <f t="shared" si="46"/>
        <v>547305000</v>
      </c>
      <c r="M1523" s="6">
        <f t="array" ref="M1523">$L1523-(SUM(G1523:I1523))</f>
        <v>126764000</v>
      </c>
      <c r="N1523" s="7">
        <f t="array" ref="N1523">1-($F1523/$E1523)</f>
        <v>0.66903939387271616</v>
      </c>
      <c r="O1523" s="8">
        <f t="shared" si="47"/>
        <v>0.1549595010549529</v>
      </c>
    </row>
    <row r="1524" spans="1:15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6">
        <f t="shared" si="46"/>
        <v>612601000</v>
      </c>
      <c r="M1524" s="6">
        <f t="array" ref="M1524">$L1524-(SUM(G1524:I1524))</f>
        <v>159591000</v>
      </c>
      <c r="N1524" s="7">
        <f t="array" ref="N1524">1-($F1524/$E1524)</f>
        <v>0.68474735032493594</v>
      </c>
      <c r="O1524" s="8">
        <f t="shared" si="47"/>
        <v>0.17838611818411471</v>
      </c>
    </row>
    <row r="1525" spans="1:15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6">
        <f t="shared" si="46"/>
        <v>783674000</v>
      </c>
      <c r="M1525" s="6">
        <f t="array" ref="M1525">$L1525-(SUM(G1525:I1525))</f>
        <v>294794000</v>
      </c>
      <c r="N1525" s="7">
        <f t="array" ref="N1525">1-($F1525/$E1525)</f>
        <v>0.35296560396638943</v>
      </c>
      <c r="O1525" s="8">
        <f t="shared" si="47"/>
        <v>0.13277477912456942</v>
      </c>
    </row>
    <row r="1526" spans="1:15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6">
        <f t="shared" si="46"/>
        <v>941248000</v>
      </c>
      <c r="M1526" s="6">
        <f t="array" ref="M1526">$L1526-(SUM(G1526:I1526))</f>
        <v>344858000</v>
      </c>
      <c r="N1526" s="7">
        <f t="array" ref="N1526">1-($F1526/$E1526)</f>
        <v>0.35245170231257483</v>
      </c>
      <c r="O1526" s="8">
        <f t="shared" si="47"/>
        <v>0.12913258690176227</v>
      </c>
    </row>
    <row r="1527" spans="1:15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6">
        <f t="shared" si="46"/>
        <v>1136787000</v>
      </c>
      <c r="M1527" s="6">
        <f t="array" ref="M1527">$L1527-(SUM(G1527:I1527))</f>
        <v>424781000</v>
      </c>
      <c r="N1527" s="7">
        <f t="array" ref="N1527">1-($F1527/$E1527)</f>
        <v>0.35071199854135704</v>
      </c>
      <c r="O1527" s="8">
        <f t="shared" si="47"/>
        <v>0.13104987429694059</v>
      </c>
    </row>
    <row r="1528" spans="1:15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6">
        <f t="shared" si="46"/>
        <v>1384333000</v>
      </c>
      <c r="M1528" s="6">
        <f t="array" ref="M1528">$L1528-(SUM(G1528:I1528))</f>
        <v>520979000</v>
      </c>
      <c r="N1528" s="7">
        <f t="array" ref="N1528">1-($F1528/$E1528)</f>
        <v>0.35277575892251911</v>
      </c>
      <c r="O1528" s="8">
        <f t="shared" si="47"/>
        <v>0.13276340454767394</v>
      </c>
    </row>
    <row r="1529" spans="1:15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6">
        <f t="shared" si="46"/>
        <v>32830000000</v>
      </c>
      <c r="M1529" s="6">
        <f t="array" ref="M1529">$L1529-(SUM(G1529:I1529))</f>
        <v>9623000000</v>
      </c>
      <c r="N1529" s="7">
        <f t="array" ref="N1529">1-($F1529/$E1529)</f>
        <v>0.2680240674672828</v>
      </c>
      <c r="O1529" s="8">
        <f t="shared" si="47"/>
        <v>7.8562156601817312E-2</v>
      </c>
    </row>
    <row r="1530" spans="1:15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6">
        <f t="shared" si="46"/>
        <v>36841000000</v>
      </c>
      <c r="M1530" s="6">
        <f t="array" ref="M1530">$L1530-(SUM(G1530:I1530))</f>
        <v>10274000000</v>
      </c>
      <c r="N1530" s="7">
        <f t="array" ref="N1530">1-($F1530/$E1530)</f>
        <v>0.28236276959394213</v>
      </c>
      <c r="O1530" s="8">
        <f t="shared" si="47"/>
        <v>7.8743657740239434E-2</v>
      </c>
    </row>
    <row r="1531" spans="1:15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6">
        <f t="shared" si="46"/>
        <v>53232000000</v>
      </c>
      <c r="M1531" s="6">
        <f t="array" ref="M1531">$L1531-(SUM(G1531:I1531))</f>
        <v>11021000000</v>
      </c>
      <c r="N1531" s="7">
        <f t="array" ref="N1531">1-($F1531/$E1531)</f>
        <v>0.33882640493421678</v>
      </c>
      <c r="O1531" s="8">
        <f t="shared" si="47"/>
        <v>7.0149643236774931E-2</v>
      </c>
    </row>
    <row r="1532" spans="1:15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6">
        <f t="shared" si="46"/>
        <v>67802000000</v>
      </c>
      <c r="M1532" s="6">
        <f t="array" ref="M1532">$L1532-(SUM(G1532:I1532))</f>
        <v>12930000000</v>
      </c>
      <c r="N1532" s="7">
        <f t="array" ref="N1532">1-($F1532/$E1532)</f>
        <v>0.36681454230685995</v>
      </c>
      <c r="O1532" s="8">
        <f t="shared" si="47"/>
        <v>6.9952391257303612E-2</v>
      </c>
    </row>
    <row r="1533" spans="1:15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6">
        <f t="shared" si="46"/>
        <v>3343300000</v>
      </c>
      <c r="M1533" s="6">
        <f t="array" ref="M1533">$L1533-(SUM(G1533:I1533))</f>
        <v>1394900000</v>
      </c>
      <c r="N1533" s="7">
        <f t="array" ref="N1533">1-($F1533/$E1533)</f>
        <v>0.31794320710576873</v>
      </c>
      <c r="O1533" s="8">
        <f t="shared" si="47"/>
        <v>0.1326530612244898</v>
      </c>
    </row>
    <row r="1534" spans="1:15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6">
        <f t="shared" si="46"/>
        <v>3330200000</v>
      </c>
      <c r="M1534" s="6">
        <f t="array" ref="M1534">$L1534-(SUM(G1534:I1534))</f>
        <v>1369400000</v>
      </c>
      <c r="N1534" s="7">
        <f t="array" ref="N1534">1-($F1534/$E1534)</f>
        <v>0.32118125880060955</v>
      </c>
      <c r="O1534" s="8">
        <f t="shared" si="47"/>
        <v>0.13207183226279343</v>
      </c>
    </row>
    <row r="1535" spans="1:15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6">
        <f t="shared" si="46"/>
        <v>2802400000</v>
      </c>
      <c r="M1535" s="6">
        <f t="array" ref="M1535">$L1535-(SUM(G1535:I1535))</f>
        <v>709500000</v>
      </c>
      <c r="N1535" s="7">
        <f t="array" ref="N1535">1-($F1535/$E1535)</f>
        <v>0.26627393225331375</v>
      </c>
      <c r="O1535" s="8">
        <f t="shared" si="47"/>
        <v>6.7414128937241677E-2</v>
      </c>
    </row>
    <row r="1536" spans="1:15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6">
        <f t="shared" si="46"/>
        <v>3521900000</v>
      </c>
      <c r="M1536" s="6">
        <f t="array" ref="M1536">$L1536-(SUM(G1536:I1536))</f>
        <v>1391100000</v>
      </c>
      <c r="N1536" s="7">
        <f t="array" ref="N1536">1-($F1536/$E1536)</f>
        <v>0.32818950173790684</v>
      </c>
      <c r="O1536" s="8">
        <f t="shared" si="47"/>
        <v>0.12963014732604625</v>
      </c>
    </row>
    <row r="1537" spans="1:15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6">
        <f t="shared" si="46"/>
        <v>16114000000</v>
      </c>
      <c r="M1537" s="6">
        <f t="array" ref="M1537">$L1537-(SUM(G1537:I1537))</f>
        <v>7446000000</v>
      </c>
      <c r="N1537" s="7">
        <f t="array" ref="N1537">1-($F1537/$E1537)</f>
        <v>0.73368847607339616</v>
      </c>
      <c r="O1537" s="8">
        <f t="shared" si="47"/>
        <v>0.33902472339844286</v>
      </c>
    </row>
    <row r="1538" spans="1:15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6">
        <f t="shared" si="46"/>
        <v>17891000000</v>
      </c>
      <c r="M1538" s="6">
        <f t="array" ref="M1538">$L1538-(SUM(G1538:I1538))</f>
        <v>8753000000</v>
      </c>
      <c r="N1538" s="7">
        <f t="array" ref="N1538">1-($F1538/$E1538)</f>
        <v>0.74583124895781228</v>
      </c>
      <c r="O1538" s="8">
        <f t="shared" si="47"/>
        <v>0.36489077872269465</v>
      </c>
    </row>
    <row r="1539" spans="1:15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6">
        <f t="shared" ref="L1539:L1602" si="48">$E1539-$F1539</f>
        <v>17379000000</v>
      </c>
      <c r="M1539" s="6">
        <f t="array" ref="M1539">$L1539-(SUM(G1539:I1539))</f>
        <v>8052000000</v>
      </c>
      <c r="N1539" s="7">
        <f t="array" ref="N1539">1-($F1539/$E1539)</f>
        <v>0.7967267225966167</v>
      </c>
      <c r="O1539" s="8">
        <f t="shared" ref="O1539:O1602" si="49">$M1539/$E1539</f>
        <v>0.36913767019667171</v>
      </c>
    </row>
    <row r="1540" spans="1:15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6">
        <f t="shared" si="48"/>
        <v>16194000000</v>
      </c>
      <c r="M1540" s="6">
        <f t="array" ref="M1540">$L1540-(SUM(G1540:I1540))</f>
        <v>7272000000</v>
      </c>
      <c r="N1540" s="7">
        <f t="array" ref="N1540">1-($F1540/$E1540)</f>
        <v>0.81209568226267492</v>
      </c>
      <c r="O1540" s="8">
        <f t="shared" si="49"/>
        <v>0.3646757935910937</v>
      </c>
    </row>
    <row r="1541" spans="1:15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6">
        <f t="shared" si="48"/>
        <v>40553000000</v>
      </c>
      <c r="M1541" s="6">
        <f t="array" ref="M1541">$L1541-(SUM(G1541:I1541))</f>
        <v>1343000000</v>
      </c>
      <c r="N1541" s="7">
        <f t="array" ref="N1541">1-($F1541/$E1541)</f>
        <v>0.74921942838139932</v>
      </c>
      <c r="O1541" s="8">
        <f t="shared" si="49"/>
        <v>2.4812016184159475E-2</v>
      </c>
    </row>
    <row r="1542" spans="1:15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6">
        <f t="shared" si="48"/>
        <v>41735000000</v>
      </c>
      <c r="M1542" s="6">
        <f t="array" ref="M1542">$L1542-(SUM(G1542:I1542))</f>
        <v>7034000000</v>
      </c>
      <c r="N1542" s="7">
        <f t="array" ref="N1542">1-($F1542/$E1542)</f>
        <v>0.7528229734117392</v>
      </c>
      <c r="O1542" s="8">
        <f t="shared" si="49"/>
        <v>0.1268804790937624</v>
      </c>
    </row>
    <row r="1543" spans="1:15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6">
        <f t="shared" si="48"/>
        <v>43474000000</v>
      </c>
      <c r="M1543" s="6">
        <f t="array" ref="M1543">$L1543-(SUM(G1543:I1543))</f>
        <v>4968000000</v>
      </c>
      <c r="N1543" s="7">
        <f t="array" ref="N1543">1-($F1543/$E1543)</f>
        <v>0.74656546228877585</v>
      </c>
      <c r="O1543" s="8">
        <f t="shared" si="49"/>
        <v>8.5313916746805885E-2</v>
      </c>
    </row>
    <row r="1544" spans="1:15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6">
        <f t="shared" si="48"/>
        <v>45416000000</v>
      </c>
      <c r="M1544" s="6">
        <f t="array" ref="M1544">$L1544-(SUM(G1544:I1544))</f>
        <v>7668000000</v>
      </c>
      <c r="N1544" s="7">
        <f t="array" ref="N1544">1-($F1544/$E1544)</f>
        <v>0.77816424789678396</v>
      </c>
      <c r="O1544" s="8">
        <f t="shared" si="49"/>
        <v>0.13138461011257133</v>
      </c>
    </row>
    <row r="1545" spans="1:15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6">
        <f t="shared" si="48"/>
        <v>1031531000</v>
      </c>
      <c r="M1545" s="6">
        <f t="array" ref="M1545">$L1545-(SUM(G1545:I1545))</f>
        <v>374285000</v>
      </c>
      <c r="N1545" s="7">
        <f t="array" ref="N1545">1-($F1545/$E1545)</f>
        <v>0.36907287315402026</v>
      </c>
      <c r="O1545" s="8">
        <f t="shared" si="49"/>
        <v>0.13391593692138429</v>
      </c>
    </row>
    <row r="1546" spans="1:15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6">
        <f t="shared" si="48"/>
        <v>1161342000</v>
      </c>
      <c r="M1546" s="6">
        <f t="array" ref="M1546">$L1546-(SUM(G1546:I1546))</f>
        <v>426831000</v>
      </c>
      <c r="N1546" s="7">
        <f t="array" ref="N1546">1-($F1546/$E1546)</f>
        <v>0.37625185964657648</v>
      </c>
      <c r="O1546" s="8">
        <f t="shared" si="49"/>
        <v>0.13828480973288476</v>
      </c>
    </row>
    <row r="1547" spans="1:15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6">
        <f t="shared" si="48"/>
        <v>1174930000</v>
      </c>
      <c r="M1547" s="6">
        <f t="array" ref="M1547">$L1547-(SUM(G1547:I1547))</f>
        <v>365385000</v>
      </c>
      <c r="N1547" s="7">
        <f t="array" ref="N1547">1-($F1547/$E1547)</f>
        <v>0.35356688996372942</v>
      </c>
      <c r="O1547" s="8">
        <f t="shared" si="49"/>
        <v>0.1099538168992172</v>
      </c>
    </row>
    <row r="1548" spans="1:15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6">
        <f t="shared" si="48"/>
        <v>1201902000</v>
      </c>
      <c r="M1548" s="6">
        <f t="array" ref="M1548">$L1548-(SUM(G1548:I1548))</f>
        <v>353579000</v>
      </c>
      <c r="N1548" s="7">
        <f t="array" ref="N1548">1-($F1548/$E1548)</f>
        <v>0.34886944890967952</v>
      </c>
      <c r="O1548" s="8">
        <f t="shared" si="49"/>
        <v>0.10263142159347068</v>
      </c>
    </row>
    <row r="1549" spans="1:15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6">
        <f t="shared" si="48"/>
        <v>847127000</v>
      </c>
      <c r="M1549" s="6">
        <f t="array" ref="M1549">$L1549-(SUM(G1549:I1549))</f>
        <v>343329000</v>
      </c>
      <c r="N1549" s="7">
        <f t="array" ref="N1549">1-($F1549/$E1549)</f>
        <v>0.34761800415930089</v>
      </c>
      <c r="O1549" s="8">
        <f t="shared" si="49"/>
        <v>0.14088482807183411</v>
      </c>
    </row>
    <row r="1550" spans="1:15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6">
        <f t="shared" si="48"/>
        <v>877800000</v>
      </c>
      <c r="M1550" s="6">
        <f t="array" ref="M1550">$L1550-(SUM(G1550:I1550))</f>
        <v>355700000</v>
      </c>
      <c r="N1550" s="7">
        <f t="array" ref="N1550">1-($F1550/$E1550)</f>
        <v>0.35488174651303817</v>
      </c>
      <c r="O1550" s="8">
        <f t="shared" si="49"/>
        <v>0.14380432585405295</v>
      </c>
    </row>
    <row r="1551" spans="1:15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6">
        <f t="shared" si="48"/>
        <v>808600000</v>
      </c>
      <c r="M1551" s="6">
        <f t="array" ref="M1551">$L1551-(SUM(G1551:I1551))</f>
        <v>288300000</v>
      </c>
      <c r="N1551" s="7">
        <f t="array" ref="N1551">1-($F1551/$E1551)</f>
        <v>0.34100877192982459</v>
      </c>
      <c r="O1551" s="8">
        <f t="shared" si="49"/>
        <v>0.12158400809716599</v>
      </c>
    </row>
    <row r="1552" spans="1:15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6">
        <f t="shared" si="48"/>
        <v>754800000</v>
      </c>
      <c r="M1552" s="6">
        <f t="array" ref="M1552">$L1552-(SUM(G1552:I1552))</f>
        <v>274200000</v>
      </c>
      <c r="N1552" s="7">
        <f t="array" ref="N1552">1-($F1552/$E1552)</f>
        <v>0.33995406026212671</v>
      </c>
      <c r="O1552" s="8">
        <f t="shared" si="49"/>
        <v>0.1234968247534117</v>
      </c>
    </row>
    <row r="1553" spans="1:15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6">
        <f t="shared" si="48"/>
        <v>16132000000</v>
      </c>
      <c r="M1553" s="6">
        <f t="array" ref="M1553">$L1553-(SUM(G1553:I1553))</f>
        <v>8549000000</v>
      </c>
      <c r="N1553" s="7">
        <f t="array" ref="N1553">1-($F1553/$E1553)</f>
        <v>0.28501766784452298</v>
      </c>
      <c r="O1553" s="8">
        <f t="shared" si="49"/>
        <v>0.15104240282685513</v>
      </c>
    </row>
    <row r="1554" spans="1:15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6">
        <f t="shared" si="48"/>
        <v>17002000000</v>
      </c>
      <c r="M1554" s="6">
        <f t="array" ref="M1554">$L1554-(SUM(G1554:I1554))</f>
        <v>9593000000</v>
      </c>
      <c r="N1554" s="7">
        <f t="array" ref="N1554">1-($F1554/$E1554)</f>
        <v>0.29364421416234887</v>
      </c>
      <c r="O1554" s="8">
        <f t="shared" si="49"/>
        <v>0.16568221070811745</v>
      </c>
    </row>
    <row r="1555" spans="1:15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6">
        <f t="shared" si="48"/>
        <v>15667000000</v>
      </c>
      <c r="M1555" s="6">
        <f t="array" ref="M1555">$L1555-(SUM(G1555:I1555))</f>
        <v>7291000000</v>
      </c>
      <c r="N1555" s="7">
        <f t="array" ref="N1555">1-($F1555/$E1555)</f>
        <v>0.27927911868515809</v>
      </c>
      <c r="O1555" s="8">
        <f t="shared" si="49"/>
        <v>0.12996898285143854</v>
      </c>
    </row>
    <row r="1556" spans="1:15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6">
        <f t="shared" si="48"/>
        <v>15784000000</v>
      </c>
      <c r="M1556" s="6">
        <f t="array" ref="M1556">$L1556-(SUM(G1556:I1556))</f>
        <v>8172000000</v>
      </c>
      <c r="N1556" s="7">
        <f t="array" ref="N1556">1-($F1556/$E1556)</f>
        <v>0.27573195444064003</v>
      </c>
      <c r="O1556" s="8">
        <f t="shared" si="49"/>
        <v>0.1427573195444064</v>
      </c>
    </row>
    <row r="1557" spans="1:15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6">
        <f t="shared" si="48"/>
        <v>9846000000</v>
      </c>
      <c r="M1557" s="6">
        <f t="array" ref="M1557">$L1557-(SUM(G1557:I1557))</f>
        <v>7242000000</v>
      </c>
      <c r="N1557" s="7">
        <f t="array" ref="N1557">1-($F1557/$E1557)</f>
        <v>0.83596535914416714</v>
      </c>
      <c r="O1557" s="8">
        <f t="shared" si="49"/>
        <v>0.61487519103413146</v>
      </c>
    </row>
    <row r="1558" spans="1:15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6">
        <f t="shared" si="48"/>
        <v>10827000000</v>
      </c>
      <c r="M1558" s="6">
        <f t="array" ref="M1558">$L1558-(SUM(G1558:I1558))</f>
        <v>8150000000</v>
      </c>
      <c r="N1558" s="7">
        <f t="array" ref="N1558">1-($F1558/$E1558)</f>
        <v>0.85238545111006148</v>
      </c>
      <c r="O1558" s="8">
        <f t="shared" si="49"/>
        <v>0.64163123917493303</v>
      </c>
    </row>
    <row r="1559" spans="1:15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6">
        <f t="shared" si="48"/>
        <v>11801000000</v>
      </c>
      <c r="M1559" s="6">
        <f t="array" ref="M1559">$L1559-(SUM(G1559:I1559))</f>
        <v>9078000000</v>
      </c>
      <c r="N1559" s="7">
        <f t="array" ref="N1559">1-($F1559/$E1559)</f>
        <v>0.85021613832853027</v>
      </c>
      <c r="O1559" s="8">
        <f t="shared" si="49"/>
        <v>0.65403458213256482</v>
      </c>
    </row>
    <row r="1560" spans="1:15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6">
        <f t="shared" si="48"/>
        <v>12856000000</v>
      </c>
      <c r="M1560" s="6">
        <f t="array" ref="M1560">$L1560-(SUM(G1560:I1560))</f>
        <v>7885000000</v>
      </c>
      <c r="N1560" s="7">
        <f t="array" ref="N1560">1-($F1560/$E1560)</f>
        <v>0.85240684259382049</v>
      </c>
      <c r="O1560" s="8">
        <f t="shared" si="49"/>
        <v>0.52280864606816069</v>
      </c>
    </row>
    <row r="1561" spans="1:15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6">
        <f t="shared" si="48"/>
        <v>1249687000</v>
      </c>
      <c r="M1561" s="6">
        <f t="array" ref="M1561">$L1561-(SUM(G1561:I1561))</f>
        <v>608890000</v>
      </c>
      <c r="N1561" s="7">
        <f t="array" ref="N1561">1-($F1561/$E1561)</f>
        <v>0.42464517106782873</v>
      </c>
      <c r="O1561" s="8">
        <f t="shared" si="49"/>
        <v>0.20690156672149926</v>
      </c>
    </row>
    <row r="1562" spans="1:15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6">
        <f t="shared" si="48"/>
        <v>1301700000</v>
      </c>
      <c r="M1562" s="6">
        <f t="array" ref="M1562">$L1562-(SUM(G1562:I1562))</f>
        <v>596300000</v>
      </c>
      <c r="N1562" s="7">
        <f t="array" ref="N1562">1-($F1562/$E1562)</f>
        <v>0.42681487310643318</v>
      </c>
      <c r="O1562" s="8">
        <f t="shared" si="49"/>
        <v>0.19552101777165715</v>
      </c>
    </row>
    <row r="1563" spans="1:15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6">
        <f t="shared" si="48"/>
        <v>1282700000</v>
      </c>
      <c r="M1563" s="6">
        <f t="array" ref="M1563">$L1563-(SUM(G1563:I1563))</f>
        <v>549000000</v>
      </c>
      <c r="N1563" s="7">
        <f t="array" ref="N1563">1-($F1563/$E1563)</f>
        <v>0.41389435642605921</v>
      </c>
      <c r="O1563" s="8">
        <f t="shared" si="49"/>
        <v>0.17714820431738246</v>
      </c>
    </row>
    <row r="1564" spans="1:15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6">
        <f t="shared" si="48"/>
        <v>1361300000</v>
      </c>
      <c r="M1564" s="6">
        <f t="array" ref="M1564">$L1564-(SUM(G1564:I1564))</f>
        <v>550800000</v>
      </c>
      <c r="N1564" s="7">
        <f t="array" ref="N1564">1-($F1564/$E1564)</f>
        <v>0.42305301758965752</v>
      </c>
      <c r="O1564" s="8">
        <f t="shared" si="49"/>
        <v>0.17117285101622226</v>
      </c>
    </row>
    <row r="1565" spans="1:15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6">
        <f t="shared" si="48"/>
        <v>5061975000</v>
      </c>
      <c r="M1565" s="6">
        <f t="array" ref="M1565">$L1565-(SUM(G1565:I1565))</f>
        <v>1465267000</v>
      </c>
      <c r="N1565" s="7">
        <f t="array" ref="N1565">1-($F1565/$E1565)</f>
        <v>0.46526125577960364</v>
      </c>
      <c r="O1565" s="8">
        <f t="shared" si="49"/>
        <v>0.1346770706043417</v>
      </c>
    </row>
    <row r="1566" spans="1:15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6">
        <f t="shared" si="48"/>
        <v>5488179000</v>
      </c>
      <c r="M1566" s="6">
        <f t="array" ref="M1566">$L1566-(SUM(G1566:I1566))</f>
        <v>1647147000</v>
      </c>
      <c r="N1566" s="7">
        <f t="array" ref="N1566">1-($F1566/$E1566)</f>
        <v>0.48059090788087344</v>
      </c>
      <c r="O1566" s="8">
        <f t="shared" si="49"/>
        <v>0.14423798351753048</v>
      </c>
    </row>
    <row r="1567" spans="1:15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6">
        <f t="shared" si="48"/>
        <v>5993971000</v>
      </c>
      <c r="M1567" s="6">
        <f t="array" ref="M1567">$L1567-(SUM(G1567:I1567))</f>
        <v>1834086000</v>
      </c>
      <c r="N1567" s="7">
        <f t="array" ref="N1567">1-($F1567/$E1567)</f>
        <v>0.48802250678850412</v>
      </c>
      <c r="O1567" s="8">
        <f t="shared" si="49"/>
        <v>0.1493292589146161</v>
      </c>
    </row>
    <row r="1568" spans="1:15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6">
        <f t="shared" si="48"/>
        <v>5982944000</v>
      </c>
      <c r="M1568" s="6">
        <f t="array" ref="M1568">$L1568-(SUM(G1568:I1568))</f>
        <v>1804558000</v>
      </c>
      <c r="N1568" s="7">
        <f t="array" ref="N1568">1-($F1568/$E1568)</f>
        <v>0.48340209670653278</v>
      </c>
      <c r="O1568" s="8">
        <f t="shared" si="49"/>
        <v>0.14580232086888117</v>
      </c>
    </row>
    <row r="1569" spans="1:15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6">
        <f t="shared" si="48"/>
        <v>6995000000</v>
      </c>
      <c r="M1569" s="6">
        <f t="array" ref="M1569">$L1569-(SUM(G1569:I1569))</f>
        <v>3929000000</v>
      </c>
      <c r="N1569" s="7">
        <f t="array" ref="N1569">1-($F1569/$E1569)</f>
        <v>0.50710453820501666</v>
      </c>
      <c r="O1569" s="8">
        <f t="shared" si="49"/>
        <v>0.28483398579092362</v>
      </c>
    </row>
    <row r="1570" spans="1:15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6">
        <f t="shared" si="48"/>
        <v>7241000000</v>
      </c>
      <c r="M1570" s="6">
        <f t="array" ref="M1570">$L1570-(SUM(G1570:I1570))</f>
        <v>4125000000</v>
      </c>
      <c r="N1570" s="7">
        <f t="array" ref="N1570">1-($F1570/$E1570)</f>
        <v>0.52535732424000581</v>
      </c>
      <c r="O1570" s="8">
        <f t="shared" si="49"/>
        <v>0.29928172386272944</v>
      </c>
    </row>
    <row r="1571" spans="1:15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6">
        <f t="shared" si="48"/>
        <v>6400000000</v>
      </c>
      <c r="M1571" s="6">
        <f t="array" ref="M1571">$L1571-(SUM(G1571:I1571))</f>
        <v>3318000000</v>
      </c>
      <c r="N1571" s="7">
        <f t="array" ref="N1571">1-($F1571/$E1571)</f>
        <v>0.48236358154959302</v>
      </c>
      <c r="O1571" s="8">
        <f t="shared" si="49"/>
        <v>0.2500753693096171</v>
      </c>
    </row>
    <row r="1572" spans="1:15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6">
        <f t="shared" si="48"/>
        <v>5804000000</v>
      </c>
      <c r="M1572" s="6">
        <f t="array" ref="M1572">$L1572-(SUM(G1572:I1572))</f>
        <v>2732000000</v>
      </c>
      <c r="N1572" s="7">
        <f t="array" ref="N1572">1-($F1572/$E1572)</f>
        <v>0.46476617552850741</v>
      </c>
      <c r="O1572" s="8">
        <f t="shared" si="49"/>
        <v>0.21877001921844971</v>
      </c>
    </row>
    <row r="1573" spans="1:15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6">
        <f t="shared" si="48"/>
        <v>11908000000</v>
      </c>
      <c r="M1573" s="6">
        <f t="array" ref="M1573">$L1573-(SUM(G1573:I1573))</f>
        <v>5130000000</v>
      </c>
      <c r="N1573" s="7">
        <f t="array" ref="N1573">1-($F1573/$E1573)</f>
        <v>8.6044814405352832E-2</v>
      </c>
      <c r="O1573" s="8">
        <f t="shared" si="49"/>
        <v>3.7068348832672175E-2</v>
      </c>
    </row>
    <row r="1574" spans="1:15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6">
        <f t="shared" si="48"/>
        <v>10758000000</v>
      </c>
      <c r="M1574" s="6">
        <f t="array" ref="M1574">$L1574-(SUM(G1574:I1574))</f>
        <v>3957000000</v>
      </c>
      <c r="N1574" s="7">
        <f t="array" ref="N1574">1-($F1574/$E1574)</f>
        <v>7.7914741370569418E-2</v>
      </c>
      <c r="O1574" s="8">
        <f t="shared" si="49"/>
        <v>2.8658545417674579E-2</v>
      </c>
    </row>
    <row r="1575" spans="1:15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6">
        <f t="shared" si="48"/>
        <v>12703000000</v>
      </c>
      <c r="M1575" s="6">
        <f t="array" ref="M1575">$L1575-(SUM(G1575:I1575))</f>
        <v>5902000000</v>
      </c>
      <c r="N1575" s="7">
        <f t="array" ref="N1575">1-($F1575/$E1575)</f>
        <v>9.7085078413989168E-2</v>
      </c>
      <c r="O1575" s="8">
        <f t="shared" si="49"/>
        <v>4.5107150499831862E-2</v>
      </c>
    </row>
    <row r="1576" spans="1:15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6">
        <f t="shared" si="48"/>
        <v>13153000000</v>
      </c>
      <c r="M1576" s="6">
        <f t="array" ref="M1576">$L1576-(SUM(G1576:I1576))</f>
        <v>6358000000</v>
      </c>
      <c r="N1576" s="7">
        <f t="array" ref="N1576">1-($F1576/$E1576)</f>
        <v>0.14979955355109109</v>
      </c>
      <c r="O1576" s="8">
        <f t="shared" si="49"/>
        <v>7.2411279668352244E-2</v>
      </c>
    </row>
    <row r="1577" spans="1:15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6">
        <f t="shared" si="48"/>
        <v>334026000</v>
      </c>
      <c r="M1577" s="6">
        <f t="array" ref="M1577">$L1577-(SUM(G1577:I1577))</f>
        <v>25883000</v>
      </c>
      <c r="N1577" s="7">
        <f t="array" ref="N1577">1-($F1577/$E1577)</f>
        <v>0.13010738866751581</v>
      </c>
      <c r="O1577" s="8">
        <f t="shared" si="49"/>
        <v>1.0081758728007135E-2</v>
      </c>
    </row>
    <row r="1578" spans="1:15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6">
        <f t="shared" si="48"/>
        <v>426880000</v>
      </c>
      <c r="M1578" s="6">
        <f t="array" ref="M1578">$L1578-(SUM(G1578:I1578))</f>
        <v>152663000</v>
      </c>
      <c r="N1578" s="7">
        <f t="array" ref="N1578">1-($F1578/$E1578)</f>
        <v>0.15406886829327804</v>
      </c>
      <c r="O1578" s="8">
        <f t="shared" si="49"/>
        <v>5.5098893460121576E-2</v>
      </c>
    </row>
    <row r="1579" spans="1:15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6">
        <f t="shared" si="48"/>
        <v>587582000</v>
      </c>
      <c r="M1579" s="6">
        <f t="array" ref="M1579">$L1579-(SUM(G1579:I1579))</f>
        <v>295224000</v>
      </c>
      <c r="N1579" s="7">
        <f t="array" ref="N1579">1-($F1579/$E1579)</f>
        <v>0.19624209588703911</v>
      </c>
      <c r="O1579" s="8">
        <f t="shared" si="49"/>
        <v>9.8599644843026565E-2</v>
      </c>
    </row>
    <row r="1580" spans="1:15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6">
        <f t="shared" si="48"/>
        <v>857533000</v>
      </c>
      <c r="M1580" s="6">
        <f t="array" ref="M1580">$L1580-(SUM(G1580:I1580))</f>
        <v>544839000</v>
      </c>
      <c r="N1580" s="7">
        <f t="array" ref="N1580">1-($F1580/$E1580)</f>
        <v>0.25058084303547945</v>
      </c>
      <c r="O1580" s="8">
        <f t="shared" si="49"/>
        <v>0.15920811903286239</v>
      </c>
    </row>
    <row r="1581" spans="1:15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6">
        <f t="shared" si="48"/>
        <v>1370611000</v>
      </c>
      <c r="M1581" s="6">
        <f t="array" ref="M1581">$L1581-(SUM(G1581:I1581))</f>
        <v>699408000</v>
      </c>
      <c r="N1581" s="7">
        <f t="array" ref="N1581">1-($F1581/$E1581)</f>
        <v>0.59613139663949166</v>
      </c>
      <c r="O1581" s="8">
        <f t="shared" si="49"/>
        <v>0.30419941753045437</v>
      </c>
    </row>
    <row r="1582" spans="1:15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6">
        <f t="shared" si="48"/>
        <v>1358901000</v>
      </c>
      <c r="M1582" s="6">
        <f t="array" ref="M1582">$L1582-(SUM(G1582:I1582))</f>
        <v>708328000</v>
      </c>
      <c r="N1582" s="7">
        <f t="array" ref="N1582">1-($F1582/$E1582)</f>
        <v>0.58762981554257876</v>
      </c>
      <c r="O1582" s="8">
        <f t="shared" si="49"/>
        <v>0.30630241053884261</v>
      </c>
    </row>
    <row r="1583" spans="1:15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6">
        <f t="shared" si="48"/>
        <v>1491018000</v>
      </c>
      <c r="M1583" s="6">
        <f t="array" ref="M1583">$L1583-(SUM(G1583:I1583))</f>
        <v>772759000</v>
      </c>
      <c r="N1583" s="7">
        <f t="array" ref="N1583">1-($F1583/$E1583)</f>
        <v>0.59586686792416632</v>
      </c>
      <c r="O1583" s="8">
        <f t="shared" si="49"/>
        <v>0.308823558796883</v>
      </c>
    </row>
    <row r="1584" spans="1:15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6">
        <f t="shared" si="48"/>
        <v>1481866000</v>
      </c>
      <c r="M1584" s="6">
        <f t="array" ref="M1584">$L1584-(SUM(G1584:I1584))</f>
        <v>737528000</v>
      </c>
      <c r="N1584" s="7">
        <f t="array" ref="N1584">1-($F1584/$E1584)</f>
        <v>0.59127955368322271</v>
      </c>
      <c r="O1584" s="8">
        <f t="shared" si="49"/>
        <v>0.29428114732970445</v>
      </c>
    </row>
    <row r="1585" spans="1:15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6">
        <f t="shared" si="48"/>
        <v>891140000</v>
      </c>
      <c r="M1585" s="6">
        <f t="array" ref="M1585">$L1585-(SUM(G1585:I1585))</f>
        <v>572228000</v>
      </c>
      <c r="N1585" s="7">
        <f t="array" ref="N1585">1-($F1585/$E1585)</f>
        <v>0.6329802649149624</v>
      </c>
      <c r="O1585" s="8">
        <f t="shared" si="49"/>
        <v>0.40645581057045932</v>
      </c>
    </row>
    <row r="1586" spans="1:15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6">
        <f t="shared" si="48"/>
        <v>973180000</v>
      </c>
      <c r="M1586" s="6">
        <f t="array" ref="M1586">$L1586-(SUM(G1586:I1586))</f>
        <v>614267000</v>
      </c>
      <c r="N1586" s="7">
        <f t="array" ref="N1586">1-($F1586/$E1586)</f>
        <v>0.60987539661202617</v>
      </c>
      <c r="O1586" s="8">
        <f t="shared" si="49"/>
        <v>0.38495070824583272</v>
      </c>
    </row>
    <row r="1587" spans="1:15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6">
        <f t="shared" si="48"/>
        <v>1030128000</v>
      </c>
      <c r="M1587" s="6">
        <f t="array" ref="M1587">$L1587-(SUM(G1587:I1587))</f>
        <v>660446000</v>
      </c>
      <c r="N1587" s="7">
        <f t="array" ref="N1587">1-($F1587/$E1587)</f>
        <v>0.58974790551008005</v>
      </c>
      <c r="O1587" s="8">
        <f t="shared" si="49"/>
        <v>0.37810509490326472</v>
      </c>
    </row>
    <row r="1588" spans="1:15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6">
        <f t="shared" si="48"/>
        <v>1264736000</v>
      </c>
      <c r="M1588" s="6">
        <f t="array" ref="M1588">$L1588-(SUM(G1588:I1588))</f>
        <v>736562000</v>
      </c>
      <c r="N1588" s="7">
        <f t="array" ref="N1588">1-($F1588/$E1588)</f>
        <v>0.61157151077606009</v>
      </c>
      <c r="O1588" s="8">
        <f t="shared" si="49"/>
        <v>0.35616945759449908</v>
      </c>
    </row>
    <row r="1589" spans="1:15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6">
        <f t="shared" si="48"/>
        <v>705992000</v>
      </c>
      <c r="M1589" s="6">
        <f t="array" ref="M1589">$L1589-(SUM(G1589:I1589))</f>
        <v>457327000</v>
      </c>
      <c r="N1589" s="7">
        <f t="array" ref="N1589">1-($F1589/$E1589)</f>
        <v>0.80814842626763983</v>
      </c>
      <c r="O1589" s="8">
        <f t="shared" si="49"/>
        <v>0.52350181778221416</v>
      </c>
    </row>
    <row r="1590" spans="1:15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6">
        <f t="shared" si="48"/>
        <v>778074000</v>
      </c>
      <c r="M1590" s="6">
        <f t="array" ref="M1590">$L1590-(SUM(G1590:I1590))</f>
        <v>528232000</v>
      </c>
      <c r="N1590" s="7">
        <f t="array" ref="N1590">1-($F1590/$E1590)</f>
        <v>0.80622161525333991</v>
      </c>
      <c r="O1590" s="8">
        <f t="shared" si="49"/>
        <v>0.54734132777666678</v>
      </c>
    </row>
    <row r="1591" spans="1:15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6">
        <f t="shared" si="48"/>
        <v>821692000</v>
      </c>
      <c r="M1591" s="6">
        <f t="array" ref="M1591">$L1591-(SUM(G1591:I1591))</f>
        <v>564427000</v>
      </c>
      <c r="N1591" s="7">
        <f t="array" ref="N1591">1-($F1591/$E1591)</f>
        <v>0.81346220289332827</v>
      </c>
      <c r="O1591" s="8">
        <f t="shared" si="49"/>
        <v>0.55877388460940658</v>
      </c>
    </row>
    <row r="1592" spans="1:15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6">
        <f t="shared" si="48"/>
        <v>866578000</v>
      </c>
      <c r="M1592" s="6">
        <f t="array" ref="M1592">$L1592-(SUM(G1592:I1592))</f>
        <v>605946000</v>
      </c>
      <c r="N1592" s="7">
        <f t="array" ref="N1592">1-($F1592/$E1592)</f>
        <v>0.8180156810771726</v>
      </c>
      <c r="O1592" s="8">
        <f t="shared" si="49"/>
        <v>0.57198928415675032</v>
      </c>
    </row>
    <row r="1593" spans="1:15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6">
        <f t="shared" si="48"/>
        <v>1247157000</v>
      </c>
      <c r="M1593" s="6">
        <f t="array" ref="M1593">$L1593-(SUM(G1593:I1593))</f>
        <v>48571000</v>
      </c>
      <c r="N1593" s="7">
        <f t="array" ref="N1593">1-($F1593/$E1593)</f>
        <v>0.81671427504940919</v>
      </c>
      <c r="O1593" s="8">
        <f t="shared" si="49"/>
        <v>3.1807245642228567E-2</v>
      </c>
    </row>
    <row r="1594" spans="1:15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6">
        <f t="shared" si="48"/>
        <v>1081698000</v>
      </c>
      <c r="M1594" s="6">
        <f t="array" ref="M1594">$L1594-(SUM(G1594:I1594))</f>
        <v>-156587000</v>
      </c>
      <c r="N1594" s="7">
        <f t="array" ref="N1594">1-($F1594/$E1594)</f>
        <v>0.89250850883887867</v>
      </c>
      <c r="O1594" s="8">
        <f t="shared" si="49"/>
        <v>-0.12919985973308029</v>
      </c>
    </row>
    <row r="1595" spans="1:15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6">
        <f t="shared" si="48"/>
        <v>519428000</v>
      </c>
      <c r="M1595" s="6">
        <f t="array" ref="M1595">$L1595-(SUM(G1595:I1595))</f>
        <v>-641487000</v>
      </c>
      <c r="N1595" s="7">
        <f t="array" ref="N1595">1-($F1595/$E1595)</f>
        <v>0.89492518284331035</v>
      </c>
      <c r="O1595" s="8">
        <f t="shared" si="49"/>
        <v>-1.1052212640955179</v>
      </c>
    </row>
    <row r="1596" spans="1:15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6">
        <f t="shared" si="48"/>
        <v>907824000</v>
      </c>
      <c r="M1596" s="6">
        <f t="array" ref="M1596">$L1596-(SUM(G1596:I1596))</f>
        <v>-464673000</v>
      </c>
      <c r="N1596" s="7">
        <f t="array" ref="N1596">1-($F1596/$E1596)</f>
        <v>0.87938810619798202</v>
      </c>
      <c r="O1596" s="8">
        <f t="shared" si="49"/>
        <v>-0.45011798484214444</v>
      </c>
    </row>
    <row r="1597" spans="1:15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6">
        <f t="shared" si="48"/>
        <v>1396355000</v>
      </c>
      <c r="M1597" s="6">
        <f t="array" ref="M1597">$L1597-(SUM(G1597:I1597))</f>
        <v>634000000</v>
      </c>
      <c r="N1597" s="7">
        <f t="array" ref="N1597">1-($F1597/$E1597)</f>
        <v>0.55530015767946728</v>
      </c>
      <c r="O1597" s="8">
        <f t="shared" si="49"/>
        <v>0.2521280762906154</v>
      </c>
    </row>
    <row r="1598" spans="1:15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6">
        <f t="shared" si="48"/>
        <v>1560070000</v>
      </c>
      <c r="M1598" s="6">
        <f t="array" ref="M1598">$L1598-(SUM(G1598:I1598))</f>
        <v>687373000</v>
      </c>
      <c r="N1598" s="7">
        <f t="array" ref="N1598">1-($F1598/$E1598)</f>
        <v>0.56268417161097184</v>
      </c>
      <c r="O1598" s="8">
        <f t="shared" si="49"/>
        <v>0.24792086707182917</v>
      </c>
    </row>
    <row r="1599" spans="1:15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6">
        <f t="shared" si="48"/>
        <v>1875141000</v>
      </c>
      <c r="M1599" s="6">
        <f t="array" ref="M1599">$L1599-(SUM(G1599:I1599))</f>
        <v>835092000</v>
      </c>
      <c r="N1599" s="7">
        <f t="array" ref="N1599">1-($F1599/$E1599)</f>
        <v>0.570759061602644</v>
      </c>
      <c r="O1599" s="8">
        <f t="shared" si="49"/>
        <v>0.25418692582151164</v>
      </c>
    </row>
    <row r="1600" spans="1:15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6">
        <f t="shared" si="48"/>
        <v>2000573000</v>
      </c>
      <c r="M1600" s="6">
        <f t="array" ref="M1600">$L1600-(SUM(G1600:I1600))</f>
        <v>964786000</v>
      </c>
      <c r="N1600" s="7">
        <f t="array" ref="N1600">1-($F1600/$E1600)</f>
        <v>0.58111493310668594</v>
      </c>
      <c r="O1600" s="8">
        <f t="shared" si="49"/>
        <v>0.28024548559451073</v>
      </c>
    </row>
    <row r="1601" spans="1:15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6">
        <f t="shared" si="48"/>
        <v>69571000000</v>
      </c>
      <c r="M1601" s="6">
        <f t="array" ref="M1601">$L1601-(SUM(G1601:I1601))</f>
        <v>13160000000</v>
      </c>
      <c r="N1601" s="7">
        <f t="array" ref="N1601">1-($F1601/$E1601)</f>
        <v>0.60054727828323817</v>
      </c>
      <c r="O1601" s="8">
        <f t="shared" si="49"/>
        <v>0.11359908844500458</v>
      </c>
    </row>
    <row r="1602" spans="1:15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6">
        <f t="shared" si="48"/>
        <v>75663000000</v>
      </c>
      <c r="M1602" s="6">
        <f t="array" ref="M1602">$L1602-(SUM(G1602:I1602))</f>
        <v>31968000000</v>
      </c>
      <c r="N1602" s="7">
        <f t="array" ref="N1602">1-($F1602/$E1602)</f>
        <v>0.62764827872252171</v>
      </c>
      <c r="O1602" s="8">
        <f t="shared" si="49"/>
        <v>0.26518457071754459</v>
      </c>
    </row>
    <row r="1603" spans="1:15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6">
        <f t="shared" ref="L1603:L1666" si="50">$E1603-$F1603</f>
        <v>77148000000</v>
      </c>
      <c r="M1603" s="6">
        <f t="array" ref="M1603">$L1603-(SUM(G1603:I1603))</f>
        <v>19599000000</v>
      </c>
      <c r="N1603" s="7">
        <f t="array" ref="N1603">1-($F1603/$E1603)</f>
        <v>0.60708693017729132</v>
      </c>
      <c r="O1603" s="8">
        <f t="shared" ref="O1603:O1666" si="51">$M1603/$E1603</f>
        <v>0.15422689822866092</v>
      </c>
    </row>
    <row r="1604" spans="1:15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6">
        <f t="shared" si="50"/>
        <v>79063000000</v>
      </c>
      <c r="M1604" s="6">
        <f t="array" ref="M1604">$L1604-(SUM(G1604:I1604))</f>
        <v>33060000000</v>
      </c>
      <c r="N1604" s="7">
        <f t="array" ref="N1604">1-($F1604/$E1604)</f>
        <v>0.60069138428810209</v>
      </c>
      <c r="O1604" s="8">
        <f t="shared" si="51"/>
        <v>0.25117763257863546</v>
      </c>
    </row>
    <row r="1605" spans="1:15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6">
        <f t="shared" si="50"/>
        <v>1106027000</v>
      </c>
      <c r="M1605" s="6">
        <f t="array" ref="M1605">$L1605-(SUM(G1605:I1605))</f>
        <v>518924000</v>
      </c>
      <c r="N1605" s="7">
        <f t="array" ref="N1605">1-($F1605/$E1605)</f>
        <v>0.59991451698025811</v>
      </c>
      <c r="O1605" s="8">
        <f t="shared" si="51"/>
        <v>0.28146694502888575</v>
      </c>
    </row>
    <row r="1606" spans="1:15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6">
        <f t="shared" si="50"/>
        <v>1120762000</v>
      </c>
      <c r="M1606" s="6">
        <f t="array" ref="M1606">$L1606-(SUM(G1606:I1606))</f>
        <v>517343000</v>
      </c>
      <c r="N1606" s="7">
        <f t="array" ref="N1606">1-($F1606/$E1606)</f>
        <v>0.58856811562541678</v>
      </c>
      <c r="O1606" s="8">
        <f t="shared" si="51"/>
        <v>0.27168265398184449</v>
      </c>
    </row>
    <row r="1607" spans="1:15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6">
        <f t="shared" si="50"/>
        <v>1164431000</v>
      </c>
      <c r="M1607" s="6">
        <f t="array" ref="M1607">$L1607-(SUM(G1607:I1607))</f>
        <v>533364000</v>
      </c>
      <c r="N1607" s="7">
        <f t="array" ref="N1607">1-($F1607/$E1607)</f>
        <v>0.58533416040664665</v>
      </c>
      <c r="O1607" s="8">
        <f t="shared" si="51"/>
        <v>0.26811049270513293</v>
      </c>
    </row>
    <row r="1608" spans="1:15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6">
        <f t="shared" si="50"/>
        <v>1199660000</v>
      </c>
      <c r="M1608" s="6">
        <f t="array" ref="M1608">$L1608-(SUM(G1608:I1608))</f>
        <v>575245000</v>
      </c>
      <c r="N1608" s="7">
        <f t="array" ref="N1608">1-($F1608/$E1608)</f>
        <v>0.58739715188323938</v>
      </c>
      <c r="O1608" s="8">
        <f t="shared" si="51"/>
        <v>0.28166086610795893</v>
      </c>
    </row>
    <row r="1609" spans="1:15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6">
        <f t="shared" si="50"/>
        <v>4363000000</v>
      </c>
      <c r="M1609" s="6">
        <f t="array" ref="M1609">$L1609-(SUM(G1609:I1609))</f>
        <v>1266000000</v>
      </c>
      <c r="N1609" s="7">
        <f t="array" ref="N1609">1-($F1609/$E1609)</f>
        <v>0.28421601198618984</v>
      </c>
      <c r="O1609" s="8">
        <f t="shared" si="51"/>
        <v>8.2470197381278088E-2</v>
      </c>
    </row>
    <row r="1610" spans="1:15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6">
        <f t="shared" si="50"/>
        <v>4360000000</v>
      </c>
      <c r="M1610" s="6">
        <f t="array" ref="M1610">$L1610-(SUM(G1610:I1610))</f>
        <v>1791000000</v>
      </c>
      <c r="N1610" s="7">
        <f t="array" ref="N1610">1-($F1610/$E1610)</f>
        <v>0.28816920026437542</v>
      </c>
      <c r="O1610" s="8">
        <f t="shared" si="51"/>
        <v>0.11837409120951752</v>
      </c>
    </row>
    <row r="1611" spans="1:15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6">
        <f t="shared" si="50"/>
        <v>4221000000</v>
      </c>
      <c r="M1611" s="6">
        <f t="array" ref="M1611">$L1611-(SUM(G1611:I1611))</f>
        <v>1611000000</v>
      </c>
      <c r="N1611" s="7">
        <f t="array" ref="N1611">1-($F1611/$E1611)</f>
        <v>0.28966511117211091</v>
      </c>
      <c r="O1611" s="8">
        <f t="shared" si="51"/>
        <v>0.11055448805929179</v>
      </c>
    </row>
    <row r="1612" spans="1:15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6">
        <f t="shared" si="50"/>
        <v>3435000000</v>
      </c>
      <c r="M1612" s="6">
        <f t="array" ref="M1612">$L1612-(SUM(G1612:I1612))</f>
        <v>466000000</v>
      </c>
      <c r="N1612" s="7">
        <f t="array" ref="N1612">1-($F1612/$E1612)</f>
        <v>0.26435277820532554</v>
      </c>
      <c r="O1612" s="8">
        <f t="shared" si="51"/>
        <v>3.5862705864245038E-2</v>
      </c>
    </row>
    <row r="1613" spans="1:15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6">
        <f t="shared" si="50"/>
        <v>1485900000</v>
      </c>
      <c r="M1613" s="6">
        <f t="array" ref="M1613">$L1613-(SUM(G1613:I1613))</f>
        <v>1000300000</v>
      </c>
      <c r="N1613" s="7">
        <f t="array" ref="N1613">1-($F1613/$E1613)</f>
        <v>0.34991993217784478</v>
      </c>
      <c r="O1613" s="8">
        <f t="shared" si="51"/>
        <v>0.23556424265259984</v>
      </c>
    </row>
    <row r="1614" spans="1:15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6">
        <f t="shared" si="50"/>
        <v>1536900000</v>
      </c>
      <c r="M1614" s="6">
        <f t="array" ref="M1614">$L1614-(SUM(G1614:I1614))</f>
        <v>1080100000</v>
      </c>
      <c r="N1614" s="7">
        <f t="array" ref="N1614">1-($F1614/$E1614)</f>
        <v>0.34009736667404289</v>
      </c>
      <c r="O1614" s="8">
        <f t="shared" si="51"/>
        <v>0.23901305598583758</v>
      </c>
    </row>
    <row r="1615" spans="1:15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6">
        <f t="shared" si="50"/>
        <v>1625300000</v>
      </c>
      <c r="M1615" s="6">
        <f t="array" ref="M1615">$L1615-(SUM(G1615:I1615))</f>
        <v>1112100000</v>
      </c>
      <c r="N1615" s="7">
        <f t="array" ref="N1615">1-($F1615/$E1615)</f>
        <v>0.32524864421364397</v>
      </c>
      <c r="O1615" s="8">
        <f t="shared" si="51"/>
        <v>0.22254907846551</v>
      </c>
    </row>
    <row r="1616" spans="1:15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6">
        <f t="shared" si="50"/>
        <v>1976700000</v>
      </c>
      <c r="M1616" s="6">
        <f t="array" ref="M1616">$L1616-(SUM(G1616:I1616))</f>
        <v>1250500000</v>
      </c>
      <c r="N1616" s="7">
        <f t="array" ref="N1616">1-($F1616/$E1616)</f>
        <v>0.33355832672415253</v>
      </c>
      <c r="O1616" s="8">
        <f t="shared" si="51"/>
        <v>0.21101567641450533</v>
      </c>
    </row>
    <row r="1617" spans="1:15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6">
        <f t="shared" si="50"/>
        <v>89520000000</v>
      </c>
      <c r="M1617" s="6">
        <f t="array" ref="M1617">$L1617-(SUM(G1617:I1617))</f>
        <v>31905000000</v>
      </c>
      <c r="N1617" s="7">
        <f t="array" ref="N1617">1-($F1617/$E1617)</f>
        <v>0.98107335035672405</v>
      </c>
      <c r="O1617" s="8">
        <f t="shared" si="51"/>
        <v>0.3496553311341743</v>
      </c>
    </row>
    <row r="1618" spans="1:15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6">
        <f t="shared" si="50"/>
        <v>86732000000</v>
      </c>
      <c r="M1618" s="6">
        <f t="array" ref="M1618">$L1618-(SUM(G1618:I1618))</f>
        <v>35581000000</v>
      </c>
      <c r="N1618" s="7">
        <f t="array" ref="N1618">1-($F1618/$E1618)</f>
        <v>0.98481872168413398</v>
      </c>
      <c r="O1618" s="8">
        <f t="shared" si="51"/>
        <v>0.40401276272013992</v>
      </c>
    </row>
    <row r="1619" spans="1:15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6">
        <f t="shared" si="50"/>
        <v>87276000000</v>
      </c>
      <c r="M1619" s="6">
        <f t="array" ref="M1619">$L1619-(SUM(G1619:I1619))</f>
        <v>36844000000</v>
      </c>
      <c r="N1619" s="7">
        <f t="array" ref="N1619">1-($F1619/$E1619)</f>
        <v>0.9875978816819807</v>
      </c>
      <c r="O1619" s="8">
        <f t="shared" si="51"/>
        <v>0.41691938623093289</v>
      </c>
    </row>
    <row r="1620" spans="1:15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6">
        <f t="shared" si="50"/>
        <v>89070000000</v>
      </c>
      <c r="M1620" s="6">
        <f t="array" ref="M1620">$L1620-(SUM(G1620:I1620))</f>
        <v>36654000000</v>
      </c>
      <c r="N1620" s="7">
        <f t="array" ref="N1620">1-($F1620/$E1620)</f>
        <v>0.98930392189530503</v>
      </c>
      <c r="O1620" s="8">
        <f t="shared" si="51"/>
        <v>0.40711739029022692</v>
      </c>
    </row>
    <row r="1621" spans="1:15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6">
        <f t="shared" si="50"/>
        <v>4629000000</v>
      </c>
      <c r="M1621" s="6">
        <f t="array" ref="M1621">$L1621-(SUM(G1621:I1621))</f>
        <v>947000000</v>
      </c>
      <c r="N1621" s="7">
        <f t="array" ref="N1621">1-($F1621/$E1621)</f>
        <v>0.35836494542076336</v>
      </c>
      <c r="O1621" s="8">
        <f t="shared" si="51"/>
        <v>7.3314237051947048E-2</v>
      </c>
    </row>
    <row r="1622" spans="1:15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6">
        <f t="shared" si="50"/>
        <v>5044000000</v>
      </c>
      <c r="M1622" s="6">
        <f t="array" ref="M1622">$L1622-(SUM(G1622:I1622))</f>
        <v>1012000000</v>
      </c>
      <c r="N1622" s="7">
        <f t="array" ref="N1622">1-($F1622/$E1622)</f>
        <v>0.35536142031844442</v>
      </c>
      <c r="O1622" s="8">
        <f t="shared" si="51"/>
        <v>7.1297731435817954E-2</v>
      </c>
    </row>
    <row r="1623" spans="1:15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6">
        <f t="shared" si="50"/>
        <v>5416000000</v>
      </c>
      <c r="M1623" s="6">
        <f t="array" ref="M1623">$L1623-(SUM(G1623:I1623))</f>
        <v>944000000</v>
      </c>
      <c r="N1623" s="7">
        <f t="array" ref="N1623">1-($F1623/$E1623)</f>
        <v>0.35193969718630191</v>
      </c>
      <c r="O1623" s="8">
        <f t="shared" si="51"/>
        <v>6.1342517382545973E-2</v>
      </c>
    </row>
    <row r="1624" spans="1:15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6">
        <f t="shared" si="50"/>
        <v>5411000000</v>
      </c>
      <c r="M1624" s="6">
        <f t="array" ref="M1624">$L1624-(SUM(G1624:I1624))</f>
        <v>934000000</v>
      </c>
      <c r="N1624" s="7">
        <f t="array" ref="N1624">1-($F1624/$E1624)</f>
        <v>0.34412363266344437</v>
      </c>
      <c r="O1624" s="8">
        <f t="shared" si="51"/>
        <v>5.9399643856525054E-2</v>
      </c>
    </row>
    <row r="1625" spans="1:15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6">
        <f t="shared" si="50"/>
        <v>3298000000</v>
      </c>
      <c r="M1625" s="6">
        <f t="array" ref="M1625">$L1625-(SUM(G1625:I1625))</f>
        <v>1445000000</v>
      </c>
      <c r="N1625" s="7">
        <f t="array" ref="N1625">1-($F1625/$E1625)</f>
        <v>0.17571527518780972</v>
      </c>
      <c r="O1625" s="8">
        <f t="shared" si="51"/>
        <v>7.6988651499813529E-2</v>
      </c>
    </row>
    <row r="1626" spans="1:15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6">
        <f t="shared" si="50"/>
        <v>3395000000</v>
      </c>
      <c r="M1626" s="6">
        <f t="array" ref="M1626">$L1626-(SUM(G1626:I1626))</f>
        <v>1324000000</v>
      </c>
      <c r="N1626" s="7">
        <f t="array" ref="N1626">1-($F1626/$E1626)</f>
        <v>0.17084339774557167</v>
      </c>
      <c r="O1626" s="8">
        <f t="shared" si="51"/>
        <v>6.662640901771337E-2</v>
      </c>
    </row>
    <row r="1627" spans="1:15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6">
        <f t="shared" si="50"/>
        <v>3690000000</v>
      </c>
      <c r="M1627" s="6">
        <f t="array" ref="M1627">$L1627-(SUM(G1627:I1627))</f>
        <v>1486000000</v>
      </c>
      <c r="N1627" s="7">
        <f t="array" ref="N1627">1-($F1627/$E1627)</f>
        <v>0.17663108515628745</v>
      </c>
      <c r="O1627" s="8">
        <f t="shared" si="51"/>
        <v>7.1131109090038766E-2</v>
      </c>
    </row>
    <row r="1628" spans="1:15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6">
        <f t="shared" si="50"/>
        <v>3682000000</v>
      </c>
      <c r="M1628" s="6">
        <f t="array" ref="M1628">$L1628-(SUM(G1628:I1628))</f>
        <v>1527000000</v>
      </c>
      <c r="N1628" s="7">
        <f t="array" ref="N1628">1-($F1628/$E1628)</f>
        <v>0.17771985712906646</v>
      </c>
      <c r="O1628" s="8">
        <f t="shared" si="51"/>
        <v>7.3704025485085436E-2</v>
      </c>
    </row>
    <row r="1629" spans="1:15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6">
        <f t="shared" si="50"/>
        <v>4871000000</v>
      </c>
      <c r="M1629" s="6">
        <f t="array" ref="M1629">$L1629-(SUM(G1629:I1629))</f>
        <v>2070000000</v>
      </c>
      <c r="N1629" s="7">
        <f t="array" ref="N1629">1-($F1629/$E1629)</f>
        <v>0.34835156976328396</v>
      </c>
      <c r="O1629" s="8">
        <f t="shared" si="51"/>
        <v>0.14803690195237074</v>
      </c>
    </row>
    <row r="1630" spans="1:15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6">
        <f t="shared" si="50"/>
        <v>4994000000</v>
      </c>
      <c r="M1630" s="6">
        <f t="array" ref="M1630">$L1630-(SUM(G1630:I1630))</f>
        <v>2221000000</v>
      </c>
      <c r="N1630" s="7">
        <f t="array" ref="N1630">1-($F1630/$E1630)</f>
        <v>0.35681623320948841</v>
      </c>
      <c r="O1630" s="8">
        <f t="shared" si="51"/>
        <v>0.15868819662760789</v>
      </c>
    </row>
    <row r="1631" spans="1:15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6">
        <f t="shared" si="50"/>
        <v>4730000000</v>
      </c>
      <c r="M1631" s="6">
        <f t="array" ref="M1631">$L1631-(SUM(G1631:I1631))</f>
        <v>2142000000</v>
      </c>
      <c r="N1631" s="7">
        <f t="array" ref="N1631">1-($F1631/$E1631)</f>
        <v>0.36494097677648329</v>
      </c>
      <c r="O1631" s="8">
        <f t="shared" si="51"/>
        <v>0.16526502584677108</v>
      </c>
    </row>
    <row r="1632" spans="1:15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6">
        <f t="shared" si="50"/>
        <v>5123000000</v>
      </c>
      <c r="M1632" s="6">
        <f t="array" ref="M1632">$L1632-(SUM(G1632:I1632))</f>
        <v>2412000000</v>
      </c>
      <c r="N1632" s="7">
        <f t="array" ref="N1632">1-($F1632/$E1632)</f>
        <v>0.37644206040120509</v>
      </c>
      <c r="O1632" s="8">
        <f t="shared" si="51"/>
        <v>0.17723565287677273</v>
      </c>
    </row>
    <row r="1633" spans="1:15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6">
        <f t="shared" si="50"/>
        <v>2963000000</v>
      </c>
      <c r="M1633" s="6">
        <f t="array" ref="M1633">$L1633-(SUM(G1633:I1633))</f>
        <v>1612000000</v>
      </c>
      <c r="N1633" s="7">
        <f t="array" ref="N1633">1-($F1633/$E1633)</f>
        <v>0.39580550360673261</v>
      </c>
      <c r="O1633" s="8">
        <f t="shared" si="51"/>
        <v>0.21533529254608602</v>
      </c>
    </row>
    <row r="1634" spans="1:15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6">
        <f t="shared" si="50"/>
        <v>2736000000</v>
      </c>
      <c r="M1634" s="6">
        <f t="array" ref="M1634">$L1634-(SUM(G1634:I1634))</f>
        <v>1375000000</v>
      </c>
      <c r="N1634" s="7">
        <f t="array" ref="N1634">1-($F1634/$E1634)</f>
        <v>0.39883381924198247</v>
      </c>
      <c r="O1634" s="8">
        <f t="shared" si="51"/>
        <v>0.20043731778425655</v>
      </c>
    </row>
    <row r="1635" spans="1:15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6">
        <f t="shared" si="50"/>
        <v>3129000000</v>
      </c>
      <c r="M1635" s="6">
        <f t="array" ref="M1635">$L1635-(SUM(G1635:I1635))</f>
        <v>1569000000</v>
      </c>
      <c r="N1635" s="7">
        <f t="array" ref="N1635">1-($F1635/$E1635)</f>
        <v>0.40971585701191571</v>
      </c>
      <c r="O1635" s="8">
        <f t="shared" si="51"/>
        <v>0.2054471651171926</v>
      </c>
    </row>
    <row r="1636" spans="1:15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6">
        <f t="shared" si="50"/>
        <v>3926000000</v>
      </c>
      <c r="M1636" s="6">
        <f t="array" ref="M1636">$L1636-(SUM(G1636:I1636))</f>
        <v>1324000000</v>
      </c>
      <c r="N1636" s="7">
        <f t="array" ref="N1636">1-($F1636/$E1636)</f>
        <v>0.53342391304347825</v>
      </c>
      <c r="O1636" s="8">
        <f t="shared" si="51"/>
        <v>0.17989130434782608</v>
      </c>
    </row>
    <row r="1637" spans="1:15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6">
        <f t="shared" si="50"/>
        <v>116354000000</v>
      </c>
      <c r="M1637" s="6">
        <f t="array" ref="M1637">$L1637-(SUM(G1637:I1637))</f>
        <v>27725000000</v>
      </c>
      <c r="N1637" s="7">
        <f t="array" ref="N1637">1-($F1637/$E1637)</f>
        <v>0.24827430219929114</v>
      </c>
      <c r="O1637" s="8">
        <f t="shared" si="51"/>
        <v>5.9159161081487076E-2</v>
      </c>
    </row>
    <row r="1638" spans="1:15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6">
        <f t="shared" si="50"/>
        <v>118225000000</v>
      </c>
      <c r="M1638" s="6">
        <f t="array" ref="M1638">$L1638-(SUM(G1638:I1638))</f>
        <v>26872000000</v>
      </c>
      <c r="N1638" s="7">
        <f t="array" ref="N1638">1-($F1638/$E1638)</f>
        <v>0.2482185372899931</v>
      </c>
      <c r="O1638" s="8">
        <f t="shared" si="51"/>
        <v>5.6418934523634563E-2</v>
      </c>
    </row>
    <row r="1639" spans="1:15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6">
        <f t="shared" si="50"/>
        <v>120565000000</v>
      </c>
      <c r="M1639" s="6">
        <f t="array" ref="M1639">$L1639-(SUM(G1639:I1639))</f>
        <v>27147000000</v>
      </c>
      <c r="N1639" s="7">
        <f t="array" ref="N1639">1-($F1639/$E1639)</f>
        <v>0.24825440491216944</v>
      </c>
      <c r="O1639" s="8">
        <f t="shared" si="51"/>
        <v>5.5898165555100264E-2</v>
      </c>
    </row>
    <row r="1640" spans="1:15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6">
        <f t="shared" si="50"/>
        <v>121146000000</v>
      </c>
      <c r="M1640" s="6">
        <f t="array" ref="M1640">$L1640-(SUM(G1640:I1640))</f>
        <v>24105000000</v>
      </c>
      <c r="N1640" s="7">
        <f t="array" ref="N1640">1-($F1640/$E1640)</f>
        <v>0.25127247837720112</v>
      </c>
      <c r="O1640" s="8">
        <f t="shared" si="51"/>
        <v>4.9996888805923713E-2</v>
      </c>
    </row>
    <row r="1641" spans="1:15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6">
        <f t="shared" si="50"/>
        <v>1933600000</v>
      </c>
      <c r="M1641" s="6">
        <f t="array" ref="M1641">$L1641-(SUM(G1641:I1641))</f>
        <v>910000000</v>
      </c>
      <c r="N1641" s="7">
        <f t="array" ref="N1641">1-($F1641/$E1641)</f>
        <v>0.19540984931936012</v>
      </c>
      <c r="O1641" s="8">
        <f t="shared" si="51"/>
        <v>9.1964709805863507E-2</v>
      </c>
    </row>
    <row r="1642" spans="1:15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6">
        <f t="shared" si="50"/>
        <v>2138300000</v>
      </c>
      <c r="M1642" s="6">
        <f t="array" ref="M1642">$L1642-(SUM(G1642:I1642))</f>
        <v>993300000</v>
      </c>
      <c r="N1642" s="7">
        <f t="array" ref="N1642">1-($F1642/$E1642)</f>
        <v>0.19221019703725006</v>
      </c>
      <c r="O1642" s="8">
        <f t="shared" si="51"/>
        <v>8.9286998417949084E-2</v>
      </c>
    </row>
    <row r="1643" spans="1:15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6">
        <f t="shared" si="50"/>
        <v>2758600000</v>
      </c>
      <c r="M1643" s="6">
        <f t="array" ref="M1643">$L1643-(SUM(G1643:I1643))</f>
        <v>796700000</v>
      </c>
      <c r="N1643" s="7">
        <f t="array" ref="N1643">1-($F1643/$E1643)</f>
        <v>0.19465417237048221</v>
      </c>
      <c r="O1643" s="8">
        <f t="shared" si="51"/>
        <v>5.6217276563315884E-2</v>
      </c>
    </row>
    <row r="1644" spans="1:15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6">
        <f t="shared" si="50"/>
        <v>2470600000</v>
      </c>
      <c r="M1644" s="6">
        <f t="array" ref="M1644">$L1644-(SUM(G1644:I1644))</f>
        <v>1330000000</v>
      </c>
      <c r="N1644" s="7">
        <f t="array" ref="N1644">1-($F1644/$E1644)</f>
        <v>0.43613190227369014</v>
      </c>
      <c r="O1644" s="8">
        <f t="shared" si="51"/>
        <v>0.23478322270865698</v>
      </c>
    </row>
    <row r="1645" spans="1:15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6">
        <f t="shared" si="50"/>
        <v>2307000000</v>
      </c>
      <c r="M1645" s="6">
        <f t="array" ref="M1645">$L1645-(SUM(G1645:I1645))</f>
        <v>1107400000</v>
      </c>
      <c r="N1645" s="7">
        <f t="array" ref="N1645">1-($F1645/$E1645)</f>
        <v>0.41627571273908337</v>
      </c>
      <c r="O1645" s="8">
        <f t="shared" si="51"/>
        <v>0.19981955972573079</v>
      </c>
    </row>
    <row r="1646" spans="1:15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6">
        <f t="shared" si="50"/>
        <v>2309800000</v>
      </c>
      <c r="M1646" s="6">
        <f t="array" ref="M1646">$L1646-(SUM(G1646:I1646))</f>
        <v>1140500000</v>
      </c>
      <c r="N1646" s="7">
        <f t="array" ref="N1646">1-($F1646/$E1646)</f>
        <v>0.4119346554430019</v>
      </c>
      <c r="O1646" s="8">
        <f t="shared" si="51"/>
        <v>0.20339920102725068</v>
      </c>
    </row>
    <row r="1647" spans="1:15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6">
        <f t="shared" si="50"/>
        <v>2284300000</v>
      </c>
      <c r="M1647" s="6">
        <f t="array" ref="M1647">$L1647-(SUM(G1647:I1647))</f>
        <v>1109400000</v>
      </c>
      <c r="N1647" s="7">
        <f t="array" ref="N1647">1-($F1647/$E1647)</f>
        <v>0.41656181045644369</v>
      </c>
      <c r="O1647" s="8">
        <f t="shared" si="51"/>
        <v>0.20230866021117128</v>
      </c>
    </row>
    <row r="1648" spans="1:15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6">
        <f t="shared" si="50"/>
        <v>996000000</v>
      </c>
      <c r="M1648" s="6">
        <f t="array" ref="M1648">$L1648-(SUM(G1648:I1648))</f>
        <v>644000000</v>
      </c>
      <c r="N1648" s="7">
        <f t="array" ref="N1648">1-($F1648/$E1648)</f>
        <v>0.16630489230255463</v>
      </c>
      <c r="O1648" s="8">
        <f t="shared" si="51"/>
        <v>0.10753047253297712</v>
      </c>
    </row>
    <row r="1649" spans="1:15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6">
        <f t="shared" si="50"/>
        <v>1538000000</v>
      </c>
      <c r="M1649" s="6">
        <f t="array" ref="M1649">$L1649-(SUM(G1649:I1649))</f>
        <v>1011000000</v>
      </c>
      <c r="N1649" s="7">
        <f t="array" ref="N1649">1-($F1649/$E1649)</f>
        <v>0.21202095395643783</v>
      </c>
      <c r="O1649" s="8">
        <f t="shared" si="51"/>
        <v>0.13937138130686519</v>
      </c>
    </row>
    <row r="1650" spans="1:15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6">
        <f t="shared" si="50"/>
        <v>1640000000</v>
      </c>
      <c r="M1650" s="6">
        <f t="array" ref="M1650">$L1650-(SUM(G1650:I1650))</f>
        <v>1364000000</v>
      </c>
      <c r="N1650" s="7">
        <f t="array" ref="N1650">1-($F1650/$E1650)</f>
        <v>0.22153181142779954</v>
      </c>
      <c r="O1650" s="8">
        <f t="shared" si="51"/>
        <v>0.18424962852897475</v>
      </c>
    </row>
    <row r="1651" spans="1:15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6">
        <f t="shared" si="50"/>
        <v>1388000000</v>
      </c>
      <c r="M1651" s="6">
        <f t="array" ref="M1651">$L1651-(SUM(G1651:I1651))</f>
        <v>944000000</v>
      </c>
      <c r="N1651" s="7">
        <f t="array" ref="N1651">1-($F1651/$E1651)</f>
        <v>0.19598983338040099</v>
      </c>
      <c r="O1651" s="8">
        <f t="shared" si="51"/>
        <v>0.13329567918667043</v>
      </c>
    </row>
    <row r="1652" spans="1:15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6">
        <f t="shared" si="50"/>
        <v>2441000000</v>
      </c>
      <c r="M1652" s="6">
        <f t="array" ref="M1652">$L1652-(SUM(G1652:I1652))</f>
        <v>867000000</v>
      </c>
      <c r="N1652" s="7">
        <f t="array" ref="N1652">1-($F1652/$E1652)</f>
        <v>0.53837670930745474</v>
      </c>
      <c r="O1652" s="8">
        <f t="shared" si="51"/>
        <v>0.19122187913542127</v>
      </c>
    </row>
    <row r="1653" spans="1:15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6">
        <f t="shared" si="50"/>
        <v>2615000000</v>
      </c>
      <c r="M1653" s="6">
        <f t="array" ref="M1653">$L1653-(SUM(G1653:I1653))</f>
        <v>928000000</v>
      </c>
      <c r="N1653" s="7">
        <f t="array" ref="N1653">1-($F1653/$E1653)</f>
        <v>0.52206029147534438</v>
      </c>
      <c r="O1653" s="8">
        <f t="shared" si="51"/>
        <v>0.18526652026352566</v>
      </c>
    </row>
    <row r="1654" spans="1:15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6">
        <f t="shared" si="50"/>
        <v>2777000000</v>
      </c>
      <c r="M1654" s="6">
        <f t="array" ref="M1654">$L1654-(SUM(G1654:I1654))</f>
        <v>987000000</v>
      </c>
      <c r="N1654" s="7">
        <f t="array" ref="N1654">1-($F1654/$E1654)</f>
        <v>0.52584737739064569</v>
      </c>
      <c r="O1654" s="8">
        <f t="shared" si="51"/>
        <v>0.1868964211323613</v>
      </c>
    </row>
    <row r="1655" spans="1:15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6">
        <f t="shared" si="50"/>
        <v>2836000000</v>
      </c>
      <c r="M1655" s="6">
        <f t="array" ref="M1655">$L1655-(SUM(G1655:I1655))</f>
        <v>1028000000</v>
      </c>
      <c r="N1655" s="7">
        <f t="array" ref="N1655">1-($F1655/$E1655)</f>
        <v>0.51228323699421963</v>
      </c>
      <c r="O1655" s="8">
        <f t="shared" si="51"/>
        <v>0.18569364161849711</v>
      </c>
    </row>
    <row r="1656" spans="1:15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6">
        <f t="shared" si="50"/>
        <v>1902709000</v>
      </c>
      <c r="M1656" s="6">
        <f t="array" ref="M1656">$L1656-(SUM(G1656:I1656))</f>
        <v>1047833000</v>
      </c>
      <c r="N1656" s="7">
        <f t="array" ref="N1656">1-($F1656/$E1656)</f>
        <v>0.36915098197926233</v>
      </c>
      <c r="O1656" s="8">
        <f t="shared" si="51"/>
        <v>0.20329360974288571</v>
      </c>
    </row>
    <row r="1657" spans="1:15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6">
        <f t="shared" si="50"/>
        <v>2142114000</v>
      </c>
      <c r="M1657" s="6">
        <f t="array" ref="M1657">$L1657-(SUM(G1657:I1657))</f>
        <v>1305137000</v>
      </c>
      <c r="N1657" s="7">
        <f t="array" ref="N1657">1-($F1657/$E1657)</f>
        <v>0.38109560400616549</v>
      </c>
      <c r="O1657" s="8">
        <f t="shared" si="51"/>
        <v>0.23219211177640164</v>
      </c>
    </row>
    <row r="1658" spans="1:15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6">
        <f t="shared" si="50"/>
        <v>2117350000</v>
      </c>
      <c r="M1658" s="6">
        <f t="array" ref="M1658">$L1658-(SUM(G1658:I1658))</f>
        <v>1300330000</v>
      </c>
      <c r="N1658" s="7">
        <f t="array" ref="N1658">1-($F1658/$E1658)</f>
        <v>0.38967281911771823</v>
      </c>
      <c r="O1658" s="8">
        <f t="shared" si="51"/>
        <v>0.23931010786282031</v>
      </c>
    </row>
    <row r="1659" spans="1:15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6">
        <f t="shared" si="50"/>
        <v>1545509000</v>
      </c>
      <c r="M1659" s="6">
        <f t="array" ref="M1659">$L1659-(SUM(G1659:I1659))</f>
        <v>747552000</v>
      </c>
      <c r="N1659" s="7">
        <f t="array" ref="N1659">1-($F1659/$E1659)</f>
        <v>0.37918384801526439</v>
      </c>
      <c r="O1659" s="8">
        <f t="shared" si="51"/>
        <v>0.18340860127731831</v>
      </c>
    </row>
    <row r="1660" spans="1:15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6">
        <f t="shared" si="50"/>
        <v>1286035000</v>
      </c>
      <c r="M1660" s="6">
        <f t="array" ref="M1660">$L1660-(SUM(G1660:I1660))</f>
        <v>583817000</v>
      </c>
      <c r="N1660" s="7">
        <f t="array" ref="N1660">1-($F1660/$E1660)</f>
        <v>0.79192370644692101</v>
      </c>
      <c r="O1660" s="8">
        <f t="shared" si="51"/>
        <v>0.35950695162007418</v>
      </c>
    </row>
    <row r="1661" spans="1:15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6">
        <f t="shared" si="50"/>
        <v>1591853000</v>
      </c>
      <c r="M1661" s="6">
        <f t="array" ref="M1661">$L1661-(SUM(G1661:I1661))</f>
        <v>903836000</v>
      </c>
      <c r="N1661" s="7">
        <f t="array" ref="N1661">1-($F1661/$E1661)</f>
        <v>0.79670288696334579</v>
      </c>
      <c r="O1661" s="8">
        <f t="shared" si="51"/>
        <v>0.45235882367366997</v>
      </c>
    </row>
    <row r="1662" spans="1:15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6">
        <f t="shared" si="50"/>
        <v>1851345000</v>
      </c>
      <c r="M1662" s="6">
        <f t="array" ref="M1662">$L1662-(SUM(G1662:I1662))</f>
        <v>820254000</v>
      </c>
      <c r="N1662" s="7">
        <f t="array" ref="N1662">1-($F1662/$E1662)</f>
        <v>0.76370073790021853</v>
      </c>
      <c r="O1662" s="8">
        <f t="shared" si="51"/>
        <v>0.33836404617486521</v>
      </c>
    </row>
    <row r="1663" spans="1:15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6">
        <f t="shared" si="50"/>
        <v>932745000</v>
      </c>
      <c r="M1663" s="6">
        <f t="array" ref="M1663">$L1663-(SUM(G1663:I1663))</f>
        <v>-26045000</v>
      </c>
      <c r="N1663" s="7">
        <f t="array" ref="N1663">1-($F1663/$E1663)</f>
        <v>0.6421126255404892</v>
      </c>
      <c r="O1663" s="8">
        <f t="shared" si="51"/>
        <v>-1.7929684246178797E-2</v>
      </c>
    </row>
    <row r="1664" spans="1:15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6">
        <f t="shared" si="50"/>
        <v>3418187000</v>
      </c>
      <c r="M1664" s="6">
        <f t="array" ref="M1664">$L1664-(SUM(G1664:I1664))</f>
        <v>1822683000</v>
      </c>
      <c r="N1664" s="7">
        <f t="array" ref="N1664">1-($F1664/$E1664)</f>
        <v>0.3374912854900608</v>
      </c>
      <c r="O1664" s="8">
        <f t="shared" si="51"/>
        <v>0.17996078877805119</v>
      </c>
    </row>
    <row r="1665" spans="1:15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6">
        <f t="shared" si="50"/>
        <v>3506644000</v>
      </c>
      <c r="M1665" s="6">
        <f t="array" ref="M1665">$L1665-(SUM(G1665:I1665))</f>
        <v>1847555000</v>
      </c>
      <c r="N1665" s="7">
        <f t="array" ref="N1665">1-($F1665/$E1665)</f>
        <v>0.32127064215392465</v>
      </c>
      <c r="O1665" s="8">
        <f t="shared" si="51"/>
        <v>0.16926873137526774</v>
      </c>
    </row>
    <row r="1666" spans="1:15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6">
        <f t="shared" si="50"/>
        <v>3734783000</v>
      </c>
      <c r="M1666" s="6">
        <f t="array" ref="M1666">$L1666-(SUM(G1666:I1666))</f>
        <v>1948130000</v>
      </c>
      <c r="N1666" s="7">
        <f t="array" ref="N1666">1-($F1666/$E1666)</f>
        <v>0.31959095115707636</v>
      </c>
      <c r="O1666" s="8">
        <f t="shared" si="51"/>
        <v>0.16670438943243424</v>
      </c>
    </row>
    <row r="1667" spans="1:15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6">
        <f t="shared" ref="L1667:L1711" si="52">$E1667-$F1667</f>
        <v>3990853000</v>
      </c>
      <c r="M1667" s="6">
        <f t="array" ref="M1667">$L1667-(SUM(G1667:I1667))</f>
        <v>2000512000</v>
      </c>
      <c r="N1667" s="7">
        <f t="array" ref="N1667">1-($F1667/$E1667)</f>
        <v>0.36199900838914389</v>
      </c>
      <c r="O1667" s="8">
        <f t="shared" ref="O1667:O1711" si="53">$M1667/$E1667</f>
        <v>0.1814607955418511</v>
      </c>
    </row>
    <row r="1668" spans="1:15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6">
        <f t="shared" si="52"/>
        <v>2067228000</v>
      </c>
      <c r="M1668" s="6">
        <f t="array" ref="M1668">$L1668-(SUM(G1668:I1668))</f>
        <v>893273000</v>
      </c>
      <c r="N1668" s="7">
        <f t="array" ref="N1668">1-($F1668/$E1668)</f>
        <v>0.28582888909444548</v>
      </c>
      <c r="O1668" s="8">
        <f t="shared" si="53"/>
        <v>0.12350995112685324</v>
      </c>
    </row>
    <row r="1669" spans="1:15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6">
        <f t="shared" si="52"/>
        <v>2434745000</v>
      </c>
      <c r="M1669" s="6">
        <f t="array" ref="M1669">$L1669-(SUM(G1669:I1669))</f>
        <v>1221567000</v>
      </c>
      <c r="N1669" s="7">
        <f t="array" ref="N1669">1-($F1669/$E1669)</f>
        <v>0.32285763841832782</v>
      </c>
      <c r="O1669" s="8">
        <f t="shared" si="53"/>
        <v>0.16198502791452965</v>
      </c>
    </row>
    <row r="1670" spans="1:15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6">
        <f t="shared" si="52"/>
        <v>2362793000</v>
      </c>
      <c r="M1670" s="6">
        <f t="array" ref="M1670">$L1670-(SUM(G1670:I1670))</f>
        <v>1021478000</v>
      </c>
      <c r="N1670" s="7">
        <f t="array" ref="N1670">1-($F1670/$E1670)</f>
        <v>0.35787601440535499</v>
      </c>
      <c r="O1670" s="8">
        <f t="shared" si="53"/>
        <v>0.15471625125127475</v>
      </c>
    </row>
    <row r="1671" spans="1:15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6">
        <f t="shared" si="52"/>
        <v>3109281000</v>
      </c>
      <c r="M1671" s="6">
        <f t="array" ref="M1671">$L1671-(SUM(G1671:I1671))</f>
        <v>1142342000</v>
      </c>
      <c r="N1671" s="7">
        <f t="array" ref="N1671">1-($F1671/$E1671)</f>
        <v>0.33401071186944664</v>
      </c>
      <c r="O1671" s="8">
        <f t="shared" si="53"/>
        <v>0.12271469340286946</v>
      </c>
    </row>
    <row r="1672" spans="1:15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6">
        <f t="shared" si="52"/>
        <v>1431446000</v>
      </c>
      <c r="M1672" s="6">
        <f t="array" ref="M1672">$L1672-(SUM(G1672:I1672))</f>
        <v>580732000</v>
      </c>
      <c r="N1672" s="7">
        <f t="array" ref="N1672">1-($F1672/$E1672)</f>
        <v>0.66006256421039433</v>
      </c>
      <c r="O1672" s="8">
        <f t="shared" si="53"/>
        <v>0.26778478059181465</v>
      </c>
    </row>
    <row r="1673" spans="1:15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6">
        <f t="shared" si="52"/>
        <v>1639278000</v>
      </c>
      <c r="M1673" s="6">
        <f t="array" ref="M1673">$L1673-(SUM(G1673:I1673))</f>
        <v>758337000</v>
      </c>
      <c r="N1673" s="7">
        <f t="array" ref="N1673">1-($F1673/$E1673)</f>
        <v>0.68804057533773955</v>
      </c>
      <c r="O1673" s="8">
        <f t="shared" si="53"/>
        <v>0.3182905070280303</v>
      </c>
    </row>
    <row r="1674" spans="1:15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6">
        <f t="shared" si="52"/>
        <v>1668521000</v>
      </c>
      <c r="M1674" s="6">
        <f t="array" ref="M1674">$L1674-(SUM(G1674:I1674))</f>
        <v>779569000</v>
      </c>
      <c r="N1674" s="7">
        <f t="array" ref="N1674">1-($F1674/$E1674)</f>
        <v>0.70184247630969687</v>
      </c>
      <c r="O1674" s="8">
        <f t="shared" si="53"/>
        <v>0.32791594317019329</v>
      </c>
    </row>
    <row r="1675" spans="1:15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6">
        <f t="shared" si="52"/>
        <v>1541974000</v>
      </c>
      <c r="M1675" s="6">
        <f t="array" ref="M1675">$L1675-(SUM(G1675:I1675))</f>
        <v>669881000</v>
      </c>
      <c r="N1675" s="7">
        <f t="array" ref="N1675">1-($F1675/$E1675)</f>
        <v>0.69650265755024776</v>
      </c>
      <c r="O1675" s="8">
        <f t="shared" si="53"/>
        <v>0.30258220744475428</v>
      </c>
    </row>
    <row r="1676" spans="1:15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6">
        <f t="shared" si="52"/>
        <v>149453000000</v>
      </c>
      <c r="M1676" s="6">
        <f t="array" ref="M1676">$L1676-(SUM(G1676:I1676))</f>
        <v>51721000000</v>
      </c>
      <c r="N1676" s="7">
        <f t="array" ref="N1676">1-($F1676/$E1676)</f>
        <v>0.33100779829416471</v>
      </c>
      <c r="O1676" s="8">
        <f t="shared" si="53"/>
        <v>0.11455142643889712</v>
      </c>
    </row>
    <row r="1677" spans="1:15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6">
        <f t="shared" si="52"/>
        <v>136155000000</v>
      </c>
      <c r="M1677" s="6">
        <f t="array" ref="M1677">$L1677-(SUM(G1677:I1677))</f>
        <v>42277000000</v>
      </c>
      <c r="N1677" s="7">
        <f t="array" ref="N1677">1-($F1677/$E1677)</f>
        <v>0.32353458354323295</v>
      </c>
      <c r="O1677" s="8">
        <f t="shared" si="53"/>
        <v>0.10045956144436312</v>
      </c>
    </row>
    <row r="1678" spans="1:15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6">
        <f t="shared" si="52"/>
        <v>127274000000</v>
      </c>
      <c r="M1678" s="6">
        <f t="array" ref="M1678">$L1678-(SUM(G1678:I1678))</f>
        <v>35751000000</v>
      </c>
      <c r="N1678" s="7">
        <f t="array" ref="N1678">1-($F1678/$E1678)</f>
        <v>0.3229443929917154</v>
      </c>
      <c r="O1678" s="8">
        <f t="shared" si="53"/>
        <v>9.0714403521904061E-2</v>
      </c>
    </row>
    <row r="1679" spans="1:15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6">
        <f t="shared" si="52"/>
        <v>93898000000</v>
      </c>
      <c r="M1679" s="6">
        <f t="array" ref="M1679">$L1679-(SUM(G1679:I1679))</f>
        <v>14406000000</v>
      </c>
      <c r="N1679" s="7">
        <f t="array" ref="N1679">1-($F1679/$E1679)</f>
        <v>0.36185873720557404</v>
      </c>
      <c r="O1679" s="8">
        <f t="shared" si="53"/>
        <v>5.551701812800592E-2</v>
      </c>
    </row>
    <row r="1680" spans="1:15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6">
        <f t="shared" si="52"/>
        <v>1556387000</v>
      </c>
      <c r="M1680" s="6">
        <f t="array" ref="M1680">$L1680-(SUM(G1680:I1680))</f>
        <v>407656000</v>
      </c>
      <c r="N1680" s="7">
        <f t="array" ref="N1680">1-($F1680/$E1680)</f>
        <v>0.53147506734839745</v>
      </c>
      <c r="O1680" s="8">
        <f t="shared" si="53"/>
        <v>0.13920637993955121</v>
      </c>
    </row>
    <row r="1681" spans="1:15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6">
        <f t="shared" si="52"/>
        <v>1577400000</v>
      </c>
      <c r="M1681" s="6">
        <f t="array" ref="M1681">$L1681-(SUM(G1681:I1681))</f>
        <v>432600000</v>
      </c>
      <c r="N1681" s="7">
        <f t="array" ref="N1681">1-($F1681/$E1681)</f>
        <v>0.53456689711264738</v>
      </c>
      <c r="O1681" s="8">
        <f t="shared" si="53"/>
        <v>0.14660431069540464</v>
      </c>
    </row>
    <row r="1682" spans="1:15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6">
        <f t="shared" si="52"/>
        <v>1599800000</v>
      </c>
      <c r="M1682" s="6">
        <f t="array" ref="M1682">$L1682-(SUM(G1682:I1682))</f>
        <v>456700000</v>
      </c>
      <c r="N1682" s="7">
        <f t="array" ref="N1682">1-($F1682/$E1682)</f>
        <v>0.54738931088756582</v>
      </c>
      <c r="O1682" s="8">
        <f t="shared" si="53"/>
        <v>0.15626496954766303</v>
      </c>
    </row>
    <row r="1683" spans="1:15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6">
        <f t="shared" si="52"/>
        <v>1517200000</v>
      </c>
      <c r="M1683" s="6">
        <f t="array" ref="M1683">$L1683-(SUM(G1683:I1683))</f>
        <v>439900000</v>
      </c>
      <c r="N1683" s="7">
        <f t="array" ref="N1683">1-($F1683/$E1683)</f>
        <v>0.56732602924129671</v>
      </c>
      <c r="O1683" s="8">
        <f t="shared" si="53"/>
        <v>0.16449164267284896</v>
      </c>
    </row>
    <row r="1684" spans="1:15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6">
        <f t="shared" si="52"/>
        <v>6787000000</v>
      </c>
      <c r="M1684" s="6">
        <f t="array" ref="M1684">$L1684-(SUM(G1684:I1684))</f>
        <v>1433000000</v>
      </c>
      <c r="N1684" s="7">
        <f t="array" ref="N1684">1-($F1684/$E1684)</f>
        <v>0.33235394936584883</v>
      </c>
      <c r="O1684" s="8">
        <f t="shared" si="53"/>
        <v>7.0172861270261011E-2</v>
      </c>
    </row>
    <row r="1685" spans="1:15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6">
        <f t="shared" si="52"/>
        <v>6485000000</v>
      </c>
      <c r="M1685" s="6">
        <f t="array" ref="M1685">$L1685-(SUM(G1685:I1685))</f>
        <v>1358000000</v>
      </c>
      <c r="N1685" s="7">
        <f t="array" ref="N1685">1-($F1685/$E1685)</f>
        <v>0.32415275417374789</v>
      </c>
      <c r="O1685" s="8">
        <f t="shared" si="53"/>
        <v>6.7879636109167252E-2</v>
      </c>
    </row>
    <row r="1686" spans="1:15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6">
        <f t="shared" si="52"/>
        <v>6246000000</v>
      </c>
      <c r="M1686" s="6">
        <f t="array" ref="M1686">$L1686-(SUM(G1686:I1686))</f>
        <v>1334000000</v>
      </c>
      <c r="N1686" s="7">
        <f t="array" ref="N1686">1-($F1686/$E1686)</f>
        <v>0.31965199590583415</v>
      </c>
      <c r="O1686" s="8">
        <f t="shared" si="53"/>
        <v>6.8270214943705221E-2</v>
      </c>
    </row>
    <row r="1687" spans="1:15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6">
        <f t="shared" si="52"/>
        <v>5263000000</v>
      </c>
      <c r="M1687" s="6">
        <f t="array" ref="M1687">$L1687-(SUM(G1687:I1687))</f>
        <v>598000000</v>
      </c>
      <c r="N1687" s="7">
        <f t="array" ref="N1687">1-($F1687/$E1687)</f>
        <v>0.29165973954003876</v>
      </c>
      <c r="O1687" s="8">
        <f t="shared" si="53"/>
        <v>3.3139373787752842E-2</v>
      </c>
    </row>
    <row r="1688" spans="1:15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6">
        <f t="shared" si="52"/>
        <v>1502000000</v>
      </c>
      <c r="M1688" s="6">
        <f t="array" ref="M1688">$L1688-(SUM(G1688:I1688))</f>
        <v>460000000</v>
      </c>
      <c r="N1688" s="7">
        <f t="array" ref="N1688">1-($F1688/$E1688)</f>
        <v>0.39620152993933</v>
      </c>
      <c r="O1688" s="8">
        <f t="shared" si="53"/>
        <v>0.12134001582695858</v>
      </c>
    </row>
    <row r="1689" spans="1:15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6">
        <f t="shared" si="52"/>
        <v>1499000000</v>
      </c>
      <c r="M1689" s="6">
        <f t="array" ref="M1689">$L1689-(SUM(G1689:I1689))</f>
        <v>405000000</v>
      </c>
      <c r="N1689" s="7">
        <f t="array" ref="N1689">1-($F1689/$E1689)</f>
        <v>0.39066979410998171</v>
      </c>
      <c r="O1689" s="8">
        <f t="shared" si="53"/>
        <v>0.1055512118842846</v>
      </c>
    </row>
    <row r="1690" spans="1:15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6">
        <f t="shared" si="52"/>
        <v>1513000000</v>
      </c>
      <c r="M1690" s="6">
        <f t="array" ref="M1690">$L1690-(SUM(G1690:I1690))</f>
        <v>489000000</v>
      </c>
      <c r="N1690" s="7">
        <f t="array" ref="N1690">1-($F1690/$E1690)</f>
        <v>0.38636363636363635</v>
      </c>
      <c r="O1690" s="8">
        <f t="shared" si="53"/>
        <v>0.12487231869254341</v>
      </c>
    </row>
    <row r="1691" spans="1:15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6">
        <f t="shared" si="52"/>
        <v>1404000000</v>
      </c>
      <c r="M1691" s="6">
        <f t="array" ref="M1691">$L1691-(SUM(G1691:I1691))</f>
        <v>455000000</v>
      </c>
      <c r="N1691" s="7">
        <f t="array" ref="N1691">1-($F1691/$E1691)</f>
        <v>0.38434163701067614</v>
      </c>
      <c r="O1691" s="8">
        <f t="shared" si="53"/>
        <v>0.12455516014234876</v>
      </c>
    </row>
    <row r="1692" spans="1:15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6">
        <f t="shared" si="52"/>
        <v>3366000000</v>
      </c>
      <c r="M1692" s="6">
        <f t="array" ref="M1692">$L1692-(SUM(G1692:I1692))</f>
        <v>802538000</v>
      </c>
      <c r="N1692" s="7">
        <f t="array" ref="N1692">1-($F1692/$E1692)</f>
        <v>0.67501362661198105</v>
      </c>
      <c r="O1692" s="8">
        <f t="shared" si="53"/>
        <v>0.16094001362861737</v>
      </c>
    </row>
    <row r="1693" spans="1:15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6">
        <f t="shared" si="52"/>
        <v>3331000000</v>
      </c>
      <c r="M1693" s="6">
        <f t="array" ref="M1693">$L1693-(SUM(G1693:I1693))</f>
        <v>577297000</v>
      </c>
      <c r="N1693" s="7">
        <f t="array" ref="N1693">1-($F1693/$E1693)</f>
        <v>0.71169434960409195</v>
      </c>
      <c r="O1693" s="8">
        <f t="shared" si="53"/>
        <v>0.12334404471431806</v>
      </c>
    </row>
    <row r="1694" spans="1:15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6">
        <f t="shared" si="52"/>
        <v>3230758000</v>
      </c>
      <c r="M1694" s="6">
        <f t="array" ref="M1694">$L1694-(SUM(G1694:I1694))</f>
        <v>236912000</v>
      </c>
      <c r="N1694" s="7">
        <f t="array" ref="N1694">1-($F1694/$E1694)</f>
        <v>0.69958097785403761</v>
      </c>
      <c r="O1694" s="8">
        <f t="shared" si="53"/>
        <v>5.1300384809185876E-2</v>
      </c>
    </row>
    <row r="1695" spans="1:15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6">
        <f t="shared" si="52"/>
        <v>2890553000</v>
      </c>
      <c r="M1695" s="6">
        <f t="array" ref="M1695">$L1695-(SUM(G1695:I1695))</f>
        <v>-134934000</v>
      </c>
      <c r="N1695" s="7">
        <f t="array" ref="N1695">1-($F1695/$E1695)</f>
        <v>0.58179908986995754</v>
      </c>
      <c r="O1695" s="8">
        <f t="shared" si="53"/>
        <v>-2.7158982517363581E-2</v>
      </c>
    </row>
    <row r="1696" spans="1:15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6">
        <f t="shared" si="52"/>
        <v>3781000000</v>
      </c>
      <c r="M1696" s="6">
        <f t="array" ref="M1696">$L1696-(SUM(G1696:I1696))</f>
        <v>2331000000</v>
      </c>
      <c r="N1696" s="7">
        <f t="array" ref="N1696">1-($F1696/$E1696)</f>
        <v>0.2773417442969266</v>
      </c>
      <c r="O1696" s="8">
        <f t="shared" si="53"/>
        <v>0.17098217560331549</v>
      </c>
    </row>
    <row r="1697" spans="1:15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6">
        <f t="shared" si="52"/>
        <v>3583000000</v>
      </c>
      <c r="M1697" s="6">
        <f t="array" ref="M1697">$L1697-(SUM(G1697:I1697))</f>
        <v>2129000000</v>
      </c>
      <c r="N1697" s="7">
        <f t="array" ref="N1697">1-($F1697/$E1697)</f>
        <v>0.27384591867930297</v>
      </c>
      <c r="O1697" s="8">
        <f t="shared" si="53"/>
        <v>0.16271782329562826</v>
      </c>
    </row>
    <row r="1698" spans="1:15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6">
        <f t="shared" si="52"/>
        <v>3597000000</v>
      </c>
      <c r="M1698" s="6">
        <f t="array" ref="M1698">$L1698-(SUM(G1698:I1698))</f>
        <v>2092000000</v>
      </c>
      <c r="N1698" s="7">
        <f t="array" ref="N1698">1-($F1698/$E1698)</f>
        <v>0.27087883123729195</v>
      </c>
      <c r="O1698" s="8">
        <f t="shared" si="53"/>
        <v>0.15754198358310115</v>
      </c>
    </row>
    <row r="1699" spans="1:15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6">
        <f t="shared" si="52"/>
        <v>3746000000</v>
      </c>
      <c r="M1699" s="6">
        <f t="array" ref="M1699">$L1699-(SUM(G1699:I1699))</f>
        <v>2000000000</v>
      </c>
      <c r="N1699" s="7">
        <f t="array" ref="N1699">1-($F1699/$E1699)</f>
        <v>0.28584509729111029</v>
      </c>
      <c r="O1699" s="8">
        <f t="shared" si="53"/>
        <v>0.15261350629530712</v>
      </c>
    </row>
    <row r="1700" spans="1:15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6">
        <f t="shared" si="52"/>
        <v>3346500000</v>
      </c>
      <c r="M1700" s="6">
        <f t="array" ref="M1700">$L1700-(SUM(G1700:I1700))</f>
        <v>1298800000</v>
      </c>
      <c r="N1700" s="7">
        <f t="array" ref="N1700">1-($F1700/$E1700)</f>
        <v>0.74837310195227769</v>
      </c>
      <c r="O1700" s="8">
        <f t="shared" si="53"/>
        <v>0.29044882259543353</v>
      </c>
    </row>
    <row r="1701" spans="1:15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6">
        <f t="shared" si="52"/>
        <v>3356700000</v>
      </c>
      <c r="M1701" s="6">
        <f t="array" ref="M1701">$L1701-(SUM(G1701:I1701))</f>
        <v>1278900000</v>
      </c>
      <c r="N1701" s="7">
        <f t="array" ref="N1701">1-($F1701/$E1701)</f>
        <v>0.72602413808020072</v>
      </c>
      <c r="O1701" s="8">
        <f t="shared" si="53"/>
        <v>0.27661461262274517</v>
      </c>
    </row>
    <row r="1702" spans="1:15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6">
        <f t="shared" si="52"/>
        <v>3430500000</v>
      </c>
      <c r="M1702" s="6">
        <f t="array" ref="M1702">$L1702-(SUM(G1702:I1702))</f>
        <v>1378400000</v>
      </c>
      <c r="N1702" s="7">
        <f t="array" ref="N1702">1-($F1702/$E1702)</f>
        <v>0.73406372370701645</v>
      </c>
      <c r="O1702" s="8">
        <f t="shared" si="53"/>
        <v>0.29495217512250443</v>
      </c>
    </row>
    <row r="1703" spans="1:15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6">
        <f t="shared" si="52"/>
        <v>4197200000</v>
      </c>
      <c r="M1703" s="6">
        <f t="array" ref="M1703">$L1703-(SUM(G1703:I1703))</f>
        <v>1299100000</v>
      </c>
      <c r="N1703" s="7">
        <f t="array" ref="N1703">1-($F1703/$E1703)</f>
        <v>0.69978992297175635</v>
      </c>
      <c r="O1703" s="8">
        <f t="shared" si="53"/>
        <v>0.21659608523125146</v>
      </c>
    </row>
    <row r="1704" spans="1:15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6">
        <f t="shared" si="52"/>
        <v>2378446000</v>
      </c>
      <c r="M1704" s="6">
        <f t="array" ref="M1704">$L1704-(SUM(G1704:I1704))</f>
        <v>768202000</v>
      </c>
      <c r="N1704" s="7">
        <f t="array" ref="N1704">1-($F1704/$E1704)</f>
        <v>0.96740166729575305</v>
      </c>
      <c r="O1704" s="8">
        <f t="shared" si="53"/>
        <v>0.31245607241868517</v>
      </c>
    </row>
    <row r="1705" spans="1:15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6">
        <f t="shared" si="52"/>
        <v>2219899000</v>
      </c>
      <c r="M1705" s="6">
        <f t="array" ref="M1705">$L1705-(SUM(G1705:I1705))</f>
        <v>592596000</v>
      </c>
      <c r="N1705" s="7">
        <f t="array" ref="N1705">1-($F1705/$E1705)</f>
        <v>0.97414749439620296</v>
      </c>
      <c r="O1705" s="8">
        <f t="shared" si="53"/>
        <v>0.26004602398091636</v>
      </c>
    </row>
    <row r="1706" spans="1:15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6">
        <f t="shared" si="52"/>
        <v>2311895000</v>
      </c>
      <c r="M1706" s="6">
        <f t="array" ref="M1706">$L1706-(SUM(G1706:I1706))</f>
        <v>744685000</v>
      </c>
      <c r="N1706" s="7">
        <f t="array" ref="N1706">1-($F1706/$E1706)</f>
        <v>0.97893997834547397</v>
      </c>
      <c r="O1706" s="8">
        <f t="shared" si="53"/>
        <v>0.31532656879927473</v>
      </c>
    </row>
    <row r="1707" spans="1:15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6">
        <f t="shared" si="52"/>
        <v>2161247000</v>
      </c>
      <c r="M1707" s="6">
        <f t="array" ref="M1707">$L1707-(SUM(G1707:I1707))</f>
        <v>520726000</v>
      </c>
      <c r="N1707" s="7">
        <f t="array" ref="N1707">1-($F1707/$E1707)</f>
        <v>0.97767836745919978</v>
      </c>
      <c r="O1707" s="8">
        <f t="shared" si="53"/>
        <v>0.23555963088603907</v>
      </c>
    </row>
    <row r="1708" spans="1:15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6">
        <f t="shared" si="52"/>
        <v>2892000000</v>
      </c>
      <c r="M1708" s="6">
        <f t="array" ref="M1708">$L1708-(SUM(G1708:I1708))</f>
        <v>820000000</v>
      </c>
      <c r="N1708" s="7">
        <f t="array" ref="N1708">1-($F1708/$E1708)</f>
        <v>0.63407147555360666</v>
      </c>
      <c r="O1708" s="8">
        <f t="shared" si="53"/>
        <v>0.17978513483885114</v>
      </c>
    </row>
    <row r="1709" spans="1:15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6">
        <f t="shared" si="52"/>
        <v>3068000000</v>
      </c>
      <c r="M1709" s="6">
        <f t="array" ref="M1709">$L1709-(SUM(G1709:I1709))</f>
        <v>969000000</v>
      </c>
      <c r="N1709" s="7">
        <f t="array" ref="N1709">1-($F1709/$E1709)</f>
        <v>0.64117032392894457</v>
      </c>
      <c r="O1709" s="8">
        <f t="shared" si="53"/>
        <v>0.2025078369905956</v>
      </c>
    </row>
    <row r="1710" spans="1:15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6">
        <f t="shared" si="52"/>
        <v>3027000000</v>
      </c>
      <c r="M1710" s="6">
        <f t="array" ref="M1710">$L1710-(SUM(G1710:I1710))</f>
        <v>1070000000</v>
      </c>
      <c r="N1710" s="7">
        <f t="array" ref="N1710">1-($F1710/$E1710)</f>
        <v>0.63525708289611749</v>
      </c>
      <c r="O1710" s="8">
        <f t="shared" si="53"/>
        <v>0.22455403987408185</v>
      </c>
    </row>
    <row r="1711" spans="1:15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6">
        <f t="shared" si="52"/>
        <v>3222000000</v>
      </c>
      <c r="M1711" s="6">
        <f t="array" ref="M1711">$L1711-(SUM(G1711:I1711))</f>
        <v>1397000000</v>
      </c>
      <c r="N1711" s="7">
        <f t="array" ref="N1711">1-($F1711/$E1711)</f>
        <v>0.6591653027823241</v>
      </c>
      <c r="O1711" s="8">
        <f t="shared" si="53"/>
        <v>0.28580196399345337</v>
      </c>
    </row>
  </sheetData>
  <autoFilter ref="A1:O1711" xr:uid="{D4896730-A010-45C9-B7D5-ED6967098E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"/>
  <sheetViews>
    <sheetView tabSelected="1" topLeftCell="A22" zoomScale="40" zoomScaleNormal="40" workbookViewId="0">
      <selection activeCell="L63" sqref="L63"/>
    </sheetView>
  </sheetViews>
  <sheetFormatPr defaultRowHeight="14.5" x14ac:dyDescent="0.35"/>
  <cols>
    <col min="1" max="1" width="16.54296875" customWidth="1"/>
    <col min="2" max="2" width="36.1796875" customWidth="1"/>
    <col min="3" max="3" width="23" customWidth="1"/>
    <col min="4" max="4" width="25.81640625" customWidth="1"/>
    <col min="5" max="5" width="39.6328125" customWidth="1"/>
    <col min="6" max="6" width="8.54296875" customWidth="1"/>
    <col min="7" max="7" width="18.36328125" customWidth="1"/>
    <col min="8" max="8" width="17.81640625" customWidth="1"/>
    <col min="9" max="9" width="18" customWidth="1"/>
    <col min="10" max="10" width="18.08984375" customWidth="1"/>
    <col min="11" max="11" width="25.453125" customWidth="1"/>
    <col min="12" max="12" width="24.08984375" customWidth="1"/>
    <col min="13" max="13" width="19.7265625" customWidth="1"/>
    <col min="15" max="15" width="8.7265625" customWidth="1"/>
    <col min="17" max="17" width="8.7265625" customWidth="1"/>
  </cols>
  <sheetData>
    <row r="1" spans="1:11" x14ac:dyDescent="0.35">
      <c r="A1" s="41" t="s">
        <v>584</v>
      </c>
      <c r="B1" s="42"/>
      <c r="D1" s="22" t="s">
        <v>0</v>
      </c>
      <c r="E1" s="22" t="s">
        <v>613</v>
      </c>
    </row>
    <row r="2" spans="1:11" x14ac:dyDescent="0.35">
      <c r="A2" s="5" t="s">
        <v>578</v>
      </c>
      <c r="B2" s="2">
        <f>MIN(C17:C36)</f>
        <v>4762000000</v>
      </c>
      <c r="D2" s="22" t="s">
        <v>181</v>
      </c>
      <c r="E2" s="2">
        <v>18095000000</v>
      </c>
    </row>
    <row r="3" spans="1:11" x14ac:dyDescent="0.35">
      <c r="A3" s="5" t="s">
        <v>579</v>
      </c>
      <c r="B3" s="2">
        <f>MAX(C17:C36)</f>
        <v>146801000000</v>
      </c>
      <c r="D3" s="22" t="s">
        <v>267</v>
      </c>
      <c r="E3" s="2">
        <v>4762000000</v>
      </c>
    </row>
    <row r="4" spans="1:11" x14ac:dyDescent="0.35">
      <c r="A4" s="5" t="s">
        <v>580</v>
      </c>
      <c r="B4" s="2">
        <f>B3-B2</f>
        <v>142039000000</v>
      </c>
      <c r="D4" s="22" t="s">
        <v>365</v>
      </c>
      <c r="E4" s="2">
        <v>6313000000</v>
      </c>
    </row>
    <row r="5" spans="1:11" x14ac:dyDescent="0.35">
      <c r="A5" s="5" t="s">
        <v>581</v>
      </c>
      <c r="B5" s="2">
        <f>_xlfn.STDEV.S(C17:C36)</f>
        <v>60144628766.30146</v>
      </c>
      <c r="C5" s="2"/>
      <c r="D5" s="22" t="s">
        <v>500</v>
      </c>
      <c r="E5" s="2">
        <v>128752000000</v>
      </c>
    </row>
    <row r="6" spans="1:11" x14ac:dyDescent="0.35">
      <c r="A6" s="5" t="s">
        <v>583</v>
      </c>
      <c r="B6" s="2">
        <f>AVERAGE(C17:C36)</f>
        <v>57537392650</v>
      </c>
      <c r="D6" s="22" t="s">
        <v>546</v>
      </c>
      <c r="E6" s="2">
        <v>120550000000</v>
      </c>
    </row>
    <row r="7" spans="1:11" x14ac:dyDescent="0.35">
      <c r="A7" s="5" t="s">
        <v>582</v>
      </c>
      <c r="B7" s="2">
        <f>MEDIAN(C17:C36)</f>
        <v>18063000000</v>
      </c>
      <c r="G7" s="35" t="s">
        <v>181</v>
      </c>
      <c r="H7" s="35" t="s">
        <v>267</v>
      </c>
      <c r="I7" s="35" t="s">
        <v>365</v>
      </c>
      <c r="J7" s="35" t="s">
        <v>500</v>
      </c>
      <c r="K7" s="35" t="s">
        <v>546</v>
      </c>
    </row>
    <row r="8" spans="1:11" ht="26.5" customHeight="1" x14ac:dyDescent="0.35">
      <c r="F8" s="37" t="s">
        <v>614</v>
      </c>
      <c r="G8" s="38">
        <v>18376000000</v>
      </c>
      <c r="H8" s="38">
        <v>5011853000</v>
      </c>
      <c r="I8" s="38">
        <v>6376000000</v>
      </c>
      <c r="J8" s="38">
        <v>127434000000</v>
      </c>
      <c r="K8" s="38">
        <v>115846000000</v>
      </c>
    </row>
    <row r="9" spans="1:11" x14ac:dyDescent="0.35">
      <c r="F9" s="37" t="s">
        <v>15</v>
      </c>
      <c r="G9" s="38">
        <v>18095000000</v>
      </c>
      <c r="H9" s="38">
        <v>4762000000</v>
      </c>
      <c r="I9" s="38">
        <v>6313000000</v>
      </c>
      <c r="J9" s="38">
        <v>128752000000</v>
      </c>
      <c r="K9" s="38">
        <v>120550000000</v>
      </c>
    </row>
    <row r="10" spans="1:11" x14ac:dyDescent="0.35">
      <c r="B10" s="2"/>
      <c r="F10" s="37" t="s">
        <v>16</v>
      </c>
      <c r="G10" s="38">
        <v>18031000000</v>
      </c>
      <c r="H10" s="38">
        <v>4772000000</v>
      </c>
      <c r="I10" s="38">
        <v>6777000000</v>
      </c>
      <c r="J10" s="38">
        <v>132447000000</v>
      </c>
      <c r="K10" s="38">
        <v>127079000000</v>
      </c>
    </row>
    <row r="11" spans="1:11" x14ac:dyDescent="0.35">
      <c r="F11" s="37" t="s">
        <v>17</v>
      </c>
      <c r="G11" s="38">
        <v>17900000000</v>
      </c>
      <c r="H11" s="38">
        <v>5576000000</v>
      </c>
      <c r="I11" s="38">
        <v>8229000000</v>
      </c>
      <c r="J11" s="38">
        <v>146801000000</v>
      </c>
      <c r="K11" s="38">
        <v>131620000000</v>
      </c>
    </row>
    <row r="12" spans="1:11" x14ac:dyDescent="0.35">
      <c r="F12" s="34"/>
      <c r="G12" s="33"/>
    </row>
    <row r="13" spans="1:11" x14ac:dyDescent="0.35">
      <c r="F13" s="36" t="s">
        <v>615</v>
      </c>
      <c r="G13" s="36">
        <f>MIN(G8:G11)</f>
        <v>17900000000</v>
      </c>
      <c r="H13" s="36">
        <f t="shared" ref="H13:K13" si="0">MIN(H8:H11)</f>
        <v>4762000000</v>
      </c>
      <c r="I13" s="36">
        <f t="shared" si="0"/>
        <v>6313000000</v>
      </c>
      <c r="J13" s="36">
        <f t="shared" si="0"/>
        <v>127434000000</v>
      </c>
      <c r="K13" s="36">
        <f t="shared" si="0"/>
        <v>115846000000</v>
      </c>
    </row>
    <row r="14" spans="1:11" x14ac:dyDescent="0.35">
      <c r="F14" s="22" t="s">
        <v>616</v>
      </c>
      <c r="G14" s="33">
        <f>MAX(G8:G11)</f>
        <v>18376000000</v>
      </c>
      <c r="H14" s="33">
        <f t="shared" ref="H14:K14" si="1">MAX(H8:H11)</f>
        <v>5576000000</v>
      </c>
      <c r="I14" s="33">
        <f t="shared" si="1"/>
        <v>8229000000</v>
      </c>
      <c r="J14" s="33">
        <f t="shared" si="1"/>
        <v>146801000000</v>
      </c>
      <c r="K14" s="33">
        <f t="shared" si="1"/>
        <v>131620000000</v>
      </c>
    </row>
    <row r="15" spans="1:11" x14ac:dyDescent="0.35">
      <c r="F15" s="33" t="s">
        <v>617</v>
      </c>
      <c r="G15" s="33">
        <f>AVERAGE(G8:G11)</f>
        <v>18100500000</v>
      </c>
      <c r="H15" s="33">
        <f t="shared" ref="H15:K15" si="2">AVERAGE(H8:H11)</f>
        <v>5030463250</v>
      </c>
      <c r="I15" s="33">
        <f t="shared" si="2"/>
        <v>6923750000</v>
      </c>
      <c r="J15" s="33">
        <f t="shared" si="2"/>
        <v>133858500000</v>
      </c>
      <c r="K15" s="33">
        <f t="shared" si="2"/>
        <v>123773750000</v>
      </c>
    </row>
    <row r="16" spans="1:11" ht="18.5" customHeight="1" x14ac:dyDescent="0.35">
      <c r="A16" t="s">
        <v>0</v>
      </c>
      <c r="B16" t="s">
        <v>1</v>
      </c>
      <c r="C16" t="s">
        <v>3</v>
      </c>
      <c r="D16" t="s">
        <v>8</v>
      </c>
      <c r="E16" t="s">
        <v>9</v>
      </c>
      <c r="F16" s="37" t="s">
        <v>618</v>
      </c>
      <c r="G16" s="33">
        <f>QUARTILE(G8:G11,1)</f>
        <v>17998250000</v>
      </c>
      <c r="H16" s="33">
        <f t="shared" ref="H16:K16" si="3">QUARTILE(H8:H11,1)</f>
        <v>4769500000</v>
      </c>
      <c r="I16" s="33">
        <f t="shared" si="3"/>
        <v>6360250000</v>
      </c>
      <c r="J16" s="33">
        <f t="shared" si="3"/>
        <v>128422500000</v>
      </c>
      <c r="K16" s="33">
        <f t="shared" si="3"/>
        <v>119374000000</v>
      </c>
    </row>
    <row r="17" spans="1:17" ht="18.5" customHeight="1" x14ac:dyDescent="0.35">
      <c r="A17" t="s">
        <v>181</v>
      </c>
      <c r="B17" t="s">
        <v>11</v>
      </c>
      <c r="C17" s="2">
        <v>18376000000</v>
      </c>
      <c r="D17" t="s">
        <v>182</v>
      </c>
      <c r="E17" t="s">
        <v>183</v>
      </c>
      <c r="F17" s="34" t="s">
        <v>619</v>
      </c>
      <c r="G17" s="33">
        <f>QUARTILE(G8:G11,3)</f>
        <v>18165250000</v>
      </c>
      <c r="H17" s="33">
        <f t="shared" ref="H17:K17" si="4">QUARTILE(H8:H11,3)</f>
        <v>5152889750</v>
      </c>
      <c r="I17" s="33">
        <f t="shared" si="4"/>
        <v>7140000000</v>
      </c>
      <c r="J17" s="33">
        <f t="shared" si="4"/>
        <v>136035500000</v>
      </c>
      <c r="K17" s="33">
        <f t="shared" si="4"/>
        <v>128214250000</v>
      </c>
    </row>
    <row r="18" spans="1:17" ht="18.5" customHeight="1" x14ac:dyDescent="0.35">
      <c r="A18" t="s">
        <v>181</v>
      </c>
      <c r="B18" t="s">
        <v>15</v>
      </c>
      <c r="C18" s="2">
        <v>18095000000</v>
      </c>
      <c r="D18" t="s">
        <v>182</v>
      </c>
      <c r="E18" t="s">
        <v>183</v>
      </c>
      <c r="F18" s="37"/>
    </row>
    <row r="19" spans="1:17" ht="18.5" customHeight="1" x14ac:dyDescent="0.35">
      <c r="A19" t="s">
        <v>181</v>
      </c>
      <c r="B19" t="s">
        <v>16</v>
      </c>
      <c r="C19" s="2">
        <v>18031000000</v>
      </c>
      <c r="D19" t="s">
        <v>182</v>
      </c>
      <c r="E19" t="s">
        <v>183</v>
      </c>
      <c r="F19" s="34"/>
      <c r="G19" s="33"/>
    </row>
    <row r="20" spans="1:17" ht="18.5" customHeight="1" x14ac:dyDescent="0.35">
      <c r="A20" t="s">
        <v>181</v>
      </c>
      <c r="B20" t="s">
        <v>17</v>
      </c>
      <c r="C20" s="2">
        <v>17900000000</v>
      </c>
      <c r="D20" t="s">
        <v>182</v>
      </c>
      <c r="E20" t="s">
        <v>183</v>
      </c>
      <c r="F20" s="37"/>
    </row>
    <row r="21" spans="1:17" ht="18.5" customHeight="1" x14ac:dyDescent="0.35">
      <c r="A21" t="s">
        <v>267</v>
      </c>
      <c r="B21" t="s">
        <v>11</v>
      </c>
      <c r="C21" s="2">
        <v>5011853000</v>
      </c>
      <c r="D21" t="s">
        <v>182</v>
      </c>
      <c r="E21" t="s">
        <v>183</v>
      </c>
      <c r="F21" s="34"/>
      <c r="G21" s="33"/>
    </row>
    <row r="22" spans="1:17" ht="18.5" customHeight="1" x14ac:dyDescent="0.35">
      <c r="A22" t="s">
        <v>267</v>
      </c>
      <c r="B22" t="s">
        <v>15</v>
      </c>
      <c r="C22" s="2">
        <v>4762000000</v>
      </c>
      <c r="D22" t="s">
        <v>182</v>
      </c>
      <c r="E22" t="s">
        <v>183</v>
      </c>
      <c r="G22" s="36" t="s">
        <v>624</v>
      </c>
    </row>
    <row r="23" spans="1:17" ht="18.5" customHeight="1" x14ac:dyDescent="0.35">
      <c r="A23" t="s">
        <v>267</v>
      </c>
      <c r="B23" t="s">
        <v>16</v>
      </c>
      <c r="C23" s="2">
        <v>4772000000</v>
      </c>
      <c r="D23" t="s">
        <v>182</v>
      </c>
      <c r="E23" t="s">
        <v>183</v>
      </c>
      <c r="F23" s="37"/>
      <c r="G23" s="37"/>
    </row>
    <row r="24" spans="1:17" ht="18.5" customHeight="1" x14ac:dyDescent="0.35">
      <c r="A24" t="s">
        <v>267</v>
      </c>
      <c r="B24" t="s">
        <v>17</v>
      </c>
      <c r="C24" s="2">
        <v>5576000000</v>
      </c>
      <c r="D24" t="s">
        <v>182</v>
      </c>
      <c r="E24" t="s">
        <v>183</v>
      </c>
      <c r="F24" s="34"/>
      <c r="G24" s="34"/>
      <c r="H24" s="33"/>
    </row>
    <row r="25" spans="1:17" ht="18.5" customHeight="1" x14ac:dyDescent="0.35">
      <c r="A25" t="s">
        <v>365</v>
      </c>
      <c r="B25" t="s">
        <v>11</v>
      </c>
      <c r="C25" s="2">
        <v>6376000000</v>
      </c>
      <c r="D25" t="s">
        <v>182</v>
      </c>
      <c r="E25" t="s">
        <v>366</v>
      </c>
      <c r="F25" s="37"/>
      <c r="G25" s="37"/>
      <c r="K25" t="s">
        <v>621</v>
      </c>
      <c r="L25" s="40" t="s">
        <v>83</v>
      </c>
      <c r="M25" s="40"/>
      <c r="O25" s="40"/>
      <c r="Q25" s="40"/>
    </row>
    <row r="26" spans="1:17" ht="18.5" customHeight="1" x14ac:dyDescent="0.35">
      <c r="A26" t="s">
        <v>365</v>
      </c>
      <c r="B26" t="s">
        <v>15</v>
      </c>
      <c r="C26" s="2">
        <v>6313000000</v>
      </c>
      <c r="D26" t="s">
        <v>182</v>
      </c>
      <c r="E26" t="s">
        <v>366</v>
      </c>
      <c r="F26" s="34"/>
      <c r="G26" s="34"/>
      <c r="H26" s="33"/>
      <c r="K26" s="38">
        <v>19221000000</v>
      </c>
      <c r="L26" s="38">
        <v>974053000</v>
      </c>
    </row>
    <row r="27" spans="1:17" ht="18.5" customHeight="1" x14ac:dyDescent="0.35">
      <c r="A27" t="s">
        <v>365</v>
      </c>
      <c r="B27" t="s">
        <v>16</v>
      </c>
      <c r="C27" s="2">
        <v>6777000000</v>
      </c>
      <c r="D27" t="s">
        <v>182</v>
      </c>
      <c r="E27" t="s">
        <v>366</v>
      </c>
      <c r="F27" s="37"/>
      <c r="G27" s="37"/>
      <c r="K27" s="38">
        <v>14771000000</v>
      </c>
      <c r="L27" s="38">
        <v>3361407000</v>
      </c>
    </row>
    <row r="28" spans="1:17" ht="18.5" customHeight="1" x14ac:dyDescent="0.35">
      <c r="A28" t="s">
        <v>365</v>
      </c>
      <c r="B28" t="s">
        <v>17</v>
      </c>
      <c r="C28" s="2">
        <v>8229000000</v>
      </c>
      <c r="D28" t="s">
        <v>182</v>
      </c>
      <c r="E28" t="s">
        <v>366</v>
      </c>
      <c r="F28" s="34"/>
      <c r="G28" s="34"/>
      <c r="H28" s="33"/>
      <c r="K28" s="38">
        <v>18470000000</v>
      </c>
      <c r="L28" s="38">
        <v>2135539000</v>
      </c>
    </row>
    <row r="29" spans="1:17" ht="18.5" customHeight="1" x14ac:dyDescent="0.35">
      <c r="A29" t="s">
        <v>500</v>
      </c>
      <c r="B29" t="s">
        <v>11</v>
      </c>
      <c r="C29" s="2">
        <v>127434000000</v>
      </c>
      <c r="D29" t="s">
        <v>182</v>
      </c>
      <c r="E29" t="s">
        <v>183</v>
      </c>
      <c r="F29" s="37"/>
      <c r="G29" s="37"/>
      <c r="K29" s="38">
        <v>24551000000</v>
      </c>
      <c r="L29" s="38">
        <v>7184794000</v>
      </c>
    </row>
    <row r="30" spans="1:17" ht="18.5" customHeight="1" x14ac:dyDescent="0.35">
      <c r="A30" t="s">
        <v>500</v>
      </c>
      <c r="B30" t="s">
        <v>15</v>
      </c>
      <c r="C30" s="2">
        <v>128752000000</v>
      </c>
      <c r="D30" t="s">
        <v>182</v>
      </c>
      <c r="E30" t="s">
        <v>183</v>
      </c>
      <c r="F30" s="34"/>
      <c r="G30" s="33"/>
      <c r="K30" s="38">
        <v>19080000000</v>
      </c>
      <c r="L30" s="38">
        <v>2865751000</v>
      </c>
    </row>
    <row r="31" spans="1:17" ht="18.5" customHeight="1" x14ac:dyDescent="0.35">
      <c r="A31" t="s">
        <v>500</v>
      </c>
      <c r="B31" t="s">
        <v>16</v>
      </c>
      <c r="C31" s="2">
        <v>132447000000</v>
      </c>
      <c r="D31" t="s">
        <v>182</v>
      </c>
      <c r="E31" t="s">
        <v>183</v>
      </c>
      <c r="G31" s="36"/>
      <c r="K31" s="38">
        <v>1746278000</v>
      </c>
      <c r="L31" s="38">
        <v>1482259000</v>
      </c>
    </row>
    <row r="32" spans="1:17" ht="18.5" customHeight="1" x14ac:dyDescent="0.35">
      <c r="A32" t="s">
        <v>500</v>
      </c>
      <c r="B32" t="s">
        <v>17</v>
      </c>
      <c r="C32" s="2">
        <v>146801000000</v>
      </c>
      <c r="D32" t="s">
        <v>182</v>
      </c>
      <c r="E32" t="s">
        <v>183</v>
      </c>
      <c r="F32" s="37"/>
      <c r="G32" s="38"/>
      <c r="K32" s="38">
        <v>220156000000</v>
      </c>
      <c r="L32" s="38">
        <v>2152766000</v>
      </c>
    </row>
    <row r="33" spans="1:12" ht="18.5" customHeight="1" x14ac:dyDescent="0.35">
      <c r="A33" t="s">
        <v>546</v>
      </c>
      <c r="B33" t="s">
        <v>11</v>
      </c>
      <c r="C33" s="2">
        <v>115846000000</v>
      </c>
      <c r="D33" t="s">
        <v>182</v>
      </c>
      <c r="E33" t="s">
        <v>183</v>
      </c>
      <c r="F33" s="34"/>
      <c r="G33" s="33"/>
      <c r="K33" s="38">
        <v>2319919000</v>
      </c>
      <c r="L33" s="38">
        <v>2387702000</v>
      </c>
    </row>
    <row r="34" spans="1:12" ht="18.5" customHeight="1" x14ac:dyDescent="0.35">
      <c r="A34" t="s">
        <v>546</v>
      </c>
      <c r="B34" t="s">
        <v>15</v>
      </c>
      <c r="C34" s="2">
        <v>120550000000</v>
      </c>
      <c r="D34" t="s">
        <v>182</v>
      </c>
      <c r="E34" t="s">
        <v>183</v>
      </c>
      <c r="F34" s="37"/>
      <c r="K34" s="38">
        <v>20638000000</v>
      </c>
      <c r="L34" s="38">
        <v>610590000</v>
      </c>
    </row>
    <row r="35" spans="1:12" ht="18.5" customHeight="1" x14ac:dyDescent="0.35">
      <c r="A35" t="s">
        <v>546</v>
      </c>
      <c r="B35" t="s">
        <v>16</v>
      </c>
      <c r="C35" s="2">
        <v>127079000000</v>
      </c>
      <c r="D35" t="s">
        <v>182</v>
      </c>
      <c r="E35" t="s">
        <v>183</v>
      </c>
      <c r="F35" s="34"/>
      <c r="G35" s="33"/>
      <c r="K35" s="38">
        <v>14487118000</v>
      </c>
      <c r="L35" s="38">
        <v>520613000</v>
      </c>
    </row>
    <row r="36" spans="1:12" ht="18.5" customHeight="1" x14ac:dyDescent="0.35">
      <c r="A36" t="s">
        <v>546</v>
      </c>
      <c r="B36" t="s">
        <v>17</v>
      </c>
      <c r="C36" s="2">
        <v>131620000000</v>
      </c>
      <c r="D36" t="s">
        <v>182</v>
      </c>
      <c r="E36" t="s">
        <v>183</v>
      </c>
      <c r="F36" s="37"/>
      <c r="K36" s="38">
        <v>2388768000</v>
      </c>
      <c r="L36" s="38">
        <v>686090000</v>
      </c>
    </row>
    <row r="37" spans="1:12" ht="18.5" customHeight="1" x14ac:dyDescent="0.35">
      <c r="F37" s="34"/>
      <c r="G37" s="33"/>
      <c r="K37" s="38">
        <v>32870000000</v>
      </c>
      <c r="L37" s="38">
        <v>2486017000</v>
      </c>
    </row>
    <row r="38" spans="1:12" ht="18.5" customHeight="1" x14ac:dyDescent="0.35">
      <c r="F38" s="37"/>
      <c r="K38" s="38">
        <v>11905000000</v>
      </c>
      <c r="L38" s="38">
        <v>2847945000</v>
      </c>
    </row>
    <row r="39" spans="1:12" ht="18.5" customHeight="1" x14ac:dyDescent="0.35">
      <c r="F39" s="34"/>
      <c r="G39" s="33"/>
      <c r="K39" s="38">
        <v>3715968000</v>
      </c>
      <c r="L39" s="38">
        <v>1563210000</v>
      </c>
    </row>
    <row r="40" spans="1:12" x14ac:dyDescent="0.35">
      <c r="K40" s="38">
        <v>16226000000</v>
      </c>
      <c r="L40" s="38">
        <v>5166000000</v>
      </c>
    </row>
    <row r="41" spans="1:12" x14ac:dyDescent="0.35">
      <c r="K41" s="38">
        <v>100160000000</v>
      </c>
      <c r="L41" s="38">
        <v>3024623000</v>
      </c>
    </row>
    <row r="42" spans="1:12" x14ac:dyDescent="0.35">
      <c r="K42" s="38">
        <v>11325000000</v>
      </c>
      <c r="L42" s="38">
        <v>861527000</v>
      </c>
    </row>
    <row r="43" spans="1:12" x14ac:dyDescent="0.35">
      <c r="K43" s="38">
        <v>5312686000</v>
      </c>
      <c r="L43" s="38">
        <v>635490000</v>
      </c>
    </row>
    <row r="44" spans="1:12" x14ac:dyDescent="0.35">
      <c r="K44" s="38">
        <v>5115000000</v>
      </c>
      <c r="L44" s="38">
        <v>1029475000</v>
      </c>
    </row>
    <row r="45" spans="1:12" x14ac:dyDescent="0.35">
      <c r="K45" s="38">
        <v>1857000000</v>
      </c>
      <c r="L45" s="38">
        <v>780209000</v>
      </c>
    </row>
    <row r="46" spans="1:12" x14ac:dyDescent="0.35">
      <c r="K46" s="38">
        <v>11871879000</v>
      </c>
      <c r="L46" s="38">
        <v>1371065000</v>
      </c>
    </row>
    <row r="47" spans="1:12" x14ac:dyDescent="0.35">
      <c r="K47" s="38">
        <v>20170000000</v>
      </c>
      <c r="L47" s="38">
        <v>4543849000</v>
      </c>
    </row>
    <row r="48" spans="1:12" x14ac:dyDescent="0.35">
      <c r="F48" s="34"/>
      <c r="G48" s="33"/>
      <c r="K48" s="38">
        <v>171596000000</v>
      </c>
      <c r="L48" s="38">
        <v>758926000</v>
      </c>
    </row>
    <row r="49" spans="10:13" x14ac:dyDescent="0.35">
      <c r="K49" s="38">
        <v>1832253000</v>
      </c>
      <c r="L49" s="38">
        <v>2312512000</v>
      </c>
    </row>
    <row r="50" spans="10:13" x14ac:dyDescent="0.35">
      <c r="K50" s="38">
        <v>5518000000</v>
      </c>
      <c r="L50" s="38">
        <v>2772550000</v>
      </c>
    </row>
    <row r="51" spans="10:13" x14ac:dyDescent="0.35">
      <c r="K51" s="38">
        <v>3371000000</v>
      </c>
      <c r="L51" s="38">
        <v>7254000000</v>
      </c>
    </row>
    <row r="52" spans="10:13" x14ac:dyDescent="0.35">
      <c r="K52" s="38">
        <v>37601000000</v>
      </c>
      <c r="L52" s="38"/>
    </row>
    <row r="53" spans="10:13" x14ac:dyDescent="0.35">
      <c r="K53" s="38">
        <v>138074000000</v>
      </c>
      <c r="L53" s="38"/>
    </row>
    <row r="54" spans="10:13" x14ac:dyDescent="0.35">
      <c r="K54" s="38">
        <v>6860000000</v>
      </c>
      <c r="L54" s="38"/>
    </row>
    <row r="55" spans="10:13" x14ac:dyDescent="0.35">
      <c r="K55" s="38">
        <v>1998051000</v>
      </c>
      <c r="L55" s="38"/>
    </row>
    <row r="56" spans="10:13" x14ac:dyDescent="0.35">
      <c r="K56" s="38">
        <v>420836000000</v>
      </c>
      <c r="L56" s="38"/>
    </row>
    <row r="57" spans="10:13" x14ac:dyDescent="0.35">
      <c r="K57" s="33"/>
    </row>
    <row r="58" spans="10:13" x14ac:dyDescent="0.35">
      <c r="J58" t="s">
        <v>617</v>
      </c>
      <c r="K58" s="33">
        <f>AVERAGE(K26:K56)</f>
        <v>44065932903.225807</v>
      </c>
      <c r="L58" s="33">
        <f>AVERAGE(L26:L51)</f>
        <v>2375729307.6923075</v>
      </c>
    </row>
    <row r="59" spans="10:13" x14ac:dyDescent="0.35">
      <c r="J59" t="s">
        <v>622</v>
      </c>
      <c r="K59" s="33">
        <f>STDEV(K26:K56)</f>
        <v>87598693146.169128</v>
      </c>
      <c r="L59" s="33">
        <f>STDEV(L26:L51)</f>
        <v>1872814417.4019756</v>
      </c>
    </row>
    <row r="60" spans="10:13" x14ac:dyDescent="0.35">
      <c r="J60" t="s">
        <v>623</v>
      </c>
      <c r="K60" s="33">
        <f>MEDIAN(K26:K56)</f>
        <v>14487118000</v>
      </c>
      <c r="L60" s="33">
        <f>MEDIAN(L26:L51)</f>
        <v>2144152500</v>
      </c>
    </row>
    <row r="61" spans="10:13" x14ac:dyDescent="0.35">
      <c r="J61" t="s">
        <v>615</v>
      </c>
      <c r="K61" s="33">
        <f>MIN(K26:K56)</f>
        <v>1746278000</v>
      </c>
      <c r="L61" s="33">
        <f>MIN(L26:L51)</f>
        <v>520613000</v>
      </c>
      <c r="M61" s="38"/>
    </row>
    <row r="62" spans="10:13" x14ac:dyDescent="0.35">
      <c r="J62" t="s">
        <v>616</v>
      </c>
      <c r="K62" s="33">
        <f>MAX(K26:K56)</f>
        <v>420836000000</v>
      </c>
      <c r="L62" s="33">
        <f>MAX(L26:L51)</f>
        <v>7254000000</v>
      </c>
      <c r="M62" s="38"/>
    </row>
    <row r="63" spans="10:13" x14ac:dyDescent="0.35">
      <c r="J63" t="s">
        <v>625</v>
      </c>
      <c r="K63" s="33">
        <f>K62-K61</f>
        <v>419089722000</v>
      </c>
      <c r="L63" s="33">
        <f>L62-L61</f>
        <v>6733387000</v>
      </c>
      <c r="M63" s="38"/>
    </row>
    <row r="64" spans="10:13" x14ac:dyDescent="0.35">
      <c r="M64" s="38"/>
    </row>
    <row r="65" spans="13:13" x14ac:dyDescent="0.35">
      <c r="M65" s="38"/>
    </row>
    <row r="66" spans="13:13" x14ac:dyDescent="0.35">
      <c r="M66" s="33"/>
    </row>
    <row r="68" spans="13:13" x14ac:dyDescent="0.35">
      <c r="M68" s="33"/>
    </row>
  </sheetData>
  <autoFilter ref="B16:B56" xr:uid="{00000000-0009-0000-0000-000003000000}"/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J15"/>
  <sheetViews>
    <sheetView zoomScale="55" zoomScaleNormal="55" workbookViewId="0">
      <selection activeCell="B2" sqref="B2"/>
    </sheetView>
  </sheetViews>
  <sheetFormatPr defaultRowHeight="14.5" x14ac:dyDescent="0.35"/>
  <cols>
    <col min="1" max="1" width="13.36328125" customWidth="1"/>
    <col min="4" max="4" width="5.08984375" customWidth="1"/>
    <col min="5" max="5" width="19.54296875" customWidth="1"/>
    <col min="6" max="6" width="6.08984375" customWidth="1"/>
    <col min="7" max="10" width="22.26953125" customWidth="1"/>
  </cols>
  <sheetData>
    <row r="1" spans="1:10" x14ac:dyDescent="0.35">
      <c r="A1" t="s">
        <v>0</v>
      </c>
      <c r="B1" s="10" t="s">
        <v>181</v>
      </c>
    </row>
    <row r="5" spans="1:10" x14ac:dyDescent="0.35">
      <c r="D5" s="11"/>
      <c r="E5" s="43" t="s">
        <v>591</v>
      </c>
      <c r="F5" s="43"/>
      <c r="G5" s="43"/>
      <c r="H5" s="43"/>
      <c r="I5" s="43"/>
      <c r="J5" s="43"/>
    </row>
    <row r="6" spans="1:10" x14ac:dyDescent="0.35">
      <c r="G6" s="49" t="s">
        <v>597</v>
      </c>
      <c r="H6" s="50"/>
      <c r="I6" s="50"/>
      <c r="J6" s="50"/>
    </row>
    <row r="7" spans="1:10" x14ac:dyDescent="0.35">
      <c r="C7" s="13"/>
      <c r="G7" s="13" t="s">
        <v>11</v>
      </c>
      <c r="H7" s="13" t="s">
        <v>15</v>
      </c>
      <c r="I7" s="13" t="s">
        <v>16</v>
      </c>
      <c r="J7" s="13" t="s">
        <v>17</v>
      </c>
    </row>
    <row r="8" spans="1:10" x14ac:dyDescent="0.35">
      <c r="C8" s="13"/>
      <c r="E8" s="42" t="s">
        <v>592</v>
      </c>
      <c r="F8" s="42"/>
      <c r="G8" s="14">
        <f t="array" ref="G8">INDEX(TotalRev,MATCH(1,($B$1=TS)*($G$7=Years),0))</f>
        <v>18376000000</v>
      </c>
      <c r="H8" s="14">
        <f t="array" ref="H8">INDEX(TotalRev,MATCH(1,($B$1=TS)*($H$7=Years),0))</f>
        <v>18095000000</v>
      </c>
      <c r="I8" s="14">
        <f t="array" ref="I8">INDEX(TotalRev,MATCH(1,($B$1=TS)*($I$7=Years),0))</f>
        <v>18031000000</v>
      </c>
      <c r="J8" s="14">
        <f t="array" ref="J8">INDEX(TotalRev,MATCH(1,($B$1=TS)*($J$7=Years),0))</f>
        <v>17900000000</v>
      </c>
    </row>
    <row r="9" spans="1:10" x14ac:dyDescent="0.35">
      <c r="C9" s="13"/>
      <c r="E9" s="42" t="s">
        <v>593</v>
      </c>
      <c r="F9" s="42"/>
      <c r="G9" s="14">
        <f t="array" ref="G9">INDEX(COGs,MATCH(1,($B$1=TS)*($G$7=Years),0))</f>
        <v>7639000000</v>
      </c>
      <c r="H9" s="14">
        <f t="array" ref="H9">INDEX(COGs,MATCH(1,($B$1=TS)*($H$7=Years),0))</f>
        <v>7507000000</v>
      </c>
      <c r="I9" s="14">
        <f t="array" ref="I9">INDEX(COGs,MATCH(1,($B$1=TS)*($I$7=Years),0))</f>
        <v>7846000000</v>
      </c>
      <c r="J9" s="14">
        <f t="array" ref="J9">INDEX(COGs,MATCH(1,($B$1=TS)*($J$7=Years),0))</f>
        <v>7778000000</v>
      </c>
    </row>
    <row r="10" spans="1:10" x14ac:dyDescent="0.35">
      <c r="C10" s="13"/>
      <c r="E10" s="44" t="s">
        <v>586</v>
      </c>
      <c r="F10" s="44"/>
      <c r="G10" s="14">
        <f>G8-G9</f>
        <v>10737000000</v>
      </c>
      <c r="H10" s="14">
        <f t="shared" ref="H10:J10" si="0">H8-H9</f>
        <v>10588000000</v>
      </c>
      <c r="I10" s="14">
        <f t="shared" si="0"/>
        <v>10185000000</v>
      </c>
      <c r="J10" s="14">
        <f t="shared" si="0"/>
        <v>10122000000</v>
      </c>
    </row>
    <row r="11" spans="1:10" x14ac:dyDescent="0.35">
      <c r="E11" s="45" t="s">
        <v>594</v>
      </c>
      <c r="F11" s="46"/>
      <c r="G11" s="14">
        <f t="array" ref="G11">INDEX(SGAs,MATCH(1,($B$1=TS)*($G$7=Years),0))</f>
        <v>3244000000</v>
      </c>
      <c r="H11" s="14">
        <f t="array" ref="H11">INDEX(SGAs,MATCH(1,($B$1=TS)*($H$7=Years),0))</f>
        <v>3502000000</v>
      </c>
      <c r="I11" s="14">
        <f t="array" ref="I11">INDEX(SGAs,MATCH(1,($B$1=TS)*($I$7=Years),0))</f>
        <v>3347000000</v>
      </c>
      <c r="J11" s="14">
        <f t="array" ref="J11">INDEX(SGAs,MATCH(1,($B$1=TS)*($J$7=Years),0))</f>
        <v>3328000000</v>
      </c>
    </row>
    <row r="12" spans="1:10" x14ac:dyDescent="0.35">
      <c r="E12" s="47" t="s">
        <v>595</v>
      </c>
      <c r="F12" s="48"/>
      <c r="G12" s="14">
        <f t="array" ref="G12">INDEX(OOexp,MATCH(1,($B$1=TS)*($G$7=Years),0))</f>
        <v>4780000000</v>
      </c>
      <c r="H12" s="14">
        <f t="array" ref="H12">INDEX(OOexp,MATCH(1,($B$1=TS)*($H$7=Years),0))</f>
        <v>4541000000</v>
      </c>
      <c r="I12" s="14">
        <f t="array" ref="I12">INDEX(OOexp,MATCH(1,($B$1=TS)*($I$7=Years),0))</f>
        <v>4428000000</v>
      </c>
      <c r="J12" s="14">
        <f t="array" ref="J12">INDEX(OOexp,MATCH(1,($B$1=TS)*($J$7=Years),0))</f>
        <v>4189000000</v>
      </c>
    </row>
    <row r="13" spans="1:10" x14ac:dyDescent="0.35">
      <c r="E13" s="47" t="s">
        <v>596</v>
      </c>
      <c r="F13" s="48"/>
      <c r="G13" s="14" t="str">
        <f t="array" ref="G13">INDEX(RD,MATCH(1,($B$1=TS)*($G$7=Years),0))</f>
        <v xml:space="preserve"> $-   </v>
      </c>
      <c r="H13" s="14" t="str">
        <f t="array" ref="H13">INDEX(RD,MATCH(1,($B$1=TS)*($H$7=Years),0))</f>
        <v xml:space="preserve"> $-   </v>
      </c>
      <c r="I13" s="14" t="str">
        <f t="array" ref="I13">INDEX(RD,MATCH(1,($B$1=TS)*($I$7=Years),0))</f>
        <v xml:space="preserve"> $-   </v>
      </c>
      <c r="J13" s="14" t="str">
        <f t="array" ref="J13">INDEX(RD,MATCH(1,($B$1=TS)*($J$7=Years),0))</f>
        <v xml:space="preserve"> $-   </v>
      </c>
    </row>
    <row r="14" spans="1:10" x14ac:dyDescent="0.35">
      <c r="E14" s="44" t="s">
        <v>598</v>
      </c>
      <c r="F14" s="44"/>
      <c r="G14" s="14">
        <f>SUM(G11:G13)</f>
        <v>8024000000</v>
      </c>
      <c r="H14" s="14">
        <f t="shared" ref="H14:J14" si="1">SUM(H11:H13)</f>
        <v>8043000000</v>
      </c>
      <c r="I14" s="14">
        <f t="shared" si="1"/>
        <v>7775000000</v>
      </c>
      <c r="J14" s="14">
        <f t="shared" si="1"/>
        <v>7517000000</v>
      </c>
    </row>
    <row r="15" spans="1:10" x14ac:dyDescent="0.35">
      <c r="E15" s="51" t="s">
        <v>599</v>
      </c>
      <c r="F15" s="51"/>
      <c r="G15" s="12">
        <f>G10-G14</f>
        <v>2713000000</v>
      </c>
      <c r="H15" s="12">
        <f t="shared" ref="H15:J15" si="2">H10-H14</f>
        <v>2545000000</v>
      </c>
      <c r="I15" s="12">
        <f t="shared" si="2"/>
        <v>2410000000</v>
      </c>
      <c r="J15" s="12">
        <f t="shared" si="2"/>
        <v>2605000000</v>
      </c>
    </row>
  </sheetData>
  <mergeCells count="10">
    <mergeCell ref="E12:F12"/>
    <mergeCell ref="E13:F13"/>
    <mergeCell ref="G6:J6"/>
    <mergeCell ref="E14:F14"/>
    <mergeCell ref="E15:F15"/>
    <mergeCell ref="E5:J5"/>
    <mergeCell ref="E8:F8"/>
    <mergeCell ref="E9:F9"/>
    <mergeCell ref="E10:F10"/>
    <mergeCell ref="E11:F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DATA!$Q$2:$Q$431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9BF2-4371-42A5-B37A-6F0AF9B00009}">
  <sheetPr>
    <tabColor theme="8" tint="-0.249977111117893"/>
  </sheetPr>
  <dimension ref="A1:M43"/>
  <sheetViews>
    <sheetView zoomScale="40" zoomScaleNormal="40" workbookViewId="0">
      <selection activeCell="R55" sqref="R55"/>
    </sheetView>
  </sheetViews>
  <sheetFormatPr defaultRowHeight="14.5" x14ac:dyDescent="0.35"/>
  <cols>
    <col min="1" max="1" width="12.08984375" customWidth="1"/>
    <col min="3" max="3" width="0.453125" customWidth="1"/>
    <col min="5" max="11" width="19" customWidth="1"/>
  </cols>
  <sheetData>
    <row r="1" spans="1:13" x14ac:dyDescent="0.35">
      <c r="A1" t="s">
        <v>0</v>
      </c>
      <c r="B1" s="30" t="s">
        <v>181</v>
      </c>
    </row>
    <row r="5" spans="1:13" x14ac:dyDescent="0.35">
      <c r="D5" s="43" t="s">
        <v>591</v>
      </c>
      <c r="E5" s="43"/>
      <c r="F5" s="43"/>
      <c r="G5" s="43"/>
      <c r="H5" s="43"/>
      <c r="I5" s="43"/>
      <c r="J5" s="43"/>
      <c r="K5" s="43"/>
    </row>
    <row r="6" spans="1:13" x14ac:dyDescent="0.35">
      <c r="F6" s="49" t="s">
        <v>597</v>
      </c>
      <c r="G6" s="50"/>
      <c r="H6" s="50"/>
      <c r="I6" s="50"/>
      <c r="J6" s="49" t="s">
        <v>600</v>
      </c>
      <c r="K6" s="49"/>
      <c r="L6" s="15"/>
      <c r="M6" s="15"/>
    </row>
    <row r="7" spans="1:13" x14ac:dyDescent="0.35">
      <c r="F7" s="13" t="s">
        <v>11</v>
      </c>
      <c r="G7" s="13" t="s">
        <v>15</v>
      </c>
      <c r="H7" s="13" t="s">
        <v>16</v>
      </c>
      <c r="I7" s="13" t="s">
        <v>17</v>
      </c>
      <c r="J7" s="13" t="s">
        <v>601</v>
      </c>
      <c r="K7" s="13" t="s">
        <v>602</v>
      </c>
    </row>
    <row r="8" spans="1:13" x14ac:dyDescent="0.35">
      <c r="D8" s="42" t="s">
        <v>592</v>
      </c>
      <c r="E8" s="42"/>
      <c r="F8" s="31">
        <f t="array" ref="F8">INDEX(TotalRev,MATCH(1,($B$1=TS)*(F$7=Years),0))</f>
        <v>18376000000</v>
      </c>
      <c r="G8" s="31">
        <f t="array" ref="G8">INDEX(TotalRev,MATCH(1,($B$1=TS)*(G$7=Years),0))</f>
        <v>18095000000</v>
      </c>
      <c r="H8" s="31">
        <f t="array" ref="H8">INDEX(TotalRev,MATCH(1,($B$1=TS)*(H$7=Years),0))</f>
        <v>18031000000</v>
      </c>
      <c r="I8" s="31">
        <f t="array" ref="I8">INDEX(TotalRev,MATCH(1,($B$1=TS)*(I$7=Years),0))</f>
        <v>17900000000</v>
      </c>
      <c r="J8" s="20">
        <f ca="1">I8*(1+J22)</f>
        <v>17810500000</v>
      </c>
      <c r="K8" s="20">
        <f ca="1">J8*(1+K22)</f>
        <v>17632395000</v>
      </c>
    </row>
    <row r="9" spans="1:13" x14ac:dyDescent="0.35">
      <c r="D9" s="42" t="s">
        <v>593</v>
      </c>
      <c r="E9" s="42"/>
      <c r="F9" s="31">
        <f t="array" ref="F9">INDEX(COGs,MATCH(1,($B$1=TS)*(F$7=Years),0))</f>
        <v>7639000000</v>
      </c>
      <c r="G9" s="31">
        <f t="array" ref="G9">INDEX(COGs,MATCH(1,($B$1=TS)*(G$7=Years),0))</f>
        <v>7507000000</v>
      </c>
      <c r="H9" s="31">
        <f t="array" ref="H9">INDEX(COGs,MATCH(1,($B$1=TS)*(H$7=Years),0))</f>
        <v>7846000000</v>
      </c>
      <c r="I9" s="31">
        <f t="array" ref="I9">INDEX(COGs,MATCH(1,($B$1=TS)*(I$7=Years),0))</f>
        <v>7778000000</v>
      </c>
    </row>
    <row r="10" spans="1:13" x14ac:dyDescent="0.35">
      <c r="D10" s="44" t="s">
        <v>586</v>
      </c>
      <c r="E10" s="44"/>
      <c r="F10" s="14">
        <f>F8-F9</f>
        <v>10737000000</v>
      </c>
      <c r="G10" s="14">
        <f t="shared" ref="G10:I10" si="0">G8-G9</f>
        <v>10588000000</v>
      </c>
      <c r="H10" s="14">
        <f t="shared" si="0"/>
        <v>10185000000</v>
      </c>
      <c r="I10" s="14">
        <f t="shared" si="0"/>
        <v>10122000000</v>
      </c>
      <c r="J10" s="20">
        <f ca="1">J8*J23</f>
        <v>10151985000</v>
      </c>
      <c r="K10" s="20">
        <f ca="1">K8*K23</f>
        <v>10050465150</v>
      </c>
    </row>
    <row r="11" spans="1:13" x14ac:dyDescent="0.35">
      <c r="D11" s="45" t="s">
        <v>594</v>
      </c>
      <c r="E11" s="46"/>
      <c r="F11" s="31">
        <f t="array" ref="F11">INDEX(SGAs,MATCH(1,($B$1=TS)*(F$7=Years),0))</f>
        <v>3244000000</v>
      </c>
      <c r="G11" s="31">
        <f t="array" ref="G11">INDEX(SGAs,MATCH(1,($B$1=TS)*(G$7=Years),0))</f>
        <v>3502000000</v>
      </c>
      <c r="H11" s="31">
        <f t="array" ref="H11">INDEX(SGAs,MATCH(1,($B$1=TS)*(H$7=Years),0))</f>
        <v>3347000000</v>
      </c>
      <c r="I11" s="31">
        <f t="array" ref="I11">INDEX(SGAs,MATCH(1,($B$1=TS)*(I$7=Years),0))</f>
        <v>3328000000</v>
      </c>
    </row>
    <row r="12" spans="1:13" x14ac:dyDescent="0.35">
      <c r="D12" s="47" t="s">
        <v>595</v>
      </c>
      <c r="E12" s="48"/>
      <c r="F12" s="31">
        <f t="array" ref="F12">INDEX(OOexp,MATCH(1,($B$1=TS)*(F$7=Years),0))</f>
        <v>4780000000</v>
      </c>
      <c r="G12" s="31">
        <f t="array" ref="G12">INDEX(OOexp,MATCH(1,($B$1=TS)*(G$7=Years),0))</f>
        <v>4541000000</v>
      </c>
      <c r="H12" s="31">
        <f t="array" ref="H12">INDEX(OOexp,MATCH(1,($B$1=TS)*(H$7=Years),0))</f>
        <v>4428000000</v>
      </c>
      <c r="I12" s="31">
        <f t="array" ref="I12">INDEX(OOexp,MATCH(1,($B$1=TS)*(I$7=Years),0))</f>
        <v>4189000000</v>
      </c>
    </row>
    <row r="13" spans="1:13" x14ac:dyDescent="0.35">
      <c r="D13" s="47" t="s">
        <v>596</v>
      </c>
      <c r="E13" s="48"/>
      <c r="F13" s="14" t="str">
        <f t="array" ref="F13">INDEX(RD,MATCH(1,($B$1=TS)*(F$7=Years),0))</f>
        <v xml:space="preserve"> $-   </v>
      </c>
      <c r="G13" s="14" t="str">
        <f t="array" ref="G13">INDEX(RD,MATCH(1,($B$1=TS)*(G$7=Years),0))</f>
        <v xml:space="preserve"> $-   </v>
      </c>
      <c r="H13" s="14" t="str">
        <f t="array" ref="H13">INDEX(RD,MATCH(1,($B$1=TS)*(H$7=Years),0))</f>
        <v xml:space="preserve"> $-   </v>
      </c>
      <c r="I13" s="14" t="str">
        <f t="array" ref="I13">INDEX(RD,MATCH(1,($B$1=TS)*(I$7=Years),0))</f>
        <v xml:space="preserve"> $-   </v>
      </c>
    </row>
    <row r="14" spans="1:13" x14ac:dyDescent="0.35">
      <c r="D14" s="44" t="s">
        <v>598</v>
      </c>
      <c r="E14" s="44"/>
      <c r="F14" s="14">
        <f>SUM(F11:F13)</f>
        <v>8024000000</v>
      </c>
      <c r="G14" s="14">
        <f t="shared" ref="G14:I14" si="1">SUM(G11:G13)</f>
        <v>8043000000</v>
      </c>
      <c r="H14" s="14">
        <f t="shared" si="1"/>
        <v>7775000000</v>
      </c>
      <c r="I14" s="14">
        <f t="shared" si="1"/>
        <v>7517000000</v>
      </c>
    </row>
    <row r="15" spans="1:13" x14ac:dyDescent="0.35">
      <c r="D15" s="51" t="s">
        <v>599</v>
      </c>
      <c r="E15" s="51"/>
      <c r="F15" s="16">
        <f>F10-F14</f>
        <v>2713000000</v>
      </c>
      <c r="G15" s="16">
        <f t="shared" ref="G15:I15" si="2">G10-G14</f>
        <v>2545000000</v>
      </c>
      <c r="H15" s="16">
        <f t="shared" si="2"/>
        <v>2410000000</v>
      </c>
      <c r="I15" s="16">
        <f t="shared" si="2"/>
        <v>2605000000</v>
      </c>
      <c r="J15" s="20">
        <f ca="1">J8*J24</f>
        <v>2493470000</v>
      </c>
      <c r="K15" s="20">
        <f ca="1">K8*K24</f>
        <v>2468535300</v>
      </c>
    </row>
    <row r="19" spans="4:11" x14ac:dyDescent="0.35">
      <c r="D19" s="43" t="s">
        <v>603</v>
      </c>
      <c r="E19" s="43"/>
      <c r="F19" s="43"/>
      <c r="G19" s="43"/>
      <c r="H19" s="43"/>
      <c r="I19" s="43"/>
      <c r="J19" s="43"/>
      <c r="K19" s="43"/>
    </row>
    <row r="20" spans="4:11" x14ac:dyDescent="0.35">
      <c r="F20" s="49" t="s">
        <v>597</v>
      </c>
      <c r="G20" s="50"/>
      <c r="H20" s="50"/>
      <c r="I20" s="50"/>
      <c r="J20" s="49" t="s">
        <v>604</v>
      </c>
      <c r="K20" s="49"/>
    </row>
    <row r="21" spans="4:11" x14ac:dyDescent="0.35">
      <c r="F21" s="13" t="s">
        <v>11</v>
      </c>
      <c r="G21" s="13" t="s">
        <v>15</v>
      </c>
      <c r="H21" s="13" t="s">
        <v>16</v>
      </c>
      <c r="I21" s="13" t="s">
        <v>17</v>
      </c>
      <c r="J21" s="17" t="s">
        <v>601</v>
      </c>
      <c r="K21" s="17" t="s">
        <v>602</v>
      </c>
    </row>
    <row r="22" spans="4:11" x14ac:dyDescent="0.35">
      <c r="E22" t="s">
        <v>607</v>
      </c>
      <c r="G22" s="21">
        <f>(G$8/F$8)-1</f>
        <v>-1.5291684806269079E-2</v>
      </c>
      <c r="H22" s="21">
        <f t="shared" ref="H22:I22" si="3">(H$8/G$8)-1</f>
        <v>-3.5368886432716184E-3</v>
      </c>
      <c r="I22" s="21">
        <f t="shared" si="3"/>
        <v>-7.2652653762963482E-3</v>
      </c>
      <c r="J22" s="23">
        <f t="array" aca="1" ref="J22" ca="1">OFFSET(J32,MATCH(E27,$E$33:$E$35,0),0)</f>
        <v>-5.0000000000000001E-3</v>
      </c>
      <c r="K22" s="23">
        <f t="array" aca="1" ref="K22" ca="1">OFFSET(K32,MATCH($E$27,$E$33:$E$35,0),0)</f>
        <v>-0.01</v>
      </c>
    </row>
    <row r="23" spans="4:11" x14ac:dyDescent="0.35">
      <c r="E23" t="s">
        <v>605</v>
      </c>
      <c r="F23" s="19">
        <f>1-(F$9/F$8)</f>
        <v>0.58429473225946893</v>
      </c>
      <c r="G23" s="19">
        <f t="shared" ref="G23:I23" si="4">1-(G$9/G$8)</f>
        <v>0.58513401492124895</v>
      </c>
      <c r="H23" s="19">
        <f t="shared" si="4"/>
        <v>0.56486051799678338</v>
      </c>
      <c r="I23" s="19">
        <f t="shared" si="4"/>
        <v>0.56547486033519556</v>
      </c>
      <c r="J23" s="18">
        <f t="array" aca="1" ref="J23" ca="1">OFFSET(J$36,MATCH($E$27,E37:E39,0),0)</f>
        <v>0.56999999999999995</v>
      </c>
      <c r="K23" s="18">
        <f t="array" aca="1" ref="K23" ca="1">OFFSET(K$36,MATCH($E$27,$E$37:$E$39,0),0)</f>
        <v>0.56999999999999995</v>
      </c>
    </row>
    <row r="24" spans="4:11" x14ac:dyDescent="0.35">
      <c r="E24" t="s">
        <v>606</v>
      </c>
      <c r="F24" s="19">
        <f>F$15/F$8</f>
        <v>0.14763822377013497</v>
      </c>
      <c r="G24" s="19">
        <f t="shared" ref="G24:I24" si="5">G$15/G$8</f>
        <v>0.14064658745509809</v>
      </c>
      <c r="H24" s="19">
        <f t="shared" si="5"/>
        <v>0.1336586989074372</v>
      </c>
      <c r="I24" s="19">
        <f t="shared" si="5"/>
        <v>0.14553072625698324</v>
      </c>
      <c r="J24" s="18">
        <f t="array" aca="1" ref="J24" ca="1">OFFSET(J$40,MATCH($E$27,$E$41:$E$43,0),0)</f>
        <v>0.14000000000000001</v>
      </c>
      <c r="K24" s="18">
        <f t="array" aca="1" ref="K24" ca="1">OFFSET(K$40,MATCH($E$27,$E$41:$E$43,0),0)</f>
        <v>0.14000000000000001</v>
      </c>
    </row>
    <row r="27" spans="4:11" x14ac:dyDescent="0.35">
      <c r="D27" s="32" t="s">
        <v>608</v>
      </c>
      <c r="E27" s="30" t="s">
        <v>610</v>
      </c>
      <c r="H27" s="22"/>
    </row>
    <row r="28" spans="4:11" x14ac:dyDescent="0.35">
      <c r="D28" s="22"/>
    </row>
    <row r="29" spans="4:11" x14ac:dyDescent="0.35">
      <c r="D29" s="43" t="s">
        <v>609</v>
      </c>
      <c r="E29" s="43"/>
      <c r="F29" s="43"/>
      <c r="G29" s="43"/>
      <c r="H29" s="43"/>
      <c r="I29" s="43"/>
      <c r="J29" s="43"/>
      <c r="K29" s="43"/>
    </row>
    <row r="32" spans="4:11" x14ac:dyDescent="0.35">
      <c r="E32" s="24" t="s">
        <v>607</v>
      </c>
      <c r="F32" s="24"/>
      <c r="G32" s="24"/>
      <c r="H32" s="24"/>
      <c r="I32" s="24"/>
      <c r="J32" s="25" t="s">
        <v>601</v>
      </c>
      <c r="K32" s="25" t="s">
        <v>602</v>
      </c>
    </row>
    <row r="33" spans="5:11" x14ac:dyDescent="0.35">
      <c r="E33" s="22" t="s">
        <v>612</v>
      </c>
      <c r="F33" s="22"/>
      <c r="G33" s="21"/>
      <c r="H33" s="21"/>
      <c r="I33" s="21"/>
      <c r="J33" s="29">
        <v>0.01</v>
      </c>
      <c r="K33" s="23">
        <v>0.01</v>
      </c>
    </row>
    <row r="34" spans="5:11" x14ac:dyDescent="0.35">
      <c r="E34" s="22" t="s">
        <v>610</v>
      </c>
      <c r="F34" s="19"/>
      <c r="G34" s="19"/>
      <c r="H34" s="19"/>
      <c r="I34" s="19"/>
      <c r="J34" s="28">
        <v>-5.0000000000000001E-3</v>
      </c>
      <c r="K34" s="23">
        <v>-0.01</v>
      </c>
    </row>
    <row r="35" spans="5:11" x14ac:dyDescent="0.35">
      <c r="E35" s="22" t="s">
        <v>611</v>
      </c>
      <c r="F35" s="19"/>
      <c r="G35" s="19"/>
      <c r="H35" s="19"/>
      <c r="I35" s="19"/>
      <c r="J35" s="23">
        <v>-0.02</v>
      </c>
      <c r="K35" s="23">
        <v>-0.02</v>
      </c>
    </row>
    <row r="36" spans="5:11" x14ac:dyDescent="0.35">
      <c r="E36" s="24" t="s">
        <v>605</v>
      </c>
      <c r="F36" s="26"/>
      <c r="G36" s="26"/>
      <c r="H36" s="26"/>
      <c r="I36" s="26"/>
      <c r="J36" s="26"/>
      <c r="K36" s="26"/>
    </row>
    <row r="37" spans="5:11" x14ac:dyDescent="0.35">
      <c r="E37" s="22" t="s">
        <v>612</v>
      </c>
      <c r="J37" s="27">
        <v>0.6</v>
      </c>
      <c r="K37" s="27">
        <v>0.6</v>
      </c>
    </row>
    <row r="38" spans="5:11" x14ac:dyDescent="0.35">
      <c r="E38" s="22" t="s">
        <v>610</v>
      </c>
      <c r="J38" s="27">
        <v>0.56999999999999995</v>
      </c>
      <c r="K38" s="27">
        <v>0.56999999999999995</v>
      </c>
    </row>
    <row r="39" spans="5:11" x14ac:dyDescent="0.35">
      <c r="E39" s="22" t="s">
        <v>611</v>
      </c>
      <c r="J39" s="27">
        <v>0.55000000000000004</v>
      </c>
      <c r="K39" s="27">
        <v>0.55000000000000004</v>
      </c>
    </row>
    <row r="40" spans="5:11" x14ac:dyDescent="0.35">
      <c r="E40" s="26" t="s">
        <v>606</v>
      </c>
      <c r="F40" s="26"/>
      <c r="G40" s="26"/>
      <c r="H40" s="26"/>
      <c r="I40" s="26"/>
      <c r="J40" s="26"/>
      <c r="K40" s="26"/>
    </row>
    <row r="41" spans="5:11" x14ac:dyDescent="0.35">
      <c r="E41" s="22" t="s">
        <v>612</v>
      </c>
      <c r="J41" s="27">
        <v>0.16</v>
      </c>
      <c r="K41" s="27">
        <v>0.16</v>
      </c>
    </row>
    <row r="42" spans="5:11" x14ac:dyDescent="0.35">
      <c r="E42" s="22" t="s">
        <v>610</v>
      </c>
      <c r="J42" s="27">
        <v>0.14000000000000001</v>
      </c>
      <c r="K42" s="27">
        <v>0.14000000000000001</v>
      </c>
    </row>
    <row r="43" spans="5:11" x14ac:dyDescent="0.35">
      <c r="E43" s="22" t="s">
        <v>611</v>
      </c>
      <c r="J43" s="27">
        <v>0.13</v>
      </c>
      <c r="K43" s="27">
        <v>0.13</v>
      </c>
    </row>
  </sheetData>
  <mergeCells count="15">
    <mergeCell ref="D19:K19"/>
    <mergeCell ref="F20:I20"/>
    <mergeCell ref="J20:K20"/>
    <mergeCell ref="D29:K29"/>
    <mergeCell ref="D12:E12"/>
    <mergeCell ref="D13:E13"/>
    <mergeCell ref="D14:E14"/>
    <mergeCell ref="D15:E15"/>
    <mergeCell ref="D11:E11"/>
    <mergeCell ref="D5:K5"/>
    <mergeCell ref="J6:K6"/>
    <mergeCell ref="F6:I6"/>
    <mergeCell ref="D8:E8"/>
    <mergeCell ref="D9:E9"/>
    <mergeCell ref="D10:E10"/>
  </mergeCells>
  <dataValidations count="2">
    <dataValidation type="list" allowBlank="1" showInputMessage="1" showErrorMessage="1" sqref="E27" xr:uid="{BF31A392-1550-44C2-8EE9-D403980A1094}">
      <formula1>$E$33:$E$35</formula1>
    </dataValidation>
    <dataValidation type="list" allowBlank="1" showInputMessage="1" showErrorMessage="1" sqref="B32" xr:uid="{E83B7E50-5682-4CC6-86CD-FD735ADF6B64}">
      <formula1>$E$37:$E$39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847"/>
  <sheetViews>
    <sheetView zoomScale="10" zoomScaleNormal="10" workbookViewId="0">
      <selection activeCell="A5" sqref="A5"/>
    </sheetView>
  </sheetViews>
  <sheetFormatPr defaultRowHeight="14.5" x14ac:dyDescent="0.35"/>
  <cols>
    <col min="1" max="1" width="37" bestFit="1" customWidth="1"/>
    <col min="2" max="2" width="23" bestFit="1" customWidth="1"/>
    <col min="3" max="5" width="8.6328125" bestFit="1" customWidth="1"/>
    <col min="6" max="6" width="15" bestFit="1" customWidth="1"/>
    <col min="7" max="7" width="44.81640625" bestFit="1" customWidth="1"/>
    <col min="8" max="8" width="43.36328125" bestFit="1" customWidth="1"/>
    <col min="9" max="9" width="44.81640625" bestFit="1" customWidth="1"/>
    <col min="10" max="10" width="49.90625" bestFit="1" customWidth="1"/>
    <col min="11" max="11" width="51.54296875" bestFit="1" customWidth="1"/>
    <col min="12" max="12" width="18.1796875" bestFit="1" customWidth="1"/>
    <col min="13" max="13" width="19.1796875" bestFit="1" customWidth="1"/>
    <col min="14" max="14" width="18.1796875" bestFit="1" customWidth="1"/>
    <col min="15" max="15" width="17.1796875" bestFit="1" customWidth="1"/>
    <col min="16" max="18" width="18.1796875" bestFit="1" customWidth="1"/>
    <col min="19" max="19" width="19.1796875" bestFit="1" customWidth="1"/>
    <col min="20" max="20" width="17.1796875" bestFit="1" customWidth="1"/>
    <col min="21" max="21" width="18.1796875" bestFit="1" customWidth="1"/>
    <col min="22" max="22" width="17.1796875" bestFit="1" customWidth="1"/>
    <col min="23" max="24" width="18.1796875" bestFit="1" customWidth="1"/>
    <col min="25" max="25" width="19.1796875" bestFit="1" customWidth="1"/>
    <col min="26" max="27" width="17.1796875" bestFit="1" customWidth="1"/>
    <col min="28" max="32" width="18.1796875" bestFit="1" customWidth="1"/>
    <col min="33" max="33" width="19.1796875" bestFit="1" customWidth="1"/>
    <col min="34" max="34" width="18.1796875" bestFit="1" customWidth="1"/>
    <col min="35" max="35" width="19.1796875" bestFit="1" customWidth="1"/>
    <col min="36" max="44" width="18.1796875" bestFit="1" customWidth="1"/>
    <col min="45" max="45" width="19.1796875" bestFit="1" customWidth="1"/>
    <col min="46" max="47" width="18.1796875" bestFit="1" customWidth="1"/>
    <col min="48" max="49" width="19.1796875" bestFit="1" customWidth="1"/>
    <col min="50" max="52" width="18.1796875" bestFit="1" customWidth="1"/>
    <col min="53" max="53" width="19.1796875" bestFit="1" customWidth="1"/>
    <col min="54" max="61" width="18.1796875" bestFit="1" customWidth="1"/>
    <col min="62" max="62" width="17.1796875" bestFit="1" customWidth="1"/>
    <col min="63" max="63" width="18.1796875" bestFit="1" customWidth="1"/>
    <col min="64" max="65" width="19.1796875" bestFit="1" customWidth="1"/>
    <col min="66" max="77" width="18.1796875" bestFit="1" customWidth="1"/>
    <col min="78" max="78" width="19.1796875" bestFit="1" customWidth="1"/>
    <col min="79" max="88" width="18.1796875" bestFit="1" customWidth="1"/>
    <col min="89" max="89" width="17.1796875" bestFit="1" customWidth="1"/>
    <col min="90" max="90" width="18.1796875" bestFit="1" customWidth="1"/>
    <col min="91" max="91" width="17.1796875" bestFit="1" customWidth="1"/>
    <col min="92" max="92" width="19.1796875" bestFit="1" customWidth="1"/>
    <col min="93" max="93" width="15.6328125" bestFit="1" customWidth="1"/>
    <col min="94" max="95" width="18.1796875" bestFit="1" customWidth="1"/>
    <col min="96" max="96" width="19.1796875" bestFit="1" customWidth="1"/>
    <col min="97" max="97" width="17.1796875" bestFit="1" customWidth="1"/>
    <col min="98" max="102" width="18.1796875" bestFit="1" customWidth="1"/>
    <col min="103" max="104" width="19.1796875" bestFit="1" customWidth="1"/>
    <col min="105" max="105" width="17.1796875" bestFit="1" customWidth="1"/>
    <col min="106" max="106" width="18.1796875" bestFit="1" customWidth="1"/>
    <col min="107" max="109" width="19.1796875" bestFit="1" customWidth="1"/>
    <col min="110" max="114" width="18.1796875" bestFit="1" customWidth="1"/>
    <col min="115" max="115" width="19.1796875" bestFit="1" customWidth="1"/>
    <col min="116" max="118" width="18.1796875" bestFit="1" customWidth="1"/>
    <col min="119" max="119" width="17.1796875" bestFit="1" customWidth="1"/>
    <col min="120" max="120" width="18.1796875" bestFit="1" customWidth="1"/>
    <col min="121" max="121" width="17.1796875" bestFit="1" customWidth="1"/>
    <col min="122" max="131" width="18.1796875" bestFit="1" customWidth="1"/>
    <col min="132" max="132" width="17.1796875" bestFit="1" customWidth="1"/>
    <col min="133" max="137" width="18.1796875" bestFit="1" customWidth="1"/>
    <col min="138" max="140" width="17.1796875" bestFit="1" customWidth="1"/>
    <col min="141" max="141" width="18.1796875" bestFit="1" customWidth="1"/>
    <col min="142" max="143" width="17.1796875" bestFit="1" customWidth="1"/>
    <col min="144" max="145" width="18.1796875" bestFit="1" customWidth="1"/>
    <col min="146" max="146" width="17.1796875" bestFit="1" customWidth="1"/>
    <col min="147" max="147" width="19.1796875" bestFit="1" customWidth="1"/>
    <col min="148" max="149" width="18.1796875" bestFit="1" customWidth="1"/>
    <col min="150" max="150" width="17.1796875" bestFit="1" customWidth="1"/>
    <col min="151" max="151" width="19.1796875" bestFit="1" customWidth="1"/>
    <col min="152" max="155" width="18.1796875" bestFit="1" customWidth="1"/>
    <col min="156" max="156" width="19.1796875" bestFit="1" customWidth="1"/>
    <col min="157" max="157" width="18.1796875" bestFit="1" customWidth="1"/>
    <col min="158" max="158" width="17.1796875" bestFit="1" customWidth="1"/>
    <col min="159" max="161" width="18.1796875" bestFit="1" customWidth="1"/>
    <col min="162" max="162" width="17.1796875" bestFit="1" customWidth="1"/>
    <col min="163" max="165" width="18.1796875" bestFit="1" customWidth="1"/>
    <col min="166" max="166" width="17.1796875" bestFit="1" customWidth="1"/>
    <col min="167" max="168" width="18.1796875" bestFit="1" customWidth="1"/>
    <col min="169" max="169" width="19.1796875" bestFit="1" customWidth="1"/>
    <col min="170" max="170" width="17.1796875" bestFit="1" customWidth="1"/>
    <col min="171" max="173" width="18.1796875" bestFit="1" customWidth="1"/>
    <col min="174" max="174" width="19.1796875" bestFit="1" customWidth="1"/>
    <col min="175" max="180" width="18.1796875" bestFit="1" customWidth="1"/>
    <col min="181" max="181" width="19.1796875" bestFit="1" customWidth="1"/>
    <col min="182" max="185" width="18.1796875" bestFit="1" customWidth="1"/>
    <col min="186" max="186" width="19.1796875" bestFit="1" customWidth="1"/>
    <col min="187" max="187" width="18.1796875" bestFit="1" customWidth="1"/>
    <col min="188" max="188" width="17.1796875" bestFit="1" customWidth="1"/>
    <col min="189" max="189" width="19.1796875" bestFit="1" customWidth="1"/>
    <col min="190" max="193" width="18.1796875" bestFit="1" customWidth="1"/>
    <col min="194" max="194" width="19.1796875" bestFit="1" customWidth="1"/>
    <col min="195" max="195" width="18.1796875" bestFit="1" customWidth="1"/>
    <col min="196" max="197" width="19.1796875" bestFit="1" customWidth="1"/>
    <col min="198" max="203" width="18.1796875" bestFit="1" customWidth="1"/>
    <col min="204" max="205" width="19.1796875" bestFit="1" customWidth="1"/>
    <col min="206" max="206" width="17.1796875" bestFit="1" customWidth="1"/>
    <col min="207" max="207" width="18.1796875" bestFit="1" customWidth="1"/>
    <col min="208" max="208" width="17.1796875" bestFit="1" customWidth="1"/>
    <col min="209" max="209" width="19.1796875" bestFit="1" customWidth="1"/>
    <col min="210" max="213" width="18.1796875" bestFit="1" customWidth="1"/>
    <col min="214" max="214" width="17.1796875" bestFit="1" customWidth="1"/>
    <col min="215" max="219" width="18.1796875" bestFit="1" customWidth="1"/>
    <col min="220" max="220" width="19.1796875" bestFit="1" customWidth="1"/>
    <col min="221" max="222" width="18.1796875" bestFit="1" customWidth="1"/>
    <col min="223" max="224" width="17.1796875" bestFit="1" customWidth="1"/>
    <col min="225" max="228" width="18.1796875" bestFit="1" customWidth="1"/>
    <col min="229" max="229" width="19.1796875" bestFit="1" customWidth="1"/>
    <col min="230" max="230" width="18.1796875" bestFit="1" customWidth="1"/>
    <col min="231" max="231" width="19.1796875" bestFit="1" customWidth="1"/>
    <col min="232" max="232" width="18.1796875" bestFit="1" customWidth="1"/>
    <col min="233" max="233" width="17.1796875" bestFit="1" customWidth="1"/>
    <col min="234" max="239" width="18.1796875" bestFit="1" customWidth="1"/>
    <col min="240" max="240" width="17.1796875" bestFit="1" customWidth="1"/>
    <col min="241" max="241" width="18.1796875" bestFit="1" customWidth="1"/>
    <col min="242" max="242" width="19.1796875" bestFit="1" customWidth="1"/>
    <col min="243" max="243" width="18.1796875" bestFit="1" customWidth="1"/>
    <col min="244" max="244" width="19.1796875" bestFit="1" customWidth="1"/>
    <col min="245" max="248" width="18.1796875" bestFit="1" customWidth="1"/>
    <col min="249" max="250" width="19.1796875" bestFit="1" customWidth="1"/>
    <col min="251" max="251" width="18.1796875" bestFit="1" customWidth="1"/>
    <col min="252" max="253" width="17.1796875" bestFit="1" customWidth="1"/>
    <col min="254" max="255" width="18.1796875" bestFit="1" customWidth="1"/>
    <col min="256" max="256" width="19.1796875" bestFit="1" customWidth="1"/>
    <col min="257" max="257" width="17.1796875" bestFit="1" customWidth="1"/>
    <col min="258" max="258" width="19.1796875" bestFit="1" customWidth="1"/>
    <col min="259" max="259" width="18.1796875" bestFit="1" customWidth="1"/>
    <col min="260" max="261" width="19.1796875" bestFit="1" customWidth="1"/>
    <col min="262" max="266" width="18.1796875" bestFit="1" customWidth="1"/>
    <col min="267" max="267" width="19.1796875" bestFit="1" customWidth="1"/>
    <col min="268" max="268" width="17.1796875" bestFit="1" customWidth="1"/>
    <col min="269" max="270" width="18.1796875" bestFit="1" customWidth="1"/>
    <col min="271" max="272" width="19.1796875" bestFit="1" customWidth="1"/>
    <col min="273" max="273" width="18.1796875" bestFit="1" customWidth="1"/>
    <col min="274" max="274" width="19.1796875" bestFit="1" customWidth="1"/>
    <col min="275" max="275" width="18.1796875" bestFit="1" customWidth="1"/>
    <col min="276" max="276" width="17.1796875" bestFit="1" customWidth="1"/>
    <col min="277" max="284" width="18.1796875" bestFit="1" customWidth="1"/>
    <col min="285" max="285" width="17.1796875" bestFit="1" customWidth="1"/>
    <col min="286" max="286" width="19.1796875" bestFit="1" customWidth="1"/>
    <col min="287" max="292" width="18.1796875" bestFit="1" customWidth="1"/>
    <col min="293" max="293" width="17.1796875" bestFit="1" customWidth="1"/>
    <col min="294" max="297" width="18.1796875" bestFit="1" customWidth="1"/>
    <col min="298" max="298" width="17.1796875" bestFit="1" customWidth="1"/>
    <col min="299" max="304" width="18.1796875" bestFit="1" customWidth="1"/>
    <col min="305" max="306" width="19.1796875" bestFit="1" customWidth="1"/>
    <col min="307" max="311" width="18.1796875" bestFit="1" customWidth="1"/>
    <col min="312" max="312" width="17.1796875" bestFit="1" customWidth="1"/>
    <col min="313" max="313" width="19.1796875" bestFit="1" customWidth="1"/>
    <col min="314" max="318" width="18.1796875" bestFit="1" customWidth="1"/>
    <col min="319" max="320" width="19.1796875" bestFit="1" customWidth="1"/>
    <col min="321" max="323" width="18.1796875" bestFit="1" customWidth="1"/>
    <col min="324" max="324" width="19.1796875" bestFit="1" customWidth="1"/>
    <col min="325" max="325" width="17.1796875" bestFit="1" customWidth="1"/>
    <col min="326" max="329" width="18.1796875" bestFit="1" customWidth="1"/>
    <col min="330" max="330" width="17.1796875" bestFit="1" customWidth="1"/>
    <col min="331" max="334" width="18.1796875" bestFit="1" customWidth="1"/>
    <col min="335" max="335" width="17.1796875" bestFit="1" customWidth="1"/>
    <col min="336" max="343" width="18.1796875" bestFit="1" customWidth="1"/>
    <col min="344" max="344" width="17.1796875" bestFit="1" customWidth="1"/>
    <col min="345" max="349" width="18.1796875" bestFit="1" customWidth="1"/>
    <col min="350" max="350" width="17.1796875" bestFit="1" customWidth="1"/>
    <col min="351" max="360" width="18.1796875" bestFit="1" customWidth="1"/>
    <col min="361" max="362" width="19.1796875" bestFit="1" customWidth="1"/>
    <col min="363" max="367" width="18.1796875" bestFit="1" customWidth="1"/>
    <col min="368" max="368" width="19.1796875" bestFit="1" customWidth="1"/>
    <col min="369" max="369" width="18.1796875" bestFit="1" customWidth="1"/>
    <col min="370" max="370" width="19.1796875" bestFit="1" customWidth="1"/>
    <col min="371" max="372" width="18.1796875" bestFit="1" customWidth="1"/>
    <col min="373" max="373" width="17.1796875" bestFit="1" customWidth="1"/>
    <col min="374" max="374" width="19.1796875" bestFit="1" customWidth="1"/>
    <col min="375" max="375" width="18.1796875" bestFit="1" customWidth="1"/>
    <col min="376" max="377" width="19.1796875" bestFit="1" customWidth="1"/>
    <col min="378" max="378" width="17.1796875" bestFit="1" customWidth="1"/>
    <col min="379" max="382" width="18.1796875" bestFit="1" customWidth="1"/>
    <col min="383" max="383" width="19.1796875" bestFit="1" customWidth="1"/>
    <col min="384" max="384" width="17.1796875" bestFit="1" customWidth="1"/>
    <col min="385" max="385" width="18.1796875" bestFit="1" customWidth="1"/>
    <col min="386" max="386" width="19.1796875" bestFit="1" customWidth="1"/>
    <col min="387" max="388" width="18.1796875" bestFit="1" customWidth="1"/>
    <col min="389" max="389" width="19.1796875" bestFit="1" customWidth="1"/>
    <col min="390" max="390" width="18.1796875" bestFit="1" customWidth="1"/>
    <col min="391" max="391" width="17.1796875" bestFit="1" customWidth="1"/>
    <col min="392" max="392" width="19.1796875" bestFit="1" customWidth="1"/>
    <col min="393" max="396" width="18.1796875" bestFit="1" customWidth="1"/>
    <col min="397" max="397" width="19.1796875" bestFit="1" customWidth="1"/>
    <col min="398" max="398" width="18.1796875" bestFit="1" customWidth="1"/>
    <col min="399" max="402" width="17.1796875" bestFit="1" customWidth="1"/>
    <col min="403" max="403" width="18.1796875" bestFit="1" customWidth="1"/>
    <col min="404" max="404" width="19.1796875" bestFit="1" customWidth="1"/>
    <col min="405" max="405" width="17.1796875" bestFit="1" customWidth="1"/>
    <col min="406" max="407" width="18.1796875" bestFit="1" customWidth="1"/>
    <col min="408" max="408" width="19.1796875" bestFit="1" customWidth="1"/>
    <col min="409" max="412" width="18.1796875" bestFit="1" customWidth="1"/>
    <col min="413" max="413" width="20.6328125" bestFit="1" customWidth="1"/>
    <col min="414" max="418" width="18.1796875" bestFit="1" customWidth="1"/>
    <col min="419" max="419" width="17.1796875" bestFit="1" customWidth="1"/>
    <col min="420" max="421" width="18.1796875" bestFit="1" customWidth="1"/>
    <col min="422" max="422" width="17.1796875" bestFit="1" customWidth="1"/>
    <col min="423" max="423" width="20.6328125" bestFit="1" customWidth="1"/>
    <col min="424" max="429" width="18.1796875" bestFit="1" customWidth="1"/>
    <col min="430" max="430" width="17.1796875" bestFit="1" customWidth="1"/>
    <col min="431" max="431" width="18.1796875" bestFit="1" customWidth="1"/>
    <col min="432" max="432" width="20.6328125" bestFit="1" customWidth="1"/>
  </cols>
  <sheetData>
    <row r="3" spans="1:13" x14ac:dyDescent="0.35">
      <c r="B3" s="3" t="s">
        <v>620</v>
      </c>
    </row>
    <row r="4" spans="1:13" x14ac:dyDescent="0.35">
      <c r="A4" s="3" t="s">
        <v>576</v>
      </c>
      <c r="B4" s="22" t="s">
        <v>11</v>
      </c>
      <c r="C4" s="22" t="s">
        <v>15</v>
      </c>
      <c r="D4" s="22" t="s">
        <v>16</v>
      </c>
      <c r="E4" s="22" t="s">
        <v>17</v>
      </c>
      <c r="F4" s="22" t="s">
        <v>577</v>
      </c>
      <c r="L4" t="s">
        <v>19</v>
      </c>
      <c r="M4" s="40">
        <v>5623668607000</v>
      </c>
    </row>
    <row r="5" spans="1:13" x14ac:dyDescent="0.35">
      <c r="A5" s="4" t="s">
        <v>19</v>
      </c>
      <c r="B5" s="39"/>
      <c r="C5" s="39"/>
      <c r="D5" s="39"/>
      <c r="E5" s="39"/>
      <c r="F5" s="39"/>
      <c r="L5" t="s">
        <v>36</v>
      </c>
      <c r="M5" s="40">
        <v>5729846251000</v>
      </c>
    </row>
    <row r="6" spans="1:13" x14ac:dyDescent="0.35">
      <c r="A6" s="4" t="s">
        <v>36</v>
      </c>
      <c r="B6" s="39"/>
      <c r="C6" s="39"/>
      <c r="D6" s="39"/>
      <c r="E6" s="39"/>
      <c r="F6" s="39"/>
      <c r="L6" t="s">
        <v>83</v>
      </c>
      <c r="M6" s="40">
        <v>4834114768000</v>
      </c>
    </row>
    <row r="7" spans="1:13" x14ac:dyDescent="0.35">
      <c r="A7" s="4" t="s">
        <v>83</v>
      </c>
      <c r="B7" s="39"/>
      <c r="C7" s="39"/>
      <c r="D7" s="39"/>
      <c r="E7" s="39"/>
      <c r="F7" s="39"/>
      <c r="L7" t="s">
        <v>47</v>
      </c>
      <c r="M7" s="40">
        <v>3415396723000</v>
      </c>
    </row>
    <row r="8" spans="1:13" x14ac:dyDescent="0.35">
      <c r="A8" s="4" t="s">
        <v>47</v>
      </c>
      <c r="B8" s="39"/>
      <c r="C8" s="39"/>
      <c r="D8" s="39"/>
      <c r="E8" s="39"/>
      <c r="F8" s="39"/>
      <c r="L8" t="s">
        <v>25</v>
      </c>
      <c r="M8" s="40">
        <v>4458012375000</v>
      </c>
    </row>
    <row r="9" spans="1:13" x14ac:dyDescent="0.35">
      <c r="A9" s="4" t="s">
        <v>25</v>
      </c>
      <c r="B9" s="39"/>
      <c r="C9" s="39"/>
      <c r="D9" s="39"/>
      <c r="E9" s="39"/>
      <c r="F9" s="39"/>
      <c r="L9" t="s">
        <v>13</v>
      </c>
      <c r="M9" s="40">
        <v>4103821019000</v>
      </c>
    </row>
    <row r="10" spans="1:13" x14ac:dyDescent="0.35">
      <c r="A10" s="4" t="s">
        <v>13</v>
      </c>
      <c r="B10" s="39"/>
      <c r="C10" s="39"/>
      <c r="D10" s="39"/>
      <c r="E10" s="39"/>
      <c r="F10" s="39"/>
      <c r="L10" t="s">
        <v>22</v>
      </c>
      <c r="M10" s="40">
        <v>3662792220000</v>
      </c>
    </row>
    <row r="11" spans="1:13" x14ac:dyDescent="0.35">
      <c r="A11" s="4" t="s">
        <v>22</v>
      </c>
      <c r="B11" s="39"/>
      <c r="C11" s="39"/>
      <c r="D11" s="39"/>
      <c r="E11" s="39"/>
      <c r="F11" s="39"/>
      <c r="L11" t="s">
        <v>59</v>
      </c>
      <c r="M11" s="40">
        <v>1124278980000</v>
      </c>
    </row>
    <row r="12" spans="1:13" x14ac:dyDescent="0.35">
      <c r="A12" s="4" t="s">
        <v>59</v>
      </c>
      <c r="B12" s="39"/>
      <c r="C12" s="39"/>
      <c r="D12" s="39"/>
      <c r="E12" s="39"/>
      <c r="F12" s="39"/>
      <c r="L12" t="s">
        <v>52</v>
      </c>
      <c r="M12" s="40">
        <v>261218429000</v>
      </c>
    </row>
    <row r="13" spans="1:13" x14ac:dyDescent="0.35">
      <c r="A13" s="4" t="s">
        <v>52</v>
      </c>
      <c r="B13" s="39"/>
      <c r="C13" s="39"/>
      <c r="D13" s="39"/>
      <c r="E13" s="39"/>
      <c r="F13" s="39"/>
      <c r="L13" t="s">
        <v>182</v>
      </c>
      <c r="M13" s="40">
        <v>1150747853000</v>
      </c>
    </row>
    <row r="14" spans="1:13" x14ac:dyDescent="0.35">
      <c r="A14" s="4" t="s">
        <v>182</v>
      </c>
      <c r="B14" s="39"/>
      <c r="C14" s="39"/>
      <c r="D14" s="39"/>
      <c r="E14" s="39"/>
      <c r="F14" s="39"/>
      <c r="L14" t="s">
        <v>42</v>
      </c>
      <c r="M14" s="40">
        <v>1069025171000</v>
      </c>
    </row>
    <row r="15" spans="1:13" x14ac:dyDescent="0.35">
      <c r="A15" s="4" t="s">
        <v>42</v>
      </c>
      <c r="B15" s="39"/>
      <c r="C15" s="39"/>
      <c r="D15" s="39"/>
      <c r="E15" s="39"/>
      <c r="F15" s="39"/>
    </row>
    <row r="16" spans="1:13" x14ac:dyDescent="0.35">
      <c r="A16" s="4" t="s">
        <v>577</v>
      </c>
    </row>
    <row r="27" spans="12:14" x14ac:dyDescent="0.35">
      <c r="L27" s="40"/>
      <c r="M27" s="40">
        <v>19221000000</v>
      </c>
      <c r="N27" s="40">
        <v>974053000</v>
      </c>
    </row>
    <row r="28" spans="12:14" x14ac:dyDescent="0.35">
      <c r="L28" s="40"/>
      <c r="M28" s="40">
        <v>14771000000</v>
      </c>
      <c r="N28" s="40">
        <v>3361407000</v>
      </c>
    </row>
    <row r="29" spans="12:14" x14ac:dyDescent="0.35">
      <c r="L29" s="40"/>
      <c r="M29" s="40">
        <v>18470000000</v>
      </c>
      <c r="N29" s="40">
        <v>2135539000</v>
      </c>
    </row>
    <row r="30" spans="12:14" x14ac:dyDescent="0.35">
      <c r="L30" s="40"/>
      <c r="M30" s="40">
        <v>24551000000</v>
      </c>
      <c r="N30" s="40">
        <v>7184794000</v>
      </c>
    </row>
    <row r="31" spans="12:14" x14ac:dyDescent="0.35">
      <c r="L31" s="40"/>
      <c r="M31" s="40">
        <v>19080000000</v>
      </c>
      <c r="N31" s="40">
        <v>2865751000</v>
      </c>
    </row>
    <row r="32" spans="12:14" x14ac:dyDescent="0.35">
      <c r="L32" s="40"/>
      <c r="M32" s="40">
        <v>1746278000</v>
      </c>
      <c r="N32" s="40">
        <v>1482259000</v>
      </c>
    </row>
    <row r="33" spans="12:14" x14ac:dyDescent="0.35">
      <c r="L33" s="40"/>
      <c r="M33" s="40">
        <v>220156000000</v>
      </c>
      <c r="N33" s="40">
        <v>2152766000</v>
      </c>
    </row>
    <row r="34" spans="12:14" x14ac:dyDescent="0.35">
      <c r="L34" s="40"/>
      <c r="M34" s="40">
        <v>2319919000</v>
      </c>
      <c r="N34" s="40">
        <v>2387702000</v>
      </c>
    </row>
    <row r="35" spans="12:14" x14ac:dyDescent="0.35">
      <c r="L35" s="40"/>
      <c r="M35" s="40">
        <v>20638000000</v>
      </c>
      <c r="N35" s="40">
        <v>610590000</v>
      </c>
    </row>
    <row r="36" spans="12:14" x14ac:dyDescent="0.35">
      <c r="L36" s="40"/>
      <c r="M36" s="40">
        <v>14487118000</v>
      </c>
      <c r="N36" s="40">
        <v>520613000</v>
      </c>
    </row>
    <row r="37" spans="12:14" x14ac:dyDescent="0.35">
      <c r="L37" s="40"/>
      <c r="M37" s="40">
        <v>2388768000</v>
      </c>
      <c r="N37" s="40">
        <v>686090000</v>
      </c>
    </row>
    <row r="38" spans="12:14" x14ac:dyDescent="0.35">
      <c r="L38" s="40"/>
      <c r="M38" s="40">
        <v>32870000000</v>
      </c>
      <c r="N38" s="40">
        <v>2486017000</v>
      </c>
    </row>
    <row r="39" spans="12:14" x14ac:dyDescent="0.35">
      <c r="L39" s="40"/>
      <c r="M39" s="40">
        <v>11905000000</v>
      </c>
      <c r="N39" s="40">
        <v>2847945000</v>
      </c>
    </row>
    <row r="40" spans="12:14" x14ac:dyDescent="0.35">
      <c r="L40" s="40"/>
      <c r="M40" s="40">
        <v>3715968000</v>
      </c>
      <c r="N40" s="40">
        <v>1563210000</v>
      </c>
    </row>
    <row r="41" spans="12:14" x14ac:dyDescent="0.35">
      <c r="L41" s="40"/>
      <c r="M41" s="40">
        <v>16226000000</v>
      </c>
      <c r="N41" s="40">
        <v>5166000000</v>
      </c>
    </row>
    <row r="42" spans="12:14" x14ac:dyDescent="0.35">
      <c r="L42" s="40"/>
      <c r="M42" s="40">
        <v>100160000000</v>
      </c>
      <c r="N42" s="40">
        <v>3024623000</v>
      </c>
    </row>
    <row r="43" spans="12:14" x14ac:dyDescent="0.35">
      <c r="L43" s="40"/>
      <c r="M43" s="40">
        <v>11325000000</v>
      </c>
      <c r="N43" s="40">
        <v>861527000</v>
      </c>
    </row>
    <row r="44" spans="12:14" x14ac:dyDescent="0.35">
      <c r="L44" s="40"/>
      <c r="M44" s="40">
        <v>5312686000</v>
      </c>
      <c r="N44" s="40">
        <v>635490000</v>
      </c>
    </row>
    <row r="45" spans="12:14" x14ac:dyDescent="0.35">
      <c r="L45" s="40"/>
      <c r="M45" s="40">
        <v>5115000000</v>
      </c>
      <c r="N45" s="40">
        <v>1029475000</v>
      </c>
    </row>
    <row r="46" spans="12:14" x14ac:dyDescent="0.35">
      <c r="L46" s="40"/>
      <c r="M46" s="40">
        <v>1857000000</v>
      </c>
      <c r="N46" s="40">
        <v>780209000</v>
      </c>
    </row>
    <row r="47" spans="12:14" x14ac:dyDescent="0.35">
      <c r="L47" s="40"/>
      <c r="M47" s="40">
        <v>11871879000</v>
      </c>
      <c r="N47" s="40">
        <v>1371065000</v>
      </c>
    </row>
    <row r="48" spans="12:14" x14ac:dyDescent="0.35">
      <c r="L48" s="40"/>
      <c r="M48" s="40">
        <v>20170000000</v>
      </c>
      <c r="N48" s="40">
        <v>4543849000</v>
      </c>
    </row>
    <row r="49" spans="12:14" x14ac:dyDescent="0.35">
      <c r="L49" s="40"/>
      <c r="M49" s="40">
        <v>171596000000</v>
      </c>
      <c r="N49" s="40">
        <v>758926000</v>
      </c>
    </row>
    <row r="50" spans="12:14" x14ac:dyDescent="0.35">
      <c r="L50" s="40"/>
      <c r="M50" s="40">
        <v>1832253000</v>
      </c>
      <c r="N50" s="40">
        <v>2312512000</v>
      </c>
    </row>
    <row r="51" spans="12:14" x14ac:dyDescent="0.35">
      <c r="L51" s="40"/>
      <c r="M51" s="40">
        <v>5518000000</v>
      </c>
      <c r="N51" s="40">
        <v>2772550000</v>
      </c>
    </row>
    <row r="52" spans="12:14" x14ac:dyDescent="0.35">
      <c r="L52" s="40"/>
      <c r="M52" s="40">
        <v>3371000000</v>
      </c>
      <c r="N52" s="40">
        <v>7254000000</v>
      </c>
    </row>
    <row r="53" spans="12:14" x14ac:dyDescent="0.35">
      <c r="L53" s="40"/>
      <c r="M53" s="40">
        <v>37601000000</v>
      </c>
      <c r="N53" s="40"/>
    </row>
    <row r="54" spans="12:14" x14ac:dyDescent="0.35">
      <c r="L54" s="40"/>
      <c r="M54" s="40">
        <v>138074000000</v>
      </c>
      <c r="N54" s="40"/>
    </row>
    <row r="55" spans="12:14" x14ac:dyDescent="0.35">
      <c r="L55" s="40"/>
      <c r="M55" s="40">
        <v>6860000000</v>
      </c>
      <c r="N55" s="40"/>
    </row>
    <row r="56" spans="12:14" x14ac:dyDescent="0.35">
      <c r="L56" s="40"/>
      <c r="M56" s="40">
        <v>1998051000</v>
      </c>
      <c r="N56" s="40"/>
    </row>
    <row r="57" spans="12:14" x14ac:dyDescent="0.35">
      <c r="L57" s="40"/>
      <c r="M57" s="40">
        <v>420836000000</v>
      </c>
      <c r="N57" s="40"/>
    </row>
    <row r="447" spans="5:5" x14ac:dyDescent="0.35">
      <c r="E447" s="4" t="s">
        <v>72</v>
      </c>
    </row>
    <row r="448" spans="5:5" x14ac:dyDescent="0.35">
      <c r="E448" s="4" t="s">
        <v>74</v>
      </c>
    </row>
    <row r="449" spans="5:5" x14ac:dyDescent="0.35">
      <c r="E449" s="4" t="s">
        <v>76</v>
      </c>
    </row>
    <row r="450" spans="5:5" x14ac:dyDescent="0.35">
      <c r="E450" s="4" t="s">
        <v>78</v>
      </c>
    </row>
    <row r="451" spans="5:5" x14ac:dyDescent="0.35">
      <c r="E451" s="4" t="s">
        <v>80</v>
      </c>
    </row>
    <row r="452" spans="5:5" x14ac:dyDescent="0.35">
      <c r="E452" s="4" t="s">
        <v>82</v>
      </c>
    </row>
    <row r="453" spans="5:5" x14ac:dyDescent="0.35">
      <c r="E453" s="4" t="s">
        <v>85</v>
      </c>
    </row>
    <row r="454" spans="5:5" x14ac:dyDescent="0.35">
      <c r="E454" s="4" t="s">
        <v>86</v>
      </c>
    </row>
    <row r="455" spans="5:5" x14ac:dyDescent="0.35">
      <c r="E455" s="4" t="s">
        <v>88</v>
      </c>
    </row>
    <row r="456" spans="5:5" x14ac:dyDescent="0.35">
      <c r="E456" s="4" t="s">
        <v>90</v>
      </c>
    </row>
    <row r="457" spans="5:5" x14ac:dyDescent="0.35">
      <c r="E457" s="4" t="s">
        <v>92</v>
      </c>
    </row>
    <row r="458" spans="5:5" x14ac:dyDescent="0.35">
      <c r="E458" s="4" t="s">
        <v>94</v>
      </c>
    </row>
    <row r="459" spans="5:5" x14ac:dyDescent="0.35">
      <c r="E459" s="4" t="s">
        <v>95</v>
      </c>
    </row>
    <row r="460" spans="5:5" x14ac:dyDescent="0.35">
      <c r="E460" s="4" t="s">
        <v>97</v>
      </c>
    </row>
    <row r="461" spans="5:5" x14ac:dyDescent="0.35">
      <c r="E461" s="4" t="s">
        <v>99</v>
      </c>
    </row>
    <row r="462" spans="5:5" x14ac:dyDescent="0.35">
      <c r="E462" s="4" t="s">
        <v>101</v>
      </c>
    </row>
    <row r="463" spans="5:5" x14ac:dyDescent="0.35">
      <c r="E463" s="4" t="s">
        <v>102</v>
      </c>
    </row>
    <row r="464" spans="5:5" x14ac:dyDescent="0.35">
      <c r="E464" s="4" t="s">
        <v>103</v>
      </c>
    </row>
    <row r="465" spans="5:5" x14ac:dyDescent="0.35">
      <c r="E465" s="4" t="s">
        <v>104</v>
      </c>
    </row>
    <row r="466" spans="5:5" x14ac:dyDescent="0.35">
      <c r="E466" s="4" t="s">
        <v>106</v>
      </c>
    </row>
    <row r="467" spans="5:5" x14ac:dyDescent="0.35">
      <c r="E467" s="4" t="s">
        <v>107</v>
      </c>
    </row>
    <row r="468" spans="5:5" x14ac:dyDescent="0.35">
      <c r="E468" s="4" t="s">
        <v>108</v>
      </c>
    </row>
    <row r="469" spans="5:5" x14ac:dyDescent="0.35">
      <c r="E469" s="4" t="s">
        <v>109</v>
      </c>
    </row>
    <row r="470" spans="5:5" x14ac:dyDescent="0.35">
      <c r="E470" s="4" t="s">
        <v>111</v>
      </c>
    </row>
    <row r="471" spans="5:5" x14ac:dyDescent="0.35">
      <c r="E471" s="4" t="s">
        <v>112</v>
      </c>
    </row>
    <row r="472" spans="5:5" x14ac:dyDescent="0.35">
      <c r="E472" s="4" t="s">
        <v>113</v>
      </c>
    </row>
    <row r="473" spans="5:5" x14ac:dyDescent="0.35">
      <c r="E473" s="4" t="s">
        <v>115</v>
      </c>
    </row>
    <row r="474" spans="5:5" x14ac:dyDescent="0.35">
      <c r="E474" s="4" t="s">
        <v>116</v>
      </c>
    </row>
    <row r="475" spans="5:5" x14ac:dyDescent="0.35">
      <c r="E475" s="4" t="s">
        <v>118</v>
      </c>
    </row>
    <row r="476" spans="5:5" x14ac:dyDescent="0.35">
      <c r="E476" s="4" t="s">
        <v>119</v>
      </c>
    </row>
    <row r="477" spans="5:5" x14ac:dyDescent="0.35">
      <c r="E477" s="4" t="s">
        <v>120</v>
      </c>
    </row>
    <row r="478" spans="5:5" x14ac:dyDescent="0.35">
      <c r="E478" s="4" t="s">
        <v>122</v>
      </c>
    </row>
    <row r="479" spans="5:5" x14ac:dyDescent="0.35">
      <c r="E479" s="4" t="s">
        <v>123</v>
      </c>
    </row>
    <row r="480" spans="5:5" x14ac:dyDescent="0.35">
      <c r="E480" s="4" t="s">
        <v>125</v>
      </c>
    </row>
    <row r="481" spans="5:5" x14ac:dyDescent="0.35">
      <c r="E481" s="4" t="s">
        <v>126</v>
      </c>
    </row>
    <row r="482" spans="5:5" x14ac:dyDescent="0.35">
      <c r="E482" s="4" t="s">
        <v>128</v>
      </c>
    </row>
    <row r="483" spans="5:5" x14ac:dyDescent="0.35">
      <c r="E483" s="4" t="s">
        <v>129</v>
      </c>
    </row>
    <row r="484" spans="5:5" x14ac:dyDescent="0.35">
      <c r="E484" s="4" t="s">
        <v>131</v>
      </c>
    </row>
    <row r="485" spans="5:5" x14ac:dyDescent="0.35">
      <c r="E485" s="4" t="s">
        <v>132</v>
      </c>
    </row>
    <row r="486" spans="5:5" x14ac:dyDescent="0.35">
      <c r="E486" s="4" t="s">
        <v>134</v>
      </c>
    </row>
    <row r="487" spans="5:5" x14ac:dyDescent="0.35">
      <c r="E487" s="4" t="s">
        <v>135</v>
      </c>
    </row>
    <row r="488" spans="5:5" x14ac:dyDescent="0.35">
      <c r="E488" s="4" t="s">
        <v>137</v>
      </c>
    </row>
    <row r="489" spans="5:5" x14ac:dyDescent="0.35">
      <c r="E489" s="4" t="s">
        <v>139</v>
      </c>
    </row>
    <row r="490" spans="5:5" x14ac:dyDescent="0.35">
      <c r="E490" s="4" t="s">
        <v>141</v>
      </c>
    </row>
    <row r="491" spans="5:5" x14ac:dyDescent="0.35">
      <c r="E491" s="4" t="s">
        <v>143</v>
      </c>
    </row>
    <row r="492" spans="5:5" x14ac:dyDescent="0.35">
      <c r="E492" s="4" t="s">
        <v>145</v>
      </c>
    </row>
    <row r="493" spans="5:5" x14ac:dyDescent="0.35">
      <c r="E493" s="4" t="s">
        <v>147</v>
      </c>
    </row>
    <row r="494" spans="5:5" x14ac:dyDescent="0.35">
      <c r="E494" s="4" t="s">
        <v>149</v>
      </c>
    </row>
    <row r="495" spans="5:5" x14ac:dyDescent="0.35">
      <c r="E495" s="4" t="s">
        <v>150</v>
      </c>
    </row>
    <row r="496" spans="5:5" x14ac:dyDescent="0.35">
      <c r="E496" s="4" t="s">
        <v>151</v>
      </c>
    </row>
    <row r="497" spans="5:5" x14ac:dyDescent="0.35">
      <c r="E497" s="4" t="s">
        <v>152</v>
      </c>
    </row>
    <row r="498" spans="5:5" x14ac:dyDescent="0.35">
      <c r="E498" s="4" t="s">
        <v>153</v>
      </c>
    </row>
    <row r="499" spans="5:5" x14ac:dyDescent="0.35">
      <c r="E499" s="4" t="s">
        <v>154</v>
      </c>
    </row>
    <row r="500" spans="5:5" x14ac:dyDescent="0.35">
      <c r="E500" s="4" t="s">
        <v>156</v>
      </c>
    </row>
    <row r="501" spans="5:5" x14ac:dyDescent="0.35">
      <c r="E501" s="4" t="s">
        <v>158</v>
      </c>
    </row>
    <row r="502" spans="5:5" x14ac:dyDescent="0.35">
      <c r="E502" s="4" t="s">
        <v>159</v>
      </c>
    </row>
    <row r="503" spans="5:5" x14ac:dyDescent="0.35">
      <c r="E503" s="4" t="s">
        <v>160</v>
      </c>
    </row>
    <row r="504" spans="5:5" x14ac:dyDescent="0.35">
      <c r="E504" s="4" t="s">
        <v>161</v>
      </c>
    </row>
    <row r="505" spans="5:5" x14ac:dyDescent="0.35">
      <c r="E505" s="4" t="s">
        <v>162</v>
      </c>
    </row>
    <row r="506" spans="5:5" x14ac:dyDescent="0.35">
      <c r="E506" s="4" t="s">
        <v>163</v>
      </c>
    </row>
    <row r="507" spans="5:5" x14ac:dyDescent="0.35">
      <c r="E507" s="4" t="s">
        <v>165</v>
      </c>
    </row>
    <row r="508" spans="5:5" x14ac:dyDescent="0.35">
      <c r="E508" s="4" t="s">
        <v>167</v>
      </c>
    </row>
    <row r="509" spans="5:5" x14ac:dyDescent="0.35">
      <c r="E509" s="4" t="s">
        <v>169</v>
      </c>
    </row>
    <row r="510" spans="5:5" x14ac:dyDescent="0.35">
      <c r="E510" s="4" t="s">
        <v>171</v>
      </c>
    </row>
    <row r="511" spans="5:5" x14ac:dyDescent="0.35">
      <c r="E511" s="4" t="s">
        <v>172</v>
      </c>
    </row>
    <row r="512" spans="5:5" x14ac:dyDescent="0.35">
      <c r="E512" s="4" t="s">
        <v>173</v>
      </c>
    </row>
    <row r="513" spans="5:5" x14ac:dyDescent="0.35">
      <c r="E513" s="4" t="s">
        <v>175</v>
      </c>
    </row>
    <row r="514" spans="5:5" x14ac:dyDescent="0.35">
      <c r="E514" s="4" t="s">
        <v>177</v>
      </c>
    </row>
    <row r="515" spans="5:5" x14ac:dyDescent="0.35">
      <c r="E515" s="4" t="s">
        <v>179</v>
      </c>
    </row>
    <row r="516" spans="5:5" x14ac:dyDescent="0.35">
      <c r="E516" s="4" t="s">
        <v>181</v>
      </c>
    </row>
    <row r="517" spans="5:5" x14ac:dyDescent="0.35">
      <c r="E517" s="4" t="s">
        <v>184</v>
      </c>
    </row>
    <row r="518" spans="5:5" x14ac:dyDescent="0.35">
      <c r="E518" s="4" t="s">
        <v>185</v>
      </c>
    </row>
    <row r="519" spans="5:5" x14ac:dyDescent="0.35">
      <c r="E519" s="4" t="s">
        <v>186</v>
      </c>
    </row>
    <row r="520" spans="5:5" x14ac:dyDescent="0.35">
      <c r="E520" s="4" t="s">
        <v>188</v>
      </c>
    </row>
    <row r="521" spans="5:5" x14ac:dyDescent="0.35">
      <c r="E521" s="4" t="s">
        <v>189</v>
      </c>
    </row>
    <row r="522" spans="5:5" x14ac:dyDescent="0.35">
      <c r="E522" s="4" t="s">
        <v>190</v>
      </c>
    </row>
    <row r="523" spans="5:5" x14ac:dyDescent="0.35">
      <c r="E523" s="4" t="s">
        <v>191</v>
      </c>
    </row>
    <row r="524" spans="5:5" x14ac:dyDescent="0.35">
      <c r="E524" s="4" t="s">
        <v>192</v>
      </c>
    </row>
    <row r="525" spans="5:5" x14ac:dyDescent="0.35">
      <c r="E525" s="4" t="s">
        <v>194</v>
      </c>
    </row>
    <row r="526" spans="5:5" x14ac:dyDescent="0.35">
      <c r="E526" s="4" t="s">
        <v>195</v>
      </c>
    </row>
    <row r="527" spans="5:5" x14ac:dyDescent="0.35">
      <c r="E527" s="4" t="s">
        <v>196</v>
      </c>
    </row>
    <row r="528" spans="5:5" x14ac:dyDescent="0.35">
      <c r="E528" s="4" t="s">
        <v>198</v>
      </c>
    </row>
    <row r="529" spans="5:5" x14ac:dyDescent="0.35">
      <c r="E529" s="4" t="s">
        <v>200</v>
      </c>
    </row>
    <row r="530" spans="5:5" x14ac:dyDescent="0.35">
      <c r="E530" s="4" t="s">
        <v>202</v>
      </c>
    </row>
    <row r="531" spans="5:5" x14ac:dyDescent="0.35">
      <c r="E531" s="4" t="s">
        <v>203</v>
      </c>
    </row>
    <row r="532" spans="5:5" x14ac:dyDescent="0.35">
      <c r="E532" s="4" t="s">
        <v>205</v>
      </c>
    </row>
    <row r="533" spans="5:5" x14ac:dyDescent="0.35">
      <c r="E533" s="4" t="s">
        <v>206</v>
      </c>
    </row>
    <row r="534" spans="5:5" x14ac:dyDescent="0.35">
      <c r="E534" s="4" t="s">
        <v>207</v>
      </c>
    </row>
    <row r="535" spans="5:5" x14ac:dyDescent="0.35">
      <c r="E535" s="4" t="s">
        <v>208</v>
      </c>
    </row>
    <row r="536" spans="5:5" x14ac:dyDescent="0.35">
      <c r="E536" s="4" t="s">
        <v>209</v>
      </c>
    </row>
    <row r="537" spans="5:5" x14ac:dyDescent="0.35">
      <c r="E537" s="4" t="s">
        <v>210</v>
      </c>
    </row>
    <row r="538" spans="5:5" x14ac:dyDescent="0.35">
      <c r="E538" s="4" t="s">
        <v>212</v>
      </c>
    </row>
    <row r="539" spans="5:5" x14ac:dyDescent="0.35">
      <c r="E539" s="4" t="s">
        <v>213</v>
      </c>
    </row>
    <row r="540" spans="5:5" x14ac:dyDescent="0.35">
      <c r="E540" s="4" t="s">
        <v>215</v>
      </c>
    </row>
    <row r="541" spans="5:5" x14ac:dyDescent="0.35">
      <c r="E541" s="4" t="s">
        <v>216</v>
      </c>
    </row>
    <row r="542" spans="5:5" x14ac:dyDescent="0.35">
      <c r="E542" s="4" t="s">
        <v>217</v>
      </c>
    </row>
    <row r="543" spans="5:5" x14ac:dyDescent="0.35">
      <c r="E543" s="4" t="s">
        <v>218</v>
      </c>
    </row>
    <row r="544" spans="5:5" x14ac:dyDescent="0.35">
      <c r="E544" s="4" t="s">
        <v>219</v>
      </c>
    </row>
    <row r="545" spans="5:5" x14ac:dyDescent="0.35">
      <c r="E545" s="4" t="s">
        <v>220</v>
      </c>
    </row>
    <row r="546" spans="5:5" x14ac:dyDescent="0.35">
      <c r="E546" s="4" t="s">
        <v>221</v>
      </c>
    </row>
    <row r="547" spans="5:5" x14ac:dyDescent="0.35">
      <c r="E547" s="4" t="s">
        <v>222</v>
      </c>
    </row>
    <row r="548" spans="5:5" x14ac:dyDescent="0.35">
      <c r="E548" s="4" t="s">
        <v>223</v>
      </c>
    </row>
    <row r="549" spans="5:5" x14ac:dyDescent="0.35">
      <c r="E549" s="4" t="s">
        <v>224</v>
      </c>
    </row>
    <row r="550" spans="5:5" x14ac:dyDescent="0.35">
      <c r="E550" s="4" t="s">
        <v>225</v>
      </c>
    </row>
    <row r="551" spans="5:5" x14ac:dyDescent="0.35">
      <c r="E551" s="4" t="s">
        <v>226</v>
      </c>
    </row>
    <row r="552" spans="5:5" x14ac:dyDescent="0.35">
      <c r="E552" s="4" t="s">
        <v>227</v>
      </c>
    </row>
    <row r="553" spans="5:5" x14ac:dyDescent="0.35">
      <c r="E553" s="4" t="s">
        <v>228</v>
      </c>
    </row>
    <row r="554" spans="5:5" x14ac:dyDescent="0.35">
      <c r="E554" s="4" t="s">
        <v>229</v>
      </c>
    </row>
    <row r="555" spans="5:5" x14ac:dyDescent="0.35">
      <c r="E555" s="4" t="s">
        <v>230</v>
      </c>
    </row>
    <row r="556" spans="5:5" x14ac:dyDescent="0.35">
      <c r="E556" s="4" t="s">
        <v>231</v>
      </c>
    </row>
    <row r="557" spans="5:5" x14ac:dyDescent="0.35">
      <c r="E557" s="4" t="s">
        <v>232</v>
      </c>
    </row>
    <row r="558" spans="5:5" x14ac:dyDescent="0.35">
      <c r="E558" s="4" t="s">
        <v>233</v>
      </c>
    </row>
    <row r="559" spans="5:5" x14ac:dyDescent="0.35">
      <c r="E559" s="4" t="s">
        <v>235</v>
      </c>
    </row>
    <row r="560" spans="5:5" x14ac:dyDescent="0.35">
      <c r="E560" s="4" t="s">
        <v>237</v>
      </c>
    </row>
    <row r="561" spans="5:5" x14ac:dyDescent="0.35">
      <c r="E561" s="4" t="s">
        <v>238</v>
      </c>
    </row>
    <row r="562" spans="5:5" x14ac:dyDescent="0.35">
      <c r="E562" s="4" t="s">
        <v>239</v>
      </c>
    </row>
    <row r="563" spans="5:5" x14ac:dyDescent="0.35">
      <c r="E563" s="4" t="s">
        <v>240</v>
      </c>
    </row>
    <row r="564" spans="5:5" x14ac:dyDescent="0.35">
      <c r="E564" s="4" t="s">
        <v>241</v>
      </c>
    </row>
    <row r="565" spans="5:5" x14ac:dyDescent="0.35">
      <c r="E565" s="4" t="s">
        <v>242</v>
      </c>
    </row>
    <row r="566" spans="5:5" x14ac:dyDescent="0.35">
      <c r="E566" s="4" t="s">
        <v>243</v>
      </c>
    </row>
    <row r="567" spans="5:5" x14ac:dyDescent="0.35">
      <c r="E567" s="4" t="s">
        <v>244</v>
      </c>
    </row>
    <row r="568" spans="5:5" x14ac:dyDescent="0.35">
      <c r="E568" s="4" t="s">
        <v>246</v>
      </c>
    </row>
    <row r="569" spans="5:5" x14ac:dyDescent="0.35">
      <c r="E569" s="4" t="s">
        <v>247</v>
      </c>
    </row>
    <row r="570" spans="5:5" x14ac:dyDescent="0.35">
      <c r="E570" s="4" t="s">
        <v>248</v>
      </c>
    </row>
    <row r="571" spans="5:5" x14ac:dyDescent="0.35">
      <c r="E571" s="4" t="s">
        <v>249</v>
      </c>
    </row>
    <row r="572" spans="5:5" x14ac:dyDescent="0.35">
      <c r="E572" s="4" t="s">
        <v>251</v>
      </c>
    </row>
    <row r="573" spans="5:5" x14ac:dyDescent="0.35">
      <c r="E573" s="4" t="s">
        <v>252</v>
      </c>
    </row>
    <row r="574" spans="5:5" x14ac:dyDescent="0.35">
      <c r="E574" s="4" t="s">
        <v>253</v>
      </c>
    </row>
    <row r="575" spans="5:5" x14ac:dyDescent="0.35">
      <c r="E575" s="4" t="s">
        <v>254</v>
      </c>
    </row>
    <row r="576" spans="5:5" x14ac:dyDescent="0.35">
      <c r="E576" s="4" t="s">
        <v>255</v>
      </c>
    </row>
    <row r="577" spans="5:5" x14ac:dyDescent="0.35">
      <c r="E577" s="4" t="s">
        <v>256</v>
      </c>
    </row>
    <row r="578" spans="5:5" x14ac:dyDescent="0.35">
      <c r="E578" s="4" t="s">
        <v>258</v>
      </c>
    </row>
    <row r="579" spans="5:5" x14ac:dyDescent="0.35">
      <c r="E579" s="4" t="s">
        <v>260</v>
      </c>
    </row>
    <row r="580" spans="5:5" x14ac:dyDescent="0.35">
      <c r="E580" s="4" t="s">
        <v>262</v>
      </c>
    </row>
    <row r="581" spans="5:5" x14ac:dyDescent="0.35">
      <c r="E581" s="4" t="s">
        <v>263</v>
      </c>
    </row>
    <row r="582" spans="5:5" x14ac:dyDescent="0.35">
      <c r="E582" s="4" t="s">
        <v>264</v>
      </c>
    </row>
    <row r="583" spans="5:5" x14ac:dyDescent="0.35">
      <c r="E583" s="4" t="s">
        <v>266</v>
      </c>
    </row>
    <row r="584" spans="5:5" x14ac:dyDescent="0.35">
      <c r="E584" s="4" t="s">
        <v>267</v>
      </c>
    </row>
    <row r="585" spans="5:5" x14ac:dyDescent="0.35">
      <c r="E585" s="4" t="s">
        <v>268</v>
      </c>
    </row>
    <row r="586" spans="5:5" x14ac:dyDescent="0.35">
      <c r="E586" s="4" t="s">
        <v>269</v>
      </c>
    </row>
    <row r="587" spans="5:5" x14ac:dyDescent="0.35">
      <c r="E587" s="4" t="s">
        <v>270</v>
      </c>
    </row>
    <row r="588" spans="5:5" x14ac:dyDescent="0.35">
      <c r="E588" s="4" t="s">
        <v>271</v>
      </c>
    </row>
    <row r="589" spans="5:5" x14ac:dyDescent="0.35">
      <c r="E589" s="4" t="s">
        <v>272</v>
      </c>
    </row>
    <row r="590" spans="5:5" x14ac:dyDescent="0.35">
      <c r="E590" s="4" t="s">
        <v>273</v>
      </c>
    </row>
    <row r="591" spans="5:5" x14ac:dyDescent="0.35">
      <c r="E591" s="4" t="s">
        <v>274</v>
      </c>
    </row>
    <row r="592" spans="5:5" x14ac:dyDescent="0.35">
      <c r="E592" s="4" t="s">
        <v>275</v>
      </c>
    </row>
    <row r="593" spans="5:5" x14ac:dyDescent="0.35">
      <c r="E593" s="4" t="s">
        <v>276</v>
      </c>
    </row>
    <row r="594" spans="5:5" x14ac:dyDescent="0.35">
      <c r="E594" s="4" t="s">
        <v>277</v>
      </c>
    </row>
    <row r="595" spans="5:5" x14ac:dyDescent="0.35">
      <c r="E595" s="4" t="s">
        <v>279</v>
      </c>
    </row>
    <row r="596" spans="5:5" x14ac:dyDescent="0.35">
      <c r="E596" s="4" t="s">
        <v>281</v>
      </c>
    </row>
    <row r="597" spans="5:5" x14ac:dyDescent="0.35">
      <c r="E597" s="4" t="s">
        <v>283</v>
      </c>
    </row>
    <row r="598" spans="5:5" x14ac:dyDescent="0.35">
      <c r="E598" s="4" t="s">
        <v>284</v>
      </c>
    </row>
    <row r="599" spans="5:5" x14ac:dyDescent="0.35">
      <c r="E599" s="4" t="s">
        <v>285</v>
      </c>
    </row>
    <row r="600" spans="5:5" x14ac:dyDescent="0.35">
      <c r="E600" s="4" t="s">
        <v>287</v>
      </c>
    </row>
    <row r="601" spans="5:5" x14ac:dyDescent="0.35">
      <c r="E601" s="4" t="s">
        <v>288</v>
      </c>
    </row>
    <row r="602" spans="5:5" x14ac:dyDescent="0.35">
      <c r="E602" s="4" t="s">
        <v>290</v>
      </c>
    </row>
    <row r="603" spans="5:5" x14ac:dyDescent="0.35">
      <c r="E603" s="4" t="s">
        <v>291</v>
      </c>
    </row>
    <row r="604" spans="5:5" x14ac:dyDescent="0.35">
      <c r="E604" s="4" t="s">
        <v>292</v>
      </c>
    </row>
    <row r="605" spans="5:5" x14ac:dyDescent="0.35">
      <c r="E605" s="4" t="s">
        <v>293</v>
      </c>
    </row>
    <row r="606" spans="5:5" x14ac:dyDescent="0.35">
      <c r="E606" s="4" t="s">
        <v>295</v>
      </c>
    </row>
    <row r="607" spans="5:5" x14ac:dyDescent="0.35">
      <c r="E607" s="4" t="s">
        <v>296</v>
      </c>
    </row>
    <row r="608" spans="5:5" x14ac:dyDescent="0.35">
      <c r="E608" s="4" t="s">
        <v>297</v>
      </c>
    </row>
    <row r="609" spans="5:5" x14ac:dyDescent="0.35">
      <c r="E609" s="4" t="s">
        <v>299</v>
      </c>
    </row>
    <row r="610" spans="5:5" x14ac:dyDescent="0.35">
      <c r="E610" s="4" t="s">
        <v>300</v>
      </c>
    </row>
    <row r="611" spans="5:5" x14ac:dyDescent="0.35">
      <c r="E611" s="4" t="s">
        <v>301</v>
      </c>
    </row>
    <row r="612" spans="5:5" x14ac:dyDescent="0.35">
      <c r="E612" s="4" t="s">
        <v>303</v>
      </c>
    </row>
    <row r="613" spans="5:5" x14ac:dyDescent="0.35">
      <c r="E613" s="4" t="s">
        <v>305</v>
      </c>
    </row>
    <row r="614" spans="5:5" x14ac:dyDescent="0.35">
      <c r="E614" s="4" t="s">
        <v>306</v>
      </c>
    </row>
    <row r="615" spans="5:5" x14ac:dyDescent="0.35">
      <c r="E615" s="4" t="s">
        <v>307</v>
      </c>
    </row>
    <row r="616" spans="5:5" x14ac:dyDescent="0.35">
      <c r="E616" s="4" t="s">
        <v>308</v>
      </c>
    </row>
    <row r="617" spans="5:5" x14ac:dyDescent="0.35">
      <c r="E617" s="4" t="s">
        <v>310</v>
      </c>
    </row>
    <row r="618" spans="5:5" x14ac:dyDescent="0.35">
      <c r="E618" s="4" t="s">
        <v>311</v>
      </c>
    </row>
    <row r="619" spans="5:5" x14ac:dyDescent="0.35">
      <c r="E619" s="4" t="s">
        <v>312</v>
      </c>
    </row>
    <row r="620" spans="5:5" x14ac:dyDescent="0.35">
      <c r="E620" s="4" t="s">
        <v>313</v>
      </c>
    </row>
    <row r="621" spans="5:5" x14ac:dyDescent="0.35">
      <c r="E621" s="4" t="s">
        <v>314</v>
      </c>
    </row>
    <row r="622" spans="5:5" x14ac:dyDescent="0.35">
      <c r="E622" s="4" t="s">
        <v>315</v>
      </c>
    </row>
    <row r="623" spans="5:5" x14ac:dyDescent="0.35">
      <c r="E623" s="4" t="s">
        <v>316</v>
      </c>
    </row>
    <row r="624" spans="5:5" x14ac:dyDescent="0.35">
      <c r="E624" s="4" t="s">
        <v>317</v>
      </c>
    </row>
    <row r="625" spans="5:5" x14ac:dyDescent="0.35">
      <c r="E625" s="4" t="s">
        <v>319</v>
      </c>
    </row>
    <row r="626" spans="5:5" x14ac:dyDescent="0.35">
      <c r="E626" s="4" t="s">
        <v>320</v>
      </c>
    </row>
    <row r="627" spans="5:5" x14ac:dyDescent="0.35">
      <c r="E627" s="4" t="s">
        <v>321</v>
      </c>
    </row>
    <row r="628" spans="5:5" x14ac:dyDescent="0.35">
      <c r="E628" s="4" t="s">
        <v>322</v>
      </c>
    </row>
    <row r="629" spans="5:5" x14ac:dyDescent="0.35">
      <c r="E629" s="4" t="s">
        <v>324</v>
      </c>
    </row>
    <row r="630" spans="5:5" x14ac:dyDescent="0.35">
      <c r="E630" s="4" t="s">
        <v>325</v>
      </c>
    </row>
    <row r="631" spans="5:5" x14ac:dyDescent="0.35">
      <c r="E631" s="4" t="s">
        <v>326</v>
      </c>
    </row>
    <row r="632" spans="5:5" x14ac:dyDescent="0.35">
      <c r="E632" s="4" t="s">
        <v>327</v>
      </c>
    </row>
    <row r="633" spans="5:5" x14ac:dyDescent="0.35">
      <c r="E633" s="4" t="s">
        <v>328</v>
      </c>
    </row>
    <row r="634" spans="5:5" x14ac:dyDescent="0.35">
      <c r="E634" s="4" t="s">
        <v>330</v>
      </c>
    </row>
    <row r="635" spans="5:5" x14ac:dyDescent="0.35">
      <c r="E635" s="4" t="s">
        <v>331</v>
      </c>
    </row>
    <row r="636" spans="5:5" x14ac:dyDescent="0.35">
      <c r="E636" s="4" t="s">
        <v>332</v>
      </c>
    </row>
    <row r="637" spans="5:5" x14ac:dyDescent="0.35">
      <c r="E637" s="4" t="s">
        <v>333</v>
      </c>
    </row>
    <row r="638" spans="5:5" x14ac:dyDescent="0.35">
      <c r="E638" s="4" t="s">
        <v>335</v>
      </c>
    </row>
    <row r="639" spans="5:5" x14ac:dyDescent="0.35">
      <c r="E639" s="4" t="s">
        <v>336</v>
      </c>
    </row>
    <row r="640" spans="5:5" x14ac:dyDescent="0.35">
      <c r="E640" s="4" t="s">
        <v>337</v>
      </c>
    </row>
    <row r="641" spans="5:5" x14ac:dyDescent="0.35">
      <c r="E641" s="4" t="s">
        <v>338</v>
      </c>
    </row>
    <row r="642" spans="5:5" x14ac:dyDescent="0.35">
      <c r="E642" s="4" t="s">
        <v>339</v>
      </c>
    </row>
    <row r="643" spans="5:5" x14ac:dyDescent="0.35">
      <c r="E643" s="4" t="s">
        <v>340</v>
      </c>
    </row>
    <row r="644" spans="5:5" x14ac:dyDescent="0.35">
      <c r="E644" s="4" t="s">
        <v>342</v>
      </c>
    </row>
    <row r="645" spans="5:5" x14ac:dyDescent="0.35">
      <c r="E645" s="4" t="s">
        <v>343</v>
      </c>
    </row>
    <row r="646" spans="5:5" x14ac:dyDescent="0.35">
      <c r="E646" s="4" t="s">
        <v>344</v>
      </c>
    </row>
    <row r="647" spans="5:5" x14ac:dyDescent="0.35">
      <c r="E647" s="4" t="s">
        <v>345</v>
      </c>
    </row>
    <row r="648" spans="5:5" x14ac:dyDescent="0.35">
      <c r="E648" s="4" t="s">
        <v>347</v>
      </c>
    </row>
    <row r="649" spans="5:5" x14ac:dyDescent="0.35">
      <c r="E649" s="4" t="s">
        <v>348</v>
      </c>
    </row>
    <row r="650" spans="5:5" x14ac:dyDescent="0.35">
      <c r="E650" s="4" t="s">
        <v>349</v>
      </c>
    </row>
    <row r="651" spans="5:5" x14ac:dyDescent="0.35">
      <c r="E651" s="4" t="s">
        <v>350</v>
      </c>
    </row>
    <row r="652" spans="5:5" x14ac:dyDescent="0.35">
      <c r="E652" s="4" t="s">
        <v>351</v>
      </c>
    </row>
    <row r="653" spans="5:5" x14ac:dyDescent="0.35">
      <c r="E653" s="4" t="s">
        <v>352</v>
      </c>
    </row>
    <row r="654" spans="5:5" x14ac:dyDescent="0.35">
      <c r="E654" s="4" t="s">
        <v>353</v>
      </c>
    </row>
    <row r="655" spans="5:5" x14ac:dyDescent="0.35">
      <c r="E655" s="4" t="s">
        <v>355</v>
      </c>
    </row>
    <row r="656" spans="5:5" x14ac:dyDescent="0.35">
      <c r="E656" s="4" t="s">
        <v>356</v>
      </c>
    </row>
    <row r="657" spans="5:5" x14ac:dyDescent="0.35">
      <c r="E657" s="4" t="s">
        <v>357</v>
      </c>
    </row>
    <row r="658" spans="5:5" x14ac:dyDescent="0.35">
      <c r="E658" s="4" t="s">
        <v>358</v>
      </c>
    </row>
    <row r="659" spans="5:5" x14ac:dyDescent="0.35">
      <c r="E659" s="4" t="s">
        <v>359</v>
      </c>
    </row>
    <row r="660" spans="5:5" x14ac:dyDescent="0.35">
      <c r="E660" s="4" t="s">
        <v>360</v>
      </c>
    </row>
    <row r="661" spans="5:5" x14ac:dyDescent="0.35">
      <c r="E661" s="4" t="s">
        <v>361</v>
      </c>
    </row>
    <row r="662" spans="5:5" x14ac:dyDescent="0.35">
      <c r="E662" s="4" t="s">
        <v>362</v>
      </c>
    </row>
    <row r="663" spans="5:5" x14ac:dyDescent="0.35">
      <c r="E663" s="4" t="s">
        <v>364</v>
      </c>
    </row>
    <row r="664" spans="5:5" x14ac:dyDescent="0.35">
      <c r="E664" s="4" t="s">
        <v>365</v>
      </c>
    </row>
    <row r="665" spans="5:5" x14ac:dyDescent="0.35">
      <c r="E665" s="4" t="s">
        <v>367</v>
      </c>
    </row>
    <row r="666" spans="5:5" x14ac:dyDescent="0.35">
      <c r="E666" s="4" t="s">
        <v>368</v>
      </c>
    </row>
    <row r="667" spans="5:5" x14ac:dyDescent="0.35">
      <c r="E667" s="4" t="s">
        <v>369</v>
      </c>
    </row>
    <row r="668" spans="5:5" x14ac:dyDescent="0.35">
      <c r="E668" s="4" t="s">
        <v>370</v>
      </c>
    </row>
    <row r="669" spans="5:5" x14ac:dyDescent="0.35">
      <c r="E669" s="4" t="s">
        <v>371</v>
      </c>
    </row>
    <row r="670" spans="5:5" x14ac:dyDescent="0.35">
      <c r="E670" s="4" t="s">
        <v>373</v>
      </c>
    </row>
    <row r="671" spans="5:5" x14ac:dyDescent="0.35">
      <c r="E671" s="4" t="s">
        <v>374</v>
      </c>
    </row>
    <row r="672" spans="5:5" x14ac:dyDescent="0.35">
      <c r="E672" s="4" t="s">
        <v>375</v>
      </c>
    </row>
    <row r="673" spans="5:5" x14ac:dyDescent="0.35">
      <c r="E673" s="4" t="s">
        <v>376</v>
      </c>
    </row>
    <row r="674" spans="5:5" x14ac:dyDescent="0.35">
      <c r="E674" s="4" t="s">
        <v>377</v>
      </c>
    </row>
    <row r="675" spans="5:5" x14ac:dyDescent="0.35">
      <c r="E675" s="4" t="s">
        <v>378</v>
      </c>
    </row>
    <row r="676" spans="5:5" x14ac:dyDescent="0.35">
      <c r="E676" s="4" t="s">
        <v>380</v>
      </c>
    </row>
    <row r="677" spans="5:5" x14ac:dyDescent="0.35">
      <c r="E677" s="4" t="s">
        <v>381</v>
      </c>
    </row>
    <row r="678" spans="5:5" x14ac:dyDescent="0.35">
      <c r="E678" s="4" t="s">
        <v>382</v>
      </c>
    </row>
    <row r="679" spans="5:5" x14ac:dyDescent="0.35">
      <c r="E679" s="4" t="s">
        <v>384</v>
      </c>
    </row>
    <row r="680" spans="5:5" x14ac:dyDescent="0.35">
      <c r="E680" s="4" t="s">
        <v>385</v>
      </c>
    </row>
    <row r="681" spans="5:5" x14ac:dyDescent="0.35">
      <c r="E681" s="4" t="s">
        <v>386</v>
      </c>
    </row>
    <row r="682" spans="5:5" x14ac:dyDescent="0.35">
      <c r="E682" s="4" t="s">
        <v>388</v>
      </c>
    </row>
    <row r="683" spans="5:5" x14ac:dyDescent="0.35">
      <c r="E683" s="4" t="s">
        <v>390</v>
      </c>
    </row>
    <row r="684" spans="5:5" x14ac:dyDescent="0.35">
      <c r="E684" s="4" t="s">
        <v>391</v>
      </c>
    </row>
    <row r="685" spans="5:5" x14ac:dyDescent="0.35">
      <c r="E685" s="4" t="s">
        <v>392</v>
      </c>
    </row>
    <row r="686" spans="5:5" x14ac:dyDescent="0.35">
      <c r="E686" s="4" t="s">
        <v>395</v>
      </c>
    </row>
    <row r="687" spans="5:5" x14ac:dyDescent="0.35">
      <c r="E687" s="4" t="s">
        <v>396</v>
      </c>
    </row>
    <row r="688" spans="5:5" x14ac:dyDescent="0.35">
      <c r="E688" s="4" t="s">
        <v>397</v>
      </c>
    </row>
    <row r="689" spans="5:5" x14ac:dyDescent="0.35">
      <c r="E689" s="4" t="s">
        <v>398</v>
      </c>
    </row>
    <row r="690" spans="5:5" x14ac:dyDescent="0.35">
      <c r="E690" s="4" t="s">
        <v>399</v>
      </c>
    </row>
    <row r="691" spans="5:5" x14ac:dyDescent="0.35">
      <c r="E691" s="4" t="s">
        <v>401</v>
      </c>
    </row>
    <row r="692" spans="5:5" x14ac:dyDescent="0.35">
      <c r="E692" s="4" t="s">
        <v>402</v>
      </c>
    </row>
    <row r="693" spans="5:5" x14ac:dyDescent="0.35">
      <c r="E693" s="4" t="s">
        <v>403</v>
      </c>
    </row>
    <row r="694" spans="5:5" x14ac:dyDescent="0.35">
      <c r="E694" s="4" t="s">
        <v>404</v>
      </c>
    </row>
    <row r="695" spans="5:5" x14ac:dyDescent="0.35">
      <c r="E695" s="4" t="s">
        <v>405</v>
      </c>
    </row>
    <row r="696" spans="5:5" x14ac:dyDescent="0.35">
      <c r="E696" s="4" t="s">
        <v>406</v>
      </c>
    </row>
    <row r="697" spans="5:5" x14ac:dyDescent="0.35">
      <c r="E697" s="4" t="s">
        <v>407</v>
      </c>
    </row>
    <row r="698" spans="5:5" x14ac:dyDescent="0.35">
      <c r="E698" s="4" t="s">
        <v>408</v>
      </c>
    </row>
    <row r="699" spans="5:5" x14ac:dyDescent="0.35">
      <c r="E699" s="4" t="s">
        <v>409</v>
      </c>
    </row>
    <row r="700" spans="5:5" x14ac:dyDescent="0.35">
      <c r="E700" s="4" t="s">
        <v>411</v>
      </c>
    </row>
    <row r="701" spans="5:5" x14ac:dyDescent="0.35">
      <c r="E701" s="4" t="s">
        <v>412</v>
      </c>
    </row>
    <row r="702" spans="5:5" x14ac:dyDescent="0.35">
      <c r="E702" s="4" t="s">
        <v>413</v>
      </c>
    </row>
    <row r="703" spans="5:5" x14ac:dyDescent="0.35">
      <c r="E703" s="4" t="s">
        <v>414</v>
      </c>
    </row>
    <row r="704" spans="5:5" x14ac:dyDescent="0.35">
      <c r="E704" s="4" t="s">
        <v>416</v>
      </c>
    </row>
    <row r="705" spans="5:5" x14ac:dyDescent="0.35">
      <c r="E705" s="4" t="s">
        <v>417</v>
      </c>
    </row>
    <row r="706" spans="5:5" x14ac:dyDescent="0.35">
      <c r="E706" s="4" t="s">
        <v>418</v>
      </c>
    </row>
    <row r="707" spans="5:5" x14ac:dyDescent="0.35">
      <c r="E707" s="4" t="s">
        <v>420</v>
      </c>
    </row>
    <row r="708" spans="5:5" x14ac:dyDescent="0.35">
      <c r="E708" s="4" t="s">
        <v>421</v>
      </c>
    </row>
    <row r="709" spans="5:5" x14ac:dyDescent="0.35">
      <c r="E709" s="4" t="s">
        <v>423</v>
      </c>
    </row>
    <row r="710" spans="5:5" x14ac:dyDescent="0.35">
      <c r="E710" s="4" t="s">
        <v>424</v>
      </c>
    </row>
    <row r="711" spans="5:5" x14ac:dyDescent="0.35">
      <c r="E711" s="4" t="s">
        <v>425</v>
      </c>
    </row>
    <row r="712" spans="5:5" x14ac:dyDescent="0.35">
      <c r="E712" s="4" t="s">
        <v>426</v>
      </c>
    </row>
    <row r="713" spans="5:5" x14ac:dyDescent="0.35">
      <c r="E713" s="4" t="s">
        <v>427</v>
      </c>
    </row>
    <row r="714" spans="5:5" x14ac:dyDescent="0.35">
      <c r="E714" s="4" t="s">
        <v>428</v>
      </c>
    </row>
    <row r="715" spans="5:5" x14ac:dyDescent="0.35">
      <c r="E715" s="4" t="s">
        <v>430</v>
      </c>
    </row>
    <row r="716" spans="5:5" x14ac:dyDescent="0.35">
      <c r="E716" s="4" t="s">
        <v>432</v>
      </c>
    </row>
    <row r="717" spans="5:5" x14ac:dyDescent="0.35">
      <c r="E717" s="4" t="s">
        <v>433</v>
      </c>
    </row>
    <row r="718" spans="5:5" x14ac:dyDescent="0.35">
      <c r="E718" s="4" t="s">
        <v>434</v>
      </c>
    </row>
    <row r="719" spans="5:5" x14ac:dyDescent="0.35">
      <c r="E719" s="4" t="s">
        <v>435</v>
      </c>
    </row>
    <row r="720" spans="5:5" x14ac:dyDescent="0.35">
      <c r="E720" s="4" t="s">
        <v>436</v>
      </c>
    </row>
    <row r="721" spans="5:5" x14ac:dyDescent="0.35">
      <c r="E721" s="4" t="s">
        <v>437</v>
      </c>
    </row>
    <row r="722" spans="5:5" x14ac:dyDescent="0.35">
      <c r="E722" s="4" t="s">
        <v>438</v>
      </c>
    </row>
    <row r="723" spans="5:5" x14ac:dyDescent="0.35">
      <c r="E723" s="4" t="s">
        <v>439</v>
      </c>
    </row>
    <row r="724" spans="5:5" x14ac:dyDescent="0.35">
      <c r="E724" s="4" t="s">
        <v>440</v>
      </c>
    </row>
    <row r="725" spans="5:5" x14ac:dyDescent="0.35">
      <c r="E725" s="4" t="s">
        <v>441</v>
      </c>
    </row>
    <row r="726" spans="5:5" x14ac:dyDescent="0.35">
      <c r="E726" s="4" t="s">
        <v>442</v>
      </c>
    </row>
    <row r="727" spans="5:5" x14ac:dyDescent="0.35">
      <c r="E727" s="4" t="s">
        <v>443</v>
      </c>
    </row>
    <row r="728" spans="5:5" x14ac:dyDescent="0.35">
      <c r="E728" s="4" t="s">
        <v>444</v>
      </c>
    </row>
    <row r="729" spans="5:5" x14ac:dyDescent="0.35">
      <c r="E729" s="4" t="s">
        <v>445</v>
      </c>
    </row>
    <row r="730" spans="5:5" x14ac:dyDescent="0.35">
      <c r="E730" s="4" t="s">
        <v>446</v>
      </c>
    </row>
    <row r="731" spans="5:5" x14ac:dyDescent="0.35">
      <c r="E731" s="4" t="s">
        <v>447</v>
      </c>
    </row>
    <row r="732" spans="5:5" x14ac:dyDescent="0.35">
      <c r="E732" s="4" t="s">
        <v>448</v>
      </c>
    </row>
    <row r="733" spans="5:5" x14ac:dyDescent="0.35">
      <c r="E733" s="4" t="s">
        <v>449</v>
      </c>
    </row>
    <row r="734" spans="5:5" x14ac:dyDescent="0.35">
      <c r="E734" s="4" t="s">
        <v>450</v>
      </c>
    </row>
    <row r="735" spans="5:5" x14ac:dyDescent="0.35">
      <c r="E735" s="4" t="s">
        <v>451</v>
      </c>
    </row>
    <row r="736" spans="5:5" x14ac:dyDescent="0.35">
      <c r="E736" s="4" t="s">
        <v>452</v>
      </c>
    </row>
    <row r="737" spans="5:5" x14ac:dyDescent="0.35">
      <c r="E737" s="4" t="s">
        <v>453</v>
      </c>
    </row>
    <row r="738" spans="5:5" x14ac:dyDescent="0.35">
      <c r="E738" s="4" t="s">
        <v>454</v>
      </c>
    </row>
    <row r="739" spans="5:5" x14ac:dyDescent="0.35">
      <c r="E739" s="4" t="s">
        <v>455</v>
      </c>
    </row>
    <row r="740" spans="5:5" x14ac:dyDescent="0.35">
      <c r="E740" s="4" t="s">
        <v>456</v>
      </c>
    </row>
    <row r="741" spans="5:5" x14ac:dyDescent="0.35">
      <c r="E741" s="4" t="s">
        <v>457</v>
      </c>
    </row>
    <row r="742" spans="5:5" x14ac:dyDescent="0.35">
      <c r="E742" s="4" t="s">
        <v>458</v>
      </c>
    </row>
    <row r="743" spans="5:5" x14ac:dyDescent="0.35">
      <c r="E743" s="4" t="s">
        <v>459</v>
      </c>
    </row>
    <row r="744" spans="5:5" x14ac:dyDescent="0.35">
      <c r="E744" s="4" t="s">
        <v>460</v>
      </c>
    </row>
    <row r="745" spans="5:5" x14ac:dyDescent="0.35">
      <c r="E745" s="4" t="s">
        <v>461</v>
      </c>
    </row>
    <row r="746" spans="5:5" x14ac:dyDescent="0.35">
      <c r="E746" s="4" t="s">
        <v>463</v>
      </c>
    </row>
    <row r="747" spans="5:5" x14ac:dyDescent="0.35">
      <c r="E747" s="4" t="s">
        <v>464</v>
      </c>
    </row>
    <row r="748" spans="5:5" x14ac:dyDescent="0.35">
      <c r="E748" s="4" t="s">
        <v>465</v>
      </c>
    </row>
    <row r="749" spans="5:5" x14ac:dyDescent="0.35">
      <c r="E749" s="4" t="s">
        <v>466</v>
      </c>
    </row>
    <row r="750" spans="5:5" x14ac:dyDescent="0.35">
      <c r="E750" s="4" t="s">
        <v>467</v>
      </c>
    </row>
    <row r="751" spans="5:5" x14ac:dyDescent="0.35">
      <c r="E751" s="4" t="s">
        <v>468</v>
      </c>
    </row>
    <row r="752" spans="5:5" x14ac:dyDescent="0.35">
      <c r="E752" s="4" t="s">
        <v>469</v>
      </c>
    </row>
    <row r="753" spans="5:5" x14ac:dyDescent="0.35">
      <c r="E753" s="4" t="s">
        <v>470</v>
      </c>
    </row>
    <row r="754" spans="5:5" x14ac:dyDescent="0.35">
      <c r="E754" s="4" t="s">
        <v>471</v>
      </c>
    </row>
    <row r="755" spans="5:5" x14ac:dyDescent="0.35">
      <c r="E755" s="4" t="s">
        <v>472</v>
      </c>
    </row>
    <row r="756" spans="5:5" x14ac:dyDescent="0.35">
      <c r="E756" s="4" t="s">
        <v>473</v>
      </c>
    </row>
    <row r="757" spans="5:5" x14ac:dyDescent="0.35">
      <c r="E757" s="4" t="s">
        <v>474</v>
      </c>
    </row>
    <row r="758" spans="5:5" x14ac:dyDescent="0.35">
      <c r="E758" s="4" t="s">
        <v>475</v>
      </c>
    </row>
    <row r="759" spans="5:5" x14ac:dyDescent="0.35">
      <c r="E759" s="4" t="s">
        <v>476</v>
      </c>
    </row>
    <row r="760" spans="5:5" x14ac:dyDescent="0.35">
      <c r="E760" s="4" t="s">
        <v>477</v>
      </c>
    </row>
    <row r="761" spans="5:5" x14ac:dyDescent="0.35">
      <c r="E761" s="4" t="s">
        <v>479</v>
      </c>
    </row>
    <row r="762" spans="5:5" x14ac:dyDescent="0.35">
      <c r="E762" s="4" t="s">
        <v>481</v>
      </c>
    </row>
    <row r="763" spans="5:5" x14ac:dyDescent="0.35">
      <c r="E763" s="4" t="s">
        <v>482</v>
      </c>
    </row>
    <row r="764" spans="5:5" x14ac:dyDescent="0.35">
      <c r="E764" s="4" t="s">
        <v>483</v>
      </c>
    </row>
    <row r="765" spans="5:5" x14ac:dyDescent="0.35">
      <c r="E765" s="4" t="s">
        <v>484</v>
      </c>
    </row>
    <row r="766" spans="5:5" x14ac:dyDescent="0.35">
      <c r="E766" s="4" t="s">
        <v>485</v>
      </c>
    </row>
    <row r="767" spans="5:5" x14ac:dyDescent="0.35">
      <c r="E767" s="4" t="s">
        <v>486</v>
      </c>
    </row>
    <row r="768" spans="5:5" x14ac:dyDescent="0.35">
      <c r="E768" s="4" t="s">
        <v>487</v>
      </c>
    </row>
    <row r="769" spans="5:5" x14ac:dyDescent="0.35">
      <c r="E769" s="4" t="s">
        <v>488</v>
      </c>
    </row>
    <row r="770" spans="5:5" x14ac:dyDescent="0.35">
      <c r="E770" s="4" t="s">
        <v>490</v>
      </c>
    </row>
    <row r="771" spans="5:5" x14ac:dyDescent="0.35">
      <c r="E771" s="4" t="s">
        <v>492</v>
      </c>
    </row>
    <row r="772" spans="5:5" x14ac:dyDescent="0.35">
      <c r="E772" s="4" t="s">
        <v>493</v>
      </c>
    </row>
    <row r="773" spans="5:5" x14ac:dyDescent="0.35">
      <c r="E773" s="4" t="s">
        <v>494</v>
      </c>
    </row>
    <row r="774" spans="5:5" x14ac:dyDescent="0.35">
      <c r="E774" s="4" t="s">
        <v>495</v>
      </c>
    </row>
    <row r="775" spans="5:5" x14ac:dyDescent="0.35">
      <c r="E775" s="4" t="s">
        <v>496</v>
      </c>
    </row>
    <row r="776" spans="5:5" x14ac:dyDescent="0.35">
      <c r="E776" s="4" t="s">
        <v>497</v>
      </c>
    </row>
    <row r="777" spans="5:5" x14ac:dyDescent="0.35">
      <c r="E777" s="4" t="s">
        <v>498</v>
      </c>
    </row>
    <row r="778" spans="5:5" x14ac:dyDescent="0.35">
      <c r="E778" s="4" t="s">
        <v>500</v>
      </c>
    </row>
    <row r="779" spans="5:5" x14ac:dyDescent="0.35">
      <c r="E779" s="4" t="s">
        <v>501</v>
      </c>
    </row>
    <row r="780" spans="5:5" x14ac:dyDescent="0.35">
      <c r="E780" s="4" t="s">
        <v>503</v>
      </c>
    </row>
    <row r="781" spans="5:5" x14ac:dyDescent="0.35">
      <c r="E781" s="4" t="s">
        <v>504</v>
      </c>
    </row>
    <row r="782" spans="5:5" x14ac:dyDescent="0.35">
      <c r="E782" s="4" t="s">
        <v>505</v>
      </c>
    </row>
    <row r="783" spans="5:5" x14ac:dyDescent="0.35">
      <c r="E783" s="4" t="s">
        <v>507</v>
      </c>
    </row>
    <row r="784" spans="5:5" x14ac:dyDescent="0.35">
      <c r="E784" s="4" t="s">
        <v>509</v>
      </c>
    </row>
    <row r="785" spans="5:5" x14ac:dyDescent="0.35">
      <c r="E785" s="4" t="s">
        <v>510</v>
      </c>
    </row>
    <row r="786" spans="5:5" x14ac:dyDescent="0.35">
      <c r="E786" s="4" t="s">
        <v>511</v>
      </c>
    </row>
    <row r="787" spans="5:5" x14ac:dyDescent="0.35">
      <c r="E787" s="4" t="s">
        <v>512</v>
      </c>
    </row>
    <row r="788" spans="5:5" x14ac:dyDescent="0.35">
      <c r="E788" s="4" t="s">
        <v>513</v>
      </c>
    </row>
    <row r="789" spans="5:5" x14ac:dyDescent="0.35">
      <c r="E789" s="4" t="s">
        <v>514</v>
      </c>
    </row>
    <row r="790" spans="5:5" x14ac:dyDescent="0.35">
      <c r="E790" s="4" t="s">
        <v>515</v>
      </c>
    </row>
    <row r="791" spans="5:5" x14ac:dyDescent="0.35">
      <c r="E791" s="4" t="s">
        <v>516</v>
      </c>
    </row>
    <row r="792" spans="5:5" x14ac:dyDescent="0.35">
      <c r="E792" s="4" t="s">
        <v>518</v>
      </c>
    </row>
    <row r="793" spans="5:5" x14ac:dyDescent="0.35">
      <c r="E793" s="4" t="s">
        <v>519</v>
      </c>
    </row>
    <row r="794" spans="5:5" x14ac:dyDescent="0.35">
      <c r="E794" s="4" t="s">
        <v>520</v>
      </c>
    </row>
    <row r="795" spans="5:5" x14ac:dyDescent="0.35">
      <c r="E795" s="4" t="s">
        <v>521</v>
      </c>
    </row>
    <row r="796" spans="5:5" x14ac:dyDescent="0.35">
      <c r="E796" s="4" t="s">
        <v>522</v>
      </c>
    </row>
    <row r="797" spans="5:5" x14ac:dyDescent="0.35">
      <c r="E797" s="4" t="s">
        <v>523</v>
      </c>
    </row>
    <row r="798" spans="5:5" x14ac:dyDescent="0.35">
      <c r="E798" s="4" t="s">
        <v>524</v>
      </c>
    </row>
    <row r="799" spans="5:5" x14ac:dyDescent="0.35">
      <c r="E799" s="4" t="s">
        <v>525</v>
      </c>
    </row>
    <row r="800" spans="5:5" x14ac:dyDescent="0.35">
      <c r="E800" s="4" t="s">
        <v>526</v>
      </c>
    </row>
    <row r="801" spans="5:5" x14ac:dyDescent="0.35">
      <c r="E801" s="4" t="s">
        <v>527</v>
      </c>
    </row>
    <row r="802" spans="5:5" x14ac:dyDescent="0.35">
      <c r="E802" s="4" t="s">
        <v>528</v>
      </c>
    </row>
    <row r="803" spans="5:5" x14ac:dyDescent="0.35">
      <c r="E803" s="4" t="s">
        <v>529</v>
      </c>
    </row>
    <row r="804" spans="5:5" x14ac:dyDescent="0.35">
      <c r="E804" s="4" t="s">
        <v>530</v>
      </c>
    </row>
    <row r="805" spans="5:5" x14ac:dyDescent="0.35">
      <c r="E805" s="4" t="s">
        <v>531</v>
      </c>
    </row>
    <row r="806" spans="5:5" x14ac:dyDescent="0.35">
      <c r="E806" s="4" t="s">
        <v>532</v>
      </c>
    </row>
    <row r="807" spans="5:5" x14ac:dyDescent="0.35">
      <c r="E807" s="4" t="s">
        <v>533</v>
      </c>
    </row>
    <row r="808" spans="5:5" x14ac:dyDescent="0.35">
      <c r="E808" s="4" t="s">
        <v>534</v>
      </c>
    </row>
    <row r="809" spans="5:5" x14ac:dyDescent="0.35">
      <c r="E809" s="4" t="s">
        <v>535</v>
      </c>
    </row>
    <row r="810" spans="5:5" x14ac:dyDescent="0.35">
      <c r="E810" s="4" t="s">
        <v>536</v>
      </c>
    </row>
    <row r="811" spans="5:5" x14ac:dyDescent="0.35">
      <c r="E811" s="4" t="s">
        <v>537</v>
      </c>
    </row>
    <row r="812" spans="5:5" x14ac:dyDescent="0.35">
      <c r="E812" s="4" t="s">
        <v>538</v>
      </c>
    </row>
    <row r="813" spans="5:5" x14ac:dyDescent="0.35">
      <c r="E813" s="4" t="s">
        <v>539</v>
      </c>
    </row>
    <row r="814" spans="5:5" x14ac:dyDescent="0.35">
      <c r="E814" s="4" t="s">
        <v>540</v>
      </c>
    </row>
    <row r="815" spans="5:5" x14ac:dyDescent="0.35">
      <c r="E815" s="4" t="s">
        <v>541</v>
      </c>
    </row>
    <row r="816" spans="5:5" x14ac:dyDescent="0.35">
      <c r="E816" s="4" t="s">
        <v>542</v>
      </c>
    </row>
    <row r="817" spans="5:5" x14ac:dyDescent="0.35">
      <c r="E817" s="4" t="s">
        <v>543</v>
      </c>
    </row>
    <row r="818" spans="5:5" x14ac:dyDescent="0.35">
      <c r="E818" s="4" t="s">
        <v>544</v>
      </c>
    </row>
    <row r="819" spans="5:5" x14ac:dyDescent="0.35">
      <c r="E819" s="4" t="s">
        <v>545</v>
      </c>
    </row>
    <row r="820" spans="5:5" x14ac:dyDescent="0.35">
      <c r="E820" s="4" t="s">
        <v>546</v>
      </c>
    </row>
    <row r="821" spans="5:5" x14ac:dyDescent="0.35">
      <c r="E821" s="4" t="s">
        <v>547</v>
      </c>
    </row>
    <row r="822" spans="5:5" x14ac:dyDescent="0.35">
      <c r="E822" s="4" t="s">
        <v>548</v>
      </c>
    </row>
    <row r="823" spans="5:5" x14ac:dyDescent="0.35">
      <c r="E823" s="4" t="s">
        <v>549</v>
      </c>
    </row>
    <row r="824" spans="5:5" x14ac:dyDescent="0.35">
      <c r="E824" s="4" t="s">
        <v>550</v>
      </c>
    </row>
    <row r="825" spans="5:5" x14ac:dyDescent="0.35">
      <c r="E825" s="4" t="s">
        <v>551</v>
      </c>
    </row>
    <row r="826" spans="5:5" x14ac:dyDescent="0.35">
      <c r="E826" s="4" t="s">
        <v>552</v>
      </c>
    </row>
    <row r="827" spans="5:5" x14ac:dyDescent="0.35">
      <c r="E827" s="4" t="s">
        <v>553</v>
      </c>
    </row>
    <row r="828" spans="5:5" x14ac:dyDescent="0.35">
      <c r="E828" s="4" t="s">
        <v>555</v>
      </c>
    </row>
    <row r="829" spans="5:5" x14ac:dyDescent="0.35">
      <c r="E829" s="4" t="s">
        <v>556</v>
      </c>
    </row>
    <row r="830" spans="5:5" x14ac:dyDescent="0.35">
      <c r="E830" s="4" t="s">
        <v>557</v>
      </c>
    </row>
    <row r="831" spans="5:5" x14ac:dyDescent="0.35">
      <c r="E831" s="4" t="s">
        <v>558</v>
      </c>
    </row>
    <row r="832" spans="5:5" x14ac:dyDescent="0.35">
      <c r="E832" s="4" t="s">
        <v>559</v>
      </c>
    </row>
    <row r="833" spans="5:5" x14ac:dyDescent="0.35">
      <c r="E833" s="4" t="s">
        <v>560</v>
      </c>
    </row>
    <row r="834" spans="5:5" x14ac:dyDescent="0.35">
      <c r="E834" s="4" t="s">
        <v>561</v>
      </c>
    </row>
    <row r="835" spans="5:5" x14ac:dyDescent="0.35">
      <c r="E835" s="4" t="s">
        <v>563</v>
      </c>
    </row>
    <row r="836" spans="5:5" x14ac:dyDescent="0.35">
      <c r="E836" s="4" t="s">
        <v>564</v>
      </c>
    </row>
    <row r="837" spans="5:5" x14ac:dyDescent="0.35">
      <c r="E837" s="4" t="s">
        <v>565</v>
      </c>
    </row>
    <row r="838" spans="5:5" x14ac:dyDescent="0.35">
      <c r="E838" s="4" t="s">
        <v>566</v>
      </c>
    </row>
    <row r="839" spans="5:5" x14ac:dyDescent="0.35">
      <c r="E839" s="4" t="s">
        <v>567</v>
      </c>
    </row>
    <row r="840" spans="5:5" x14ac:dyDescent="0.35">
      <c r="E840" s="4" t="s">
        <v>568</v>
      </c>
    </row>
    <row r="841" spans="5:5" x14ac:dyDescent="0.35">
      <c r="E841" s="4" t="s">
        <v>569</v>
      </c>
    </row>
    <row r="842" spans="5:5" x14ac:dyDescent="0.35">
      <c r="E842" s="4" t="s">
        <v>570</v>
      </c>
    </row>
    <row r="843" spans="5:5" x14ac:dyDescent="0.35">
      <c r="E843" s="4" t="s">
        <v>571</v>
      </c>
    </row>
    <row r="844" spans="5:5" x14ac:dyDescent="0.35">
      <c r="E844" s="4" t="s">
        <v>572</v>
      </c>
    </row>
    <row r="845" spans="5:5" x14ac:dyDescent="0.35">
      <c r="E845" s="4" t="s">
        <v>573</v>
      </c>
    </row>
    <row r="846" spans="5:5" x14ac:dyDescent="0.35">
      <c r="E846" s="4" t="s">
        <v>574</v>
      </c>
    </row>
    <row r="847" spans="5:5" x14ac:dyDescent="0.35">
      <c r="E847" s="4" t="s">
        <v>575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Original</vt:lpstr>
      <vt:lpstr>DATA</vt:lpstr>
      <vt:lpstr>Summary Statistics</vt:lpstr>
      <vt:lpstr>Dynamic P&amp;L statement</vt:lpstr>
      <vt:lpstr>Forecasting Model</vt:lpstr>
      <vt:lpstr>Pivot</vt:lpstr>
      <vt:lpstr>COGs</vt:lpstr>
      <vt:lpstr>GICS</vt:lpstr>
      <vt:lpstr>GICSsub</vt:lpstr>
      <vt:lpstr>GrossMargin</vt:lpstr>
      <vt:lpstr>GrossProfit</vt:lpstr>
      <vt:lpstr>Name_List</vt:lpstr>
      <vt:lpstr>OOexp</vt:lpstr>
      <vt:lpstr>OptMargin</vt:lpstr>
      <vt:lpstr>OptProfit</vt:lpstr>
      <vt:lpstr>PeriodEnding</vt:lpstr>
      <vt:lpstr>RD</vt:lpstr>
      <vt:lpstr>SGAs</vt:lpstr>
      <vt:lpstr>TotalRev</vt:lpstr>
      <vt:lpstr>TS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K</dc:creator>
  <cp:lastModifiedBy>Ammar K</cp:lastModifiedBy>
  <dcterms:created xsi:type="dcterms:W3CDTF">2020-05-20T21:28:06Z</dcterms:created>
  <dcterms:modified xsi:type="dcterms:W3CDTF">2020-05-22T14:30:54Z</dcterms:modified>
</cp:coreProperties>
</file>