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njrav\Downloads\"/>
    </mc:Choice>
  </mc:AlternateContent>
  <xr:revisionPtr revIDLastSave="0" documentId="13_ncr:1_{E12FC0EA-146A-424E-BA56-CD99CB7346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- for Calc" sheetId="4" r:id="rId1"/>
    <sheet name="Beneficiary counts" sheetId="1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7" roundtripDataChecksum="ubKLIjcaXrtJdWe9m61qOC/t6yzIohga+6a/vUojs4o="/>
    </ext>
  </extLst>
</workbook>
</file>

<file path=xl/calcChain.xml><?xml version="1.0" encoding="utf-8"?>
<calcChain xmlns="http://schemas.openxmlformats.org/spreadsheetml/2006/main">
  <c r="D31" i="11" l="1"/>
  <c r="D32" i="11" s="1"/>
  <c r="D28" i="11"/>
  <c r="E25" i="11"/>
  <c r="K109" i="4"/>
  <c r="K108" i="4"/>
</calcChain>
</file>

<file path=xl/sharedStrings.xml><?xml version="1.0" encoding="utf-8"?>
<sst xmlns="http://schemas.openxmlformats.org/spreadsheetml/2006/main" count="1381" uniqueCount="540">
  <si>
    <t>Expense Type</t>
  </si>
  <si>
    <t>Activity Category</t>
  </si>
  <si>
    <t xml:space="preserve">Primary    </t>
  </si>
  <si>
    <t>Primary</t>
  </si>
  <si>
    <t xml:space="preserve">Secondary </t>
  </si>
  <si>
    <t>Secondary</t>
  </si>
  <si>
    <t>Primary intervention activities</t>
  </si>
  <si>
    <t>Operational activities</t>
  </si>
  <si>
    <t>Possible include</t>
  </si>
  <si>
    <t>Include</t>
  </si>
  <si>
    <t>Exclude</t>
  </si>
  <si>
    <t>Cost behavior</t>
  </si>
  <si>
    <t>Research design and implementation</t>
  </si>
  <si>
    <t>Intervention design and monitoring activities</t>
  </si>
  <si>
    <t>Date</t>
  </si>
  <si>
    <t>Reference</t>
  </si>
  <si>
    <t>Account Type Code</t>
  </si>
  <si>
    <t>Account Type Description</t>
  </si>
  <si>
    <t>Transaction Date</t>
  </si>
  <si>
    <t>Description</t>
  </si>
  <si>
    <t>Transaction Type</t>
  </si>
  <si>
    <t>Amount (Shilings)</t>
  </si>
  <si>
    <t>Conversion Rate</t>
  </si>
  <si>
    <t>Amount (USD)</t>
  </si>
  <si>
    <t>Capital</t>
  </si>
  <si>
    <t>Recurring</t>
  </si>
  <si>
    <t xml:space="preserve">Fixed </t>
  </si>
  <si>
    <t>Variable</t>
  </si>
  <si>
    <t>Deliver coupons</t>
  </si>
  <si>
    <t>Refund Dukas</t>
  </si>
  <si>
    <t>Administration</t>
  </si>
  <si>
    <t>Program operations</t>
  </si>
  <si>
    <t>Management</t>
  </si>
  <si>
    <t>Fundraising</t>
  </si>
  <si>
    <t>Public cloud platform</t>
  </si>
  <si>
    <t>Travel and local transport</t>
  </si>
  <si>
    <t>Pilot Time Window</t>
  </si>
  <si>
    <t>STAFF TIME TO BE ALLOCATED USING TIME USE SURVEYS</t>
  </si>
  <si>
    <t>Evaluation-induced</t>
  </si>
  <si>
    <t>Outside Analytical Time Window</t>
  </si>
  <si>
    <t>Direct</t>
  </si>
  <si>
    <t>Shared direct</t>
  </si>
  <si>
    <t>Indirect</t>
  </si>
  <si>
    <t>unclear</t>
  </si>
  <si>
    <t>Research design</t>
  </si>
  <si>
    <t>Research implementation</t>
  </si>
  <si>
    <t>Intervention design</t>
  </si>
  <si>
    <t>Monitoring activities</t>
  </si>
  <si>
    <t>Operational cost</t>
  </si>
  <si>
    <t>Outside time window</t>
  </si>
  <si>
    <t>CQ000126</t>
  </si>
  <si>
    <t>8390</t>
  </si>
  <si>
    <t>Facilitation Expenses</t>
  </si>
  <si>
    <t>Debit</t>
  </si>
  <si>
    <t>CQ666821</t>
  </si>
  <si>
    <t>IB15076608042411</t>
  </si>
  <si>
    <t>IB16650703012416</t>
  </si>
  <si>
    <t>IB58160709022409</t>
  </si>
  <si>
    <t>PV17702 UDSM 2nd 30% Dramatization of Healt Diet research results</t>
  </si>
  <si>
    <t>BN10519805190324</t>
  </si>
  <si>
    <t>BN10452105071123</t>
  </si>
  <si>
    <t>CQ666737</t>
  </si>
  <si>
    <t>8410</t>
  </si>
  <si>
    <t>Consultancy  Expenses</t>
  </si>
  <si>
    <t>CQ666813</t>
  </si>
  <si>
    <t>CQ666814</t>
  </si>
  <si>
    <t>CQ666746</t>
  </si>
  <si>
    <t>CQ001885</t>
  </si>
  <si>
    <t>8450</t>
  </si>
  <si>
    <t>Perdiem Expenses</t>
  </si>
  <si>
    <t>PV17828</t>
  </si>
  <si>
    <t>BN10514289070324</t>
  </si>
  <si>
    <t>INV490</t>
  </si>
  <si>
    <t>8340</t>
  </si>
  <si>
    <t>Printing Publishing &amp; Report Prodn</t>
  </si>
  <si>
    <t xml:space="preserve"> Printing Food Poster and Coupon booklet</t>
  </si>
  <si>
    <t>PV17528</t>
  </si>
  <si>
    <t>Enumerators fees Diet project baseline s</t>
  </si>
  <si>
    <t>PV17892</t>
  </si>
  <si>
    <t>PV16946</t>
  </si>
  <si>
    <t>For this block of consulting costs, apply time use estimates from researh team to allocate costs across the research vs. operational activites</t>
  </si>
  <si>
    <t>CQ666839</t>
  </si>
  <si>
    <t>CQ666833</t>
  </si>
  <si>
    <t>CQ000133</t>
  </si>
  <si>
    <t>PV17026</t>
  </si>
  <si>
    <t>CO666823</t>
  </si>
  <si>
    <t>CQ666843</t>
  </si>
  <si>
    <t>CQ666838</t>
  </si>
  <si>
    <t>CO666829</t>
  </si>
  <si>
    <t>PV17386</t>
  </si>
  <si>
    <t>CQ666844</t>
  </si>
  <si>
    <t>CQ000098</t>
  </si>
  <si>
    <t>PV17479</t>
  </si>
  <si>
    <t>PV17562</t>
  </si>
  <si>
    <t>PV17274</t>
  </si>
  <si>
    <t>CQ666758</t>
  </si>
  <si>
    <t>PV17160</t>
  </si>
  <si>
    <t>CO000107</t>
  </si>
  <si>
    <t>PV16865</t>
  </si>
  <si>
    <t>C. Manda Consultancy fee for May2023</t>
  </si>
  <si>
    <t>CQ666845</t>
  </si>
  <si>
    <t>CQ666842</t>
  </si>
  <si>
    <t>CO000111</t>
  </si>
  <si>
    <t>CQ666768</t>
  </si>
  <si>
    <t>CQ000129</t>
  </si>
  <si>
    <t>CQ666765</t>
  </si>
  <si>
    <t>CQ666920</t>
  </si>
  <si>
    <t>CQ666749</t>
  </si>
  <si>
    <t>CO666820</t>
  </si>
  <si>
    <t>CO666826</t>
  </si>
  <si>
    <t>IB23298326022415</t>
  </si>
  <si>
    <t>Credit</t>
  </si>
  <si>
    <t>BN10503956200224</t>
  </si>
  <si>
    <t xml:space="preserve">PV17746 Health Diety Vendors coupons redemption </t>
  </si>
  <si>
    <t>8720&gt;020</t>
  </si>
  <si>
    <t>Airticket</t>
  </si>
  <si>
    <t>CQ001963</t>
  </si>
  <si>
    <t>BN10497801060224</t>
  </si>
  <si>
    <t xml:space="preserve">PV17689 Health Diety Vendors coupons redemption </t>
  </si>
  <si>
    <t>BN10457845201123</t>
  </si>
  <si>
    <t>PV17449 Lunch and transport Health Diet RCT Intervention in Mbagala</t>
  </si>
  <si>
    <t>BN10518337150324</t>
  </si>
  <si>
    <t>BN10413043290823</t>
  </si>
  <si>
    <t>BN10500540130224</t>
  </si>
  <si>
    <t>CQ001624</t>
  </si>
  <si>
    <t>BN10492186270124</t>
  </si>
  <si>
    <t>IB89490312052312</t>
  </si>
  <si>
    <t>IB27270112042416</t>
  </si>
  <si>
    <t>BN10499120090224</t>
  </si>
  <si>
    <t>BN10493554300124</t>
  </si>
  <si>
    <t>IB48903631102311</t>
  </si>
  <si>
    <t>8560</t>
  </si>
  <si>
    <t>Computer Software</t>
  </si>
  <si>
    <t>CQ001442</t>
  </si>
  <si>
    <t>BN10488173190124</t>
  </si>
  <si>
    <t>CQ001861</t>
  </si>
  <si>
    <t>INVSCT20015989</t>
  </si>
  <si>
    <t>1150&gt;010</t>
  </si>
  <si>
    <t>Computer Equipment - @ cost</t>
  </si>
  <si>
    <t>CQ001189</t>
  </si>
  <si>
    <t>8680</t>
  </si>
  <si>
    <t>Subscriptions and Donations</t>
  </si>
  <si>
    <t>IB64915112022412</t>
  </si>
  <si>
    <t>PV17711 Afya Yako Survey CTO Software charges</t>
  </si>
  <si>
    <t>CQ001506</t>
  </si>
  <si>
    <t>IDRC_DIET</t>
  </si>
  <si>
    <t>Dr Theresia 100% fee report on Health Di</t>
  </si>
  <si>
    <t>CQ001616</t>
  </si>
  <si>
    <t>CQ001890</t>
  </si>
  <si>
    <t>IB88870512032411</t>
  </si>
  <si>
    <t>PV17808 Infofix Computer Laptop HP 14t-ek1035 Pavilion</t>
  </si>
  <si>
    <t>8430</t>
  </si>
  <si>
    <t>Catering Expenses</t>
  </si>
  <si>
    <t>8720&gt;030</t>
  </si>
  <si>
    <t>Car Hire</t>
  </si>
  <si>
    <t>CQ001381</t>
  </si>
  <si>
    <t>PV17270</t>
  </si>
  <si>
    <t>PV17482</t>
  </si>
  <si>
    <t>PV17563</t>
  </si>
  <si>
    <t>CQ666946</t>
  </si>
  <si>
    <t>CQ002305</t>
  </si>
  <si>
    <t>8420</t>
  </si>
  <si>
    <t>Capacity Building Other Expenses</t>
  </si>
  <si>
    <t>PV17101 NBS Health Diet Compensation for 120 enumerators</t>
  </si>
  <si>
    <t>PV17937</t>
  </si>
  <si>
    <t>CQ001321</t>
  </si>
  <si>
    <t>IB66353703052315</t>
  </si>
  <si>
    <t>PV16781 STATA  Licence renewal</t>
  </si>
  <si>
    <t>INV358/23</t>
  </si>
  <si>
    <t>Catering for Health Diet Enumerators tra</t>
  </si>
  <si>
    <t>PV17524</t>
  </si>
  <si>
    <t>BN10432830021023</t>
  </si>
  <si>
    <t>INV242/24</t>
  </si>
  <si>
    <t>CQ666822</t>
  </si>
  <si>
    <t>CQ666957</t>
  </si>
  <si>
    <t>8570</t>
  </si>
  <si>
    <t>Travel Incidental Allowance&amp; Visa</t>
  </si>
  <si>
    <t>PV17472 Sustainable food systems learning event in Nairobi</t>
  </si>
  <si>
    <t>PV17699 Health Diet Coupon Intervention Vendors incentive</t>
  </si>
  <si>
    <t>INV0514</t>
  </si>
  <si>
    <t>PV17197</t>
  </si>
  <si>
    <t>BN10375532210623</t>
  </si>
  <si>
    <t>BN10520386200324</t>
  </si>
  <si>
    <t>INV484</t>
  </si>
  <si>
    <t>BN10495251010224</t>
  </si>
  <si>
    <t>PV17025</t>
  </si>
  <si>
    <t>PV17134</t>
  </si>
  <si>
    <t>CQ001031</t>
  </si>
  <si>
    <t>CQ000035</t>
  </si>
  <si>
    <t>PV17391</t>
  </si>
  <si>
    <t>BN10432796021023</t>
  </si>
  <si>
    <t>BN10446974301023</t>
  </si>
  <si>
    <t>INV0438</t>
  </si>
  <si>
    <t>INV0893</t>
  </si>
  <si>
    <t>INV0914</t>
  </si>
  <si>
    <t>REC7510</t>
  </si>
  <si>
    <t>PV17425</t>
  </si>
  <si>
    <t>BN10427931250923</t>
  </si>
  <si>
    <t>BN10440249171023</t>
  </si>
  <si>
    <t>INGV42</t>
  </si>
  <si>
    <t>8380</t>
  </si>
  <si>
    <t>Hotel Accommodation &amp; Conference</t>
  </si>
  <si>
    <t>Enumerators training Venue DCE Diet Over</t>
  </si>
  <si>
    <t>REC7509</t>
  </si>
  <si>
    <t>INV35669</t>
  </si>
  <si>
    <t>8530&gt;020</t>
  </si>
  <si>
    <t>Office Supplies - Programmes</t>
  </si>
  <si>
    <t>BN10514133070324</t>
  </si>
  <si>
    <t xml:space="preserve">PV17798 Dramatization of Health Diet results transport </t>
  </si>
  <si>
    <t>BN10436539091023</t>
  </si>
  <si>
    <t>8620&gt;020</t>
  </si>
  <si>
    <t>Telephones - Programmes</t>
  </si>
  <si>
    <t>CQ001866</t>
  </si>
  <si>
    <t>CQ002156</t>
  </si>
  <si>
    <t>8640</t>
  </si>
  <si>
    <t>Internet Access &amp; Web Hosting</t>
  </si>
  <si>
    <t>Zoom Licence purchase</t>
  </si>
  <si>
    <t>INV472</t>
  </si>
  <si>
    <t>PV17849</t>
  </si>
  <si>
    <t>BN10455836151123</t>
  </si>
  <si>
    <t>BN10443407241023</t>
  </si>
  <si>
    <t>PV17372 Baseline Survey RCT intervention Health Diet project</t>
  </si>
  <si>
    <t>INVGV962</t>
  </si>
  <si>
    <t>8780</t>
  </si>
  <si>
    <t>Entertainment</t>
  </si>
  <si>
    <t>INV23100661</t>
  </si>
  <si>
    <t>INV21080409</t>
  </si>
  <si>
    <t>CQ001487</t>
  </si>
  <si>
    <t>8460</t>
  </si>
  <si>
    <t>Internship Expenses</t>
  </si>
  <si>
    <t>CQ001394</t>
  </si>
  <si>
    <t>INV420/23</t>
  </si>
  <si>
    <t>PV16983</t>
  </si>
  <si>
    <t>DukaListing Enumerators fees</t>
  </si>
  <si>
    <t>PV17373</t>
  </si>
  <si>
    <t xml:space="preserve"> TFNC Nutrition meeting in Arusha DSA</t>
  </si>
  <si>
    <t>BN10449784021123</t>
  </si>
  <si>
    <t>PV17399 Transport allowance to NBS field officers diet project</t>
  </si>
  <si>
    <t>PV17459</t>
  </si>
  <si>
    <t>PV17709</t>
  </si>
  <si>
    <t>PV17844</t>
  </si>
  <si>
    <t>IB11083015032415</t>
  </si>
  <si>
    <t>PV17826 Zoom Subscription</t>
  </si>
  <si>
    <t>BN10499121090224</t>
  </si>
  <si>
    <t>PV17700 Health Diet Coupon Iredemption</t>
  </si>
  <si>
    <t>CQ001564</t>
  </si>
  <si>
    <t>CQ002313</t>
  </si>
  <si>
    <t>CQ000083</t>
  </si>
  <si>
    <t>CQ001421</t>
  </si>
  <si>
    <t>INV21090034</t>
  </si>
  <si>
    <t>PV17539</t>
  </si>
  <si>
    <t xml:space="preserve"> Enumerators fees Diet project baseline </t>
  </si>
  <si>
    <t>CQ001662</t>
  </si>
  <si>
    <t>Zoom Licence Subscription</t>
  </si>
  <si>
    <t>INV52/22</t>
  </si>
  <si>
    <t>LJ Catering for DRC Dietery Project tool</t>
  </si>
  <si>
    <t>B/CHARGES</t>
  </si>
  <si>
    <t>8760</t>
  </si>
  <si>
    <t>Bank charges</t>
  </si>
  <si>
    <t>Bank Charges 2700 April 2024</t>
  </si>
  <si>
    <t>CQ001453</t>
  </si>
  <si>
    <t>IB92180321022409</t>
  </si>
  <si>
    <t>PV17372</t>
  </si>
  <si>
    <t xml:space="preserve"> Baseline Survey RCT intervention Health</t>
  </si>
  <si>
    <t>CQ001621</t>
  </si>
  <si>
    <t>CQ002328</t>
  </si>
  <si>
    <t>PV17409 Meeting refreshments Health Diet RCT intrventions in Mbagala</t>
  </si>
  <si>
    <t>CQ002339</t>
  </si>
  <si>
    <t>CQ001309</t>
  </si>
  <si>
    <t>Microsoft office for 5 computers</t>
  </si>
  <si>
    <t>IB84693609082310</t>
  </si>
  <si>
    <t>IB50227931102313</t>
  </si>
  <si>
    <t>CQ002351</t>
  </si>
  <si>
    <t>PV17798 Dramatization of Health Diet results street leaders</t>
  </si>
  <si>
    <t>CQ002361</t>
  </si>
  <si>
    <t>Bank Charges 2700 March 2024</t>
  </si>
  <si>
    <t>BN10505847230224</t>
  </si>
  <si>
    <t>PV17760 Street Leaders dramatization and video shooting facilitation</t>
  </si>
  <si>
    <t>CQ002335</t>
  </si>
  <si>
    <t>PV17464 Lunch with IRDC program manager visit</t>
  </si>
  <si>
    <t>Bank Charges 2700 May 2022</t>
  </si>
  <si>
    <t>Bank Charges 2250 October 2022</t>
  </si>
  <si>
    <t>CQ001303</t>
  </si>
  <si>
    <t>CQ001579</t>
  </si>
  <si>
    <t>8530&gt;010</t>
  </si>
  <si>
    <t>Office Supplies - Administration</t>
  </si>
  <si>
    <t>Supplies for NHH Work Readness Skills field</t>
  </si>
  <si>
    <t>BN10375596210623</t>
  </si>
  <si>
    <t>BN10374706200623</t>
  </si>
  <si>
    <t>IB61072123062312</t>
  </si>
  <si>
    <t>Refreshments for Students MIT Micromasters course</t>
  </si>
  <si>
    <t>8250</t>
  </si>
  <si>
    <t>Staff Training</t>
  </si>
  <si>
    <t xml:space="preserve"> TFNC Nutrition meeting in Arusha fee</t>
  </si>
  <si>
    <t>PV17289</t>
  </si>
  <si>
    <t>Health diet Intervention Incentive to Ve</t>
  </si>
  <si>
    <t>CQ001354</t>
  </si>
  <si>
    <t xml:space="preserve"> TFNC Nutrition meeting in Arusha</t>
  </si>
  <si>
    <t>CQ002248</t>
  </si>
  <si>
    <t>8720&gt;040</t>
  </si>
  <si>
    <t>Staff Transport Expenses</t>
  </si>
  <si>
    <t>BN10416963040923</t>
  </si>
  <si>
    <t>8700</t>
  </si>
  <si>
    <t>Board  Expenses</t>
  </si>
  <si>
    <t>PV17409 Stationeries Health Diet RCT intrventions in Mbagala</t>
  </si>
  <si>
    <t>CQ628292</t>
  </si>
  <si>
    <t>BN10500515130224</t>
  </si>
  <si>
    <t>IB23371321112311</t>
  </si>
  <si>
    <t>REC7121</t>
  </si>
  <si>
    <t>PC02707</t>
  </si>
  <si>
    <t>PC02422</t>
  </si>
  <si>
    <t>PC02454</t>
  </si>
  <si>
    <t>Airtime for GCBD Department</t>
  </si>
  <si>
    <t xml:space="preserve">B/CHARGES </t>
  </si>
  <si>
    <t>PC02710</t>
  </si>
  <si>
    <t>Bank Charges 2700 April 2021</t>
  </si>
  <si>
    <t>Bank Charges 2700 July 2023</t>
  </si>
  <si>
    <t>Bank Charges 2700 February 2024</t>
  </si>
  <si>
    <t>Bank Charges 2700 December 2022</t>
  </si>
  <si>
    <t>Bank Charges 2700 July 2022</t>
  </si>
  <si>
    <t>Bank Charges 2700 February 2023</t>
  </si>
  <si>
    <t>Bank Charges 2700 January 2023</t>
  </si>
  <si>
    <t>PC02355</t>
  </si>
  <si>
    <t>PC02712</t>
  </si>
  <si>
    <t>Bank Charges 2700 December 2023</t>
  </si>
  <si>
    <t>Bank Charges 2700 December 2021</t>
  </si>
  <si>
    <t>Bank Charges 2700 September 2023</t>
  </si>
  <si>
    <t>Bank Charges 2700 February 2022</t>
  </si>
  <si>
    <t>Bank Charges 2700 June 2023</t>
  </si>
  <si>
    <t>Bank Charges 2700 January 2024</t>
  </si>
  <si>
    <t>REC7320</t>
  </si>
  <si>
    <t>PC02319</t>
  </si>
  <si>
    <t>PC002744</t>
  </si>
  <si>
    <t>Removed rows:</t>
  </si>
  <si>
    <t>Staff Time</t>
  </si>
  <si>
    <t>Data (Time Use) Sheet</t>
  </si>
  <si>
    <t>Debit/Credit mismatch</t>
  </si>
  <si>
    <t>Ref - credit debit check Sheet</t>
  </si>
  <si>
    <t>Activity Category Granular</t>
  </si>
  <si>
    <t>NOTES</t>
  </si>
  <si>
    <t>laptops_Airtime</t>
  </si>
  <si>
    <t>105_1</t>
  </si>
  <si>
    <t>visits_payments</t>
  </si>
  <si>
    <t>household_visits</t>
  </si>
  <si>
    <t>Split the cost between delivery coupons and refund coupons</t>
  </si>
  <si>
    <t>Printing_Designing</t>
  </si>
  <si>
    <t>Meeting</t>
  </si>
  <si>
    <t>recruitment</t>
  </si>
  <si>
    <t>Total</t>
  </si>
  <si>
    <t>Tabulation of Assignment (Baseline)</t>
  </si>
  <si>
    <t>Freq.</t>
  </si>
  <si>
    <t>Percent</t>
  </si>
  <si>
    <t>Cum.</t>
  </si>
  <si>
    <t>Control</t>
  </si>
  <si>
    <t>Treatment</t>
  </si>
  <si>
    <t>Tabulation of Assignment (Midline)</t>
  </si>
  <si>
    <t>Tabulation of Assignment  (Endline)</t>
  </si>
  <si>
    <t xml:space="preserve">number of coupons distributed </t>
  </si>
  <si>
    <t>the number redeemed</t>
  </si>
  <si>
    <t>"face value" of the coupon </t>
  </si>
  <si>
    <t>Cost of coupon per beneficiary</t>
  </si>
  <si>
    <t>TSH</t>
  </si>
  <si>
    <t>(face value * coupons distributed)/Endline Treatment #</t>
  </si>
  <si>
    <t>Avg USD conversion for intervention time</t>
  </si>
  <si>
    <t>USD</t>
  </si>
  <si>
    <t>Total Cost of coupons</t>
  </si>
  <si>
    <t>NIMR - [Implementor name] Constraints to Healthy diets in research permit</t>
  </si>
  <si>
    <t xml:space="preserve">[Implementor name] Nutrition Project Researchers Permit </t>
  </si>
  <si>
    <t>Bank Charges 2700 [Implementor name] May 2021</t>
  </si>
  <si>
    <t>NBS Research permit for [Implementor name] Overcoming Diets</t>
  </si>
  <si>
    <t>Bank Charges 2700 [Implementor name] June 2021</t>
  </si>
  <si>
    <t>[Implementor name] Dietery Study Institutional Board Meeting Facilitation</t>
  </si>
  <si>
    <t>Airticket [Implementor name] Diet Project Evaluation M</t>
  </si>
  <si>
    <t>Transport for Staff [Implementor name] Diet project</t>
  </si>
  <si>
    <t>Bank Charges 2700 [Implementor name] September 2021</t>
  </si>
  <si>
    <t xml:space="preserve">Training Facilitation [Implementor name] Health Diet Project B/Survey </t>
  </si>
  <si>
    <t xml:space="preserve">Facilitation [Implementor name] Health Diet Project B/Survey </t>
  </si>
  <si>
    <t>DSA [Implementor name] Health Diet Project B/Survey field work</t>
  </si>
  <si>
    <t xml:space="preserve">Masks &amp; Stationeries [Implementor name] Health Diet Project B/Survey </t>
  </si>
  <si>
    <t xml:space="preserve">Telephones Facilitation [Implementor name] Health Diet Project B/Survey </t>
  </si>
  <si>
    <t xml:space="preserve">Transport Facilitation [Implementor name] Health Diet Project B/Survey </t>
  </si>
  <si>
    <t>Catering for [Implementor name] Diet Evaluation Meetin</t>
  </si>
  <si>
    <t>DSA [Implementor name] Diet Project field work</t>
  </si>
  <si>
    <t>Transport [Implementor name] Diet Project field work</t>
  </si>
  <si>
    <t>Dr Loveluck Translation of Survey tool [Implementor name] Diet Project</t>
  </si>
  <si>
    <t>[Implementor name] Overcoming Diets Budget Enumerators</t>
  </si>
  <si>
    <t xml:space="preserve">[Implementor name] Overcoming Diet Budget Enumerator Facilitation </t>
  </si>
  <si>
    <t>Bank Charges 2700 [Implementor name] November 2021</t>
  </si>
  <si>
    <t>[Implementor name] Health Diet Meeting refreshments</t>
  </si>
  <si>
    <t>Bank Charges 2700 [Implementor name] October 2021</t>
  </si>
  <si>
    <t>Bank Charges 2700[Implementor name] January 2022</t>
  </si>
  <si>
    <t>Toners for [Implementor name] Dietery Project 35669</t>
  </si>
  <si>
    <t>Dr T.Jumbe final fee [Implementor name] Health diet re</t>
  </si>
  <si>
    <t>[Implementor name] Healthy Diets in Tz  Inception Workshop</t>
  </si>
  <si>
    <t>Participants Facilitation [Implementor name] Diets Inception Workshop</t>
  </si>
  <si>
    <t>MASI Catering for [Implementor name] Dietery Project I</t>
  </si>
  <si>
    <t>[Implementor name] Dietery Project tool development Meeting Facilitation</t>
  </si>
  <si>
    <t xml:space="preserve">Extra refreshments [Implementor name] Diety Meeting </t>
  </si>
  <si>
    <t>Bank Charges 2700 [Implementor name] March 2022</t>
  </si>
  <si>
    <t>[Implementor name] Helath Diet STATA Software</t>
  </si>
  <si>
    <t>IFRI-[Implementor name] Helath Diet Project Facilitation</t>
  </si>
  <si>
    <t>Bank Charges 2700 [Implementor name] April 2022</t>
  </si>
  <si>
    <t xml:space="preserve">Airtime for [Implementor name] Dietery Project </t>
  </si>
  <si>
    <t>[Implementor name] Diet Overcoming Budget Constraints DCE pilot facilitation</t>
  </si>
  <si>
    <t>[Implementor name] Diet Overcoming Budget Constraints DCE training &amp; Pilot</t>
  </si>
  <si>
    <t>[Implementor name] Diet Overcoming Budget Constraints DCE facilitation</t>
  </si>
  <si>
    <t>[Implementor name] Diet Overcoming Budget Constraints DCE training supplies</t>
  </si>
  <si>
    <t>[Implementor name] Diet Overcoming Budget Constraints DCE training tonner accounts</t>
  </si>
  <si>
    <t>[Implementor name] Diet Overcoming Budget Constraints Tablets Covers</t>
  </si>
  <si>
    <t>[Implementor name] Diet Overcoming Budget Constraints DCE Airtime</t>
  </si>
  <si>
    <t>[Implementor name] Diet Overcoming Budget Constraints DCE field work facilitation</t>
  </si>
  <si>
    <t>[Implementor name] Diet Overcoming Budget Constraints DCE field work</t>
  </si>
  <si>
    <t>[Implementor name] Diet Budget Constrain Project Implementation</t>
  </si>
  <si>
    <t>Bank Charges 2700 [Implementor name] November 2022</t>
  </si>
  <si>
    <t>Roll Up banner for [Implementor name] Dietery project</t>
  </si>
  <si>
    <t>Transport [Implementor name] Dietery project visit in Mbagala</t>
  </si>
  <si>
    <t>PV16810 [Implementor name]-Diety US trip visit Airticket refund</t>
  </si>
  <si>
    <t>PV16915 Airtime Duka Listing [Implementor name] Diet project</t>
  </si>
  <si>
    <t>PV16921 Dukalisting [Implementor name] Diet project field work</t>
  </si>
  <si>
    <t>PV16924 Dukalisting [Implementor name] Diet project field work airtime</t>
  </si>
  <si>
    <t>Training for Dukalist [Implementor name] Diet project</t>
  </si>
  <si>
    <t>PV17265 [Implementor name] Diet Intervention costs facilitation</t>
  </si>
  <si>
    <t>PV17157 Facilitation [Implementor name] Diet field work</t>
  </si>
  <si>
    <t>[Implementor name] Health Diet Enumerators training</t>
  </si>
  <si>
    <t>PV17156 [Implementor name] Diet field work communication</t>
  </si>
  <si>
    <t>PV17183 [Implementor name] Diet enumerators training</t>
  </si>
  <si>
    <t>Enumerators fee [Implementor name] Diet pilot study</t>
  </si>
  <si>
    <t>Catering for [Implementor name] Health diet enumerator</t>
  </si>
  <si>
    <t>Printing [Implementor name] Diet Food Coupons and Afya</t>
  </si>
  <si>
    <t>PV17288 [Implementor name] Health diet Coupon values redeem</t>
  </si>
  <si>
    <t>PV17289 [Implementor name] Health diet Intervention facilitation Lunch &amp;Transport</t>
  </si>
  <si>
    <t>PV17296 [Implementor name] Diet intervention Airtime</t>
  </si>
  <si>
    <t>PV17318 [Implementor name] Health diet Coupon values redeem</t>
  </si>
  <si>
    <t>PV17349 [Implementor name] Health diet Coupon values redeem</t>
  </si>
  <si>
    <t>PV17388  [Implementor name] Health diet Coupon values redeem</t>
  </si>
  <si>
    <t>PV17396 Survey CTO for [Implementor name] Diet project subscription</t>
  </si>
  <si>
    <t>PV17393 Survey CTO for [Implementor name] Diet project subscription</t>
  </si>
  <si>
    <t>PV17422 [Implementor name] Diet project RCT intervention transport and lunch</t>
  </si>
  <si>
    <t>PV17422 [Implementor name] Diet project RCT intervention airtime</t>
  </si>
  <si>
    <t>[Implementor name] Diet coupon intervention pilot stud</t>
  </si>
  <si>
    <t>PV17440 [Implementor name] Diet project RCT intervention transport and lunch</t>
  </si>
  <si>
    <t>PV17440 [Implementor name] Diet project RCT intervention airtime</t>
  </si>
  <si>
    <t>Refreshments [Implementor name] Health diet project meeting</t>
  </si>
  <si>
    <t>Airtime [Implementor name] Diet RCT interventions in Mbagala</t>
  </si>
  <si>
    <t>Printing documents for [Implementor name] Diet project data collection in Mbagala</t>
  </si>
  <si>
    <t>PV17522 Transport allowance [Implementor name] Diet dramatisation working session</t>
  </si>
  <si>
    <t>Catering for [Implementor name] Diet dramatization wor</t>
  </si>
  <si>
    <t>PV17588 UDSM [Implementor name] Diet project dramatization of results</t>
  </si>
  <si>
    <t>[Implementor name] Diet Project Street Leaders facilitation</t>
  </si>
  <si>
    <t>PV17631 [Implementor name] Diet Coupon intervention Airtime</t>
  </si>
  <si>
    <t>PV17631 [Implementor name] Diet Coupon intervention Transport</t>
  </si>
  <si>
    <t>PV17664 [Implementor name] Diet Vendor's coupon redemption</t>
  </si>
  <si>
    <t>PV17720 [Implementor name] Diet Team facilitation Dramatization of results</t>
  </si>
  <si>
    <t>PV17721 [Implementor name] Diet Vendors Coupons redemption</t>
  </si>
  <si>
    <t>PV17720 [Implementor name] Diet Team transport Dramatization of results</t>
  </si>
  <si>
    <t>PV17732 [Implementor name] Diet training for Midline survey stationeries</t>
  </si>
  <si>
    <t>PV17769 [Implementor name] Diet Vendors Coupons redemption</t>
  </si>
  <si>
    <t>PV17800 [Implementor name] Diet vendors coupon redemption</t>
  </si>
  <si>
    <t>PV17824 [Implementor name] Diet vendors coupon redemption</t>
  </si>
  <si>
    <t>[Implementor name] Diet Project Midline Survey fees</t>
  </si>
  <si>
    <t>PV17830 Office Supplies [Implementor name] Diet Endline survey</t>
  </si>
  <si>
    <t>PV17834 [Implementor name] Diet Endline survey Enumerators training&amp;field allowance</t>
  </si>
  <si>
    <t>PV17834 [Implementor name] Diet Endline survey Airtime</t>
  </si>
  <si>
    <t>PV17836 [Implementor name] Diet Endline survey Field facilitation</t>
  </si>
  <si>
    <t>E.Joachim [Implementor name] Diet Dramatization Docume</t>
  </si>
  <si>
    <t>Elia S.[Implementor name] Diet Conduct investigativ</t>
  </si>
  <si>
    <t xml:space="preserve">[Implementor name] Diet Catering for Training Endline </t>
  </si>
  <si>
    <t>PV17883 UDSM-[Implementor name] Dramatization of Health Diet project results final fee</t>
  </si>
  <si>
    <t xml:space="preserve"> [Implementor name] healthy Diet Endiline Enumerators</t>
  </si>
  <si>
    <t>PV17897 [Implementor name] Healthy Diet Cost Analyst Airticket refund</t>
  </si>
  <si>
    <t>[Implementor name] Diet Project Vendors Capital advance recovery Pv17656</t>
  </si>
  <si>
    <t>PV17656 [Implementor name] Diets project Coupon redemption</t>
  </si>
  <si>
    <t>PV17656 [Implementor name] Diets project Coupon redemption-bank reverse</t>
  </si>
  <si>
    <t>PV17672 [Implementor name] Diet Vendors capital for restocking</t>
  </si>
  <si>
    <t>PV17751 [Enum Name] attending SADC Macroeconomic convergence peer review</t>
  </si>
  <si>
    <t>[Enum Name] Health Diet investigative Jour</t>
  </si>
  <si>
    <t>[Enum Name] Consultancy fees Dec23</t>
  </si>
  <si>
    <t>[Enum Name] Consultancy fees for Dec 2023</t>
  </si>
  <si>
    <t>[Enum Name] consultancy fees for Dec 2023</t>
  </si>
  <si>
    <t>[Enum Name] 100% fee Diet project policy</t>
  </si>
  <si>
    <t>[Enum name] consultancy fees for Sept 2023</t>
  </si>
  <si>
    <t>[Enum name] consultancy fees for Nov 2023</t>
  </si>
  <si>
    <t>[Enum name] consultancy fees for April 202</t>
  </si>
  <si>
    <t>[Enum name] consultancy fees for Aug 2023</t>
  </si>
  <si>
    <t>[Enum name] consultancy fees  Sept 2023</t>
  </si>
  <si>
    <t>[Enum name] consultancy fees  Nov 2023</t>
  </si>
  <si>
    <t>[Enum name] dramatization of Health Di</t>
  </si>
  <si>
    <t>[Enum name] Consltancy fees for Nov 2023</t>
  </si>
  <si>
    <t>PV17459 dramatization of Health Diet tender evaluation</t>
  </si>
  <si>
    <t>[Enum Name] dramatization of Health Diet</t>
  </si>
  <si>
    <t>[Enum Name] Consultancy fee for Oct 2023</t>
  </si>
  <si>
    <t>[Enum Name] Consultancy fee for Oct2023</t>
  </si>
  <si>
    <t>[Enum Name] consultancy fees Oct 2023</t>
  </si>
  <si>
    <t>[Enum Name] consultancy fees Sept 2023</t>
  </si>
  <si>
    <t>[Enum Name] consultancy fees for Sept 2023</t>
  </si>
  <si>
    <t>[Enum Name] consultancy fees August 2023</t>
  </si>
  <si>
    <t xml:space="preserve"> [Enum Name] consultancy fees for Aug2023</t>
  </si>
  <si>
    <t>PV17071 [Enum Name] Microsoft Office 5 users</t>
  </si>
  <si>
    <t>[Enum Name] consulatncy fees for July 2023</t>
  </si>
  <si>
    <t>[Enum Name] consultancy fees for July23</t>
  </si>
  <si>
    <t>USA Mercury Dinner</t>
  </si>
  <si>
    <t>USA Mercury [Consultant] Airticke</t>
  </si>
  <si>
    <t>[Enum Name] consulatncy fees for June 2023</t>
  </si>
  <si>
    <t>PV16935 [Enum Name] facilitation Dukalisting field work</t>
  </si>
  <si>
    <t>[Enum Name] consultancy fees for April 2023</t>
  </si>
  <si>
    <t>[Enum Name] consultancy fees for March 2023</t>
  </si>
  <si>
    <t>[Enum name] [Implementor name] Nutrition Project fee Apr21</t>
  </si>
  <si>
    <t>[Enum name] [Implementor name] Nutrition Project fee May21</t>
  </si>
  <si>
    <t>[Enum name] [Implementor name] Nutrition Project fee Jun21</t>
  </si>
  <si>
    <t>[Enum name] [Implementor name] Nutrition Project fee Jul21</t>
  </si>
  <si>
    <t>[Enum name] Fees for [Implementor name] Diet August 2021</t>
  </si>
  <si>
    <t>[Enum name] [Implementor name] Diet Projects Fees Sept21</t>
  </si>
  <si>
    <t>[Enum name] Fees [Implementor name] Diet Project Oct2021</t>
  </si>
  <si>
    <t>[Enum name] [Implementor name] Diets project Nov2021</t>
  </si>
  <si>
    <t>[Enum name] [Implementor name] Diet Project Fees Dec 2021</t>
  </si>
  <si>
    <t xml:space="preserve">[Enum name] [Implementor name] Dietery Project Jan 2022 </t>
  </si>
  <si>
    <t xml:space="preserve">[Enum name] [Implementor name] Dietery Project Feb 2022 </t>
  </si>
  <si>
    <t xml:space="preserve">[Enum name] [Implementor name] Dietery Project Mar 2022 </t>
  </si>
  <si>
    <t xml:space="preserve">[Enum name] [Implementor name] Dietery Project Apr 2022 </t>
  </si>
  <si>
    <t xml:space="preserve">[Enum name] [Implementor name] Dietery Project May 2022 </t>
  </si>
  <si>
    <t xml:space="preserve">[Enum name] [Implementor name] Dietery Project June 2022 </t>
  </si>
  <si>
    <t>[Enum name] [Implementor name] Dietery Fees for July 2022</t>
  </si>
  <si>
    <t>[Enum name] [Implementor name] Dietery Fees for Aug 2022</t>
  </si>
  <si>
    <t>[Enum name] [Implementor name] Dietery Fees Sept 2022</t>
  </si>
  <si>
    <t>[Enum name] [Implementor name] Dietery Fees Oct 2022</t>
  </si>
  <si>
    <t>[Enum name] Consultancy fees for Nov 2022</t>
  </si>
  <si>
    <t>[Enum name] Consultancy Fees for Dec 2022</t>
  </si>
  <si>
    <t>[Enum name] consultancy fees for Jan 2023</t>
  </si>
  <si>
    <t>[Enum name] consultancy fees for Feb 2023</t>
  </si>
  <si>
    <t>[Enum Name] 100% fee role of gender [Implementor name]</t>
  </si>
  <si>
    <t>HP ProBook 450G7 Laptop for [Enum name]</t>
  </si>
  <si>
    <t>[Enum name] retirement on DCE field facilitation</t>
  </si>
  <si>
    <t>[Enum Name] Laptop Processor for speed up</t>
  </si>
  <si>
    <t>[Enum Name] Chapter on Nutrition S</t>
  </si>
  <si>
    <t>[Enum Name] Internship allowance for November 2021</t>
  </si>
  <si>
    <t>[Enum Name] Laptop M/Office</t>
  </si>
  <si>
    <t>Dell Latitude 3410 Laptop for [Enum Name]</t>
  </si>
  <si>
    <t>Refund Prof [Name] Facilitation [Implementor name] Diet Study</t>
  </si>
  <si>
    <t>Activity unrelated to TZ-RCT</t>
  </si>
  <si>
    <t>Airtickets [Enum name] TZ-RCT workshop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</si>
</sst>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yyyy\-mm\-dd\ hh:mm:ss"/>
  </numFmts>
  <fonts count="11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Calibri"/>
      <scheme val="minor"/>
    </font>
    <font>
      <sz val="12"/>
      <color theme="1"/>
      <name val="Calibri"/>
    </font>
    <font>
      <b/>
      <sz val="12"/>
      <color rgb="FF222222"/>
      <name val="Calibri"/>
    </font>
    <font>
      <sz val="12"/>
      <color rgb="FF222222"/>
      <name val="Calibri"/>
    </font>
    <font>
      <b/>
      <sz val="12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rgb="FFD6E3BC"/>
        <bgColor rgb="FFD6E3BC"/>
      </patternFill>
    </fill>
    <fill>
      <patternFill patternType="solid">
        <fgColor theme="5"/>
        <bgColor theme="5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0" fontId="1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top" wrapText="1"/>
    </xf>
    <xf numFmtId="164" fontId="1" fillId="0" borderId="0" xfId="0" applyNumberFormat="1" applyFont="1" applyAlignment="1">
      <alignment horizontal="center" vertical="top"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0" borderId="2" xfId="0" applyFont="1" applyBorder="1" applyAlignment="1">
      <alignment horizontal="center" vertical="top"/>
    </xf>
    <xf numFmtId="165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1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165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0" fontId="2" fillId="5" borderId="1" xfId="0" applyFont="1" applyFill="1" applyBorder="1"/>
    <xf numFmtId="165" fontId="1" fillId="0" borderId="0" xfId="0" applyNumberFormat="1" applyFont="1"/>
    <xf numFmtId="0" fontId="2" fillId="4" borderId="1" xfId="0" applyFont="1" applyFill="1" applyBorder="1"/>
    <xf numFmtId="0" fontId="2" fillId="2" borderId="1" xfId="0" applyFont="1" applyFill="1" applyBorder="1"/>
    <xf numFmtId="0" fontId="2" fillId="6" borderId="1" xfId="0" applyFont="1" applyFill="1" applyBorder="1"/>
    <xf numFmtId="0" fontId="2" fillId="0" borderId="3" xfId="0" applyFont="1" applyBorder="1" applyAlignment="1">
      <alignment horizontal="center" vertical="top"/>
    </xf>
    <xf numFmtId="165" fontId="2" fillId="0" borderId="4" xfId="0" applyNumberFormat="1" applyFont="1" applyBorder="1"/>
    <xf numFmtId="0" fontId="2" fillId="0" borderId="4" xfId="0" applyFont="1" applyBorder="1"/>
    <xf numFmtId="0" fontId="2" fillId="7" borderId="5" xfId="0" applyFont="1" applyFill="1" applyBorder="1"/>
    <xf numFmtId="164" fontId="2" fillId="0" borderId="4" xfId="0" applyNumberFormat="1" applyFont="1" applyBorder="1"/>
    <xf numFmtId="0" fontId="2" fillId="8" borderId="1" xfId="0" applyFont="1" applyFill="1" applyBorder="1"/>
    <xf numFmtId="0" fontId="1" fillId="8" borderId="1" xfId="0" applyFont="1" applyFill="1" applyBorder="1" applyAlignment="1">
      <alignment horizontal="center" vertical="top"/>
    </xf>
    <xf numFmtId="0" fontId="2" fillId="8" borderId="1" xfId="0" applyFont="1" applyFill="1" applyBorder="1" applyAlignment="1">
      <alignment wrapText="1"/>
    </xf>
    <xf numFmtId="0" fontId="1" fillId="8" borderId="1" xfId="0" applyFont="1" applyFill="1" applyBorder="1" applyAlignment="1">
      <alignment horizontal="center" vertical="top" wrapText="1"/>
    </xf>
    <xf numFmtId="0" fontId="2" fillId="6" borderId="2" xfId="0" applyFont="1" applyFill="1" applyBorder="1" applyAlignment="1">
      <alignment horizontal="center" vertical="top"/>
    </xf>
    <xf numFmtId="165" fontId="2" fillId="6" borderId="1" xfId="0" applyNumberFormat="1" applyFont="1" applyFill="1" applyBorder="1"/>
    <xf numFmtId="164" fontId="2" fillId="6" borderId="1" xfId="0" applyNumberFormat="1" applyFont="1" applyFill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6" borderId="1" xfId="0" applyFont="1" applyFill="1" applyBorder="1"/>
    <xf numFmtId="0" fontId="5" fillId="6" borderId="1" xfId="0" applyFont="1" applyFill="1" applyBorder="1"/>
    <xf numFmtId="0" fontId="10" fillId="0" borderId="0" xfId="0" applyFont="1" applyAlignment="1">
      <alignment wrapText="1"/>
    </xf>
    <xf numFmtId="0" fontId="10" fillId="0" borderId="1" xfId="0" applyFont="1" applyBorder="1" applyAlignment="1">
      <alignment horizontal="center" vertical="top" wrapText="1"/>
    </xf>
    <xf numFmtId="164" fontId="10" fillId="0" borderId="1" xfId="0" applyNumberFormat="1" applyFont="1" applyBorder="1" applyAlignment="1">
      <alignment horizontal="center" vertical="top" wrapText="1"/>
    </xf>
    <xf numFmtId="0" fontId="10" fillId="2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21" Type="http://schemas.openxmlformats.org/officeDocument/2006/relationships/calcChain" Target="calcChain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X1001"/>
  <sheetViews>
    <sheetView tabSelected="1" topLeftCell="D1" workbookViewId="0">
      <pane ySplit="3" topLeftCell="A4" activePane="bottomLeft" state="frozen"/>
      <selection pane="bottomLeft" activeCell="K14" sqref="K14"/>
    </sheetView>
  </sheetViews>
  <sheetFormatPr defaultColWidth="14.44140625" defaultRowHeight="15" customHeight="1" x14ac:dyDescent="0.3"/>
  <cols>
    <col min="1" max="1" width="12.6640625" customWidth="1"/>
    <col min="2" max="2" width="17.6640625" customWidth="1"/>
    <col min="3" max="3" width="17.44140625" customWidth="1"/>
    <col min="4" max="4" width="16" customWidth="1"/>
    <col min="5" max="5" width="32.33203125" customWidth="1"/>
    <col min="6" max="6" width="17.6640625" hidden="1" customWidth="1"/>
    <col min="7" max="7" width="59.6640625" customWidth="1"/>
    <col min="8" max="8" width="14" customWidth="1"/>
    <col min="9" max="9" width="14.6640625" hidden="1" customWidth="1"/>
    <col min="10" max="10" width="13.6640625" hidden="1" customWidth="1"/>
    <col min="11" max="11" width="14.88671875" customWidth="1"/>
    <col min="12" max="12" width="15.44140625" customWidth="1"/>
    <col min="13" max="13" width="28.6640625" customWidth="1"/>
    <col min="14" max="14" width="25.88671875" customWidth="1"/>
    <col min="15" max="16" width="8.88671875" customWidth="1"/>
    <col min="17" max="17" width="3.44140625" customWidth="1"/>
    <col min="18" max="44" width="30.77734375" customWidth="1"/>
    <col min="45" max="45" width="47.44140625" customWidth="1"/>
    <col min="46" max="46" width="14" customWidth="1"/>
    <col min="47" max="50" width="8.88671875" customWidth="1"/>
  </cols>
  <sheetData>
    <row r="1" spans="1:50" ht="14.25" customHeight="1" x14ac:dyDescent="0.3">
      <c r="A1" s="29" t="s">
        <v>333</v>
      </c>
      <c r="B1" s="30" t="s">
        <v>334</v>
      </c>
      <c r="C1" s="1" t="s">
        <v>335</v>
      </c>
      <c r="D1" s="1"/>
      <c r="E1" s="1"/>
      <c r="F1" s="1"/>
      <c r="G1" s="1"/>
      <c r="H1" s="1"/>
      <c r="I1" s="1"/>
      <c r="J1" s="1"/>
      <c r="K1" s="2"/>
      <c r="L1" s="3"/>
      <c r="M1" s="3" t="s">
        <v>0</v>
      </c>
      <c r="Q1" s="3"/>
      <c r="R1" s="3" t="s">
        <v>1</v>
      </c>
      <c r="S1" s="3" t="s">
        <v>1</v>
      </c>
      <c r="X1" s="3"/>
      <c r="Y1" s="3"/>
    </row>
    <row r="2" spans="1:50" ht="28.8" x14ac:dyDescent="0.3">
      <c r="A2" s="31"/>
      <c r="B2" s="32" t="s">
        <v>336</v>
      </c>
      <c r="C2" s="5" t="s">
        <v>337</v>
      </c>
      <c r="D2" s="5"/>
      <c r="E2" s="5"/>
      <c r="F2" s="5"/>
      <c r="G2" s="5"/>
      <c r="H2" s="5"/>
      <c r="I2" s="5"/>
      <c r="J2" s="5"/>
      <c r="K2" s="6"/>
      <c r="L2" s="43" t="s">
        <v>338</v>
      </c>
      <c r="M2" s="7"/>
      <c r="N2" s="7"/>
      <c r="O2" s="7"/>
      <c r="P2" s="7"/>
      <c r="Q2" s="4"/>
      <c r="R2" s="7" t="s">
        <v>2</v>
      </c>
      <c r="S2" s="7" t="s">
        <v>2</v>
      </c>
      <c r="T2" s="7" t="s">
        <v>2</v>
      </c>
      <c r="U2" s="7" t="s">
        <v>2</v>
      </c>
      <c r="V2" s="7" t="s">
        <v>2</v>
      </c>
      <c r="W2" s="7" t="s">
        <v>2</v>
      </c>
      <c r="X2" s="7" t="s">
        <v>2</v>
      </c>
      <c r="Y2" s="7" t="s">
        <v>2</v>
      </c>
      <c r="Z2" s="7" t="s">
        <v>3</v>
      </c>
      <c r="AA2" s="7" t="s">
        <v>3</v>
      </c>
      <c r="AB2" s="7" t="s">
        <v>2</v>
      </c>
      <c r="AC2" s="7" t="s">
        <v>2</v>
      </c>
      <c r="AD2" s="7" t="s">
        <v>3</v>
      </c>
      <c r="AE2" s="8" t="s">
        <v>2</v>
      </c>
      <c r="AF2" s="8" t="s">
        <v>2</v>
      </c>
      <c r="AG2" s="8" t="s">
        <v>2</v>
      </c>
      <c r="AH2" s="4"/>
      <c r="AI2" s="7" t="s">
        <v>4</v>
      </c>
      <c r="AJ2" s="7" t="s">
        <v>5</v>
      </c>
      <c r="AK2" s="7" t="s">
        <v>5</v>
      </c>
      <c r="AL2" s="7" t="s">
        <v>5</v>
      </c>
      <c r="AM2" s="7" t="s">
        <v>5</v>
      </c>
      <c r="AN2" s="7"/>
      <c r="AO2" s="7"/>
      <c r="AP2" s="9" t="s">
        <v>5</v>
      </c>
      <c r="AQ2" s="9" t="s">
        <v>5</v>
      </c>
      <c r="AR2" s="9" t="s">
        <v>5</v>
      </c>
      <c r="AS2" s="9" t="s">
        <v>339</v>
      </c>
      <c r="AU2" s="4"/>
      <c r="AV2" s="4"/>
      <c r="AW2" s="4"/>
      <c r="AX2" s="4"/>
    </row>
    <row r="3" spans="1:50" ht="14.25" customHeight="1" x14ac:dyDescent="0.3">
      <c r="A3" s="4"/>
      <c r="B3" s="5"/>
      <c r="C3" s="5"/>
      <c r="D3" s="5"/>
      <c r="E3" s="5"/>
      <c r="F3" s="5"/>
      <c r="G3" s="5"/>
      <c r="H3" s="5"/>
      <c r="I3" s="5"/>
      <c r="J3" s="5"/>
      <c r="K3" s="6"/>
      <c r="L3" s="4"/>
      <c r="M3" s="7"/>
      <c r="N3" s="7"/>
      <c r="O3" s="7"/>
      <c r="P3" s="7"/>
      <c r="Q3" s="4"/>
      <c r="R3" s="7" t="s">
        <v>6</v>
      </c>
      <c r="S3" s="7" t="s">
        <v>6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 t="s">
        <v>7</v>
      </c>
      <c r="Z3" s="7" t="s">
        <v>8</v>
      </c>
      <c r="AA3" s="7" t="s">
        <v>9</v>
      </c>
      <c r="AB3" s="7" t="s">
        <v>10</v>
      </c>
      <c r="AC3" s="7" t="s">
        <v>10</v>
      </c>
      <c r="AD3" s="7" t="s">
        <v>10</v>
      </c>
      <c r="AE3" s="8" t="s">
        <v>11</v>
      </c>
      <c r="AF3" s="8" t="s">
        <v>11</v>
      </c>
      <c r="AG3" s="8" t="s">
        <v>11</v>
      </c>
      <c r="AH3" s="4"/>
      <c r="AI3" s="7" t="s">
        <v>12</v>
      </c>
      <c r="AJ3" s="7" t="s">
        <v>12</v>
      </c>
      <c r="AK3" s="7" t="s">
        <v>13</v>
      </c>
      <c r="AL3" s="7" t="s">
        <v>13</v>
      </c>
      <c r="AM3" s="7"/>
      <c r="AN3" s="7" t="s">
        <v>10</v>
      </c>
      <c r="AO3" s="7" t="s">
        <v>10</v>
      </c>
      <c r="AP3" s="9" t="s">
        <v>11</v>
      </c>
      <c r="AQ3" s="9" t="s">
        <v>11</v>
      </c>
      <c r="AR3" s="9" t="s">
        <v>11</v>
      </c>
      <c r="AU3" s="4"/>
      <c r="AV3" s="4"/>
      <c r="AW3" s="4"/>
      <c r="AX3" s="4"/>
    </row>
    <row r="4" spans="1:50" s="49" customFormat="1" ht="14.25" customHeight="1" x14ac:dyDescent="0.3">
      <c r="A4" s="43"/>
      <c r="B4" s="44" t="s">
        <v>14</v>
      </c>
      <c r="C4" s="44" t="s">
        <v>15</v>
      </c>
      <c r="D4" s="44" t="s">
        <v>16</v>
      </c>
      <c r="E4" s="44" t="s">
        <v>17</v>
      </c>
      <c r="F4" s="44" t="s">
        <v>18</v>
      </c>
      <c r="G4" s="44" t="s">
        <v>19</v>
      </c>
      <c r="H4" s="44" t="s">
        <v>20</v>
      </c>
      <c r="I4" s="44" t="s">
        <v>21</v>
      </c>
      <c r="J4" s="44" t="s">
        <v>22</v>
      </c>
      <c r="K4" s="45" t="s">
        <v>23</v>
      </c>
      <c r="L4" s="43" t="s">
        <v>338</v>
      </c>
      <c r="M4" s="46" t="s">
        <v>24</v>
      </c>
      <c r="N4" s="46" t="s">
        <v>25</v>
      </c>
      <c r="O4" s="46" t="s">
        <v>26</v>
      </c>
      <c r="P4" s="46" t="s">
        <v>27</v>
      </c>
      <c r="Q4" s="43"/>
      <c r="R4" s="46" t="s">
        <v>28</v>
      </c>
      <c r="S4" s="46" t="s">
        <v>29</v>
      </c>
      <c r="T4" s="46" t="s">
        <v>30</v>
      </c>
      <c r="U4" s="46" t="s">
        <v>31</v>
      </c>
      <c r="V4" s="46" t="s">
        <v>32</v>
      </c>
      <c r="W4" s="46" t="s">
        <v>33</v>
      </c>
      <c r="X4" s="46" t="s">
        <v>34</v>
      </c>
      <c r="Y4" s="46" t="s">
        <v>35</v>
      </c>
      <c r="Z4" s="46" t="s">
        <v>36</v>
      </c>
      <c r="AA4" s="46" t="s">
        <v>37</v>
      </c>
      <c r="AB4" s="46" t="s">
        <v>38</v>
      </c>
      <c r="AC4" s="46" t="s">
        <v>39</v>
      </c>
      <c r="AD4" s="46" t="s">
        <v>538</v>
      </c>
      <c r="AE4" s="47" t="s">
        <v>40</v>
      </c>
      <c r="AF4" s="47" t="s">
        <v>41</v>
      </c>
      <c r="AG4" s="47" t="s">
        <v>42</v>
      </c>
      <c r="AH4" s="43" t="s">
        <v>43</v>
      </c>
      <c r="AI4" s="46" t="s">
        <v>44</v>
      </c>
      <c r="AJ4" s="46" t="s">
        <v>45</v>
      </c>
      <c r="AK4" s="46" t="s">
        <v>46</v>
      </c>
      <c r="AL4" s="46" t="s">
        <v>47</v>
      </c>
      <c r="AM4" s="46" t="s">
        <v>48</v>
      </c>
      <c r="AN4" s="46" t="s">
        <v>49</v>
      </c>
      <c r="AO4" s="46" t="s">
        <v>538</v>
      </c>
      <c r="AP4" s="48" t="s">
        <v>40</v>
      </c>
      <c r="AQ4" s="48" t="s">
        <v>41</v>
      </c>
      <c r="AR4" s="48" t="s">
        <v>42</v>
      </c>
      <c r="AU4" s="43"/>
      <c r="AV4" s="43"/>
      <c r="AW4" s="43"/>
      <c r="AX4" s="43"/>
    </row>
    <row r="5" spans="1:50" ht="14.25" customHeight="1" x14ac:dyDescent="0.3">
      <c r="A5" s="14">
        <v>0</v>
      </c>
      <c r="B5" s="11">
        <v>44231</v>
      </c>
      <c r="C5" s="12" t="s">
        <v>187</v>
      </c>
      <c r="D5" s="12" t="s">
        <v>161</v>
      </c>
      <c r="E5" s="12" t="s">
        <v>162</v>
      </c>
      <c r="F5" s="11">
        <v>44231</v>
      </c>
      <c r="G5" s="12" t="s">
        <v>366</v>
      </c>
      <c r="H5" s="12" t="s">
        <v>53</v>
      </c>
      <c r="I5" s="12">
        <v>1403400</v>
      </c>
      <c r="J5" s="12">
        <v>2298.5047</v>
      </c>
      <c r="K5" s="13">
        <v>610.57086374459016</v>
      </c>
      <c r="M5" s="12">
        <v>1</v>
      </c>
      <c r="O5" s="12">
        <v>1</v>
      </c>
      <c r="Z5" s="12"/>
      <c r="AA5" s="12"/>
      <c r="AB5" s="12">
        <v>1</v>
      </c>
      <c r="AJ5" s="12">
        <v>1</v>
      </c>
      <c r="AN5" s="12">
        <v>1</v>
      </c>
    </row>
    <row r="6" spans="1:50" ht="14.25" customHeight="1" x14ac:dyDescent="0.3">
      <c r="A6" s="14">
        <v>1</v>
      </c>
      <c r="B6" s="11">
        <v>44316</v>
      </c>
      <c r="C6" s="12" t="s">
        <v>256</v>
      </c>
      <c r="D6" s="12" t="s">
        <v>257</v>
      </c>
      <c r="E6" s="12" t="s">
        <v>258</v>
      </c>
      <c r="F6" s="11">
        <v>44316</v>
      </c>
      <c r="G6" s="12" t="s">
        <v>315</v>
      </c>
      <c r="H6" s="12" t="s">
        <v>53</v>
      </c>
      <c r="I6" s="12">
        <v>45877.22</v>
      </c>
      <c r="J6" s="12">
        <v>2298.5345000000002</v>
      </c>
      <c r="K6" s="13">
        <v>19.959334958861831</v>
      </c>
      <c r="N6" s="12">
        <v>1</v>
      </c>
      <c r="O6" s="12">
        <v>1</v>
      </c>
      <c r="T6" s="12">
        <v>1</v>
      </c>
      <c r="AG6" s="12">
        <v>1</v>
      </c>
      <c r="AM6" s="12">
        <v>1</v>
      </c>
      <c r="AN6" s="21"/>
      <c r="AO6" s="21"/>
      <c r="AP6" s="21"/>
      <c r="AQ6" s="21"/>
      <c r="AR6" s="21">
        <v>1</v>
      </c>
    </row>
    <row r="7" spans="1:50" ht="14.25" customHeight="1" x14ac:dyDescent="0.3">
      <c r="A7" s="14">
        <v>2</v>
      </c>
      <c r="B7" s="11">
        <v>44321</v>
      </c>
      <c r="C7" s="12" t="s">
        <v>61</v>
      </c>
      <c r="D7" s="12" t="s">
        <v>62</v>
      </c>
      <c r="E7" s="12" t="s">
        <v>63</v>
      </c>
      <c r="F7" s="11">
        <v>44321</v>
      </c>
      <c r="G7" s="12" t="s">
        <v>506</v>
      </c>
      <c r="H7" s="12" t="s">
        <v>53</v>
      </c>
      <c r="I7" s="12">
        <v>11649978</v>
      </c>
      <c r="J7" s="12">
        <v>2298.5146</v>
      </c>
      <c r="K7" s="13">
        <v>5068.4811834564807</v>
      </c>
      <c r="AC7" s="12">
        <v>1</v>
      </c>
      <c r="AN7" s="12">
        <v>1</v>
      </c>
    </row>
    <row r="8" spans="1:50" ht="14.25" customHeight="1" x14ac:dyDescent="0.3">
      <c r="A8" s="14">
        <v>3</v>
      </c>
      <c r="B8" s="11">
        <v>44321</v>
      </c>
      <c r="C8" s="12" t="s">
        <v>188</v>
      </c>
      <c r="D8" s="12" t="s">
        <v>161</v>
      </c>
      <c r="E8" s="12" t="s">
        <v>162</v>
      </c>
      <c r="F8" s="11">
        <v>44321</v>
      </c>
      <c r="G8" s="12" t="s">
        <v>367</v>
      </c>
      <c r="H8" s="12" t="s">
        <v>53</v>
      </c>
      <c r="I8" s="12">
        <v>1403400</v>
      </c>
      <c r="J8" s="12">
        <v>2298.5146</v>
      </c>
      <c r="K8" s="13">
        <v>610.56823393682168</v>
      </c>
      <c r="M8" s="12">
        <v>1</v>
      </c>
      <c r="O8" s="12">
        <v>1</v>
      </c>
      <c r="Z8" s="12"/>
      <c r="AA8" s="12"/>
      <c r="AB8" s="12">
        <v>1</v>
      </c>
      <c r="AJ8" s="12">
        <v>1</v>
      </c>
      <c r="AN8" s="12">
        <v>1</v>
      </c>
    </row>
    <row r="9" spans="1:50" ht="14.25" customHeight="1" x14ac:dyDescent="0.3">
      <c r="A9" s="14">
        <v>4</v>
      </c>
      <c r="B9" s="11">
        <v>44342</v>
      </c>
      <c r="C9" s="12" t="s">
        <v>64</v>
      </c>
      <c r="D9" s="12" t="s">
        <v>62</v>
      </c>
      <c r="E9" s="12" t="s">
        <v>63</v>
      </c>
      <c r="F9" s="11">
        <v>44342</v>
      </c>
      <c r="G9" s="12" t="s">
        <v>507</v>
      </c>
      <c r="H9" s="12" t="s">
        <v>53</v>
      </c>
      <c r="I9" s="12">
        <v>11649978</v>
      </c>
      <c r="J9" s="12">
        <v>2298.5644000000002</v>
      </c>
      <c r="K9" s="13">
        <v>5068.3713712785247</v>
      </c>
      <c r="AC9" s="12">
        <v>1</v>
      </c>
      <c r="AN9" s="12">
        <v>1</v>
      </c>
    </row>
    <row r="10" spans="1:50" ht="14.25" customHeight="1" x14ac:dyDescent="0.3">
      <c r="A10" s="14">
        <v>5</v>
      </c>
      <c r="B10" s="11">
        <v>44347</v>
      </c>
      <c r="C10" s="12" t="s">
        <v>256</v>
      </c>
      <c r="D10" s="12" t="s">
        <v>257</v>
      </c>
      <c r="E10" s="12" t="s">
        <v>258</v>
      </c>
      <c r="F10" s="11">
        <v>44347</v>
      </c>
      <c r="G10" s="12" t="s">
        <v>368</v>
      </c>
      <c r="H10" s="12" t="s">
        <v>53</v>
      </c>
      <c r="I10" s="12">
        <v>44527.89</v>
      </c>
      <c r="J10" s="12">
        <v>2298.5942</v>
      </c>
      <c r="K10" s="13">
        <v>19.371792550420601</v>
      </c>
      <c r="N10" s="12">
        <v>1</v>
      </c>
      <c r="O10" s="12">
        <v>1</v>
      </c>
      <c r="T10" s="12">
        <v>1</v>
      </c>
      <c r="AG10" s="12">
        <v>1</v>
      </c>
      <c r="AM10" s="12">
        <v>1</v>
      </c>
      <c r="AN10" s="21"/>
      <c r="AO10" s="21"/>
      <c r="AP10" s="21"/>
      <c r="AQ10" s="21"/>
      <c r="AR10" s="21">
        <v>1</v>
      </c>
    </row>
    <row r="11" spans="1:50" ht="14.25" customHeight="1" x14ac:dyDescent="0.3">
      <c r="A11" s="14">
        <v>6</v>
      </c>
      <c r="B11" s="11">
        <v>44354</v>
      </c>
      <c r="C11" s="12" t="s">
        <v>139</v>
      </c>
      <c r="D11" s="12" t="s">
        <v>140</v>
      </c>
      <c r="E11" s="12" t="s">
        <v>141</v>
      </c>
      <c r="F11" s="11">
        <v>44354</v>
      </c>
      <c r="G11" s="12" t="s">
        <v>369</v>
      </c>
      <c r="H11" s="12" t="s">
        <v>53</v>
      </c>
      <c r="I11" s="12">
        <v>3131000</v>
      </c>
      <c r="J11" s="12">
        <v>2298.634</v>
      </c>
      <c r="K11" s="13">
        <v>1362.11332469632</v>
      </c>
      <c r="AC11" s="12">
        <v>1</v>
      </c>
      <c r="AN11" s="12">
        <v>1</v>
      </c>
    </row>
    <row r="12" spans="1:50" ht="14.25" customHeight="1" x14ac:dyDescent="0.3">
      <c r="A12" s="14">
        <v>7</v>
      </c>
      <c r="B12" s="11">
        <v>44363</v>
      </c>
      <c r="C12" s="12" t="s">
        <v>308</v>
      </c>
      <c r="D12" s="12" t="s">
        <v>51</v>
      </c>
      <c r="E12" s="12" t="s">
        <v>52</v>
      </c>
      <c r="F12" s="11">
        <v>44363</v>
      </c>
      <c r="G12" s="12" t="s">
        <v>537</v>
      </c>
      <c r="H12" s="12" t="s">
        <v>111</v>
      </c>
      <c r="I12" s="12">
        <v>64000</v>
      </c>
      <c r="J12" s="12">
        <v>2298.6936999999998</v>
      </c>
      <c r="K12" s="13">
        <v>27.841899945173211</v>
      </c>
      <c r="AC12" s="12">
        <v>1</v>
      </c>
      <c r="AN12" s="12">
        <v>1</v>
      </c>
    </row>
    <row r="13" spans="1:50" ht="14.25" customHeight="1" x14ac:dyDescent="0.3">
      <c r="A13" s="14">
        <v>8</v>
      </c>
      <c r="B13" s="11">
        <v>44372</v>
      </c>
      <c r="C13" s="12" t="s">
        <v>65</v>
      </c>
      <c r="D13" s="12" t="s">
        <v>62</v>
      </c>
      <c r="E13" s="12" t="s">
        <v>63</v>
      </c>
      <c r="F13" s="11">
        <v>44372</v>
      </c>
      <c r="G13" s="12" t="s">
        <v>508</v>
      </c>
      <c r="H13" s="12" t="s">
        <v>53</v>
      </c>
      <c r="I13" s="12">
        <v>11649978</v>
      </c>
      <c r="J13" s="12">
        <v>2298.8330000000001</v>
      </c>
      <c r="K13" s="13">
        <v>5067.7791731717789</v>
      </c>
      <c r="AC13" s="12">
        <v>1</v>
      </c>
      <c r="AN13" s="12">
        <v>1</v>
      </c>
    </row>
    <row r="14" spans="1:50" ht="14.25" customHeight="1" x14ac:dyDescent="0.3">
      <c r="A14" s="14">
        <v>9</v>
      </c>
      <c r="B14" s="11">
        <v>44377</v>
      </c>
      <c r="C14" s="12" t="s">
        <v>256</v>
      </c>
      <c r="D14" s="12" t="s">
        <v>257</v>
      </c>
      <c r="E14" s="12" t="s">
        <v>258</v>
      </c>
      <c r="F14" s="11">
        <v>44377</v>
      </c>
      <c r="G14" s="12" t="s">
        <v>370</v>
      </c>
      <c r="H14" s="12" t="s">
        <v>53</v>
      </c>
      <c r="I14" s="12">
        <v>44527.89</v>
      </c>
      <c r="J14" s="12">
        <v>2298.9324999999999</v>
      </c>
      <c r="K14" s="13">
        <v>19.368941889333421</v>
      </c>
      <c r="N14" s="12">
        <v>1</v>
      </c>
      <c r="O14" s="12">
        <v>1</v>
      </c>
      <c r="T14" s="12">
        <v>1</v>
      </c>
      <c r="AG14" s="12">
        <v>1</v>
      </c>
      <c r="AM14" s="12">
        <v>1</v>
      </c>
      <c r="AN14" s="21"/>
      <c r="AO14" s="21"/>
      <c r="AP14" s="21"/>
      <c r="AQ14" s="21"/>
      <c r="AR14" s="21">
        <v>1</v>
      </c>
    </row>
    <row r="15" spans="1:50" ht="14.25" customHeight="1" x14ac:dyDescent="0.3">
      <c r="A15" s="14">
        <v>11</v>
      </c>
      <c r="B15" s="11">
        <v>44401</v>
      </c>
      <c r="C15" s="12" t="s">
        <v>136</v>
      </c>
      <c r="D15" s="12" t="s">
        <v>137</v>
      </c>
      <c r="E15" s="12" t="s">
        <v>138</v>
      </c>
      <c r="G15" s="12" t="s">
        <v>536</v>
      </c>
      <c r="H15" s="12" t="s">
        <v>53</v>
      </c>
      <c r="I15" s="12">
        <v>2773000</v>
      </c>
      <c r="J15" s="12">
        <v>2299.1813000000002</v>
      </c>
      <c r="K15" s="13">
        <v>1206.081486483906</v>
      </c>
      <c r="L15" s="12" t="s">
        <v>340</v>
      </c>
      <c r="M15" s="12">
        <v>1</v>
      </c>
      <c r="O15" s="12">
        <v>1</v>
      </c>
      <c r="U15" s="12">
        <v>1</v>
      </c>
      <c r="AG15" s="12">
        <v>1</v>
      </c>
      <c r="AM15" s="12">
        <v>1</v>
      </c>
      <c r="AN15" s="12"/>
      <c r="AO15" s="12"/>
      <c r="AP15" s="12"/>
      <c r="AQ15" s="12"/>
      <c r="AR15" s="12">
        <v>1</v>
      </c>
    </row>
    <row r="16" spans="1:50" ht="14.25" customHeight="1" x14ac:dyDescent="0.3">
      <c r="A16" s="14">
        <v>10</v>
      </c>
      <c r="B16" s="11">
        <v>44401</v>
      </c>
      <c r="C16" s="12" t="s">
        <v>136</v>
      </c>
      <c r="D16" s="12" t="s">
        <v>137</v>
      </c>
      <c r="E16" s="12" t="s">
        <v>138</v>
      </c>
      <c r="G16" s="12" t="s">
        <v>530</v>
      </c>
      <c r="H16" s="12" t="s">
        <v>53</v>
      </c>
      <c r="I16" s="12">
        <v>3304000</v>
      </c>
      <c r="J16" s="12">
        <v>2299.1813000000002</v>
      </c>
      <c r="K16" s="13">
        <v>1437.0332604914629</v>
      </c>
      <c r="L16" s="12" t="s">
        <v>340</v>
      </c>
      <c r="M16" s="12">
        <v>1</v>
      </c>
      <c r="O16" s="12">
        <v>1</v>
      </c>
      <c r="U16" s="12">
        <v>1</v>
      </c>
      <c r="AG16" s="12">
        <v>1</v>
      </c>
      <c r="AM16" s="12">
        <v>1</v>
      </c>
      <c r="AR16" s="12">
        <v>1</v>
      </c>
    </row>
    <row r="17" spans="1:44" ht="14.25" customHeight="1" x14ac:dyDescent="0.3">
      <c r="A17" s="14">
        <v>12</v>
      </c>
      <c r="B17" s="11">
        <v>44403</v>
      </c>
      <c r="C17" s="12" t="s">
        <v>66</v>
      </c>
      <c r="D17" s="12" t="s">
        <v>62</v>
      </c>
      <c r="E17" s="12" t="s">
        <v>63</v>
      </c>
      <c r="F17" s="11">
        <v>44403</v>
      </c>
      <c r="G17" s="12" t="s">
        <v>509</v>
      </c>
      <c r="H17" s="12" t="s">
        <v>53</v>
      </c>
      <c r="I17" s="12">
        <v>11649978</v>
      </c>
      <c r="J17" s="12">
        <v>2299.1813000000002</v>
      </c>
      <c r="K17" s="13">
        <v>5067.011461862533</v>
      </c>
      <c r="AC17" s="12">
        <v>1</v>
      </c>
      <c r="AN17" s="12">
        <v>1</v>
      </c>
    </row>
    <row r="18" spans="1:44" ht="14.25" customHeight="1" x14ac:dyDescent="0.3">
      <c r="A18" s="14">
        <v>13</v>
      </c>
      <c r="B18" s="11">
        <v>44427</v>
      </c>
      <c r="C18" s="12" t="s">
        <v>282</v>
      </c>
      <c r="D18" s="12" t="s">
        <v>131</v>
      </c>
      <c r="E18" s="12" t="s">
        <v>132</v>
      </c>
      <c r="F18" s="11">
        <v>44427</v>
      </c>
      <c r="G18" s="12" t="s">
        <v>535</v>
      </c>
      <c r="H18" s="12" t="s">
        <v>53</v>
      </c>
      <c r="I18" s="12">
        <v>183000</v>
      </c>
      <c r="J18" s="12">
        <v>2299.3802999999998</v>
      </c>
      <c r="K18" s="13">
        <v>79.586660805957166</v>
      </c>
      <c r="L18" s="12" t="s">
        <v>340</v>
      </c>
      <c r="M18" s="12">
        <v>1</v>
      </c>
      <c r="O18" s="12">
        <v>1</v>
      </c>
      <c r="U18" s="12">
        <v>1</v>
      </c>
      <c r="AG18" s="12">
        <v>1</v>
      </c>
      <c r="AM18" s="12">
        <v>1</v>
      </c>
      <c r="AR18" s="12">
        <v>1</v>
      </c>
    </row>
    <row r="19" spans="1:44" ht="14.25" customHeight="1" x14ac:dyDescent="0.3">
      <c r="A19" s="14">
        <v>14</v>
      </c>
      <c r="B19" s="11">
        <v>44432</v>
      </c>
      <c r="C19" s="12" t="s">
        <v>268</v>
      </c>
      <c r="D19" s="12" t="s">
        <v>131</v>
      </c>
      <c r="E19" s="12" t="s">
        <v>132</v>
      </c>
      <c r="F19" s="11">
        <v>44432</v>
      </c>
      <c r="G19" s="12" t="s">
        <v>269</v>
      </c>
      <c r="H19" s="12" t="s">
        <v>53</v>
      </c>
      <c r="I19" s="12">
        <v>266860</v>
      </c>
      <c r="J19" s="12">
        <v>2299.4101000000001</v>
      </c>
      <c r="K19" s="13">
        <v>116.0558527598013</v>
      </c>
      <c r="M19" s="12">
        <v>1</v>
      </c>
      <c r="O19" s="12">
        <v>1</v>
      </c>
      <c r="X19" s="12">
        <v>1</v>
      </c>
      <c r="AG19" s="12">
        <v>1</v>
      </c>
      <c r="AM19" s="12">
        <v>1</v>
      </c>
      <c r="AR19" s="12">
        <v>1</v>
      </c>
    </row>
    <row r="20" spans="1:44" ht="14.25" customHeight="1" x14ac:dyDescent="0.3">
      <c r="A20" s="14">
        <v>15</v>
      </c>
      <c r="B20" s="11">
        <v>44435</v>
      </c>
      <c r="C20" s="12" t="s">
        <v>165</v>
      </c>
      <c r="D20" s="12" t="s">
        <v>51</v>
      </c>
      <c r="E20" s="12" t="s">
        <v>52</v>
      </c>
      <c r="F20" s="11">
        <v>44435</v>
      </c>
      <c r="G20" s="12" t="s">
        <v>371</v>
      </c>
      <c r="H20" s="12" t="s">
        <v>53</v>
      </c>
      <c r="I20" s="12">
        <v>2050000</v>
      </c>
      <c r="J20" s="12">
        <v>2299.4598999999998</v>
      </c>
      <c r="K20" s="13">
        <v>891.51369849937373</v>
      </c>
      <c r="AC20" s="12">
        <v>1</v>
      </c>
      <c r="AN20" s="12">
        <v>1</v>
      </c>
    </row>
    <row r="21" spans="1:44" ht="14.25" customHeight="1" x14ac:dyDescent="0.3">
      <c r="A21" s="14">
        <v>16</v>
      </c>
      <c r="B21" s="11">
        <v>44438</v>
      </c>
      <c r="C21" s="12" t="s">
        <v>107</v>
      </c>
      <c r="D21" s="12" t="s">
        <v>62</v>
      </c>
      <c r="E21" s="12" t="s">
        <v>63</v>
      </c>
      <c r="F21" s="11">
        <v>44438</v>
      </c>
      <c r="G21" s="12" t="s">
        <v>510</v>
      </c>
      <c r="H21" s="12" t="s">
        <v>53</v>
      </c>
      <c r="I21" s="12">
        <v>6861000</v>
      </c>
      <c r="J21" s="12">
        <v>2299.4699000000001</v>
      </c>
      <c r="K21" s="13">
        <v>2983.7311634303192</v>
      </c>
      <c r="AC21" s="12">
        <v>1</v>
      </c>
      <c r="AN21" s="12">
        <v>1</v>
      </c>
    </row>
    <row r="22" spans="1:44" ht="14.25" customHeight="1" x14ac:dyDescent="0.3">
      <c r="A22" s="14">
        <v>17</v>
      </c>
      <c r="B22" s="11">
        <v>44439</v>
      </c>
      <c r="C22" s="12" t="s">
        <v>226</v>
      </c>
      <c r="D22" s="12" t="s">
        <v>114</v>
      </c>
      <c r="E22" s="12" t="s">
        <v>115</v>
      </c>
      <c r="F22" s="11">
        <v>44439</v>
      </c>
      <c r="G22" s="12" t="s">
        <v>372</v>
      </c>
      <c r="H22" s="12" t="s">
        <v>53</v>
      </c>
      <c r="I22" s="12">
        <v>507000</v>
      </c>
      <c r="J22" s="12">
        <v>2299.4897999999998</v>
      </c>
      <c r="K22" s="13">
        <v>220.48369164325061</v>
      </c>
      <c r="N22" s="12">
        <v>1</v>
      </c>
      <c r="O22" s="12">
        <v>1</v>
      </c>
      <c r="Z22" s="12"/>
      <c r="AA22" s="12"/>
      <c r="AB22" s="12"/>
      <c r="AC22" s="12"/>
      <c r="AD22" s="12"/>
      <c r="AE22" s="12"/>
      <c r="AF22" s="12"/>
      <c r="AG22" s="12"/>
      <c r="AH22" s="12"/>
      <c r="AI22" s="12">
        <v>1</v>
      </c>
      <c r="AK22" s="12">
        <v>1</v>
      </c>
      <c r="AQ22" s="12">
        <v>1</v>
      </c>
    </row>
    <row r="23" spans="1:44" ht="14.25" customHeight="1" x14ac:dyDescent="0.3">
      <c r="A23" s="14">
        <v>18</v>
      </c>
      <c r="B23" s="11">
        <v>44442</v>
      </c>
      <c r="C23" s="12" t="s">
        <v>249</v>
      </c>
      <c r="D23" s="12" t="s">
        <v>114</v>
      </c>
      <c r="E23" s="12" t="s">
        <v>115</v>
      </c>
      <c r="F23" s="11">
        <v>44442</v>
      </c>
      <c r="G23" s="12" t="s">
        <v>372</v>
      </c>
      <c r="H23" s="12" t="s">
        <v>53</v>
      </c>
      <c r="I23" s="12">
        <v>394000</v>
      </c>
      <c r="J23" s="12">
        <v>2299.5196000000001</v>
      </c>
      <c r="K23" s="13">
        <v>171.34013556570679</v>
      </c>
      <c r="N23" s="12">
        <v>1</v>
      </c>
      <c r="O23" s="12">
        <v>1</v>
      </c>
      <c r="Z23" s="12"/>
      <c r="AA23" s="12"/>
      <c r="AB23" s="12"/>
      <c r="AC23" s="12"/>
      <c r="AD23" s="12"/>
      <c r="AE23" s="12"/>
      <c r="AF23" s="12"/>
      <c r="AG23" s="12"/>
      <c r="AH23" s="12"/>
      <c r="AI23" s="12">
        <v>1</v>
      </c>
      <c r="AK23" s="12">
        <v>1</v>
      </c>
      <c r="AN23" s="12"/>
      <c r="AO23" s="12"/>
      <c r="AP23" s="12"/>
      <c r="AQ23" s="12">
        <v>1</v>
      </c>
      <c r="AR23" s="12"/>
    </row>
    <row r="24" spans="1:44" ht="14.25" customHeight="1" x14ac:dyDescent="0.3">
      <c r="A24" s="14">
        <v>19</v>
      </c>
      <c r="B24" s="11">
        <v>44459</v>
      </c>
      <c r="C24" s="12" t="s">
        <v>296</v>
      </c>
      <c r="D24" s="12" t="s">
        <v>153</v>
      </c>
      <c r="E24" s="12" t="s">
        <v>154</v>
      </c>
      <c r="F24" s="11">
        <v>44459</v>
      </c>
      <c r="G24" s="12" t="s">
        <v>373</v>
      </c>
      <c r="H24" s="12" t="s">
        <v>53</v>
      </c>
      <c r="I24" s="12">
        <v>130000</v>
      </c>
      <c r="J24" s="12">
        <v>2299.5196000000001</v>
      </c>
      <c r="K24" s="13">
        <v>56.533547267872819</v>
      </c>
      <c r="N24" s="12">
        <v>1</v>
      </c>
      <c r="P24" s="12">
        <v>1</v>
      </c>
      <c r="Y24" s="12">
        <v>1</v>
      </c>
      <c r="AC24" s="12">
        <v>1</v>
      </c>
      <c r="AD24" s="12"/>
      <c r="AE24" s="12">
        <v>1</v>
      </c>
      <c r="AN24" s="12">
        <v>1</v>
      </c>
    </row>
    <row r="25" spans="1:44" ht="14.25" customHeight="1" x14ac:dyDescent="0.3">
      <c r="A25" s="14">
        <v>20</v>
      </c>
      <c r="B25" s="11">
        <v>44469</v>
      </c>
      <c r="C25" s="12" t="s">
        <v>256</v>
      </c>
      <c r="D25" s="12" t="s">
        <v>257</v>
      </c>
      <c r="E25" s="12" t="s">
        <v>258</v>
      </c>
      <c r="F25" s="11">
        <v>44469</v>
      </c>
      <c r="G25" s="12" t="s">
        <v>374</v>
      </c>
      <c r="H25" s="12" t="s">
        <v>53</v>
      </c>
      <c r="I25" s="12">
        <v>32383.919999999998</v>
      </c>
      <c r="J25" s="12">
        <v>2297.2707999999998</v>
      </c>
      <c r="K25" s="13">
        <v>14.09669247526239</v>
      </c>
      <c r="N25" s="12">
        <v>1</v>
      </c>
      <c r="O25" s="12">
        <v>1</v>
      </c>
      <c r="T25" s="12">
        <v>1</v>
      </c>
      <c r="AG25" s="12">
        <v>1</v>
      </c>
      <c r="AM25" s="12">
        <v>1</v>
      </c>
      <c r="AN25" s="21"/>
      <c r="AO25" s="21"/>
      <c r="AP25" s="21"/>
      <c r="AQ25" s="21"/>
      <c r="AR25" s="21">
        <v>1</v>
      </c>
    </row>
    <row r="26" spans="1:44" ht="14.25" customHeight="1" x14ac:dyDescent="0.3">
      <c r="A26" s="14">
        <v>25</v>
      </c>
      <c r="B26" s="11">
        <v>44470</v>
      </c>
      <c r="C26" s="12" t="s">
        <v>155</v>
      </c>
      <c r="D26" s="12" t="s">
        <v>51</v>
      </c>
      <c r="E26" s="12" t="s">
        <v>52</v>
      </c>
      <c r="F26" s="11">
        <v>44470</v>
      </c>
      <c r="G26" s="12" t="s">
        <v>375</v>
      </c>
      <c r="H26" s="12" t="s">
        <v>53</v>
      </c>
      <c r="I26" s="12">
        <v>410000</v>
      </c>
      <c r="J26" s="12">
        <v>2296.9025999999999</v>
      </c>
      <c r="K26" s="13">
        <v>178.50125643116081</v>
      </c>
      <c r="AC26" s="12">
        <v>1</v>
      </c>
      <c r="AN26" s="12">
        <v>1</v>
      </c>
    </row>
    <row r="27" spans="1:44" ht="14.25" customHeight="1" x14ac:dyDescent="0.3">
      <c r="A27" s="14">
        <v>26</v>
      </c>
      <c r="B27" s="11">
        <v>44470</v>
      </c>
      <c r="C27" s="12" t="s">
        <v>155</v>
      </c>
      <c r="D27" s="12" t="s">
        <v>51</v>
      </c>
      <c r="E27" s="12" t="s">
        <v>52</v>
      </c>
      <c r="F27" s="11">
        <v>44470</v>
      </c>
      <c r="G27" s="12" t="s">
        <v>376</v>
      </c>
      <c r="H27" s="12" t="s">
        <v>53</v>
      </c>
      <c r="I27" s="12">
        <v>1800000</v>
      </c>
      <c r="J27" s="12">
        <v>2296.9025999999999</v>
      </c>
      <c r="K27" s="13">
        <v>783.66405262460853</v>
      </c>
      <c r="AC27" s="12">
        <v>1</v>
      </c>
      <c r="AN27" s="12">
        <v>1</v>
      </c>
    </row>
    <row r="28" spans="1:44" ht="14.25" customHeight="1" x14ac:dyDescent="0.3">
      <c r="A28" s="14">
        <v>27</v>
      </c>
      <c r="B28" s="11">
        <v>44470</v>
      </c>
      <c r="C28" s="12" t="s">
        <v>91</v>
      </c>
      <c r="D28" s="12" t="s">
        <v>62</v>
      </c>
      <c r="E28" s="12" t="s">
        <v>63</v>
      </c>
      <c r="F28" s="11">
        <v>44470</v>
      </c>
      <c r="G28" s="12" t="s">
        <v>511</v>
      </c>
      <c r="H28" s="12" t="s">
        <v>53</v>
      </c>
      <c r="I28" s="12">
        <v>6855000</v>
      </c>
      <c r="J28" s="12">
        <v>2296.9025999999999</v>
      </c>
      <c r="K28" s="13">
        <v>2984.4539337453839</v>
      </c>
      <c r="AC28" s="12"/>
      <c r="AN28" s="12">
        <v>1</v>
      </c>
      <c r="AO28" s="12"/>
      <c r="AP28" s="12"/>
      <c r="AQ28" s="12"/>
      <c r="AR28" s="12"/>
    </row>
    <row r="29" spans="1:44" ht="14.25" customHeight="1" x14ac:dyDescent="0.3">
      <c r="A29" s="14">
        <v>24</v>
      </c>
      <c r="B29" s="11">
        <v>44470</v>
      </c>
      <c r="C29" s="12" t="s">
        <v>155</v>
      </c>
      <c r="D29" s="12" t="s">
        <v>68</v>
      </c>
      <c r="E29" s="12" t="s">
        <v>69</v>
      </c>
      <c r="F29" s="11">
        <v>44470</v>
      </c>
      <c r="G29" s="12" t="s">
        <v>377</v>
      </c>
      <c r="H29" s="12" t="s">
        <v>53</v>
      </c>
      <c r="I29" s="12">
        <v>2425000</v>
      </c>
      <c r="J29" s="12">
        <v>2296.9025999999999</v>
      </c>
      <c r="K29" s="13">
        <v>1055.769626452598</v>
      </c>
      <c r="AC29" s="12">
        <v>1</v>
      </c>
      <c r="AN29" s="12">
        <v>1</v>
      </c>
    </row>
    <row r="30" spans="1:44" ht="14.25" customHeight="1" x14ac:dyDescent="0.3">
      <c r="A30" s="14">
        <v>21</v>
      </c>
      <c r="B30" s="11">
        <v>44470</v>
      </c>
      <c r="C30" s="12" t="s">
        <v>155</v>
      </c>
      <c r="D30" s="12" t="s">
        <v>205</v>
      </c>
      <c r="E30" s="12" t="s">
        <v>206</v>
      </c>
      <c r="F30" s="11">
        <v>44470</v>
      </c>
      <c r="G30" s="12" t="s">
        <v>378</v>
      </c>
      <c r="H30" s="12" t="s">
        <v>53</v>
      </c>
      <c r="I30" s="12">
        <v>260000</v>
      </c>
      <c r="J30" s="12">
        <v>2296.9025999999999</v>
      </c>
      <c r="K30" s="13">
        <v>113.1959187124434</v>
      </c>
      <c r="AC30" s="12">
        <v>1</v>
      </c>
      <c r="AN30" s="12">
        <v>1</v>
      </c>
    </row>
    <row r="31" spans="1:44" ht="14.25" customHeight="1" x14ac:dyDescent="0.3">
      <c r="A31" s="14">
        <v>23</v>
      </c>
      <c r="B31" s="11">
        <v>44470</v>
      </c>
      <c r="C31" s="12" t="s">
        <v>155</v>
      </c>
      <c r="D31" s="12" t="s">
        <v>210</v>
      </c>
      <c r="E31" s="12" t="s">
        <v>211</v>
      </c>
      <c r="F31" s="11">
        <v>44470</v>
      </c>
      <c r="G31" s="12" t="s">
        <v>379</v>
      </c>
      <c r="H31" s="12" t="s">
        <v>53</v>
      </c>
      <c r="I31" s="12">
        <v>300000</v>
      </c>
      <c r="J31" s="12">
        <v>2296.9025999999999</v>
      </c>
      <c r="K31" s="13">
        <v>130.61067543743471</v>
      </c>
      <c r="AC31" s="12">
        <v>1</v>
      </c>
    </row>
    <row r="32" spans="1:44" ht="14.25" customHeight="1" x14ac:dyDescent="0.3">
      <c r="A32" s="14">
        <v>22</v>
      </c>
      <c r="B32" s="11">
        <v>44470</v>
      </c>
      <c r="C32" s="12" t="s">
        <v>155</v>
      </c>
      <c r="D32" s="12" t="s">
        <v>153</v>
      </c>
      <c r="E32" s="12" t="s">
        <v>154</v>
      </c>
      <c r="F32" s="11">
        <v>44470</v>
      </c>
      <c r="G32" s="12" t="s">
        <v>380</v>
      </c>
      <c r="H32" s="12" t="s">
        <v>53</v>
      </c>
      <c r="I32" s="12">
        <v>1350000</v>
      </c>
      <c r="J32" s="12">
        <v>2296.9025999999999</v>
      </c>
      <c r="K32" s="13">
        <v>587.74803946845634</v>
      </c>
      <c r="N32" s="12">
        <v>1</v>
      </c>
      <c r="P32" s="12">
        <v>1</v>
      </c>
      <c r="Y32" s="12">
        <v>1</v>
      </c>
      <c r="AC32" s="12">
        <v>1</v>
      </c>
      <c r="AD32" s="12"/>
      <c r="AE32" s="12">
        <v>1</v>
      </c>
      <c r="AN32" s="12">
        <v>1</v>
      </c>
    </row>
    <row r="33" spans="1:44" ht="14.25" customHeight="1" x14ac:dyDescent="0.3">
      <c r="A33" s="14">
        <v>28</v>
      </c>
      <c r="B33" s="11">
        <v>44475</v>
      </c>
      <c r="C33" s="12" t="s">
        <v>192</v>
      </c>
      <c r="D33" s="12" t="s">
        <v>151</v>
      </c>
      <c r="E33" s="12" t="s">
        <v>152</v>
      </c>
      <c r="F33" s="11">
        <v>44475</v>
      </c>
      <c r="G33" s="12" t="s">
        <v>381</v>
      </c>
      <c r="H33" s="12" t="s">
        <v>53</v>
      </c>
      <c r="I33" s="12">
        <v>1350000</v>
      </c>
      <c r="J33" s="12">
        <v>2294.7134999999998</v>
      </c>
      <c r="K33" s="13">
        <v>588.30873658084113</v>
      </c>
      <c r="AC33" s="12">
        <v>1</v>
      </c>
      <c r="AD33" s="12"/>
      <c r="AN33" s="12">
        <v>1</v>
      </c>
    </row>
    <row r="34" spans="1:44" ht="14.25" customHeight="1" x14ac:dyDescent="0.3">
      <c r="A34" s="14">
        <v>30</v>
      </c>
      <c r="B34" s="11">
        <v>44477</v>
      </c>
      <c r="C34" s="12" t="s">
        <v>230</v>
      </c>
      <c r="D34" s="12" t="s">
        <v>68</v>
      </c>
      <c r="E34" s="12" t="s">
        <v>69</v>
      </c>
      <c r="F34" s="11">
        <v>44477</v>
      </c>
      <c r="G34" s="12" t="s">
        <v>382</v>
      </c>
      <c r="H34" s="12" t="s">
        <v>53</v>
      </c>
      <c r="I34" s="12">
        <v>500000</v>
      </c>
      <c r="J34" s="12">
        <v>2294.5841999999998</v>
      </c>
      <c r="K34" s="13">
        <v>217.9044028979194</v>
      </c>
      <c r="AC34" s="12">
        <v>1</v>
      </c>
      <c r="AN34" s="12">
        <v>1</v>
      </c>
    </row>
    <row r="35" spans="1:44" ht="14.25" customHeight="1" x14ac:dyDescent="0.3">
      <c r="A35" s="14">
        <v>29</v>
      </c>
      <c r="B35" s="11">
        <v>44477</v>
      </c>
      <c r="C35" s="12" t="s">
        <v>230</v>
      </c>
      <c r="D35" s="12" t="s">
        <v>153</v>
      </c>
      <c r="E35" s="12" t="s">
        <v>154</v>
      </c>
      <c r="F35" s="11">
        <v>44477</v>
      </c>
      <c r="G35" s="12" t="s">
        <v>383</v>
      </c>
      <c r="H35" s="12" t="s">
        <v>53</v>
      </c>
      <c r="I35" s="12">
        <v>200000</v>
      </c>
      <c r="J35" s="12">
        <v>2294.5841999999998</v>
      </c>
      <c r="K35" s="13">
        <v>87.161761159167753</v>
      </c>
      <c r="N35" s="12">
        <v>1</v>
      </c>
      <c r="P35" s="12">
        <v>1</v>
      </c>
      <c r="Y35" s="12">
        <v>1</v>
      </c>
      <c r="AC35" s="12">
        <v>1</v>
      </c>
      <c r="AD35" s="12"/>
      <c r="AE35" s="12">
        <v>1</v>
      </c>
      <c r="AN35" s="12">
        <v>1</v>
      </c>
    </row>
    <row r="36" spans="1:44" ht="14.25" customHeight="1" x14ac:dyDescent="0.3">
      <c r="A36" s="14">
        <v>31</v>
      </c>
      <c r="B36" s="11">
        <v>44491</v>
      </c>
      <c r="C36" s="12" t="s">
        <v>248</v>
      </c>
      <c r="D36" s="12" t="s">
        <v>51</v>
      </c>
      <c r="E36" s="12" t="s">
        <v>52</v>
      </c>
      <c r="F36" s="11">
        <v>44491</v>
      </c>
      <c r="G36" s="12" t="s">
        <v>384</v>
      </c>
      <c r="H36" s="12" t="s">
        <v>53</v>
      </c>
      <c r="I36" s="12">
        <v>400000</v>
      </c>
      <c r="J36" s="12">
        <v>2295.3901000000001</v>
      </c>
      <c r="K36" s="13">
        <v>174.26231820029199</v>
      </c>
      <c r="AC36" s="12">
        <v>1</v>
      </c>
      <c r="AN36" s="12">
        <v>1</v>
      </c>
    </row>
    <row r="37" spans="1:44" ht="14.25" customHeight="1" x14ac:dyDescent="0.3">
      <c r="A37" s="14">
        <v>32</v>
      </c>
      <c r="B37" s="11">
        <v>44496</v>
      </c>
      <c r="C37" s="12" t="s">
        <v>95</v>
      </c>
      <c r="D37" s="12" t="s">
        <v>62</v>
      </c>
      <c r="E37" s="12" t="s">
        <v>63</v>
      </c>
      <c r="F37" s="11">
        <v>44496</v>
      </c>
      <c r="G37" s="12" t="s">
        <v>512</v>
      </c>
      <c r="H37" s="12" t="s">
        <v>53</v>
      </c>
      <c r="I37" s="12">
        <v>6846000</v>
      </c>
      <c r="J37" s="12">
        <v>2293.9971</v>
      </c>
      <c r="K37" s="13">
        <v>2984.310660200922</v>
      </c>
      <c r="AC37" s="12">
        <v>1</v>
      </c>
      <c r="AN37" s="12">
        <v>1</v>
      </c>
    </row>
    <row r="38" spans="1:44" ht="14.25" customHeight="1" x14ac:dyDescent="0.3">
      <c r="A38" s="14">
        <v>33</v>
      </c>
      <c r="B38" s="11">
        <v>44505</v>
      </c>
      <c r="C38" s="12" t="s">
        <v>133</v>
      </c>
      <c r="D38" s="12" t="s">
        <v>62</v>
      </c>
      <c r="E38" s="12" t="s">
        <v>63</v>
      </c>
      <c r="F38" s="11">
        <v>44505</v>
      </c>
      <c r="G38" s="12" t="s">
        <v>385</v>
      </c>
      <c r="H38" s="12" t="s">
        <v>53</v>
      </c>
      <c r="I38" s="12">
        <v>3900000</v>
      </c>
      <c r="J38" s="12">
        <v>2291.8975</v>
      </c>
      <c r="K38" s="13">
        <v>1701.6467795789299</v>
      </c>
      <c r="AC38" s="12">
        <v>1</v>
      </c>
      <c r="AN38" s="12">
        <v>1</v>
      </c>
    </row>
    <row r="39" spans="1:44" ht="14.25" customHeight="1" x14ac:dyDescent="0.3">
      <c r="A39" s="14">
        <v>34</v>
      </c>
      <c r="B39" s="11">
        <v>44512</v>
      </c>
      <c r="C39" s="12" t="s">
        <v>260</v>
      </c>
      <c r="D39" s="12" t="s">
        <v>51</v>
      </c>
      <c r="E39" s="12" t="s">
        <v>52</v>
      </c>
      <c r="F39" s="11">
        <v>44512</v>
      </c>
      <c r="G39" s="12" t="s">
        <v>386</v>
      </c>
      <c r="H39" s="12" t="s">
        <v>53</v>
      </c>
      <c r="I39" s="12">
        <v>300000</v>
      </c>
      <c r="J39" s="12">
        <v>2292.2060000000001</v>
      </c>
      <c r="K39" s="13">
        <v>130.87828929860581</v>
      </c>
      <c r="AC39" s="12">
        <v>1</v>
      </c>
      <c r="AN39" s="12">
        <v>1</v>
      </c>
    </row>
    <row r="40" spans="1:44" ht="14.25" customHeight="1" x14ac:dyDescent="0.3">
      <c r="A40" s="14">
        <v>35</v>
      </c>
      <c r="B40" s="11">
        <v>44529</v>
      </c>
      <c r="C40" s="12" t="s">
        <v>105</v>
      </c>
      <c r="D40" s="12" t="s">
        <v>62</v>
      </c>
      <c r="E40" s="12" t="s">
        <v>63</v>
      </c>
      <c r="F40" s="11">
        <v>44529</v>
      </c>
      <c r="G40" s="12" t="s">
        <v>513</v>
      </c>
      <c r="H40" s="12" t="s">
        <v>53</v>
      </c>
      <c r="I40" s="12">
        <v>6846000</v>
      </c>
      <c r="J40" s="12">
        <v>2294.3751999999999</v>
      </c>
      <c r="K40" s="13">
        <v>2983.8188627561881</v>
      </c>
      <c r="AC40" s="12">
        <v>1</v>
      </c>
      <c r="AN40" s="12">
        <v>1</v>
      </c>
    </row>
    <row r="41" spans="1:44" ht="14.25" customHeight="1" x14ac:dyDescent="0.3">
      <c r="A41" s="14">
        <v>36</v>
      </c>
      <c r="B41" s="11">
        <v>44530</v>
      </c>
      <c r="C41" s="12" t="s">
        <v>256</v>
      </c>
      <c r="D41" s="12" t="s">
        <v>257</v>
      </c>
      <c r="E41" s="12" t="s">
        <v>258</v>
      </c>
      <c r="F41" s="11">
        <v>44530</v>
      </c>
      <c r="G41" s="12" t="s">
        <v>387</v>
      </c>
      <c r="H41" s="12" t="s">
        <v>53</v>
      </c>
      <c r="I41" s="12">
        <v>32313.119999999999</v>
      </c>
      <c r="J41" s="12">
        <v>2294.1961000000001</v>
      </c>
      <c r="K41" s="13">
        <v>14.08472449238319</v>
      </c>
      <c r="N41" s="12">
        <v>1</v>
      </c>
      <c r="O41" s="12">
        <v>1</v>
      </c>
      <c r="T41" s="12">
        <v>1</v>
      </c>
      <c r="AG41" s="12">
        <v>1</v>
      </c>
      <c r="AM41" s="12">
        <v>1</v>
      </c>
      <c r="AN41" s="21"/>
      <c r="AO41" s="21"/>
      <c r="AP41" s="21"/>
      <c r="AQ41" s="21"/>
      <c r="AR41" s="21">
        <v>1</v>
      </c>
    </row>
    <row r="42" spans="1:44" ht="14.25" customHeight="1" x14ac:dyDescent="0.3">
      <c r="A42" s="14">
        <v>37</v>
      </c>
      <c r="B42" s="11">
        <v>44531</v>
      </c>
      <c r="C42" s="12" t="s">
        <v>331</v>
      </c>
      <c r="D42" s="12" t="s">
        <v>161</v>
      </c>
      <c r="E42" s="12" t="s">
        <v>162</v>
      </c>
      <c r="F42" s="11">
        <v>44531</v>
      </c>
      <c r="G42" s="12" t="s">
        <v>388</v>
      </c>
      <c r="H42" s="12" t="s">
        <v>53</v>
      </c>
      <c r="I42" s="12">
        <v>26000</v>
      </c>
      <c r="J42" s="12">
        <v>2293.4598000000001</v>
      </c>
      <c r="K42" s="13">
        <v>11.33658414243842</v>
      </c>
      <c r="N42" s="12">
        <v>1</v>
      </c>
      <c r="P42" s="12">
        <v>1</v>
      </c>
      <c r="Z42" s="12"/>
      <c r="AA42" s="12"/>
      <c r="AB42" s="12">
        <v>1</v>
      </c>
      <c r="AJ42" s="12">
        <v>1</v>
      </c>
      <c r="AN42" s="12">
        <v>1</v>
      </c>
    </row>
    <row r="43" spans="1:44" ht="14.25" customHeight="1" x14ac:dyDescent="0.3">
      <c r="A43" s="14">
        <v>38</v>
      </c>
      <c r="B43" s="11">
        <v>44531</v>
      </c>
      <c r="C43" s="12" t="s">
        <v>227</v>
      </c>
      <c r="D43" s="12" t="s">
        <v>228</v>
      </c>
      <c r="E43" s="12" t="s">
        <v>229</v>
      </c>
      <c r="F43" s="11">
        <v>44531</v>
      </c>
      <c r="G43" s="12" t="s">
        <v>534</v>
      </c>
      <c r="H43" s="12" t="s">
        <v>53</v>
      </c>
      <c r="I43" s="12">
        <v>500000</v>
      </c>
      <c r="J43" s="12">
        <v>2293.4598000000001</v>
      </c>
      <c r="K43" s="13">
        <v>218.01123350843119</v>
      </c>
      <c r="AC43" s="12">
        <v>1</v>
      </c>
      <c r="AN43" s="12">
        <v>1</v>
      </c>
    </row>
    <row r="44" spans="1:44" ht="14.25" customHeight="1" x14ac:dyDescent="0.3">
      <c r="A44" s="14">
        <v>39</v>
      </c>
      <c r="B44" s="11">
        <v>44542</v>
      </c>
      <c r="C44" s="12" t="s">
        <v>144</v>
      </c>
      <c r="D44" s="12" t="s">
        <v>62</v>
      </c>
      <c r="E44" s="12" t="s">
        <v>63</v>
      </c>
      <c r="G44" s="12" t="s">
        <v>533</v>
      </c>
      <c r="H44" s="12" t="s">
        <v>53</v>
      </c>
      <c r="I44" s="12">
        <v>3000000</v>
      </c>
      <c r="J44" s="12">
        <v>2295.0419000000002</v>
      </c>
      <c r="K44" s="13">
        <v>1307.1656774545161</v>
      </c>
      <c r="AC44" s="12">
        <v>1</v>
      </c>
      <c r="AN44" s="12">
        <v>1</v>
      </c>
    </row>
    <row r="45" spans="1:44" ht="14.25" customHeight="1" x14ac:dyDescent="0.3">
      <c r="A45" s="14">
        <v>40</v>
      </c>
      <c r="B45" s="11">
        <v>44550</v>
      </c>
      <c r="C45" s="12" t="s">
        <v>103</v>
      </c>
      <c r="D45" s="12" t="s">
        <v>62</v>
      </c>
      <c r="E45" s="12" t="s">
        <v>63</v>
      </c>
      <c r="F45" s="11">
        <v>44550</v>
      </c>
      <c r="G45" s="12" t="s">
        <v>514</v>
      </c>
      <c r="H45" s="12" t="s">
        <v>53</v>
      </c>
      <c r="I45" s="12">
        <v>6855000</v>
      </c>
      <c r="J45" s="12">
        <v>2297.2509</v>
      </c>
      <c r="K45" s="13">
        <v>2984.001442767963</v>
      </c>
      <c r="AC45" s="12">
        <v>1</v>
      </c>
      <c r="AN45" s="12">
        <v>1</v>
      </c>
    </row>
    <row r="46" spans="1:44" ht="14.25" customHeight="1" x14ac:dyDescent="0.3">
      <c r="A46" s="14">
        <v>43</v>
      </c>
      <c r="B46" s="11">
        <v>44561</v>
      </c>
      <c r="C46" s="12" t="s">
        <v>145</v>
      </c>
      <c r="D46" s="12" t="s">
        <v>62</v>
      </c>
      <c r="E46" s="12" t="s">
        <v>63</v>
      </c>
      <c r="F46" s="11">
        <v>44561</v>
      </c>
      <c r="G46" s="12" t="s">
        <v>146</v>
      </c>
      <c r="H46" s="12" t="s">
        <v>53</v>
      </c>
      <c r="I46" s="12">
        <v>3000000</v>
      </c>
      <c r="J46" s="12">
        <v>2297.81</v>
      </c>
      <c r="K46" s="13">
        <v>1305.590975755176</v>
      </c>
      <c r="AC46" s="12">
        <v>1</v>
      </c>
      <c r="AN46" s="12">
        <v>1</v>
      </c>
    </row>
    <row r="47" spans="1:44" ht="14.25" customHeight="1" x14ac:dyDescent="0.3">
      <c r="A47" s="14">
        <v>41</v>
      </c>
      <c r="B47" s="11">
        <v>44561</v>
      </c>
      <c r="C47" s="12" t="s">
        <v>256</v>
      </c>
      <c r="D47" s="12" t="s">
        <v>257</v>
      </c>
      <c r="E47" s="12" t="s">
        <v>258</v>
      </c>
      <c r="F47" s="11">
        <v>44561</v>
      </c>
      <c r="G47" s="12" t="s">
        <v>389</v>
      </c>
      <c r="H47" s="12" t="s">
        <v>53</v>
      </c>
      <c r="I47" s="12">
        <v>32313.119999999999</v>
      </c>
      <c r="J47" s="12">
        <v>2297.81</v>
      </c>
      <c r="K47" s="13">
        <v>14.06257262349803</v>
      </c>
      <c r="N47" s="12">
        <v>1</v>
      </c>
      <c r="O47" s="12">
        <v>1</v>
      </c>
      <c r="T47" s="12">
        <v>1</v>
      </c>
      <c r="AG47" s="12">
        <v>1</v>
      </c>
      <c r="AM47" s="12">
        <v>1</v>
      </c>
      <c r="AN47" s="21"/>
      <c r="AO47" s="21"/>
      <c r="AP47" s="21"/>
      <c r="AQ47" s="21"/>
      <c r="AR47" s="21">
        <v>1</v>
      </c>
    </row>
    <row r="48" spans="1:44" ht="14.25" customHeight="1" x14ac:dyDescent="0.3">
      <c r="A48" s="14">
        <v>42</v>
      </c>
      <c r="B48" s="11">
        <v>44561</v>
      </c>
      <c r="C48" s="12" t="s">
        <v>256</v>
      </c>
      <c r="D48" s="12" t="s">
        <v>257</v>
      </c>
      <c r="E48" s="12" t="s">
        <v>258</v>
      </c>
      <c r="F48" s="11">
        <v>44561</v>
      </c>
      <c r="G48" s="12" t="s">
        <v>325</v>
      </c>
      <c r="H48" s="12" t="s">
        <v>53</v>
      </c>
      <c r="I48" s="12">
        <v>32369.759999999998</v>
      </c>
      <c r="J48" s="12">
        <v>2297.81</v>
      </c>
      <c r="K48" s="13">
        <v>14.08722218112028</v>
      </c>
      <c r="N48" s="12">
        <v>1</v>
      </c>
      <c r="O48" s="12">
        <v>1</v>
      </c>
      <c r="T48" s="12">
        <v>1</v>
      </c>
      <c r="AG48" s="12">
        <v>1</v>
      </c>
      <c r="AM48" s="12">
        <v>1</v>
      </c>
      <c r="AN48" s="21"/>
      <c r="AO48" s="21"/>
      <c r="AP48" s="21"/>
      <c r="AQ48" s="21"/>
      <c r="AR48" s="21">
        <v>1</v>
      </c>
    </row>
    <row r="49" spans="1:44" ht="14.25" customHeight="1" x14ac:dyDescent="0.3">
      <c r="A49" s="14">
        <v>44</v>
      </c>
      <c r="B49" s="11">
        <v>44588</v>
      </c>
      <c r="C49" s="12" t="s">
        <v>97</v>
      </c>
      <c r="D49" s="12" t="s">
        <v>62</v>
      </c>
      <c r="E49" s="12" t="s">
        <v>63</v>
      </c>
      <c r="F49" s="11">
        <v>44588</v>
      </c>
      <c r="G49" s="12" t="s">
        <v>515</v>
      </c>
      <c r="H49" s="12" t="s">
        <v>53</v>
      </c>
      <c r="I49" s="12">
        <v>6858000</v>
      </c>
      <c r="J49" s="12">
        <v>2298.0668000000001</v>
      </c>
      <c r="K49" s="13">
        <v>2984.2474552959029</v>
      </c>
      <c r="AC49" s="12">
        <v>1</v>
      </c>
      <c r="AN49" s="12">
        <v>1</v>
      </c>
    </row>
    <row r="50" spans="1:44" ht="14.25" customHeight="1" x14ac:dyDescent="0.3">
      <c r="A50" s="14">
        <v>45</v>
      </c>
      <c r="B50" s="11">
        <v>44592</v>
      </c>
      <c r="C50" s="12" t="s">
        <v>256</v>
      </c>
      <c r="D50" s="12" t="s">
        <v>257</v>
      </c>
      <c r="E50" s="12" t="s">
        <v>258</v>
      </c>
      <c r="F50" s="11">
        <v>44592</v>
      </c>
      <c r="G50" s="12" t="s">
        <v>390</v>
      </c>
      <c r="H50" s="12" t="s">
        <v>53</v>
      </c>
      <c r="I50" s="12">
        <v>45857.16</v>
      </c>
      <c r="J50" s="12">
        <v>2298.1066000000001</v>
      </c>
      <c r="K50" s="13">
        <v>19.95432239740315</v>
      </c>
      <c r="N50" s="12">
        <v>1</v>
      </c>
      <c r="O50" s="12">
        <v>1</v>
      </c>
      <c r="T50" s="12">
        <v>1</v>
      </c>
      <c r="AG50" s="12">
        <v>1</v>
      </c>
      <c r="AM50" s="12">
        <v>1</v>
      </c>
      <c r="AN50" s="21"/>
      <c r="AO50" s="21"/>
      <c r="AP50" s="21"/>
      <c r="AQ50" s="21"/>
      <c r="AR50" s="21">
        <v>1</v>
      </c>
    </row>
    <row r="51" spans="1:44" ht="14.25" customHeight="1" x14ac:dyDescent="0.3">
      <c r="A51" s="14">
        <v>46</v>
      </c>
      <c r="B51" s="11">
        <v>44594</v>
      </c>
      <c r="C51" s="12" t="s">
        <v>245</v>
      </c>
      <c r="D51" s="12" t="s">
        <v>131</v>
      </c>
      <c r="E51" s="12" t="s">
        <v>132</v>
      </c>
      <c r="F51" s="11">
        <v>44594</v>
      </c>
      <c r="G51" s="12" t="s">
        <v>532</v>
      </c>
      <c r="H51" s="12" t="s">
        <v>53</v>
      </c>
      <c r="I51" s="12">
        <v>427600</v>
      </c>
      <c r="J51" s="12">
        <v>2298.1066000000001</v>
      </c>
      <c r="K51" s="13">
        <v>186.06621642355489</v>
      </c>
      <c r="L51" s="12" t="s">
        <v>340</v>
      </c>
      <c r="M51" s="12">
        <v>1</v>
      </c>
      <c r="O51" s="12">
        <v>1</v>
      </c>
      <c r="U51" s="12">
        <v>1</v>
      </c>
      <c r="AG51" s="12">
        <v>1</v>
      </c>
      <c r="AM51" s="12">
        <v>1</v>
      </c>
      <c r="AR51" s="12">
        <v>1</v>
      </c>
    </row>
    <row r="52" spans="1:44" ht="14.25" customHeight="1" x14ac:dyDescent="0.3">
      <c r="A52" s="14">
        <v>48</v>
      </c>
      <c r="B52" s="11">
        <v>44602</v>
      </c>
      <c r="C52" s="12" t="s">
        <v>283</v>
      </c>
      <c r="D52" s="12" t="s">
        <v>151</v>
      </c>
      <c r="E52" s="12" t="s">
        <v>152</v>
      </c>
      <c r="F52" s="11">
        <v>44602</v>
      </c>
      <c r="G52" s="12" t="s">
        <v>290</v>
      </c>
      <c r="H52" s="12" t="s">
        <v>53</v>
      </c>
      <c r="I52" s="12">
        <v>147500</v>
      </c>
      <c r="J52" s="12">
        <v>2298.1264999999999</v>
      </c>
      <c r="K52" s="13">
        <v>64.182715790449308</v>
      </c>
      <c r="AC52" s="12">
        <v>1</v>
      </c>
      <c r="AD52" s="12"/>
      <c r="AN52" s="12">
        <v>1</v>
      </c>
    </row>
    <row r="53" spans="1:44" ht="14.25" customHeight="1" x14ac:dyDescent="0.3">
      <c r="A53" s="14">
        <v>47</v>
      </c>
      <c r="B53" s="11">
        <v>44602</v>
      </c>
      <c r="C53" s="12" t="s">
        <v>283</v>
      </c>
      <c r="D53" s="12" t="s">
        <v>284</v>
      </c>
      <c r="E53" s="12" t="s">
        <v>285</v>
      </c>
      <c r="F53" s="11">
        <v>44602</v>
      </c>
      <c r="G53" s="12" t="s">
        <v>286</v>
      </c>
      <c r="H53" s="12" t="s">
        <v>53</v>
      </c>
      <c r="I53" s="12">
        <v>177500</v>
      </c>
      <c r="J53" s="12">
        <v>2298.1264999999999</v>
      </c>
      <c r="K53" s="13">
        <v>77.236827476642389</v>
      </c>
      <c r="AC53" s="12">
        <v>1</v>
      </c>
      <c r="AN53" s="12">
        <v>1</v>
      </c>
    </row>
    <row r="54" spans="1:44" ht="14.25" customHeight="1" x14ac:dyDescent="0.3">
      <c r="A54" s="14">
        <v>49</v>
      </c>
      <c r="B54" s="11">
        <v>44615</v>
      </c>
      <c r="C54" s="12" t="s">
        <v>204</v>
      </c>
      <c r="D54" s="12" t="s">
        <v>205</v>
      </c>
      <c r="E54" s="12" t="s">
        <v>206</v>
      </c>
      <c r="F54" s="11">
        <v>44615</v>
      </c>
      <c r="G54" s="12" t="s">
        <v>391</v>
      </c>
      <c r="H54" s="12" t="s">
        <v>53</v>
      </c>
      <c r="I54" s="12">
        <v>844585</v>
      </c>
      <c r="J54" s="12">
        <v>2298.2458999999999</v>
      </c>
      <c r="K54" s="13">
        <v>367.49113748011041</v>
      </c>
      <c r="AC54" s="12">
        <v>1</v>
      </c>
      <c r="AN54" s="12">
        <v>1</v>
      </c>
    </row>
    <row r="55" spans="1:44" ht="14.25" customHeight="1" x14ac:dyDescent="0.3">
      <c r="A55" s="14">
        <v>52</v>
      </c>
      <c r="B55" s="11">
        <v>44617</v>
      </c>
      <c r="C55" s="12" t="s">
        <v>147</v>
      </c>
      <c r="D55" s="12" t="s">
        <v>62</v>
      </c>
      <c r="E55" s="12" t="s">
        <v>63</v>
      </c>
      <c r="F55" s="11">
        <v>44617</v>
      </c>
      <c r="G55" s="12" t="s">
        <v>392</v>
      </c>
      <c r="H55" s="12" t="s">
        <v>53</v>
      </c>
      <c r="I55" s="12">
        <v>3000000</v>
      </c>
      <c r="J55" s="12">
        <v>2298.2559000000001</v>
      </c>
      <c r="K55" s="13">
        <v>1305.337669316981</v>
      </c>
      <c r="AC55" s="12">
        <v>1</v>
      </c>
      <c r="AN55" s="12">
        <v>1</v>
      </c>
    </row>
    <row r="56" spans="1:44" ht="14.25" customHeight="1" x14ac:dyDescent="0.3">
      <c r="A56" s="14">
        <v>53</v>
      </c>
      <c r="B56" s="11">
        <v>44617</v>
      </c>
      <c r="C56" s="12" t="s">
        <v>102</v>
      </c>
      <c r="D56" s="12" t="s">
        <v>62</v>
      </c>
      <c r="E56" s="12" t="s">
        <v>63</v>
      </c>
      <c r="F56" s="11">
        <v>44617</v>
      </c>
      <c r="G56" s="12" t="s">
        <v>516</v>
      </c>
      <c r="H56" s="12" t="s">
        <v>53</v>
      </c>
      <c r="I56" s="12">
        <v>6858000</v>
      </c>
      <c r="J56" s="12">
        <v>2298.2559000000001</v>
      </c>
      <c r="K56" s="13">
        <v>2984.001912058618</v>
      </c>
      <c r="AC56" s="12">
        <v>1</v>
      </c>
      <c r="AN56" s="12">
        <v>1</v>
      </c>
    </row>
    <row r="57" spans="1:44" ht="14.25" customHeight="1" x14ac:dyDescent="0.3">
      <c r="A57" s="14">
        <v>51</v>
      </c>
      <c r="B57" s="11">
        <v>44617</v>
      </c>
      <c r="C57" s="12" t="s">
        <v>264</v>
      </c>
      <c r="D57" s="12" t="s">
        <v>205</v>
      </c>
      <c r="E57" s="12" t="s">
        <v>206</v>
      </c>
      <c r="F57" s="11">
        <v>44617</v>
      </c>
      <c r="G57" s="12" t="s">
        <v>393</v>
      </c>
      <c r="H57" s="12" t="s">
        <v>53</v>
      </c>
      <c r="I57" s="12">
        <v>290000</v>
      </c>
      <c r="J57" s="12">
        <v>2298.2559000000001</v>
      </c>
      <c r="K57" s="13">
        <v>126.18264136730809</v>
      </c>
      <c r="AC57" s="12">
        <v>1</v>
      </c>
      <c r="AN57" s="12">
        <v>1</v>
      </c>
    </row>
    <row r="58" spans="1:44" ht="14.25" customHeight="1" x14ac:dyDescent="0.3">
      <c r="A58" s="14">
        <v>50</v>
      </c>
      <c r="B58" s="11">
        <v>44617</v>
      </c>
      <c r="C58" s="12" t="s">
        <v>264</v>
      </c>
      <c r="D58" s="12" t="s">
        <v>210</v>
      </c>
      <c r="E58" s="12" t="s">
        <v>211</v>
      </c>
      <c r="F58" s="11">
        <v>44617</v>
      </c>
      <c r="G58" s="12" t="s">
        <v>393</v>
      </c>
      <c r="H58" s="12" t="s">
        <v>53</v>
      </c>
      <c r="I58" s="12">
        <v>150000</v>
      </c>
      <c r="J58" s="12">
        <v>2298.2559000000001</v>
      </c>
      <c r="K58" s="13">
        <v>65.266883465849034</v>
      </c>
      <c r="AC58" s="12">
        <v>1</v>
      </c>
    </row>
    <row r="59" spans="1:44" ht="14.25" customHeight="1" x14ac:dyDescent="0.3">
      <c r="A59" s="14">
        <v>55</v>
      </c>
      <c r="B59" s="11">
        <v>44620</v>
      </c>
      <c r="C59" s="12" t="s">
        <v>124</v>
      </c>
      <c r="D59" s="12" t="s">
        <v>51</v>
      </c>
      <c r="E59" s="12" t="s">
        <v>52</v>
      </c>
      <c r="F59" s="11">
        <v>44620</v>
      </c>
      <c r="G59" s="12" t="s">
        <v>394</v>
      </c>
      <c r="H59" s="12" t="s">
        <v>53</v>
      </c>
      <c r="I59" s="12">
        <v>5158000</v>
      </c>
      <c r="J59" s="12">
        <v>2298.2757999999999</v>
      </c>
      <c r="K59" s="13">
        <v>2244.2911333792049</v>
      </c>
      <c r="AC59" s="12">
        <v>1</v>
      </c>
      <c r="AN59" s="12">
        <v>1</v>
      </c>
    </row>
    <row r="60" spans="1:44" ht="14.25" customHeight="1" x14ac:dyDescent="0.3">
      <c r="A60" s="14">
        <v>54</v>
      </c>
      <c r="B60" s="11">
        <v>44620</v>
      </c>
      <c r="C60" s="12" t="s">
        <v>256</v>
      </c>
      <c r="D60" s="12" t="s">
        <v>257</v>
      </c>
      <c r="E60" s="12" t="s">
        <v>258</v>
      </c>
      <c r="F60" s="11">
        <v>44620</v>
      </c>
      <c r="G60" s="12" t="s">
        <v>327</v>
      </c>
      <c r="H60" s="12" t="s">
        <v>53</v>
      </c>
      <c r="I60" s="12">
        <v>32369.759999999998</v>
      </c>
      <c r="J60" s="12">
        <v>2298.2757999999999</v>
      </c>
      <c r="K60" s="13">
        <v>14.08436707204592</v>
      </c>
      <c r="N60" s="12">
        <v>1</v>
      </c>
      <c r="O60" s="12">
        <v>1</v>
      </c>
      <c r="T60" s="12">
        <v>1</v>
      </c>
      <c r="AG60" s="12">
        <v>1</v>
      </c>
      <c r="AM60" s="12">
        <v>1</v>
      </c>
      <c r="AN60" s="21"/>
      <c r="AO60" s="21"/>
      <c r="AP60" s="21"/>
      <c r="AQ60" s="21"/>
      <c r="AR60" s="21">
        <v>1</v>
      </c>
    </row>
    <row r="61" spans="1:44" ht="14.25" customHeight="1" x14ac:dyDescent="0.3">
      <c r="A61" s="14">
        <v>56</v>
      </c>
      <c r="B61" s="11">
        <v>44623</v>
      </c>
      <c r="C61" s="12" t="s">
        <v>179</v>
      </c>
      <c r="D61" s="12" t="s">
        <v>151</v>
      </c>
      <c r="E61" s="12" t="s">
        <v>152</v>
      </c>
      <c r="F61" s="11">
        <v>44623</v>
      </c>
      <c r="G61" s="12" t="s">
        <v>395</v>
      </c>
      <c r="H61" s="12" t="s">
        <v>53</v>
      </c>
      <c r="I61" s="12">
        <v>1710000</v>
      </c>
      <c r="J61" s="12">
        <v>2298.3454000000002</v>
      </c>
      <c r="K61" s="13">
        <v>744.0134977101352</v>
      </c>
      <c r="AC61" s="12">
        <v>1</v>
      </c>
      <c r="AD61" s="12"/>
      <c r="AN61" s="12">
        <v>1</v>
      </c>
    </row>
    <row r="62" spans="1:44" ht="14.25" customHeight="1" x14ac:dyDescent="0.3">
      <c r="A62" s="14">
        <v>57</v>
      </c>
      <c r="B62" s="11">
        <v>44624</v>
      </c>
      <c r="C62" s="12" t="s">
        <v>247</v>
      </c>
      <c r="D62" s="12" t="s">
        <v>161</v>
      </c>
      <c r="E62" s="12" t="s">
        <v>162</v>
      </c>
      <c r="F62" s="11">
        <v>44624</v>
      </c>
      <c r="G62" s="12" t="s">
        <v>396</v>
      </c>
      <c r="H62" s="12" t="s">
        <v>53</v>
      </c>
      <c r="I62" s="12">
        <v>408000</v>
      </c>
      <c r="J62" s="12">
        <v>2298.3652999999999</v>
      </c>
      <c r="K62" s="13">
        <v>177.51747296219619</v>
      </c>
      <c r="M62" s="12">
        <v>1</v>
      </c>
      <c r="P62" s="12">
        <v>1</v>
      </c>
      <c r="Z62" s="12"/>
      <c r="AA62" s="12"/>
      <c r="AB62" s="12">
        <v>1</v>
      </c>
      <c r="AJ62" s="12">
        <v>1</v>
      </c>
      <c r="AN62" s="12">
        <v>1</v>
      </c>
    </row>
    <row r="63" spans="1:44" ht="14.25" customHeight="1" x14ac:dyDescent="0.3">
      <c r="A63" s="14">
        <v>58</v>
      </c>
      <c r="B63" s="11">
        <v>44628</v>
      </c>
      <c r="C63" s="12" t="s">
        <v>322</v>
      </c>
      <c r="D63" s="12" t="s">
        <v>223</v>
      </c>
      <c r="E63" s="12" t="s">
        <v>224</v>
      </c>
      <c r="F63" s="11">
        <v>44628</v>
      </c>
      <c r="G63" s="12" t="s">
        <v>397</v>
      </c>
      <c r="H63" s="12" t="s">
        <v>53</v>
      </c>
      <c r="I63" s="12">
        <v>38350</v>
      </c>
      <c r="J63" s="12">
        <v>2298.3951999999999</v>
      </c>
      <c r="K63" s="13">
        <v>16.685555208260091</v>
      </c>
      <c r="AC63" s="12">
        <v>1</v>
      </c>
      <c r="AM63" s="12">
        <v>1</v>
      </c>
      <c r="AR63" s="12">
        <v>1</v>
      </c>
    </row>
    <row r="64" spans="1:44" ht="14.25" customHeight="1" x14ac:dyDescent="0.3">
      <c r="A64" s="14">
        <v>59</v>
      </c>
      <c r="B64" s="11">
        <v>44629</v>
      </c>
      <c r="C64" s="12" t="s">
        <v>254</v>
      </c>
      <c r="D64" s="12" t="s">
        <v>151</v>
      </c>
      <c r="E64" s="12" t="s">
        <v>152</v>
      </c>
      <c r="F64" s="11">
        <v>44629</v>
      </c>
      <c r="G64" s="12" t="s">
        <v>255</v>
      </c>
      <c r="H64" s="12" t="s">
        <v>53</v>
      </c>
      <c r="I64" s="12">
        <v>354000</v>
      </c>
      <c r="J64" s="12">
        <v>2298.4151000000002</v>
      </c>
      <c r="K64" s="13">
        <v>154.0191760835543</v>
      </c>
      <c r="AD64" s="12">
        <v>1</v>
      </c>
      <c r="AN64" s="12">
        <v>1</v>
      </c>
    </row>
    <row r="65" spans="1:44" ht="14.25" customHeight="1" x14ac:dyDescent="0.3">
      <c r="A65" s="14">
        <v>60</v>
      </c>
      <c r="B65" s="11">
        <v>44649</v>
      </c>
      <c r="C65" s="12" t="s">
        <v>108</v>
      </c>
      <c r="D65" s="12" t="s">
        <v>62</v>
      </c>
      <c r="E65" s="12" t="s">
        <v>63</v>
      </c>
      <c r="F65" s="11">
        <v>44649</v>
      </c>
      <c r="G65" s="12" t="s">
        <v>517</v>
      </c>
      <c r="H65" s="12" t="s">
        <v>53</v>
      </c>
      <c r="I65" s="12">
        <v>6858000</v>
      </c>
      <c r="J65" s="12">
        <v>2298.4748</v>
      </c>
      <c r="K65" s="13">
        <v>2983.7177244666768</v>
      </c>
      <c r="AC65" s="12">
        <v>1</v>
      </c>
      <c r="AN65" s="12">
        <v>1</v>
      </c>
    </row>
    <row r="66" spans="1:44" ht="14.25" customHeight="1" x14ac:dyDescent="0.3">
      <c r="A66" s="14">
        <v>61</v>
      </c>
      <c r="B66" s="11">
        <v>44651</v>
      </c>
      <c r="C66" s="12" t="s">
        <v>313</v>
      </c>
      <c r="D66" s="12" t="s">
        <v>257</v>
      </c>
      <c r="E66" s="12" t="s">
        <v>258</v>
      </c>
      <c r="F66" s="11">
        <v>44651</v>
      </c>
      <c r="G66" s="12" t="s">
        <v>398</v>
      </c>
      <c r="H66" s="12" t="s">
        <v>53</v>
      </c>
      <c r="I66" s="12">
        <v>57995.82</v>
      </c>
      <c r="J66" s="12">
        <v>2298.5146</v>
      </c>
      <c r="K66" s="13">
        <v>25.231869312468149</v>
      </c>
      <c r="N66" s="12">
        <v>1</v>
      </c>
      <c r="O66" s="12">
        <v>1</v>
      </c>
      <c r="T66" s="12">
        <v>1</v>
      </c>
      <c r="AG66" s="12">
        <v>1</v>
      </c>
      <c r="AM66" s="12">
        <v>1</v>
      </c>
      <c r="AN66" s="21"/>
      <c r="AO66" s="21"/>
      <c r="AP66" s="21"/>
      <c r="AQ66" s="21"/>
      <c r="AR66" s="21">
        <v>1</v>
      </c>
    </row>
    <row r="67" spans="1:44" ht="14.25" customHeight="1" x14ac:dyDescent="0.3">
      <c r="A67" s="14">
        <v>62</v>
      </c>
      <c r="B67" s="11">
        <v>44655</v>
      </c>
      <c r="C67" s="12" t="s">
        <v>252</v>
      </c>
      <c r="D67" s="12" t="s">
        <v>140</v>
      </c>
      <c r="E67" s="12" t="s">
        <v>141</v>
      </c>
      <c r="F67" s="11">
        <v>44655</v>
      </c>
      <c r="G67" s="12" t="s">
        <v>253</v>
      </c>
      <c r="H67" s="12" t="s">
        <v>53</v>
      </c>
      <c r="I67" s="12">
        <v>354485</v>
      </c>
      <c r="J67" s="12">
        <v>2298.5843</v>
      </c>
      <c r="K67" s="13">
        <v>154.21883809090659</v>
      </c>
      <c r="AC67" s="12">
        <v>1</v>
      </c>
      <c r="AM67" s="12">
        <v>1</v>
      </c>
      <c r="AR67" s="12">
        <v>1</v>
      </c>
    </row>
    <row r="68" spans="1:44" ht="14.25" customHeight="1" x14ac:dyDescent="0.3">
      <c r="A68" s="14">
        <v>63</v>
      </c>
      <c r="B68" s="11">
        <v>44663</v>
      </c>
      <c r="C68" s="12" t="s">
        <v>173</v>
      </c>
      <c r="D68" s="12" t="s">
        <v>131</v>
      </c>
      <c r="E68" s="12" t="s">
        <v>132</v>
      </c>
      <c r="F68" s="11">
        <v>44663</v>
      </c>
      <c r="G68" s="12" t="s">
        <v>399</v>
      </c>
      <c r="H68" s="12" t="s">
        <v>53</v>
      </c>
      <c r="I68" s="12">
        <v>1852470</v>
      </c>
      <c r="J68" s="12">
        <v>2298.6639</v>
      </c>
      <c r="K68" s="13">
        <v>805.88989107977034</v>
      </c>
      <c r="M68" s="12">
        <v>1</v>
      </c>
      <c r="O68" s="12">
        <v>1</v>
      </c>
      <c r="X68" s="12">
        <v>1</v>
      </c>
      <c r="AG68" s="12">
        <v>1</v>
      </c>
      <c r="AI68" s="12">
        <v>1</v>
      </c>
      <c r="AJ68" s="12">
        <v>1</v>
      </c>
      <c r="AN68" s="12"/>
      <c r="AO68" s="12"/>
      <c r="AP68" s="12"/>
      <c r="AQ68" s="12">
        <v>1</v>
      </c>
      <c r="AR68" s="12"/>
    </row>
    <row r="69" spans="1:44" ht="14.25" customHeight="1" x14ac:dyDescent="0.3">
      <c r="A69" s="14">
        <v>64</v>
      </c>
      <c r="B69" s="11">
        <v>44678</v>
      </c>
      <c r="C69" s="12" t="s">
        <v>85</v>
      </c>
      <c r="D69" s="12" t="s">
        <v>62</v>
      </c>
      <c r="E69" s="12" t="s">
        <v>63</v>
      </c>
      <c r="F69" s="11">
        <v>44678</v>
      </c>
      <c r="G69" s="12" t="s">
        <v>518</v>
      </c>
      <c r="H69" s="12" t="s">
        <v>53</v>
      </c>
      <c r="I69" s="12">
        <v>6861000</v>
      </c>
      <c r="J69" s="12">
        <v>2298.7732999999998</v>
      </c>
      <c r="K69" s="13">
        <v>2984.6353270241998</v>
      </c>
      <c r="AC69" s="12">
        <v>1</v>
      </c>
    </row>
    <row r="70" spans="1:44" ht="14.25" customHeight="1" x14ac:dyDescent="0.3">
      <c r="A70" s="33">
        <v>65</v>
      </c>
      <c r="B70" s="34">
        <v>44681</v>
      </c>
      <c r="C70" s="23" t="s">
        <v>54</v>
      </c>
      <c r="D70" s="23" t="s">
        <v>51</v>
      </c>
      <c r="E70" s="23" t="s">
        <v>52</v>
      </c>
      <c r="G70" s="12" t="s">
        <v>400</v>
      </c>
      <c r="H70" s="23" t="s">
        <v>53</v>
      </c>
      <c r="I70" s="12">
        <v>101963608</v>
      </c>
      <c r="J70" s="12">
        <v>2300.3852999999999</v>
      </c>
      <c r="K70" s="35">
        <v>44324.57814784332</v>
      </c>
      <c r="Q70" s="12"/>
      <c r="T70" s="12"/>
      <c r="AB70" s="12">
        <v>1</v>
      </c>
      <c r="AC70" s="12"/>
      <c r="AF70" s="12">
        <v>1</v>
      </c>
      <c r="AM70" s="12">
        <v>1</v>
      </c>
    </row>
    <row r="71" spans="1:44" ht="14.25" customHeight="1" x14ac:dyDescent="0.3">
      <c r="A71" s="14">
        <v>66</v>
      </c>
      <c r="B71" s="11">
        <v>44681</v>
      </c>
      <c r="C71" s="12" t="s">
        <v>256</v>
      </c>
      <c r="D71" s="12" t="s">
        <v>257</v>
      </c>
      <c r="E71" s="12" t="s">
        <v>258</v>
      </c>
      <c r="G71" s="12" t="s">
        <v>401</v>
      </c>
      <c r="H71" s="12" t="s">
        <v>53</v>
      </c>
      <c r="I71" s="12">
        <v>296097.89</v>
      </c>
      <c r="J71" s="12">
        <v>2300.3852999999999</v>
      </c>
      <c r="K71" s="13">
        <v>128.71665020638059</v>
      </c>
      <c r="N71" s="12">
        <v>1</v>
      </c>
      <c r="O71" s="12">
        <v>1</v>
      </c>
      <c r="T71" s="12">
        <v>1</v>
      </c>
      <c r="AG71" s="12">
        <v>1</v>
      </c>
      <c r="AM71" s="12">
        <v>1</v>
      </c>
      <c r="AN71" s="21"/>
      <c r="AO71" s="21"/>
      <c r="AP71" s="21"/>
      <c r="AQ71" s="21"/>
      <c r="AR71" s="21">
        <v>1</v>
      </c>
    </row>
    <row r="72" spans="1:44" ht="14.25" customHeight="1" x14ac:dyDescent="0.3">
      <c r="A72" s="14">
        <v>67</v>
      </c>
      <c r="B72" s="11">
        <v>44708</v>
      </c>
      <c r="C72" s="12" t="s">
        <v>109</v>
      </c>
      <c r="D72" s="12" t="s">
        <v>62</v>
      </c>
      <c r="E72" s="12" t="s">
        <v>63</v>
      </c>
      <c r="F72" s="11">
        <v>44708</v>
      </c>
      <c r="G72" s="12" t="s">
        <v>519</v>
      </c>
      <c r="H72" s="12" t="s">
        <v>53</v>
      </c>
      <c r="I72" s="12">
        <v>6867000</v>
      </c>
      <c r="J72" s="12">
        <v>2303.5196999999998</v>
      </c>
      <c r="K72" s="13">
        <v>2981.0901986208319</v>
      </c>
      <c r="AC72" s="12">
        <v>1</v>
      </c>
      <c r="AI72" s="19"/>
      <c r="AJ72" s="19"/>
      <c r="AK72" s="19"/>
      <c r="AL72" s="19"/>
      <c r="AM72" s="19"/>
      <c r="AN72" s="19"/>
      <c r="AO72" s="19"/>
      <c r="AP72" s="19"/>
      <c r="AQ72" s="19"/>
      <c r="AR72" s="19"/>
    </row>
    <row r="73" spans="1:44" ht="14.25" customHeight="1" x14ac:dyDescent="0.3">
      <c r="A73" s="14">
        <v>68</v>
      </c>
      <c r="B73" s="11">
        <v>44712</v>
      </c>
      <c r="C73" s="12" t="s">
        <v>256</v>
      </c>
      <c r="D73" s="12" t="s">
        <v>257</v>
      </c>
      <c r="E73" s="12" t="s">
        <v>258</v>
      </c>
      <c r="F73" s="11">
        <v>44712</v>
      </c>
      <c r="G73" s="12" t="s">
        <v>280</v>
      </c>
      <c r="H73" s="12" t="s">
        <v>53</v>
      </c>
      <c r="I73" s="12">
        <v>183966.93</v>
      </c>
      <c r="J73" s="12">
        <v>2300.7037</v>
      </c>
      <c r="K73" s="13">
        <v>79.961157101629382</v>
      </c>
      <c r="N73" s="12">
        <v>1</v>
      </c>
      <c r="O73" s="12">
        <v>1</v>
      </c>
      <c r="T73" s="12">
        <v>1</v>
      </c>
      <c r="AG73" s="12">
        <v>1</v>
      </c>
      <c r="AM73" s="12">
        <v>1</v>
      </c>
      <c r="AN73" s="21"/>
      <c r="AO73" s="21"/>
      <c r="AP73" s="21"/>
      <c r="AQ73" s="21"/>
      <c r="AR73" s="21">
        <v>1</v>
      </c>
    </row>
    <row r="74" spans="1:44" ht="14.25" customHeight="1" x14ac:dyDescent="0.3">
      <c r="A74" s="14">
        <v>69</v>
      </c>
      <c r="B74" s="11">
        <v>44740</v>
      </c>
      <c r="C74" s="12" t="s">
        <v>88</v>
      </c>
      <c r="D74" s="12" t="s">
        <v>62</v>
      </c>
      <c r="E74" s="12" t="s">
        <v>63</v>
      </c>
      <c r="F74" s="11">
        <v>44740</v>
      </c>
      <c r="G74" s="12" t="s">
        <v>520</v>
      </c>
      <c r="H74" s="12" t="s">
        <v>53</v>
      </c>
      <c r="I74" s="12">
        <v>6876000</v>
      </c>
      <c r="J74" s="12">
        <v>2303.8481000000002</v>
      </c>
      <c r="K74" s="13">
        <v>2984.5717692932972</v>
      </c>
      <c r="AC74" s="12">
        <v>1</v>
      </c>
      <c r="AI74" s="19"/>
      <c r="AJ74" s="19"/>
      <c r="AK74" s="19"/>
      <c r="AL74" s="19"/>
      <c r="AM74" s="19"/>
      <c r="AN74" s="19"/>
      <c r="AO74" s="19"/>
      <c r="AP74" s="19"/>
      <c r="AQ74" s="19"/>
      <c r="AR74" s="19"/>
    </row>
    <row r="75" spans="1:44" ht="14.25" customHeight="1" x14ac:dyDescent="0.3">
      <c r="A75" s="14">
        <v>70</v>
      </c>
      <c r="B75" s="11">
        <v>44746</v>
      </c>
      <c r="C75" s="12" t="s">
        <v>310</v>
      </c>
      <c r="D75" s="12" t="s">
        <v>210</v>
      </c>
      <c r="E75" s="12" t="s">
        <v>211</v>
      </c>
      <c r="F75" s="11">
        <v>44746</v>
      </c>
      <c r="G75" s="12" t="s">
        <v>402</v>
      </c>
      <c r="H75" s="12" t="s">
        <v>53</v>
      </c>
      <c r="I75" s="12">
        <v>60000</v>
      </c>
      <c r="J75" s="12">
        <v>2304.4450999999999</v>
      </c>
      <c r="K75" s="13">
        <v>26.03663675910526</v>
      </c>
      <c r="AC75" s="12">
        <v>1</v>
      </c>
    </row>
    <row r="76" spans="1:44" ht="14.25" customHeight="1" x14ac:dyDescent="0.3">
      <c r="A76" s="14">
        <v>71</v>
      </c>
      <c r="B76" s="11">
        <v>44769</v>
      </c>
      <c r="C76" s="12" t="s">
        <v>82</v>
      </c>
      <c r="D76" s="12" t="s">
        <v>62</v>
      </c>
      <c r="E76" s="12" t="s">
        <v>63</v>
      </c>
      <c r="F76" s="11">
        <v>44769</v>
      </c>
      <c r="G76" s="12" t="s">
        <v>521</v>
      </c>
      <c r="H76" s="12" t="s">
        <v>53</v>
      </c>
      <c r="I76" s="12">
        <v>6879000</v>
      </c>
      <c r="J76" s="12">
        <v>2304.4749999999999</v>
      </c>
      <c r="K76" s="13">
        <v>2985.0616734831151</v>
      </c>
      <c r="AC76" s="12">
        <v>1</v>
      </c>
      <c r="AI76" s="19"/>
      <c r="AJ76" s="19"/>
      <c r="AK76" s="19"/>
      <c r="AL76" s="19"/>
      <c r="AM76" s="19"/>
      <c r="AN76" s="19"/>
      <c r="AO76" s="19"/>
      <c r="AP76" s="19"/>
      <c r="AQ76" s="19"/>
      <c r="AR76" s="19"/>
    </row>
    <row r="77" spans="1:44" ht="14.25" customHeight="1" x14ac:dyDescent="0.3">
      <c r="A77" s="14">
        <v>72</v>
      </c>
      <c r="B77" s="11">
        <v>44773</v>
      </c>
      <c r="C77" s="12" t="s">
        <v>256</v>
      </c>
      <c r="D77" s="12" t="s">
        <v>257</v>
      </c>
      <c r="E77" s="12" t="s">
        <v>258</v>
      </c>
      <c r="G77" s="12" t="s">
        <v>319</v>
      </c>
      <c r="H77" s="12" t="s">
        <v>53</v>
      </c>
      <c r="I77" s="12">
        <v>44644.71</v>
      </c>
      <c r="J77" s="12">
        <v>2304.7635</v>
      </c>
      <c r="K77" s="13">
        <v>19.370625229009391</v>
      </c>
      <c r="N77" s="12">
        <v>1</v>
      </c>
      <c r="O77" s="12">
        <v>1</v>
      </c>
      <c r="T77" s="12">
        <v>1</v>
      </c>
      <c r="AG77" s="12">
        <v>1</v>
      </c>
      <c r="AM77" s="12">
        <v>1</v>
      </c>
      <c r="AN77" s="21"/>
      <c r="AO77" s="21"/>
      <c r="AP77" s="21"/>
      <c r="AQ77" s="21"/>
      <c r="AR77" s="21">
        <v>1</v>
      </c>
    </row>
    <row r="78" spans="1:44" ht="14.25" customHeight="1" x14ac:dyDescent="0.3">
      <c r="A78" s="14">
        <v>73</v>
      </c>
      <c r="B78" s="11">
        <v>44792</v>
      </c>
      <c r="C78" s="12" t="s">
        <v>311</v>
      </c>
      <c r="D78" s="12" t="s">
        <v>210</v>
      </c>
      <c r="E78" s="12" t="s">
        <v>211</v>
      </c>
      <c r="F78" s="11">
        <v>44792</v>
      </c>
      <c r="G78" s="12" t="s">
        <v>312</v>
      </c>
      <c r="H78" s="12" t="s">
        <v>53</v>
      </c>
      <c r="I78" s="12">
        <v>60000</v>
      </c>
      <c r="J78" s="12">
        <v>2304.7635</v>
      </c>
      <c r="K78" s="13">
        <v>26.03303983250342</v>
      </c>
      <c r="AC78" s="12">
        <v>1</v>
      </c>
    </row>
    <row r="79" spans="1:44" ht="14.25" customHeight="1" x14ac:dyDescent="0.3">
      <c r="A79" s="14">
        <v>75</v>
      </c>
      <c r="B79" s="11">
        <v>44799</v>
      </c>
      <c r="C79" s="12" t="s">
        <v>199</v>
      </c>
      <c r="D79" s="12" t="s">
        <v>200</v>
      </c>
      <c r="E79" s="12" t="s">
        <v>201</v>
      </c>
      <c r="F79" s="20">
        <v>44799</v>
      </c>
      <c r="G79" s="12" t="s">
        <v>202</v>
      </c>
      <c r="H79" s="12" t="s">
        <v>53</v>
      </c>
      <c r="I79" s="12">
        <v>1050000</v>
      </c>
      <c r="J79" s="12">
        <v>2304.8530999999998</v>
      </c>
      <c r="K79" s="13">
        <v>455.56048669652739</v>
      </c>
      <c r="AC79" s="12">
        <v>1</v>
      </c>
      <c r="AD79" s="12">
        <v>1</v>
      </c>
    </row>
    <row r="80" spans="1:44" ht="14.25" customHeight="1" x14ac:dyDescent="0.3">
      <c r="A80" s="14">
        <v>74</v>
      </c>
      <c r="B80" s="11">
        <v>44799</v>
      </c>
      <c r="C80" s="12" t="s">
        <v>87</v>
      </c>
      <c r="D80" s="12" t="s">
        <v>62</v>
      </c>
      <c r="E80" s="12" t="s">
        <v>63</v>
      </c>
      <c r="F80" s="11">
        <v>44799</v>
      </c>
      <c r="G80" s="12" t="s">
        <v>522</v>
      </c>
      <c r="H80" s="12" t="s">
        <v>53</v>
      </c>
      <c r="I80" s="12">
        <v>6879000</v>
      </c>
      <c r="J80" s="12">
        <v>2304.8530999999998</v>
      </c>
      <c r="K80" s="13">
        <v>2984.5719885575359</v>
      </c>
      <c r="AC80" s="12">
        <v>1</v>
      </c>
      <c r="AI80" s="19"/>
      <c r="AJ80" s="19"/>
      <c r="AK80" s="19"/>
      <c r="AL80" s="19"/>
      <c r="AM80" s="19"/>
      <c r="AN80" s="19"/>
      <c r="AO80" s="19"/>
      <c r="AP80" s="19"/>
      <c r="AQ80" s="19"/>
      <c r="AR80" s="19"/>
    </row>
    <row r="81" spans="1:50" ht="14.25" customHeight="1" x14ac:dyDescent="0.3">
      <c r="A81" s="14">
        <v>77</v>
      </c>
      <c r="B81" s="11">
        <v>44805</v>
      </c>
      <c r="C81" s="12" t="s">
        <v>135</v>
      </c>
      <c r="D81" s="12" t="s">
        <v>51</v>
      </c>
      <c r="E81" s="12" t="s">
        <v>52</v>
      </c>
      <c r="F81" s="11">
        <v>44805</v>
      </c>
      <c r="G81" s="12" t="s">
        <v>403</v>
      </c>
      <c r="H81" s="12" t="s">
        <v>53</v>
      </c>
      <c r="I81" s="12">
        <v>200000</v>
      </c>
      <c r="J81" s="12">
        <v>2305.2112999999999</v>
      </c>
      <c r="K81" s="13">
        <v>86.759942570123613</v>
      </c>
      <c r="AC81" s="12">
        <v>1</v>
      </c>
      <c r="AI81" s="12">
        <v>1</v>
      </c>
    </row>
    <row r="82" spans="1:50" ht="14.25" customHeight="1" x14ac:dyDescent="0.3">
      <c r="A82" s="14">
        <v>76</v>
      </c>
      <c r="B82" s="11">
        <v>44805</v>
      </c>
      <c r="C82" s="12" t="s">
        <v>135</v>
      </c>
      <c r="D82" s="12" t="s">
        <v>51</v>
      </c>
      <c r="E82" s="12" t="s">
        <v>52</v>
      </c>
      <c r="F82" s="11">
        <v>44805</v>
      </c>
      <c r="G82" s="12" t="s">
        <v>404</v>
      </c>
      <c r="H82" s="12" t="s">
        <v>53</v>
      </c>
      <c r="I82" s="12">
        <v>3340000</v>
      </c>
      <c r="J82" s="12">
        <v>2305.2112999999999</v>
      </c>
      <c r="K82" s="13">
        <v>1448.8910409210639</v>
      </c>
      <c r="AC82" s="12">
        <v>1</v>
      </c>
      <c r="AI82" s="12">
        <v>1</v>
      </c>
    </row>
    <row r="83" spans="1:50" ht="14.25" customHeight="1" x14ac:dyDescent="0.3">
      <c r="A83" s="14">
        <v>79</v>
      </c>
      <c r="B83" s="11">
        <v>44810</v>
      </c>
      <c r="C83" s="12" t="s">
        <v>212</v>
      </c>
      <c r="D83" s="12" t="s">
        <v>51</v>
      </c>
      <c r="E83" s="12" t="s">
        <v>52</v>
      </c>
      <c r="F83" s="11">
        <v>44810</v>
      </c>
      <c r="G83" s="12" t="s">
        <v>405</v>
      </c>
      <c r="H83" s="12" t="s">
        <v>53</v>
      </c>
      <c r="I83" s="12">
        <v>210000</v>
      </c>
      <c r="J83" s="12">
        <v>2305.6689999999999</v>
      </c>
      <c r="K83" s="13">
        <v>91.079855781554073</v>
      </c>
      <c r="AC83" s="12">
        <v>1</v>
      </c>
      <c r="AI83" s="12">
        <v>1</v>
      </c>
    </row>
    <row r="84" spans="1:50" ht="14.25" customHeight="1" x14ac:dyDescent="0.3">
      <c r="A84" s="14">
        <v>82</v>
      </c>
      <c r="B84" s="11">
        <v>44810</v>
      </c>
      <c r="C84" s="12" t="s">
        <v>212</v>
      </c>
      <c r="D84" s="12" t="s">
        <v>205</v>
      </c>
      <c r="E84" s="12" t="s">
        <v>206</v>
      </c>
      <c r="F84" s="11">
        <v>44810</v>
      </c>
      <c r="G84" s="12" t="s">
        <v>406</v>
      </c>
      <c r="H84" s="12" t="s">
        <v>53</v>
      </c>
      <c r="I84" s="12">
        <v>140000</v>
      </c>
      <c r="J84" s="12">
        <v>2305.6689999999999</v>
      </c>
      <c r="K84" s="13">
        <v>60.719903854369377</v>
      </c>
      <c r="N84" s="12">
        <v>1</v>
      </c>
      <c r="P84" s="12">
        <v>1</v>
      </c>
      <c r="T84" s="12">
        <v>1</v>
      </c>
      <c r="AC84" s="12">
        <v>1</v>
      </c>
      <c r="AG84" s="12">
        <v>1</v>
      </c>
      <c r="AM84" s="12">
        <v>1</v>
      </c>
      <c r="AR84" s="12">
        <v>1</v>
      </c>
    </row>
    <row r="85" spans="1:50" ht="14.25" customHeight="1" x14ac:dyDescent="0.3">
      <c r="A85" s="14">
        <v>81</v>
      </c>
      <c r="B85" s="11">
        <v>44810</v>
      </c>
      <c r="C85" s="12" t="s">
        <v>212</v>
      </c>
      <c r="D85" s="12" t="s">
        <v>205</v>
      </c>
      <c r="E85" s="12" t="s">
        <v>206</v>
      </c>
      <c r="F85" s="11">
        <v>44810</v>
      </c>
      <c r="G85" s="12" t="s">
        <v>407</v>
      </c>
      <c r="H85" s="12" t="s">
        <v>53</v>
      </c>
      <c r="I85" s="12">
        <v>290000</v>
      </c>
      <c r="J85" s="12">
        <v>2305.6689999999999</v>
      </c>
      <c r="K85" s="13">
        <v>125.77694369833659</v>
      </c>
      <c r="N85" s="12">
        <v>1</v>
      </c>
      <c r="P85" s="12">
        <v>1</v>
      </c>
      <c r="T85" s="12">
        <v>1</v>
      </c>
      <c r="AC85" s="12">
        <v>1</v>
      </c>
      <c r="AG85" s="12">
        <v>1</v>
      </c>
      <c r="AM85" s="12">
        <v>1</v>
      </c>
      <c r="AR85" s="12">
        <v>1</v>
      </c>
    </row>
    <row r="86" spans="1:50" ht="14.25" customHeight="1" x14ac:dyDescent="0.3">
      <c r="A86" s="14">
        <v>78</v>
      </c>
      <c r="B86" s="11">
        <v>44810</v>
      </c>
      <c r="C86" s="12" t="s">
        <v>212</v>
      </c>
      <c r="D86" s="12" t="s">
        <v>205</v>
      </c>
      <c r="E86" s="12" t="s">
        <v>206</v>
      </c>
      <c r="F86" s="11">
        <v>44810</v>
      </c>
      <c r="G86" s="12" t="s">
        <v>408</v>
      </c>
      <c r="H86" s="12" t="s">
        <v>53</v>
      </c>
      <c r="I86" s="12">
        <v>750000</v>
      </c>
      <c r="J86" s="12">
        <v>2305.6689999999999</v>
      </c>
      <c r="K86" s="13">
        <v>325.28519921983599</v>
      </c>
      <c r="N86" s="12">
        <v>1</v>
      </c>
      <c r="P86" s="12">
        <v>1</v>
      </c>
      <c r="T86" s="12">
        <v>1</v>
      </c>
      <c r="AC86" s="12">
        <v>1</v>
      </c>
      <c r="AG86" s="12">
        <v>1</v>
      </c>
      <c r="AM86" s="12">
        <v>1</v>
      </c>
      <c r="AR86" s="12">
        <v>1</v>
      </c>
    </row>
    <row r="87" spans="1:50" ht="14.25" customHeight="1" x14ac:dyDescent="0.3">
      <c r="A87" s="14">
        <v>80</v>
      </c>
      <c r="B87" s="11">
        <v>44810</v>
      </c>
      <c r="C87" s="12" t="s">
        <v>212</v>
      </c>
      <c r="D87" s="12" t="s">
        <v>210</v>
      </c>
      <c r="E87" s="12" t="s">
        <v>211</v>
      </c>
      <c r="F87" s="11">
        <v>44810</v>
      </c>
      <c r="G87" s="12" t="s">
        <v>409</v>
      </c>
      <c r="H87" s="12" t="s">
        <v>53</v>
      </c>
      <c r="I87" s="12">
        <v>540000</v>
      </c>
      <c r="J87" s="12">
        <v>2305.6689999999999</v>
      </c>
      <c r="K87" s="13">
        <v>234.20534343828189</v>
      </c>
      <c r="AC87" s="12">
        <v>1</v>
      </c>
    </row>
    <row r="88" spans="1:50" ht="14.25" customHeight="1" x14ac:dyDescent="0.3">
      <c r="A88" s="14">
        <v>83</v>
      </c>
      <c r="B88" s="11">
        <v>44812</v>
      </c>
      <c r="C88" s="12" t="s">
        <v>67</v>
      </c>
      <c r="D88" s="12" t="s">
        <v>51</v>
      </c>
      <c r="E88" s="12" t="s">
        <v>52</v>
      </c>
      <c r="F88" s="11">
        <v>44812</v>
      </c>
      <c r="G88" s="12" t="s">
        <v>410</v>
      </c>
      <c r="H88" s="12" t="s">
        <v>53</v>
      </c>
      <c r="I88" s="12">
        <v>740000</v>
      </c>
      <c r="J88" s="12">
        <v>2305.8580999999999</v>
      </c>
      <c r="K88" s="13">
        <v>320.92174275598308</v>
      </c>
      <c r="AC88" s="12">
        <v>1</v>
      </c>
      <c r="AI88" s="12">
        <v>1</v>
      </c>
    </row>
    <row r="89" spans="1:50" ht="14.25" customHeight="1" x14ac:dyDescent="0.3">
      <c r="A89" s="15">
        <v>84</v>
      </c>
      <c r="B89" s="16">
        <v>44812</v>
      </c>
      <c r="C89" s="17" t="s">
        <v>67</v>
      </c>
      <c r="D89" s="17" t="s">
        <v>68</v>
      </c>
      <c r="E89" s="17" t="s">
        <v>69</v>
      </c>
      <c r="F89" s="16">
        <v>44812</v>
      </c>
      <c r="G89" s="17" t="s">
        <v>411</v>
      </c>
      <c r="H89" s="17" t="s">
        <v>53</v>
      </c>
      <c r="I89" s="17">
        <v>11030000</v>
      </c>
      <c r="J89" s="17">
        <v>2305.8580999999999</v>
      </c>
      <c r="K89" s="18">
        <v>4783.4686791871536</v>
      </c>
      <c r="M89" s="17"/>
      <c r="N89" s="17">
        <v>1</v>
      </c>
      <c r="O89" s="17"/>
      <c r="P89" s="17">
        <v>1</v>
      </c>
      <c r="Q89" s="17"/>
      <c r="R89" s="17"/>
      <c r="S89" s="17"/>
      <c r="T89" s="17"/>
      <c r="U89" s="17"/>
      <c r="V89" s="17"/>
      <c r="W89" s="17"/>
      <c r="X89" s="17"/>
      <c r="Y89" s="17"/>
      <c r="Z89" s="17">
        <v>1</v>
      </c>
      <c r="AA89" s="17"/>
      <c r="AB89" s="17"/>
      <c r="AC89" s="17">
        <v>1</v>
      </c>
      <c r="AD89" s="17"/>
      <c r="AE89" s="17"/>
      <c r="AF89" s="17"/>
      <c r="AG89" s="17"/>
      <c r="AH89" s="17"/>
      <c r="AI89" s="17">
        <v>1</v>
      </c>
      <c r="AJ89" s="17"/>
      <c r="AK89" s="17">
        <v>1</v>
      </c>
      <c r="AL89" s="17"/>
      <c r="AM89" s="17"/>
      <c r="AN89" s="17"/>
      <c r="AO89" s="17"/>
      <c r="AP89" s="17"/>
      <c r="AQ89" s="17">
        <v>1</v>
      </c>
      <c r="AR89" s="17"/>
      <c r="AS89" s="17"/>
      <c r="AT89" s="17"/>
      <c r="AU89" s="17"/>
      <c r="AV89" s="17"/>
      <c r="AW89" s="17"/>
      <c r="AX89" s="17"/>
    </row>
    <row r="90" spans="1:50" ht="14.25" customHeight="1" x14ac:dyDescent="0.3">
      <c r="A90" s="14">
        <v>85</v>
      </c>
      <c r="B90" s="11">
        <v>44817</v>
      </c>
      <c r="C90" s="12" t="s">
        <v>148</v>
      </c>
      <c r="D90" s="12" t="s">
        <v>51</v>
      </c>
      <c r="E90" s="12" t="s">
        <v>52</v>
      </c>
      <c r="F90" s="11">
        <v>44817</v>
      </c>
      <c r="G90" s="12" t="s">
        <v>410</v>
      </c>
      <c r="H90" s="12" t="s">
        <v>53</v>
      </c>
      <c r="I90" s="12">
        <v>2960000</v>
      </c>
      <c r="J90" s="12">
        <v>2306.1266999999998</v>
      </c>
      <c r="K90" s="13">
        <v>1283.5374569836081</v>
      </c>
      <c r="AC90" s="12">
        <v>1</v>
      </c>
      <c r="AI90" s="12">
        <v>1</v>
      </c>
    </row>
    <row r="91" spans="1:50" ht="14.25" customHeight="1" x14ac:dyDescent="0.3">
      <c r="A91" s="14">
        <v>86</v>
      </c>
      <c r="B91" s="11">
        <v>44830</v>
      </c>
      <c r="C91" s="12" t="s">
        <v>81</v>
      </c>
      <c r="D91" s="12" t="s">
        <v>62</v>
      </c>
      <c r="E91" s="12" t="s">
        <v>63</v>
      </c>
      <c r="F91" s="11">
        <v>44830</v>
      </c>
      <c r="G91" s="12" t="s">
        <v>523</v>
      </c>
      <c r="H91" s="12" t="s">
        <v>53</v>
      </c>
      <c r="I91" s="12">
        <v>6888000</v>
      </c>
      <c r="J91" s="12">
        <v>2307.1615999999999</v>
      </c>
      <c r="K91" s="13">
        <v>2985.4865823009541</v>
      </c>
      <c r="AC91" s="12">
        <v>1</v>
      </c>
      <c r="AI91" s="19"/>
      <c r="AJ91" s="19"/>
      <c r="AK91" s="19"/>
      <c r="AL91" s="19"/>
      <c r="AM91" s="19"/>
      <c r="AN91" s="19"/>
      <c r="AO91" s="19"/>
      <c r="AP91" s="19"/>
      <c r="AQ91" s="19"/>
      <c r="AR91" s="19"/>
    </row>
    <row r="92" spans="1:50" ht="14.25" customHeight="1" x14ac:dyDescent="0.3">
      <c r="A92" s="10">
        <v>87</v>
      </c>
      <c r="B92" s="11">
        <v>44838</v>
      </c>
      <c r="C92" s="12" t="s">
        <v>50</v>
      </c>
      <c r="D92" s="12" t="s">
        <v>51</v>
      </c>
      <c r="E92" s="12" t="s">
        <v>52</v>
      </c>
      <c r="F92" s="11">
        <v>44838</v>
      </c>
      <c r="G92" s="12" t="s">
        <v>412</v>
      </c>
      <c r="H92" s="12" t="s">
        <v>53</v>
      </c>
      <c r="I92" s="12">
        <v>102364864</v>
      </c>
      <c r="J92" s="12">
        <v>2308.0571</v>
      </c>
      <c r="K92" s="13">
        <v>44351.096859778729</v>
      </c>
      <c r="Z92" s="12">
        <v>1</v>
      </c>
      <c r="AC92" s="12">
        <v>1</v>
      </c>
      <c r="AI92" s="12">
        <v>1</v>
      </c>
    </row>
    <row r="93" spans="1:50" ht="14.25" customHeight="1" x14ac:dyDescent="0.3">
      <c r="A93" s="14">
        <v>89</v>
      </c>
      <c r="B93" s="11">
        <v>44852</v>
      </c>
      <c r="C93" s="12" t="s">
        <v>330</v>
      </c>
      <c r="D93" s="12" t="s">
        <v>51</v>
      </c>
      <c r="E93" s="12" t="s">
        <v>52</v>
      </c>
      <c r="F93" s="11">
        <v>44852</v>
      </c>
      <c r="G93" s="12" t="s">
        <v>531</v>
      </c>
      <c r="H93" s="12" t="s">
        <v>111</v>
      </c>
      <c r="I93" s="12">
        <v>30000</v>
      </c>
      <c r="J93" s="12">
        <v>2308.2361999999998</v>
      </c>
      <c r="K93" s="13">
        <v>12.996936795289839</v>
      </c>
      <c r="N93" s="12">
        <v>1</v>
      </c>
      <c r="P93" s="12">
        <v>1</v>
      </c>
      <c r="Z93" s="12">
        <v>1</v>
      </c>
      <c r="AC93" s="12">
        <v>1</v>
      </c>
      <c r="AI93" s="12">
        <v>1</v>
      </c>
    </row>
    <row r="94" spans="1:50" ht="14.25" customHeight="1" x14ac:dyDescent="0.3">
      <c r="A94" s="14">
        <v>91</v>
      </c>
      <c r="B94" s="11">
        <v>44860</v>
      </c>
      <c r="C94" s="12" t="s">
        <v>104</v>
      </c>
      <c r="D94" s="12" t="s">
        <v>62</v>
      </c>
      <c r="E94" s="12" t="s">
        <v>63</v>
      </c>
      <c r="F94" s="11">
        <v>44860</v>
      </c>
      <c r="G94" s="12" t="s">
        <v>524</v>
      </c>
      <c r="H94" s="12" t="s">
        <v>53</v>
      </c>
      <c r="I94" s="12">
        <v>6888000</v>
      </c>
      <c r="J94" s="12">
        <v>2308.3157999999999</v>
      </c>
      <c r="K94" s="13">
        <v>2983.9937845592881</v>
      </c>
      <c r="AC94" s="12">
        <v>1</v>
      </c>
      <c r="AI94" s="19"/>
      <c r="AJ94" s="19"/>
      <c r="AK94" s="19"/>
      <c r="AL94" s="19"/>
      <c r="AM94" s="19"/>
      <c r="AN94" s="19"/>
      <c r="AO94" s="19"/>
      <c r="AP94" s="19"/>
      <c r="AQ94" s="19"/>
      <c r="AR94" s="19"/>
    </row>
    <row r="95" spans="1:50" ht="14.25" customHeight="1" x14ac:dyDescent="0.3">
      <c r="A95" s="14">
        <v>93</v>
      </c>
      <c r="B95" s="11">
        <v>44865</v>
      </c>
      <c r="C95" s="12" t="s">
        <v>116</v>
      </c>
      <c r="D95" s="12" t="s">
        <v>62</v>
      </c>
      <c r="E95" s="12" t="s">
        <v>63</v>
      </c>
      <c r="F95" s="11">
        <v>44865</v>
      </c>
      <c r="G95" s="12" t="s">
        <v>529</v>
      </c>
      <c r="H95" s="12" t="s">
        <v>53</v>
      </c>
      <c r="I95" s="12">
        <v>6000000</v>
      </c>
      <c r="J95" s="12">
        <v>2308.2561000000001</v>
      </c>
      <c r="K95" s="13">
        <v>2599.3649491492729</v>
      </c>
      <c r="AC95" s="12">
        <v>1</v>
      </c>
      <c r="AI95" s="19"/>
      <c r="AJ95" s="19"/>
      <c r="AK95" s="19"/>
      <c r="AL95" s="19"/>
      <c r="AM95" s="19"/>
      <c r="AN95" s="19"/>
      <c r="AO95" s="19"/>
      <c r="AP95" s="19"/>
      <c r="AQ95" s="19"/>
      <c r="AR95" s="19"/>
    </row>
    <row r="96" spans="1:50" ht="14.25" customHeight="1" x14ac:dyDescent="0.3">
      <c r="A96" s="14">
        <v>92</v>
      </c>
      <c r="B96" s="11">
        <v>44865</v>
      </c>
      <c r="C96" s="12" t="s">
        <v>256</v>
      </c>
      <c r="D96" s="12" t="s">
        <v>257</v>
      </c>
      <c r="E96" s="12" t="s">
        <v>258</v>
      </c>
      <c r="F96" s="11">
        <v>44865</v>
      </c>
      <c r="G96" s="12" t="s">
        <v>281</v>
      </c>
      <c r="H96" s="12" t="s">
        <v>53</v>
      </c>
      <c r="I96" s="12">
        <v>184529.52</v>
      </c>
      <c r="J96" s="12">
        <v>2308.2561000000001</v>
      </c>
      <c r="K96" s="13">
        <v>79.943261061889956</v>
      </c>
      <c r="N96" s="12">
        <v>1</v>
      </c>
      <c r="O96" s="12">
        <v>1</v>
      </c>
      <c r="T96" s="12">
        <v>1</v>
      </c>
      <c r="AG96" s="12">
        <v>1</v>
      </c>
      <c r="AM96" s="12">
        <v>1</v>
      </c>
      <c r="AN96" s="21"/>
      <c r="AO96" s="21"/>
      <c r="AP96" s="21"/>
      <c r="AQ96" s="21"/>
      <c r="AR96" s="21">
        <v>1</v>
      </c>
    </row>
    <row r="97" spans="1:45" ht="14.25" customHeight="1" x14ac:dyDescent="0.3">
      <c r="A97" s="14">
        <v>94</v>
      </c>
      <c r="B97" s="11">
        <v>44890</v>
      </c>
      <c r="C97" s="12" t="s">
        <v>106</v>
      </c>
      <c r="D97" s="12" t="s">
        <v>62</v>
      </c>
      <c r="E97" s="12" t="s">
        <v>63</v>
      </c>
      <c r="F97" s="11">
        <v>44890</v>
      </c>
      <c r="G97" s="12" t="s">
        <v>525</v>
      </c>
      <c r="H97" s="12" t="s">
        <v>53</v>
      </c>
      <c r="I97" s="12">
        <v>6888000</v>
      </c>
      <c r="J97" s="12">
        <v>2308.4850000000001</v>
      </c>
      <c r="K97" s="13">
        <v>2983.775073262334</v>
      </c>
      <c r="AC97" s="12">
        <v>1</v>
      </c>
      <c r="AI97" s="19"/>
      <c r="AJ97" s="19"/>
      <c r="AK97" s="19"/>
      <c r="AL97" s="19"/>
      <c r="AM97" s="19"/>
      <c r="AN97" s="19"/>
      <c r="AO97" s="19"/>
      <c r="AP97" s="19"/>
      <c r="AQ97" s="19"/>
      <c r="AR97" s="19"/>
    </row>
    <row r="98" spans="1:45" ht="14.25" customHeight="1" x14ac:dyDescent="0.3">
      <c r="A98" s="14">
        <v>95</v>
      </c>
      <c r="B98" s="11">
        <v>44895</v>
      </c>
      <c r="C98" s="12" t="s">
        <v>256</v>
      </c>
      <c r="D98" s="12" t="s">
        <v>257</v>
      </c>
      <c r="E98" s="12" t="s">
        <v>258</v>
      </c>
      <c r="F98" s="11">
        <v>44895</v>
      </c>
      <c r="G98" s="12" t="s">
        <v>413</v>
      </c>
      <c r="H98" s="12" t="s">
        <v>53</v>
      </c>
      <c r="I98" s="12">
        <v>32511.360000000001</v>
      </c>
      <c r="J98" s="12">
        <v>2308.5248000000001</v>
      </c>
      <c r="K98" s="13">
        <v>14.083175541367369</v>
      </c>
      <c r="N98" s="12">
        <v>1</v>
      </c>
      <c r="O98" s="12">
        <v>1</v>
      </c>
      <c r="T98" s="12">
        <v>1</v>
      </c>
      <c r="AG98" s="12">
        <v>1</v>
      </c>
      <c r="AM98" s="12">
        <v>1</v>
      </c>
      <c r="AN98" s="21"/>
      <c r="AO98" s="21"/>
      <c r="AP98" s="21"/>
      <c r="AQ98" s="21"/>
      <c r="AR98" s="21">
        <v>1</v>
      </c>
    </row>
    <row r="99" spans="1:45" ht="14.25" customHeight="1" x14ac:dyDescent="0.3">
      <c r="A99" s="14">
        <v>96</v>
      </c>
      <c r="B99" s="11">
        <v>44914</v>
      </c>
      <c r="C99" s="12" t="s">
        <v>83</v>
      </c>
      <c r="D99" s="12" t="s">
        <v>62</v>
      </c>
      <c r="E99" s="12" t="s">
        <v>63</v>
      </c>
      <c r="F99" s="11">
        <v>44914</v>
      </c>
      <c r="G99" s="12" t="s">
        <v>526</v>
      </c>
      <c r="H99" s="12" t="s">
        <v>53</v>
      </c>
      <c r="I99" s="12">
        <v>6891000</v>
      </c>
      <c r="J99" s="12">
        <v>2308.7338</v>
      </c>
      <c r="K99" s="13">
        <v>2984.7529412009299</v>
      </c>
      <c r="AC99" s="12">
        <v>1</v>
      </c>
      <c r="AI99" s="19"/>
      <c r="AJ99" s="19"/>
      <c r="AK99" s="19"/>
      <c r="AL99" s="19"/>
      <c r="AM99" s="19"/>
      <c r="AN99" s="19"/>
      <c r="AO99" s="19"/>
      <c r="AP99" s="19"/>
      <c r="AQ99" s="19"/>
      <c r="AR99" s="19"/>
    </row>
    <row r="100" spans="1:45" ht="14.25" customHeight="1" x14ac:dyDescent="0.3">
      <c r="A100" s="14">
        <v>97</v>
      </c>
      <c r="B100" s="11">
        <v>44926</v>
      </c>
      <c r="C100" s="12" t="s">
        <v>256</v>
      </c>
      <c r="D100" s="12" t="s">
        <v>257</v>
      </c>
      <c r="E100" s="12" t="s">
        <v>258</v>
      </c>
      <c r="G100" s="12" t="s">
        <v>318</v>
      </c>
      <c r="H100" s="12" t="s">
        <v>53</v>
      </c>
      <c r="I100" s="12">
        <v>46077.82</v>
      </c>
      <c r="J100" s="12">
        <v>2309.1417000000001</v>
      </c>
      <c r="K100" s="13">
        <v>19.954522496389021</v>
      </c>
      <c r="N100" s="12">
        <v>1</v>
      </c>
      <c r="O100" s="12">
        <v>1</v>
      </c>
      <c r="T100" s="12">
        <v>1</v>
      </c>
      <c r="AG100" s="12">
        <v>1</v>
      </c>
      <c r="AM100" s="12">
        <v>1</v>
      </c>
      <c r="AN100" s="21"/>
      <c r="AO100" s="21"/>
      <c r="AP100" s="21"/>
      <c r="AQ100" s="21"/>
      <c r="AR100" s="21">
        <v>1</v>
      </c>
    </row>
    <row r="101" spans="1:45" ht="14.25" customHeight="1" x14ac:dyDescent="0.3">
      <c r="A101" s="14">
        <v>98</v>
      </c>
      <c r="B101" s="11">
        <v>44944</v>
      </c>
      <c r="C101" s="12" t="s">
        <v>217</v>
      </c>
      <c r="D101" s="12" t="s">
        <v>205</v>
      </c>
      <c r="E101" s="12" t="s">
        <v>206</v>
      </c>
      <c r="F101" s="11">
        <v>44944</v>
      </c>
      <c r="G101" s="12" t="s">
        <v>414</v>
      </c>
      <c r="H101" s="12" t="s">
        <v>53</v>
      </c>
      <c r="I101" s="12">
        <v>680000</v>
      </c>
      <c r="J101" s="12">
        <v>2309.1417000000001</v>
      </c>
      <c r="K101" s="13">
        <v>294.48171153810091</v>
      </c>
      <c r="N101" s="12">
        <v>1</v>
      </c>
      <c r="P101" s="12">
        <v>1</v>
      </c>
      <c r="T101" s="12">
        <v>1</v>
      </c>
      <c r="AC101" s="12">
        <v>1</v>
      </c>
      <c r="AG101" s="12">
        <v>1</v>
      </c>
      <c r="AM101" s="12">
        <v>1</v>
      </c>
      <c r="AR101" s="12">
        <v>1</v>
      </c>
    </row>
    <row r="102" spans="1:45" ht="14.25" customHeight="1" x14ac:dyDescent="0.3">
      <c r="A102" s="14">
        <v>99</v>
      </c>
      <c r="B102" s="11">
        <v>44951</v>
      </c>
      <c r="C102" s="12" t="s">
        <v>101</v>
      </c>
      <c r="D102" s="12" t="s">
        <v>62</v>
      </c>
      <c r="E102" s="12" t="s">
        <v>63</v>
      </c>
      <c r="F102" s="11">
        <v>44951</v>
      </c>
      <c r="G102" s="12" t="s">
        <v>527</v>
      </c>
      <c r="H102" s="12" t="s">
        <v>53</v>
      </c>
      <c r="I102" s="12">
        <v>6891000</v>
      </c>
      <c r="J102" s="12">
        <v>2309.2611000000002</v>
      </c>
      <c r="K102" s="13">
        <v>2984.0713984226381</v>
      </c>
      <c r="AC102" s="12">
        <v>1</v>
      </c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</row>
    <row r="103" spans="1:45" ht="14.25" customHeight="1" x14ac:dyDescent="0.3">
      <c r="A103" s="14">
        <v>100</v>
      </c>
      <c r="B103" s="11">
        <v>44957</v>
      </c>
      <c r="C103" s="12" t="s">
        <v>256</v>
      </c>
      <c r="D103" s="12" t="s">
        <v>257</v>
      </c>
      <c r="E103" s="12" t="s">
        <v>258</v>
      </c>
      <c r="F103" s="11">
        <v>44957</v>
      </c>
      <c r="G103" s="12" t="s">
        <v>321</v>
      </c>
      <c r="H103" s="12" t="s">
        <v>53</v>
      </c>
      <c r="I103" s="12">
        <v>44722.59</v>
      </c>
      <c r="J103" s="12">
        <v>2309.3308000000002</v>
      </c>
      <c r="K103" s="13">
        <v>19.366038854199669</v>
      </c>
      <c r="N103" s="12">
        <v>1</v>
      </c>
      <c r="O103" s="12">
        <v>1</v>
      </c>
      <c r="T103" s="12">
        <v>1</v>
      </c>
      <c r="AG103" s="12">
        <v>1</v>
      </c>
      <c r="AM103" s="12">
        <v>1</v>
      </c>
      <c r="AN103" s="21"/>
      <c r="AO103" s="21"/>
      <c r="AP103" s="21"/>
      <c r="AQ103" s="21"/>
      <c r="AR103" s="21">
        <v>1</v>
      </c>
    </row>
    <row r="104" spans="1:45" ht="14.25" customHeight="1" x14ac:dyDescent="0.3">
      <c r="A104" s="14">
        <v>101</v>
      </c>
      <c r="B104" s="11">
        <v>44984</v>
      </c>
      <c r="C104" s="12" t="s">
        <v>86</v>
      </c>
      <c r="D104" s="12" t="s">
        <v>62</v>
      </c>
      <c r="E104" s="12" t="s">
        <v>63</v>
      </c>
      <c r="F104" s="11">
        <v>44984</v>
      </c>
      <c r="G104" s="12" t="s">
        <v>528</v>
      </c>
      <c r="H104" s="12" t="s">
        <v>53</v>
      </c>
      <c r="I104" s="12">
        <v>6894000</v>
      </c>
      <c r="J104" s="12">
        <v>2309.8582000000001</v>
      </c>
      <c r="K104" s="13">
        <v>2984.598794852428</v>
      </c>
      <c r="AC104" s="12">
        <v>1</v>
      </c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</row>
    <row r="105" spans="1:45" ht="14.25" customHeight="1" x14ac:dyDescent="0.3">
      <c r="A105" s="14">
        <v>102</v>
      </c>
      <c r="B105" s="11">
        <v>44984</v>
      </c>
      <c r="C105" s="12" t="s">
        <v>213</v>
      </c>
      <c r="D105" s="12" t="s">
        <v>214</v>
      </c>
      <c r="E105" s="12" t="s">
        <v>215</v>
      </c>
      <c r="F105" s="11">
        <v>44984</v>
      </c>
      <c r="G105" s="12" t="s">
        <v>216</v>
      </c>
      <c r="H105" s="12" t="s">
        <v>53</v>
      </c>
      <c r="I105" s="12">
        <v>700890</v>
      </c>
      <c r="J105" s="12">
        <v>2309.8582000000001</v>
      </c>
      <c r="K105" s="13">
        <v>303.4342108099969</v>
      </c>
      <c r="N105" s="12">
        <v>1</v>
      </c>
      <c r="O105" s="12">
        <v>1</v>
      </c>
      <c r="X105" s="12">
        <v>1</v>
      </c>
      <c r="AG105" s="12">
        <v>1</v>
      </c>
      <c r="AM105" s="12">
        <v>1</v>
      </c>
      <c r="AN105" s="12"/>
      <c r="AO105" s="12"/>
      <c r="AP105" s="12"/>
      <c r="AQ105" s="12"/>
      <c r="AR105" s="12">
        <v>1</v>
      </c>
    </row>
    <row r="106" spans="1:45" ht="14.25" customHeight="1" x14ac:dyDescent="0.3">
      <c r="A106" s="14">
        <v>103</v>
      </c>
      <c r="B106" s="11">
        <v>44985</v>
      </c>
      <c r="C106" s="12" t="s">
        <v>256</v>
      </c>
      <c r="D106" s="12" t="s">
        <v>257</v>
      </c>
      <c r="E106" s="12" t="s">
        <v>258</v>
      </c>
      <c r="F106" s="11">
        <v>44985</v>
      </c>
      <c r="G106" s="12" t="s">
        <v>320</v>
      </c>
      <c r="H106" s="12" t="s">
        <v>53</v>
      </c>
      <c r="I106" s="12">
        <v>44742.06</v>
      </c>
      <c r="J106" s="12">
        <v>2309.8780999999999</v>
      </c>
      <c r="K106" s="13">
        <v>19.369879302288719</v>
      </c>
      <c r="N106" s="12">
        <v>1</v>
      </c>
      <c r="O106" s="12">
        <v>1</v>
      </c>
      <c r="T106" s="12">
        <v>1</v>
      </c>
      <c r="AG106" s="12">
        <v>1</v>
      </c>
      <c r="AM106" s="12">
        <v>1</v>
      </c>
      <c r="AN106" s="21"/>
      <c r="AO106" s="21"/>
      <c r="AP106" s="21"/>
      <c r="AQ106" s="21"/>
      <c r="AR106" s="21">
        <v>1</v>
      </c>
    </row>
    <row r="107" spans="1:45" ht="14.25" customHeight="1" x14ac:dyDescent="0.3">
      <c r="A107" s="14">
        <v>104</v>
      </c>
      <c r="B107" s="11">
        <v>45012</v>
      </c>
      <c r="C107" s="12" t="s">
        <v>90</v>
      </c>
      <c r="D107" s="12" t="s">
        <v>62</v>
      </c>
      <c r="E107" s="12" t="s">
        <v>63</v>
      </c>
      <c r="F107" s="11">
        <v>45012</v>
      </c>
      <c r="G107" s="12" t="s">
        <v>505</v>
      </c>
      <c r="H107" s="12" t="s">
        <v>53</v>
      </c>
      <c r="I107" s="12">
        <v>6897000</v>
      </c>
      <c r="J107" s="12">
        <v>2310.9726000000001</v>
      </c>
      <c r="K107" s="13">
        <v>2984.4577127396492</v>
      </c>
      <c r="AC107" s="12">
        <v>1</v>
      </c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</row>
    <row r="108" spans="1:45" ht="14.25" customHeight="1" x14ac:dyDescent="0.3">
      <c r="A108" s="14" t="s">
        <v>341</v>
      </c>
      <c r="B108" s="11">
        <v>45028</v>
      </c>
      <c r="C108" s="12" t="s">
        <v>298</v>
      </c>
      <c r="D108" s="12" t="s">
        <v>299</v>
      </c>
      <c r="E108" s="12" t="s">
        <v>300</v>
      </c>
      <c r="F108" s="11"/>
      <c r="G108" s="12" t="s">
        <v>415</v>
      </c>
      <c r="H108" s="12" t="s">
        <v>53</v>
      </c>
      <c r="I108" s="12"/>
      <c r="J108" s="12"/>
      <c r="K108" s="13">
        <f t="shared" ref="K108:K109" si="0">52/2</f>
        <v>26</v>
      </c>
      <c r="L108" s="12" t="s">
        <v>342</v>
      </c>
      <c r="S108" s="36">
        <v>1</v>
      </c>
      <c r="AC108" s="12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</row>
    <row r="109" spans="1:45" ht="14.25" customHeight="1" x14ac:dyDescent="0.3">
      <c r="A109" s="14">
        <v>105</v>
      </c>
      <c r="B109" s="11">
        <v>45028</v>
      </c>
      <c r="C109" s="12" t="s">
        <v>298</v>
      </c>
      <c r="D109" s="12" t="s">
        <v>299</v>
      </c>
      <c r="E109" s="12" t="s">
        <v>300</v>
      </c>
      <c r="F109" s="11">
        <v>45028</v>
      </c>
      <c r="G109" s="12" t="s">
        <v>415</v>
      </c>
      <c r="H109" s="12" t="s">
        <v>53</v>
      </c>
      <c r="I109" s="12">
        <v>120000</v>
      </c>
      <c r="J109" s="12">
        <v>2312.1169</v>
      </c>
      <c r="K109" s="13">
        <f t="shared" si="0"/>
        <v>26</v>
      </c>
      <c r="L109" s="12" t="s">
        <v>343</v>
      </c>
      <c r="N109" s="12">
        <v>1</v>
      </c>
      <c r="P109" s="12">
        <v>1</v>
      </c>
      <c r="R109" s="12">
        <v>1</v>
      </c>
      <c r="S109" s="12"/>
      <c r="AG109" s="12">
        <v>1</v>
      </c>
      <c r="AI109" s="12">
        <v>1</v>
      </c>
      <c r="AJ109" s="12">
        <v>1</v>
      </c>
      <c r="AQ109" s="12">
        <v>1</v>
      </c>
      <c r="AR109" s="12"/>
      <c r="AS109" s="12" t="s">
        <v>344</v>
      </c>
    </row>
    <row r="110" spans="1:45" ht="14.25" customHeight="1" x14ac:dyDescent="0.3">
      <c r="A110" s="14">
        <v>106</v>
      </c>
      <c r="B110" s="11">
        <v>45041</v>
      </c>
      <c r="C110" s="12" t="s">
        <v>100</v>
      </c>
      <c r="D110" s="12" t="s">
        <v>62</v>
      </c>
      <c r="E110" s="12" t="s">
        <v>63</v>
      </c>
      <c r="F110" s="11">
        <v>45041</v>
      </c>
      <c r="G110" s="12" t="s">
        <v>504</v>
      </c>
      <c r="H110" s="12" t="s">
        <v>53</v>
      </c>
      <c r="I110" s="12">
        <v>6903000</v>
      </c>
      <c r="J110" s="12">
        <v>2313.2512999999999</v>
      </c>
      <c r="K110" s="13">
        <v>2984.1115835534169</v>
      </c>
      <c r="AC110" s="12">
        <v>1</v>
      </c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</row>
    <row r="111" spans="1:45" ht="14.25" customHeight="1" x14ac:dyDescent="0.3">
      <c r="A111" s="14">
        <v>107</v>
      </c>
      <c r="B111" s="11">
        <v>45049</v>
      </c>
      <c r="C111" s="12" t="s">
        <v>166</v>
      </c>
      <c r="D111" s="12" t="s">
        <v>131</v>
      </c>
      <c r="E111" s="12" t="s">
        <v>132</v>
      </c>
      <c r="F111" s="11">
        <v>45049</v>
      </c>
      <c r="G111" s="12" t="s">
        <v>167</v>
      </c>
      <c r="H111" s="12" t="s">
        <v>53</v>
      </c>
      <c r="I111" s="12">
        <v>1979720</v>
      </c>
      <c r="J111" s="12">
        <v>2313.8283999999999</v>
      </c>
      <c r="K111" s="13">
        <v>855.60363940558432</v>
      </c>
      <c r="M111" s="12">
        <v>1</v>
      </c>
      <c r="O111" s="12">
        <v>1</v>
      </c>
      <c r="X111" s="12">
        <v>1</v>
      </c>
      <c r="AG111" s="12">
        <v>1</v>
      </c>
      <c r="AI111" s="12">
        <v>1</v>
      </c>
      <c r="AJ111" s="12">
        <v>1</v>
      </c>
      <c r="AQ111" s="12">
        <v>1</v>
      </c>
    </row>
    <row r="112" spans="1:45" ht="14.25" customHeight="1" x14ac:dyDescent="0.3">
      <c r="A112" s="14">
        <v>108</v>
      </c>
      <c r="B112" s="11">
        <v>45058</v>
      </c>
      <c r="C112" s="12" t="s">
        <v>126</v>
      </c>
      <c r="D112" s="12" t="s">
        <v>114</v>
      </c>
      <c r="E112" s="12" t="s">
        <v>115</v>
      </c>
      <c r="F112" s="11">
        <v>45058</v>
      </c>
      <c r="G112" s="12" t="s">
        <v>416</v>
      </c>
      <c r="H112" s="12" t="s">
        <v>53</v>
      </c>
      <c r="I112" s="12">
        <v>4331518.34</v>
      </c>
      <c r="J112" s="12">
        <v>2315.5897</v>
      </c>
      <c r="K112" s="13">
        <v>1870.589742215557</v>
      </c>
      <c r="N112" s="12">
        <v>1</v>
      </c>
      <c r="O112" s="12">
        <v>1</v>
      </c>
      <c r="Z112" s="12"/>
      <c r="AA112" s="12"/>
      <c r="AB112" s="12"/>
      <c r="AC112" s="12"/>
      <c r="AD112" s="12"/>
      <c r="AE112" s="12"/>
      <c r="AF112" s="12"/>
      <c r="AG112" s="12"/>
      <c r="AH112" s="12"/>
      <c r="AI112" s="12">
        <v>1</v>
      </c>
      <c r="AK112" s="12">
        <v>1</v>
      </c>
      <c r="AQ112" s="12">
        <v>1</v>
      </c>
    </row>
    <row r="113" spans="1:44" ht="14.25" customHeight="1" x14ac:dyDescent="0.3">
      <c r="A113" s="14">
        <v>109</v>
      </c>
      <c r="B113" s="11">
        <v>45072</v>
      </c>
      <c r="C113" s="12" t="s">
        <v>98</v>
      </c>
      <c r="D113" s="12" t="s">
        <v>62</v>
      </c>
      <c r="E113" s="12" t="s">
        <v>63</v>
      </c>
      <c r="F113" s="11">
        <v>45072</v>
      </c>
      <c r="G113" s="12" t="s">
        <v>99</v>
      </c>
      <c r="H113" s="12" t="s">
        <v>53</v>
      </c>
      <c r="I113" s="12">
        <v>6918000</v>
      </c>
      <c r="J113" s="12">
        <v>2318.2166000000002</v>
      </c>
      <c r="K113" s="13">
        <v>2984.1905195571449</v>
      </c>
      <c r="AC113" s="12">
        <v>1</v>
      </c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</row>
    <row r="114" spans="1:44" ht="14.25" customHeight="1" x14ac:dyDescent="0.3">
      <c r="A114" s="14">
        <v>110</v>
      </c>
      <c r="B114" s="11">
        <v>45097</v>
      </c>
      <c r="C114" s="12" t="s">
        <v>288</v>
      </c>
      <c r="D114" s="12" t="s">
        <v>210</v>
      </c>
      <c r="E114" s="12" t="s">
        <v>211</v>
      </c>
      <c r="F114" s="11">
        <v>45097</v>
      </c>
      <c r="G114" s="12" t="s">
        <v>417</v>
      </c>
      <c r="H114" s="12" t="s">
        <v>53</v>
      </c>
      <c r="I114" s="12">
        <v>150000</v>
      </c>
      <c r="J114" s="12">
        <v>2323.4007999999999</v>
      </c>
      <c r="K114" s="13">
        <v>64.560535573543746</v>
      </c>
      <c r="AC114" s="12">
        <v>1</v>
      </c>
    </row>
    <row r="115" spans="1:44" ht="14.25" customHeight="1" x14ac:dyDescent="0.3">
      <c r="A115" s="10">
        <v>112</v>
      </c>
      <c r="B115" s="11">
        <v>45098</v>
      </c>
      <c r="C115" s="12" t="s">
        <v>181</v>
      </c>
      <c r="D115" s="12" t="s">
        <v>51</v>
      </c>
      <c r="E115" s="12" t="s">
        <v>52</v>
      </c>
      <c r="F115" s="11">
        <v>45098</v>
      </c>
      <c r="G115" s="12" t="s">
        <v>418</v>
      </c>
      <c r="H115" s="12" t="s">
        <v>53</v>
      </c>
      <c r="I115" s="12">
        <v>1650000</v>
      </c>
      <c r="J115" s="12">
        <v>2323.7390999999998</v>
      </c>
      <c r="K115" s="13">
        <v>710.06250228349654</v>
      </c>
      <c r="N115" s="12">
        <v>1</v>
      </c>
      <c r="P115" s="12">
        <v>1</v>
      </c>
      <c r="S115" s="12"/>
      <c r="Z115" s="12">
        <v>1</v>
      </c>
      <c r="AA115" s="12"/>
      <c r="AB115" s="12">
        <v>1</v>
      </c>
      <c r="AC115" s="12">
        <v>1</v>
      </c>
      <c r="AG115" s="12">
        <v>1</v>
      </c>
      <c r="AI115" s="12">
        <v>1</v>
      </c>
    </row>
    <row r="116" spans="1:44" ht="14.25" customHeight="1" x14ac:dyDescent="0.3">
      <c r="A116" s="14">
        <v>113</v>
      </c>
      <c r="B116" s="11">
        <v>45098</v>
      </c>
      <c r="C116" s="12" t="s">
        <v>287</v>
      </c>
      <c r="D116" s="12" t="s">
        <v>210</v>
      </c>
      <c r="E116" s="12" t="s">
        <v>211</v>
      </c>
      <c r="F116" s="11">
        <v>45098</v>
      </c>
      <c r="G116" s="12" t="s">
        <v>419</v>
      </c>
      <c r="H116" s="12" t="s">
        <v>53</v>
      </c>
      <c r="I116" s="12">
        <v>160000</v>
      </c>
      <c r="J116" s="12">
        <v>2323.7390999999998</v>
      </c>
      <c r="K116" s="13">
        <v>68.854545675975416</v>
      </c>
      <c r="AC116" s="12">
        <v>1</v>
      </c>
    </row>
    <row r="117" spans="1:44" ht="14.25" customHeight="1" x14ac:dyDescent="0.3">
      <c r="A117" s="10">
        <v>111</v>
      </c>
      <c r="B117" s="11">
        <v>45098</v>
      </c>
      <c r="C117" s="12" t="s">
        <v>222</v>
      </c>
      <c r="D117" s="12" t="s">
        <v>223</v>
      </c>
      <c r="E117" s="12" t="s">
        <v>224</v>
      </c>
      <c r="F117" s="11">
        <v>45098</v>
      </c>
      <c r="G117" s="12" t="s">
        <v>420</v>
      </c>
      <c r="H117" s="12" t="s">
        <v>53</v>
      </c>
      <c r="I117" s="12">
        <v>550000</v>
      </c>
      <c r="J117" s="12">
        <v>2323.7390999999998</v>
      </c>
      <c r="K117" s="13">
        <v>236.6875007611655</v>
      </c>
      <c r="N117" s="12">
        <v>1</v>
      </c>
      <c r="O117" s="12">
        <v>1</v>
      </c>
      <c r="S117" s="12"/>
      <c r="Z117" s="12">
        <v>1</v>
      </c>
      <c r="AA117" s="12"/>
      <c r="AB117" s="12">
        <v>1</v>
      </c>
      <c r="AC117" s="12">
        <v>1</v>
      </c>
      <c r="AE117" s="12">
        <v>1</v>
      </c>
      <c r="AJ117" s="12">
        <v>1</v>
      </c>
      <c r="AP117" s="12">
        <v>1</v>
      </c>
    </row>
    <row r="118" spans="1:44" ht="14.25" customHeight="1" x14ac:dyDescent="0.3">
      <c r="A118" s="14">
        <v>114</v>
      </c>
      <c r="B118" s="11">
        <v>45100</v>
      </c>
      <c r="C118" s="12" t="s">
        <v>289</v>
      </c>
      <c r="D118" s="12" t="s">
        <v>51</v>
      </c>
      <c r="E118" s="12" t="s">
        <v>52</v>
      </c>
      <c r="F118" s="11">
        <v>45100</v>
      </c>
      <c r="G118" s="12" t="s">
        <v>503</v>
      </c>
      <c r="H118" s="12" t="s">
        <v>53</v>
      </c>
      <c r="I118" s="12">
        <v>150000</v>
      </c>
      <c r="J118" s="12">
        <v>2324.6347000000001</v>
      </c>
      <c r="K118" s="13">
        <v>64.526267288361481</v>
      </c>
      <c r="N118" s="12">
        <v>1</v>
      </c>
      <c r="P118" s="12">
        <v>1</v>
      </c>
      <c r="Z118" s="12">
        <v>1</v>
      </c>
      <c r="AA118" s="12"/>
      <c r="AB118" s="12">
        <v>1</v>
      </c>
      <c r="AC118" s="12">
        <v>1</v>
      </c>
      <c r="AG118" s="12">
        <v>1</v>
      </c>
      <c r="AI118" s="12">
        <v>1</v>
      </c>
    </row>
    <row r="119" spans="1:44" ht="14.25" customHeight="1" x14ac:dyDescent="0.3">
      <c r="A119" s="10">
        <v>115</v>
      </c>
      <c r="B119" s="11">
        <v>45102</v>
      </c>
      <c r="C119" s="12" t="s">
        <v>197</v>
      </c>
      <c r="D119" s="12" t="s">
        <v>51</v>
      </c>
      <c r="E119" s="12" t="s">
        <v>52</v>
      </c>
      <c r="G119" s="12" t="s">
        <v>421</v>
      </c>
      <c r="H119" s="12" t="s">
        <v>53</v>
      </c>
      <c r="I119" s="12">
        <v>1120000</v>
      </c>
      <c r="J119" s="12">
        <v>2325.0725000000002</v>
      </c>
      <c r="K119" s="13">
        <v>481.70540918616513</v>
      </c>
      <c r="N119" s="12">
        <v>1</v>
      </c>
      <c r="P119" s="12">
        <v>1</v>
      </c>
      <c r="Q119" s="12"/>
      <c r="Z119" s="12">
        <v>1</v>
      </c>
      <c r="AA119" s="12"/>
      <c r="AB119" s="12"/>
      <c r="AH119" s="12">
        <v>1</v>
      </c>
      <c r="AI119" s="12">
        <v>1</v>
      </c>
      <c r="AK119" s="12">
        <v>1</v>
      </c>
      <c r="AN119" s="12"/>
      <c r="AO119" s="12"/>
      <c r="AP119" s="12"/>
      <c r="AQ119" s="12"/>
      <c r="AR119" s="12"/>
    </row>
    <row r="120" spans="1:44" ht="14.25" customHeight="1" x14ac:dyDescent="0.3">
      <c r="A120" s="14">
        <v>116</v>
      </c>
      <c r="B120" s="11">
        <v>45103</v>
      </c>
      <c r="C120" s="12" t="s">
        <v>79</v>
      </c>
      <c r="D120" s="12" t="s">
        <v>62</v>
      </c>
      <c r="E120" s="12" t="s">
        <v>63</v>
      </c>
      <c r="F120" s="11">
        <v>45103</v>
      </c>
      <c r="G120" s="12" t="s">
        <v>502</v>
      </c>
      <c r="H120" s="12" t="s">
        <v>53</v>
      </c>
      <c r="I120" s="12">
        <v>6942000</v>
      </c>
      <c r="J120" s="12">
        <v>2325.0725000000002</v>
      </c>
      <c r="K120" s="13">
        <v>2985.7133487235342</v>
      </c>
      <c r="AC120" s="12">
        <v>1</v>
      </c>
      <c r="AI120" s="19"/>
      <c r="AJ120" s="19"/>
      <c r="AK120" s="19" t="s">
        <v>80</v>
      </c>
      <c r="AL120" s="19"/>
      <c r="AM120" s="19"/>
      <c r="AN120" s="19"/>
      <c r="AO120" s="19"/>
      <c r="AP120" s="19"/>
      <c r="AQ120" s="19"/>
      <c r="AR120" s="19"/>
    </row>
    <row r="121" spans="1:44" ht="14.25" customHeight="1" x14ac:dyDescent="0.3">
      <c r="A121" s="14">
        <v>118</v>
      </c>
      <c r="B121" s="11">
        <v>45105</v>
      </c>
      <c r="C121" s="12" t="s">
        <v>159</v>
      </c>
      <c r="D121" s="12" t="s">
        <v>51</v>
      </c>
      <c r="E121" s="12" t="s">
        <v>52</v>
      </c>
      <c r="F121" s="11">
        <v>45105</v>
      </c>
      <c r="G121" s="12" t="s">
        <v>500</v>
      </c>
      <c r="H121" s="12" t="s">
        <v>53</v>
      </c>
      <c r="I121" s="12">
        <v>518238.71999999997</v>
      </c>
      <c r="J121" s="12">
        <v>2326.6248000000001</v>
      </c>
      <c r="K121" s="13">
        <v>222.74271296343099</v>
      </c>
      <c r="N121" s="12">
        <v>1</v>
      </c>
      <c r="P121" s="12">
        <v>1</v>
      </c>
      <c r="Z121" s="12">
        <v>1</v>
      </c>
      <c r="AA121" s="12"/>
      <c r="AB121" s="12">
        <v>1</v>
      </c>
      <c r="AI121" s="12">
        <v>1</v>
      </c>
      <c r="AK121" s="12">
        <v>1</v>
      </c>
    </row>
    <row r="122" spans="1:44" ht="14.25" customHeight="1" x14ac:dyDescent="0.3">
      <c r="A122" s="14">
        <v>117</v>
      </c>
      <c r="B122" s="11">
        <v>45105</v>
      </c>
      <c r="C122" s="12" t="s">
        <v>159</v>
      </c>
      <c r="D122" s="12" t="s">
        <v>51</v>
      </c>
      <c r="E122" s="12" t="s">
        <v>52</v>
      </c>
      <c r="F122" s="11">
        <v>45105</v>
      </c>
      <c r="G122" s="12" t="s">
        <v>501</v>
      </c>
      <c r="H122" s="12" t="s">
        <v>53</v>
      </c>
      <c r="I122" s="12">
        <v>2304000</v>
      </c>
      <c r="J122" s="12">
        <v>2326.6248000000001</v>
      </c>
      <c r="K122" s="13">
        <v>990.27569894380906</v>
      </c>
      <c r="N122" s="12">
        <v>1</v>
      </c>
      <c r="P122" s="12">
        <v>1</v>
      </c>
      <c r="Z122" s="12">
        <v>1</v>
      </c>
      <c r="AA122" s="12"/>
      <c r="AB122" s="12">
        <v>1</v>
      </c>
      <c r="AI122" s="12">
        <v>1</v>
      </c>
      <c r="AK122" s="12">
        <v>1</v>
      </c>
    </row>
    <row r="123" spans="1:44" ht="14.25" customHeight="1" x14ac:dyDescent="0.3">
      <c r="A123" s="14">
        <v>119</v>
      </c>
      <c r="B123" s="11">
        <v>45107</v>
      </c>
      <c r="C123" s="12" t="s">
        <v>256</v>
      </c>
      <c r="D123" s="12" t="s">
        <v>257</v>
      </c>
      <c r="E123" s="12" t="s">
        <v>258</v>
      </c>
      <c r="F123" s="11">
        <v>45107</v>
      </c>
      <c r="G123" s="12" t="s">
        <v>328</v>
      </c>
      <c r="H123" s="12" t="s">
        <v>53</v>
      </c>
      <c r="I123" s="12">
        <v>32780.400000000001</v>
      </c>
      <c r="J123" s="12">
        <v>2327.5203000000001</v>
      </c>
      <c r="K123" s="13">
        <v>14.083829902579151</v>
      </c>
      <c r="N123" s="12">
        <v>1</v>
      </c>
      <c r="O123" s="12">
        <v>1</v>
      </c>
      <c r="T123" s="12">
        <v>1</v>
      </c>
      <c r="AG123" s="12">
        <v>1</v>
      </c>
      <c r="AM123" s="12">
        <v>1</v>
      </c>
      <c r="AN123" s="21"/>
      <c r="AO123" s="21"/>
      <c r="AP123" s="21"/>
      <c r="AQ123" s="21"/>
      <c r="AR123" s="21">
        <v>1</v>
      </c>
    </row>
    <row r="124" spans="1:44" ht="14.25" customHeight="1" x14ac:dyDescent="0.3">
      <c r="A124" s="14">
        <v>120</v>
      </c>
      <c r="B124" s="11">
        <v>45118</v>
      </c>
      <c r="C124" s="12" t="s">
        <v>232</v>
      </c>
      <c r="D124" s="12" t="s">
        <v>62</v>
      </c>
      <c r="E124" s="12" t="s">
        <v>63</v>
      </c>
      <c r="F124" s="11">
        <v>45118</v>
      </c>
      <c r="G124" s="12" t="s">
        <v>233</v>
      </c>
      <c r="H124" s="12" t="s">
        <v>53</v>
      </c>
      <c r="I124" s="12">
        <v>480000</v>
      </c>
      <c r="J124" s="12">
        <v>2332.3164000000002</v>
      </c>
      <c r="K124" s="13">
        <v>205.80398096930591</v>
      </c>
      <c r="AA124" s="12"/>
      <c r="AB124" s="12">
        <v>1</v>
      </c>
      <c r="AC124" s="12">
        <v>1</v>
      </c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</row>
    <row r="125" spans="1:44" ht="14.25" customHeight="1" x14ac:dyDescent="0.3">
      <c r="A125" s="14">
        <v>122</v>
      </c>
      <c r="B125" s="11">
        <v>45132</v>
      </c>
      <c r="C125" s="12" t="s">
        <v>185</v>
      </c>
      <c r="D125" s="12" t="s">
        <v>62</v>
      </c>
      <c r="E125" s="12" t="s">
        <v>63</v>
      </c>
      <c r="F125" s="11">
        <v>45132</v>
      </c>
      <c r="G125" s="12" t="s">
        <v>499</v>
      </c>
      <c r="H125" s="12" t="s">
        <v>53</v>
      </c>
      <c r="I125" s="12">
        <v>1500000</v>
      </c>
      <c r="J125" s="12">
        <v>2384.1386000000002</v>
      </c>
      <c r="K125" s="13">
        <v>629.15805314338684</v>
      </c>
      <c r="AC125" s="12">
        <v>1</v>
      </c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</row>
    <row r="126" spans="1:44" ht="14.25" customHeight="1" x14ac:dyDescent="0.3">
      <c r="A126" s="14">
        <v>121</v>
      </c>
      <c r="B126" s="11">
        <v>45132</v>
      </c>
      <c r="C126" s="12" t="s">
        <v>84</v>
      </c>
      <c r="D126" s="12" t="s">
        <v>62</v>
      </c>
      <c r="E126" s="12" t="s">
        <v>63</v>
      </c>
      <c r="F126" s="11">
        <v>45132</v>
      </c>
      <c r="G126" s="12" t="s">
        <v>498</v>
      </c>
      <c r="H126" s="12" t="s">
        <v>53</v>
      </c>
      <c r="I126" s="12">
        <v>7116000</v>
      </c>
      <c r="J126" s="12">
        <v>2384.1386000000002</v>
      </c>
      <c r="K126" s="13">
        <v>2984.7258041122268</v>
      </c>
      <c r="AC126" s="12">
        <v>1</v>
      </c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</row>
    <row r="127" spans="1:44" ht="14.25" customHeight="1" x14ac:dyDescent="0.3">
      <c r="A127" s="14">
        <v>123</v>
      </c>
      <c r="B127" s="11">
        <v>45138</v>
      </c>
      <c r="C127" s="12" t="s">
        <v>256</v>
      </c>
      <c r="D127" s="12" t="s">
        <v>257</v>
      </c>
      <c r="E127" s="12" t="s">
        <v>258</v>
      </c>
      <c r="F127" s="11">
        <v>45138</v>
      </c>
      <c r="G127" s="12" t="s">
        <v>316</v>
      </c>
      <c r="H127" s="12" t="s">
        <v>53</v>
      </c>
      <c r="I127" s="12">
        <v>47562.26</v>
      </c>
      <c r="J127" s="12">
        <v>2383.1435999999999</v>
      </c>
      <c r="K127" s="13">
        <v>19.957781813903281</v>
      </c>
      <c r="N127" s="12">
        <v>1</v>
      </c>
      <c r="O127" s="12">
        <v>1</v>
      </c>
      <c r="T127" s="12">
        <v>1</v>
      </c>
      <c r="AG127" s="12">
        <v>1</v>
      </c>
      <c r="AM127" s="12">
        <v>1</v>
      </c>
      <c r="AN127" s="21"/>
      <c r="AO127" s="21"/>
      <c r="AP127" s="21"/>
      <c r="AQ127" s="21"/>
      <c r="AR127" s="21">
        <v>1</v>
      </c>
    </row>
    <row r="128" spans="1:44" ht="14.25" customHeight="1" x14ac:dyDescent="0.3">
      <c r="A128" s="14">
        <v>124</v>
      </c>
      <c r="B128" s="11">
        <v>45147</v>
      </c>
      <c r="C128" s="12" t="s">
        <v>270</v>
      </c>
      <c r="D128" s="12" t="s">
        <v>131</v>
      </c>
      <c r="E128" s="12" t="s">
        <v>132</v>
      </c>
      <c r="F128" s="11">
        <v>45147</v>
      </c>
      <c r="G128" s="12" t="s">
        <v>497</v>
      </c>
      <c r="H128" s="12" t="s">
        <v>53</v>
      </c>
      <c r="I128" s="12">
        <v>278810</v>
      </c>
      <c r="J128" s="12">
        <v>2417.8409000000001</v>
      </c>
      <c r="K128" s="13">
        <v>115.3136254746952</v>
      </c>
      <c r="M128" s="12">
        <v>1</v>
      </c>
      <c r="O128" s="12">
        <v>1</v>
      </c>
      <c r="X128" s="12">
        <v>1</v>
      </c>
      <c r="AG128" s="12">
        <v>1</v>
      </c>
      <c r="AI128" s="12">
        <v>1</v>
      </c>
      <c r="AJ128" s="12">
        <v>1</v>
      </c>
      <c r="AN128" s="12"/>
      <c r="AO128" s="12"/>
      <c r="AP128" s="12"/>
      <c r="AQ128" s="12">
        <v>1</v>
      </c>
      <c r="AR128" s="12"/>
    </row>
    <row r="129" spans="1:44" ht="14.25" customHeight="1" x14ac:dyDescent="0.3">
      <c r="A129" s="14">
        <v>125</v>
      </c>
      <c r="B129" s="11">
        <v>45154</v>
      </c>
      <c r="C129" s="12" t="s">
        <v>160</v>
      </c>
      <c r="D129" s="12" t="s">
        <v>161</v>
      </c>
      <c r="E129" s="12" t="s">
        <v>162</v>
      </c>
      <c r="F129" s="11">
        <v>45154</v>
      </c>
      <c r="G129" s="12" t="s">
        <v>163</v>
      </c>
      <c r="H129" s="12" t="s">
        <v>53</v>
      </c>
      <c r="I129" s="12">
        <v>2400000</v>
      </c>
      <c r="J129" s="12">
        <v>2428.7267999999999</v>
      </c>
      <c r="K129" s="13">
        <v>988.17207435599596</v>
      </c>
      <c r="N129" s="12">
        <v>1</v>
      </c>
      <c r="P129" s="12">
        <v>1</v>
      </c>
      <c r="Z129" s="12"/>
      <c r="AA129" s="12"/>
      <c r="AB129" s="12">
        <v>1</v>
      </c>
      <c r="AJ129" s="12">
        <v>1</v>
      </c>
      <c r="AN129" s="12">
        <v>1</v>
      </c>
    </row>
    <row r="130" spans="1:44" ht="14.25" customHeight="1" x14ac:dyDescent="0.3">
      <c r="A130" s="14">
        <v>126</v>
      </c>
      <c r="B130" s="11">
        <v>45163</v>
      </c>
      <c r="C130" s="12" t="s">
        <v>186</v>
      </c>
      <c r="D130" s="12" t="s">
        <v>62</v>
      </c>
      <c r="E130" s="12" t="s">
        <v>63</v>
      </c>
      <c r="F130" s="11">
        <v>45163</v>
      </c>
      <c r="G130" s="12" t="s">
        <v>496</v>
      </c>
      <c r="H130" s="12" t="s">
        <v>53</v>
      </c>
      <c r="I130" s="12">
        <v>1500000</v>
      </c>
      <c r="J130" s="12">
        <v>2439.6723000000002</v>
      </c>
      <c r="K130" s="13">
        <v>614.8366729416897</v>
      </c>
      <c r="AC130" s="12">
        <v>1</v>
      </c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</row>
    <row r="131" spans="1:44" ht="14.25" customHeight="1" x14ac:dyDescent="0.3">
      <c r="A131" s="14">
        <v>127</v>
      </c>
      <c r="B131" s="11">
        <v>45163</v>
      </c>
      <c r="C131" s="12" t="s">
        <v>186</v>
      </c>
      <c r="D131" s="12" t="s">
        <v>62</v>
      </c>
      <c r="E131" s="12" t="s">
        <v>63</v>
      </c>
      <c r="F131" s="11">
        <v>45163</v>
      </c>
      <c r="G131" s="12" t="s">
        <v>483</v>
      </c>
      <c r="H131" s="12" t="s">
        <v>53</v>
      </c>
      <c r="I131" s="12">
        <v>1500000</v>
      </c>
      <c r="J131" s="12">
        <v>2439.6723000000002</v>
      </c>
      <c r="K131" s="13">
        <v>614.8366729416897</v>
      </c>
      <c r="AC131" s="12">
        <v>1</v>
      </c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</row>
    <row r="132" spans="1:44" ht="14.25" customHeight="1" x14ac:dyDescent="0.3">
      <c r="A132" s="10">
        <v>129</v>
      </c>
      <c r="B132" s="11">
        <v>45167</v>
      </c>
      <c r="C132" s="12" t="s">
        <v>122</v>
      </c>
      <c r="D132" s="12" t="s">
        <v>51</v>
      </c>
      <c r="E132" s="12" t="s">
        <v>52</v>
      </c>
      <c r="F132" s="11">
        <v>45167</v>
      </c>
      <c r="G132" s="12" t="s">
        <v>422</v>
      </c>
      <c r="H132" s="12" t="s">
        <v>53</v>
      </c>
      <c r="I132" s="12">
        <v>5870000</v>
      </c>
      <c r="J132" s="12">
        <v>2443.8217</v>
      </c>
      <c r="K132" s="13">
        <v>2401.9755614740629</v>
      </c>
      <c r="N132" s="12">
        <v>1</v>
      </c>
      <c r="P132" s="12">
        <v>1</v>
      </c>
      <c r="Q132" s="12"/>
      <c r="V132" s="12">
        <v>1</v>
      </c>
      <c r="Z132" s="12">
        <v>1</v>
      </c>
      <c r="AC132" s="12">
        <v>1</v>
      </c>
      <c r="AH132" s="12">
        <v>1</v>
      </c>
      <c r="AK132" s="12">
        <v>1</v>
      </c>
    </row>
    <row r="133" spans="1:44" ht="14.25" customHeight="1" x14ac:dyDescent="0.3">
      <c r="A133" s="14">
        <v>130</v>
      </c>
      <c r="B133" s="11">
        <v>45167</v>
      </c>
      <c r="C133" s="12" t="s">
        <v>193</v>
      </c>
      <c r="D133" s="12" t="s">
        <v>151</v>
      </c>
      <c r="E133" s="12" t="s">
        <v>152</v>
      </c>
      <c r="F133" s="11">
        <v>45167</v>
      </c>
      <c r="G133" s="12" t="s">
        <v>423</v>
      </c>
      <c r="H133" s="12" t="s">
        <v>53</v>
      </c>
      <c r="I133" s="12">
        <v>1350000</v>
      </c>
      <c r="J133" s="12">
        <v>2443.8217</v>
      </c>
      <c r="K133" s="13">
        <v>552.41345962350692</v>
      </c>
      <c r="Z133" s="12"/>
      <c r="AA133" s="12"/>
      <c r="AB133" s="12">
        <v>1</v>
      </c>
      <c r="AJ133" s="12">
        <v>1</v>
      </c>
      <c r="AP133" s="12">
        <v>1</v>
      </c>
    </row>
    <row r="134" spans="1:44" ht="14.25" customHeight="1" x14ac:dyDescent="0.3">
      <c r="A134" s="14">
        <v>128</v>
      </c>
      <c r="B134" s="11">
        <v>45167</v>
      </c>
      <c r="C134" s="12" t="s">
        <v>246</v>
      </c>
      <c r="D134" s="12" t="s">
        <v>210</v>
      </c>
      <c r="E134" s="12" t="s">
        <v>211</v>
      </c>
      <c r="F134" s="11">
        <v>45167</v>
      </c>
      <c r="G134" s="12" t="s">
        <v>424</v>
      </c>
      <c r="H134" s="12" t="s">
        <v>53</v>
      </c>
      <c r="I134" s="12">
        <v>450000</v>
      </c>
      <c r="J134" s="12">
        <v>2443.8217</v>
      </c>
      <c r="K134" s="13">
        <v>184.1378198745023</v>
      </c>
      <c r="AC134" s="12">
        <v>1</v>
      </c>
    </row>
    <row r="135" spans="1:44" ht="14.25" customHeight="1" x14ac:dyDescent="0.3">
      <c r="A135" s="14">
        <v>131</v>
      </c>
      <c r="B135" s="11">
        <v>45168</v>
      </c>
      <c r="C135" s="12" t="s">
        <v>96</v>
      </c>
      <c r="D135" s="12" t="s">
        <v>62</v>
      </c>
      <c r="E135" s="12" t="s">
        <v>63</v>
      </c>
      <c r="F135" s="11">
        <v>45168</v>
      </c>
      <c r="G135" s="12" t="s">
        <v>495</v>
      </c>
      <c r="H135" s="12" t="s">
        <v>53</v>
      </c>
      <c r="I135" s="12">
        <v>7293000</v>
      </c>
      <c r="J135" s="12">
        <v>2443.8217</v>
      </c>
      <c r="K135" s="13">
        <v>2984.2602674327668</v>
      </c>
      <c r="AC135" s="12">
        <v>1</v>
      </c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</row>
    <row r="136" spans="1:44" ht="14.25" customHeight="1" x14ac:dyDescent="0.3">
      <c r="A136" s="14">
        <v>132</v>
      </c>
      <c r="B136" s="11">
        <v>45173</v>
      </c>
      <c r="C136" s="12" t="s">
        <v>301</v>
      </c>
      <c r="D136" s="12" t="s">
        <v>302</v>
      </c>
      <c r="E136" s="12" t="s">
        <v>303</v>
      </c>
      <c r="F136" s="11">
        <v>45173</v>
      </c>
      <c r="G136" s="12" t="s">
        <v>425</v>
      </c>
      <c r="H136" s="12" t="s">
        <v>53</v>
      </c>
      <c r="I136" s="12">
        <v>120000</v>
      </c>
      <c r="J136" s="12">
        <v>2448.7073999999998</v>
      </c>
      <c r="K136" s="13">
        <v>49.005446710374628</v>
      </c>
      <c r="N136" s="12">
        <v>1</v>
      </c>
      <c r="O136" s="12">
        <v>1</v>
      </c>
      <c r="Z136" s="12"/>
      <c r="AA136" s="12"/>
      <c r="AB136" s="12">
        <v>1</v>
      </c>
      <c r="AJ136" s="12">
        <v>1</v>
      </c>
      <c r="AN136" s="22"/>
    </row>
    <row r="137" spans="1:44" ht="14.25" customHeight="1" x14ac:dyDescent="0.3">
      <c r="A137" s="14">
        <v>133</v>
      </c>
      <c r="B137" s="11">
        <v>45175</v>
      </c>
      <c r="C137" s="12" t="s">
        <v>180</v>
      </c>
      <c r="D137" s="12" t="s">
        <v>62</v>
      </c>
      <c r="E137" s="12" t="s">
        <v>63</v>
      </c>
      <c r="F137" s="11">
        <v>45175</v>
      </c>
      <c r="G137" s="12" t="s">
        <v>426</v>
      </c>
      <c r="H137" s="12" t="s">
        <v>53</v>
      </c>
      <c r="I137" s="12">
        <v>1800000</v>
      </c>
      <c r="J137" s="12">
        <v>2452.3791000000001</v>
      </c>
      <c r="K137" s="13">
        <v>733.98113692944128</v>
      </c>
      <c r="AC137" s="12">
        <v>1</v>
      </c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</row>
    <row r="138" spans="1:44" ht="14.25" customHeight="1" x14ac:dyDescent="0.3">
      <c r="A138" s="14">
        <v>134</v>
      </c>
      <c r="B138" s="11">
        <v>45189</v>
      </c>
      <c r="C138" s="12" t="s">
        <v>194</v>
      </c>
      <c r="D138" s="12" t="s">
        <v>151</v>
      </c>
      <c r="E138" s="12" t="s">
        <v>152</v>
      </c>
      <c r="F138" s="11">
        <v>45189</v>
      </c>
      <c r="G138" s="12" t="s">
        <v>427</v>
      </c>
      <c r="H138" s="12" t="s">
        <v>53</v>
      </c>
      <c r="I138" s="12">
        <v>1350000</v>
      </c>
      <c r="J138" s="12">
        <v>2470.8373000000001</v>
      </c>
      <c r="K138" s="13">
        <v>546.37349047628504</v>
      </c>
      <c r="Z138" s="12"/>
      <c r="AA138" s="12"/>
      <c r="AB138" s="12">
        <v>1</v>
      </c>
      <c r="AJ138" s="12">
        <v>1</v>
      </c>
      <c r="AP138" s="12">
        <v>1</v>
      </c>
    </row>
    <row r="139" spans="1:44" ht="14.25" customHeight="1" x14ac:dyDescent="0.3">
      <c r="A139" s="14">
        <v>137</v>
      </c>
      <c r="B139" s="11">
        <v>45195</v>
      </c>
      <c r="C139" s="12" t="s">
        <v>156</v>
      </c>
      <c r="D139" s="12" t="s">
        <v>62</v>
      </c>
      <c r="E139" s="12" t="s">
        <v>63</v>
      </c>
      <c r="F139" s="11">
        <v>45195</v>
      </c>
      <c r="G139" s="12" t="s">
        <v>484</v>
      </c>
      <c r="H139" s="12" t="s">
        <v>53</v>
      </c>
      <c r="I139" s="12">
        <v>1500000</v>
      </c>
      <c r="J139" s="12">
        <v>2478.9369999999999</v>
      </c>
      <c r="K139" s="13">
        <v>605.0980722785614</v>
      </c>
      <c r="AC139" s="12">
        <v>1</v>
      </c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</row>
    <row r="140" spans="1:44" ht="14.25" customHeight="1" x14ac:dyDescent="0.3">
      <c r="A140" s="14">
        <v>136</v>
      </c>
      <c r="B140" s="11">
        <v>45195</v>
      </c>
      <c r="C140" s="12" t="s">
        <v>156</v>
      </c>
      <c r="D140" s="12" t="s">
        <v>62</v>
      </c>
      <c r="E140" s="12" t="s">
        <v>63</v>
      </c>
      <c r="F140" s="11">
        <v>45195</v>
      </c>
      <c r="G140" s="12" t="s">
        <v>494</v>
      </c>
      <c r="H140" s="12" t="s">
        <v>53</v>
      </c>
      <c r="I140" s="12">
        <v>1500000</v>
      </c>
      <c r="J140" s="12">
        <v>2478.9369999999999</v>
      </c>
      <c r="K140" s="13">
        <v>605.0980722785614</v>
      </c>
      <c r="AC140" s="12">
        <v>1</v>
      </c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</row>
    <row r="141" spans="1:44" ht="14.25" customHeight="1" x14ac:dyDescent="0.3">
      <c r="A141" s="14">
        <v>135</v>
      </c>
      <c r="B141" s="11">
        <v>45195</v>
      </c>
      <c r="C141" s="12" t="s">
        <v>156</v>
      </c>
      <c r="D141" s="12" t="s">
        <v>62</v>
      </c>
      <c r="E141" s="12" t="s">
        <v>63</v>
      </c>
      <c r="F141" s="11">
        <v>45195</v>
      </c>
      <c r="G141" s="12" t="s">
        <v>480</v>
      </c>
      <c r="H141" s="12" t="s">
        <v>53</v>
      </c>
      <c r="I141" s="12">
        <v>2500000</v>
      </c>
      <c r="J141" s="12">
        <v>2478.9369999999999</v>
      </c>
      <c r="K141" s="13">
        <v>1008.496787130936</v>
      </c>
      <c r="AC141" s="12">
        <v>1</v>
      </c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</row>
    <row r="142" spans="1:44" ht="14.25" customHeight="1" x14ac:dyDescent="0.3">
      <c r="A142" s="14">
        <v>138</v>
      </c>
      <c r="B142" s="11">
        <v>45195</v>
      </c>
      <c r="C142" s="12" t="s">
        <v>94</v>
      </c>
      <c r="D142" s="12" t="s">
        <v>62</v>
      </c>
      <c r="E142" s="12" t="s">
        <v>63</v>
      </c>
      <c r="F142" s="11">
        <v>45195</v>
      </c>
      <c r="G142" s="12" t="s">
        <v>493</v>
      </c>
      <c r="H142" s="12" t="s">
        <v>53</v>
      </c>
      <c r="I142" s="12">
        <v>7398000</v>
      </c>
      <c r="J142" s="12">
        <v>2478.9369999999999</v>
      </c>
      <c r="K142" s="13">
        <v>2984.3436924778648</v>
      </c>
      <c r="AC142" s="12">
        <v>1</v>
      </c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</row>
    <row r="143" spans="1:44" ht="14.25" customHeight="1" x14ac:dyDescent="0.3">
      <c r="A143" s="14">
        <v>139</v>
      </c>
      <c r="B143" s="11">
        <v>45199</v>
      </c>
      <c r="C143" s="12" t="s">
        <v>256</v>
      </c>
      <c r="D143" s="12" t="s">
        <v>257</v>
      </c>
      <c r="E143" s="12" t="s">
        <v>258</v>
      </c>
      <c r="G143" s="12" t="s">
        <v>326</v>
      </c>
      <c r="H143" s="12" t="s">
        <v>53</v>
      </c>
      <c r="I143" s="12">
        <v>34961.040000000001</v>
      </c>
      <c r="J143" s="12">
        <v>2481.7629000000002</v>
      </c>
      <c r="K143" s="13">
        <v>14.087179722124141</v>
      </c>
      <c r="N143" s="12">
        <v>1</v>
      </c>
      <c r="O143" s="12">
        <v>1</v>
      </c>
      <c r="T143" s="12">
        <v>1</v>
      </c>
      <c r="AG143" s="12">
        <v>1</v>
      </c>
      <c r="AM143" s="12">
        <v>1</v>
      </c>
      <c r="AN143" s="21"/>
      <c r="AO143" s="21"/>
      <c r="AP143" s="21"/>
      <c r="AQ143" s="21"/>
      <c r="AR143" s="21">
        <v>1</v>
      </c>
    </row>
    <row r="144" spans="1:44" ht="14.25" customHeight="1" x14ac:dyDescent="0.3">
      <c r="A144" s="14">
        <v>140</v>
      </c>
      <c r="B144" s="11">
        <v>45201</v>
      </c>
      <c r="C144" s="12" t="s">
        <v>183</v>
      </c>
      <c r="D144" s="12" t="s">
        <v>73</v>
      </c>
      <c r="E144" s="12" t="s">
        <v>74</v>
      </c>
      <c r="F144" s="11">
        <v>45201</v>
      </c>
      <c r="G144" s="12" t="s">
        <v>428</v>
      </c>
      <c r="H144" s="12" t="s">
        <v>53</v>
      </c>
      <c r="I144" s="12">
        <v>1692000</v>
      </c>
      <c r="J144" s="12">
        <v>2481.7629000000002</v>
      </c>
      <c r="K144" s="13">
        <v>681.77342807405171</v>
      </c>
      <c r="L144" s="12" t="s">
        <v>345</v>
      </c>
      <c r="M144" s="12">
        <v>1</v>
      </c>
      <c r="O144" s="12">
        <v>1</v>
      </c>
      <c r="R144" s="12">
        <v>1</v>
      </c>
      <c r="AE144" s="12">
        <v>1</v>
      </c>
      <c r="AJ144" s="12">
        <v>1</v>
      </c>
      <c r="AP144" s="12">
        <v>1</v>
      </c>
    </row>
    <row r="145" spans="1:44" ht="14.25" customHeight="1" x14ac:dyDescent="0.3">
      <c r="A145" s="14">
        <v>141</v>
      </c>
      <c r="B145" s="11">
        <v>45201</v>
      </c>
      <c r="C145" s="12" t="s">
        <v>190</v>
      </c>
      <c r="D145" s="12" t="s">
        <v>51</v>
      </c>
      <c r="E145" s="12" t="s">
        <v>52</v>
      </c>
      <c r="F145" s="11">
        <v>45201</v>
      </c>
      <c r="G145" s="12" t="s">
        <v>429</v>
      </c>
      <c r="H145" s="12" t="s">
        <v>53</v>
      </c>
      <c r="I145" s="12">
        <v>1477974</v>
      </c>
      <c r="J145" s="12">
        <v>2481.7629000000002</v>
      </c>
      <c r="K145" s="13">
        <v>595.53392469522362</v>
      </c>
      <c r="L145" s="12" t="s">
        <v>342</v>
      </c>
      <c r="N145" s="12">
        <v>1</v>
      </c>
      <c r="O145" s="12">
        <v>1</v>
      </c>
      <c r="S145" s="12">
        <v>1</v>
      </c>
      <c r="Z145" s="12">
        <v>1</v>
      </c>
      <c r="AG145" s="12">
        <v>1</v>
      </c>
      <c r="AK145" s="12">
        <v>1</v>
      </c>
      <c r="AN145" s="12"/>
      <c r="AO145" s="12"/>
      <c r="AP145" s="12"/>
      <c r="AQ145" s="12"/>
      <c r="AR145" s="12"/>
    </row>
    <row r="146" spans="1:44" ht="14.25" customHeight="1" x14ac:dyDescent="0.3">
      <c r="A146" s="14">
        <v>142</v>
      </c>
      <c r="B146" s="11">
        <v>45201</v>
      </c>
      <c r="C146" s="12" t="s">
        <v>171</v>
      </c>
      <c r="D146" s="12" t="s">
        <v>51</v>
      </c>
      <c r="E146" s="12" t="s">
        <v>52</v>
      </c>
      <c r="F146" s="11">
        <v>45201</v>
      </c>
      <c r="G146" s="12" t="s">
        <v>430</v>
      </c>
      <c r="H146" s="12" t="s">
        <v>53</v>
      </c>
      <c r="I146" s="12">
        <v>2070000</v>
      </c>
      <c r="J146" s="12">
        <v>2481.7629000000002</v>
      </c>
      <c r="K146" s="13">
        <v>834.08451306931852</v>
      </c>
      <c r="N146" s="12">
        <v>1</v>
      </c>
      <c r="P146" s="12">
        <v>1</v>
      </c>
      <c r="Z146" s="12">
        <v>1</v>
      </c>
      <c r="AC146" s="12">
        <v>1</v>
      </c>
      <c r="AG146" s="12">
        <v>1</v>
      </c>
      <c r="AK146" s="12">
        <v>1</v>
      </c>
    </row>
    <row r="147" spans="1:44" ht="14.25" customHeight="1" x14ac:dyDescent="0.3">
      <c r="A147" s="14">
        <v>143</v>
      </c>
      <c r="B147" s="11">
        <v>45202</v>
      </c>
      <c r="C147" s="12" t="s">
        <v>305</v>
      </c>
      <c r="D147" s="12" t="s">
        <v>210</v>
      </c>
      <c r="E147" s="12" t="s">
        <v>211</v>
      </c>
      <c r="F147" s="11">
        <v>45202</v>
      </c>
      <c r="G147" s="12" t="s">
        <v>431</v>
      </c>
      <c r="H147" s="12" t="s">
        <v>53</v>
      </c>
      <c r="I147" s="12">
        <v>100000</v>
      </c>
      <c r="J147" s="12">
        <v>2481.7629000000002</v>
      </c>
      <c r="K147" s="13">
        <v>40.293937829435677</v>
      </c>
      <c r="AC147" s="12">
        <v>1</v>
      </c>
    </row>
    <row r="148" spans="1:44" ht="14.25" customHeight="1" x14ac:dyDescent="0.3">
      <c r="A148" s="14">
        <v>144</v>
      </c>
      <c r="B148" s="11">
        <v>45208</v>
      </c>
      <c r="C148" s="12" t="s">
        <v>209</v>
      </c>
      <c r="D148" s="12" t="s">
        <v>51</v>
      </c>
      <c r="E148" s="12" t="s">
        <v>52</v>
      </c>
      <c r="F148" s="11">
        <v>45208</v>
      </c>
      <c r="G148" s="12" t="s">
        <v>432</v>
      </c>
      <c r="H148" s="12" t="s">
        <v>53</v>
      </c>
      <c r="I148" s="12">
        <v>848960</v>
      </c>
      <c r="J148" s="12">
        <v>2481.7629000000002</v>
      </c>
      <c r="K148" s="13">
        <v>342.07941459677721</v>
      </c>
      <c r="L148" s="12" t="s">
        <v>342</v>
      </c>
      <c r="N148" s="12">
        <v>1</v>
      </c>
      <c r="O148" s="12">
        <v>1</v>
      </c>
      <c r="S148" s="12">
        <v>1</v>
      </c>
      <c r="Z148" s="12">
        <v>1</v>
      </c>
      <c r="AG148" s="12">
        <v>1</v>
      </c>
      <c r="AK148" s="12">
        <v>1</v>
      </c>
      <c r="AN148" s="12"/>
      <c r="AO148" s="12"/>
      <c r="AP148" s="12"/>
      <c r="AQ148" s="12"/>
      <c r="AR148" s="12"/>
    </row>
    <row r="149" spans="1:44" ht="14.25" customHeight="1" x14ac:dyDescent="0.3">
      <c r="A149" s="14">
        <v>145</v>
      </c>
      <c r="B149" s="11">
        <v>45216</v>
      </c>
      <c r="C149" s="12" t="s">
        <v>198</v>
      </c>
      <c r="D149" s="12" t="s">
        <v>51</v>
      </c>
      <c r="E149" s="12" t="s">
        <v>52</v>
      </c>
      <c r="F149" s="11">
        <v>45216</v>
      </c>
      <c r="G149" s="12" t="s">
        <v>433</v>
      </c>
      <c r="H149" s="12" t="s">
        <v>53</v>
      </c>
      <c r="I149" s="12">
        <v>1157884</v>
      </c>
      <c r="J149" s="12">
        <v>2487.3053</v>
      </c>
      <c r="K149" s="13">
        <v>465.5174417068946</v>
      </c>
      <c r="L149" s="12" t="s">
        <v>342</v>
      </c>
      <c r="N149" s="12">
        <v>1</v>
      </c>
      <c r="O149" s="12">
        <v>1</v>
      </c>
      <c r="S149" s="12">
        <v>1</v>
      </c>
      <c r="Z149" s="12">
        <v>1</v>
      </c>
      <c r="AG149" s="12">
        <v>1</v>
      </c>
      <c r="AJ149" s="12">
        <v>1</v>
      </c>
      <c r="AN149" s="12"/>
      <c r="AO149" s="12"/>
      <c r="AP149" s="12"/>
      <c r="AQ149" s="12"/>
      <c r="AR149" s="12"/>
    </row>
    <row r="150" spans="1:44" ht="14.25" customHeight="1" x14ac:dyDescent="0.3">
      <c r="A150" s="14">
        <v>146</v>
      </c>
      <c r="B150" s="11">
        <v>45223</v>
      </c>
      <c r="C150" s="12" t="s">
        <v>220</v>
      </c>
      <c r="D150" s="12" t="s">
        <v>51</v>
      </c>
      <c r="E150" s="12" t="s">
        <v>52</v>
      </c>
      <c r="F150" s="11">
        <v>45223</v>
      </c>
      <c r="G150" s="12" t="s">
        <v>221</v>
      </c>
      <c r="H150" s="12" t="s">
        <v>53</v>
      </c>
      <c r="I150" s="12">
        <v>605000</v>
      </c>
      <c r="J150" s="12">
        <v>2480.7678999999998</v>
      </c>
      <c r="K150" s="13">
        <v>243.87609981570631</v>
      </c>
      <c r="Z150" s="12">
        <v>1</v>
      </c>
      <c r="AA150" s="12"/>
      <c r="AB150" s="12">
        <v>1</v>
      </c>
      <c r="AK150" s="12">
        <v>1</v>
      </c>
    </row>
    <row r="151" spans="1:44" ht="14.25" customHeight="1" x14ac:dyDescent="0.3">
      <c r="A151" s="14">
        <v>147</v>
      </c>
      <c r="B151" s="11">
        <v>45224</v>
      </c>
      <c r="C151" s="12" t="s">
        <v>225</v>
      </c>
      <c r="D151" s="12" t="s">
        <v>114</v>
      </c>
      <c r="E151" s="12" t="s">
        <v>115</v>
      </c>
      <c r="F151" s="11">
        <v>45224</v>
      </c>
      <c r="G151" s="12" t="s">
        <v>539</v>
      </c>
      <c r="H151" s="12" t="s">
        <v>53</v>
      </c>
      <c r="I151" s="12">
        <v>550000</v>
      </c>
      <c r="J151" s="12">
        <v>2480.7678999999998</v>
      </c>
      <c r="K151" s="13">
        <v>221.70554528700569</v>
      </c>
      <c r="N151" s="12">
        <v>1</v>
      </c>
      <c r="O151" s="12">
        <v>1</v>
      </c>
      <c r="Z151" s="12"/>
      <c r="AA151" s="12"/>
      <c r="AB151" s="12"/>
      <c r="AC151" s="12"/>
      <c r="AD151" s="12"/>
      <c r="AE151" s="12"/>
      <c r="AF151" s="12"/>
      <c r="AG151" s="12"/>
      <c r="AH151" s="12"/>
      <c r="AI151" s="12">
        <v>1</v>
      </c>
      <c r="AK151" s="12">
        <v>1</v>
      </c>
      <c r="AN151" s="12"/>
      <c r="AO151" s="12"/>
      <c r="AP151" s="12"/>
      <c r="AQ151" s="12">
        <v>1</v>
      </c>
      <c r="AR151" s="12"/>
    </row>
    <row r="152" spans="1:44" ht="14.25" customHeight="1" x14ac:dyDescent="0.3">
      <c r="A152" s="14">
        <v>148</v>
      </c>
      <c r="B152" s="11">
        <v>45226</v>
      </c>
      <c r="C152" s="12" t="s">
        <v>89</v>
      </c>
      <c r="D152" s="12" t="s">
        <v>62</v>
      </c>
      <c r="E152" s="12" t="s">
        <v>63</v>
      </c>
      <c r="F152" s="11">
        <v>45226</v>
      </c>
      <c r="G152" s="12" t="s">
        <v>492</v>
      </c>
      <c r="H152" s="12" t="s">
        <v>53</v>
      </c>
      <c r="I152" s="12">
        <v>7404000</v>
      </c>
      <c r="J152" s="12">
        <v>2480.7678999999998</v>
      </c>
      <c r="K152" s="13">
        <v>2984.5597405545282</v>
      </c>
      <c r="Z152" s="12">
        <v>1</v>
      </c>
      <c r="AC152" s="12">
        <v>1</v>
      </c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</row>
    <row r="153" spans="1:44" ht="14.25" customHeight="1" x14ac:dyDescent="0.3">
      <c r="A153" s="14">
        <v>149</v>
      </c>
      <c r="B153" s="11">
        <v>45229</v>
      </c>
      <c r="C153" s="12" t="s">
        <v>191</v>
      </c>
      <c r="D153" s="12" t="s">
        <v>51</v>
      </c>
      <c r="E153" s="12" t="s">
        <v>52</v>
      </c>
      <c r="F153" s="11">
        <v>45229</v>
      </c>
      <c r="G153" s="12" t="s">
        <v>434</v>
      </c>
      <c r="H153" s="12" t="s">
        <v>53</v>
      </c>
      <c r="I153" s="12">
        <v>1462206</v>
      </c>
      <c r="J153" s="12">
        <v>2480.7678999999998</v>
      </c>
      <c r="K153" s="13">
        <v>589.41668827623903</v>
      </c>
      <c r="L153" s="12" t="s">
        <v>342</v>
      </c>
      <c r="N153" s="12">
        <v>1</v>
      </c>
      <c r="O153" s="12">
        <v>1</v>
      </c>
      <c r="S153" s="12">
        <v>1</v>
      </c>
      <c r="Z153" s="12">
        <v>1</v>
      </c>
      <c r="AG153" s="12">
        <v>1</v>
      </c>
      <c r="AK153" s="12">
        <v>1</v>
      </c>
      <c r="AN153" s="12"/>
      <c r="AO153" s="12"/>
      <c r="AP153" s="12"/>
      <c r="AQ153" s="12"/>
      <c r="AR153" s="12"/>
    </row>
    <row r="154" spans="1:44" ht="14.25" customHeight="1" x14ac:dyDescent="0.3">
      <c r="A154" s="14">
        <v>152</v>
      </c>
      <c r="B154" s="11">
        <v>45230</v>
      </c>
      <c r="C154" s="12" t="s">
        <v>189</v>
      </c>
      <c r="D154" s="12" t="s">
        <v>62</v>
      </c>
      <c r="E154" s="12" t="s">
        <v>63</v>
      </c>
      <c r="F154" s="11">
        <v>45230</v>
      </c>
      <c r="G154" s="12" t="s">
        <v>490</v>
      </c>
      <c r="H154" s="12" t="s">
        <v>53</v>
      </c>
      <c r="I154" s="12">
        <v>1500000</v>
      </c>
      <c r="J154" s="12">
        <v>2480.9369999999999</v>
      </c>
      <c r="K154" s="13">
        <v>604.61027426331259</v>
      </c>
      <c r="Z154" s="12">
        <v>1</v>
      </c>
      <c r="AC154" s="12">
        <v>1</v>
      </c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</row>
    <row r="155" spans="1:44" ht="14.25" customHeight="1" x14ac:dyDescent="0.3">
      <c r="A155" s="14">
        <v>151</v>
      </c>
      <c r="B155" s="11">
        <v>45230</v>
      </c>
      <c r="C155" s="12" t="s">
        <v>189</v>
      </c>
      <c r="D155" s="12" t="s">
        <v>62</v>
      </c>
      <c r="E155" s="12" t="s">
        <v>63</v>
      </c>
      <c r="F155" s="11">
        <v>45230</v>
      </c>
      <c r="G155" s="12" t="s">
        <v>491</v>
      </c>
      <c r="H155" s="12" t="s">
        <v>53</v>
      </c>
      <c r="I155" s="12">
        <v>1500000</v>
      </c>
      <c r="J155" s="12">
        <v>2480.9369999999999</v>
      </c>
      <c r="K155" s="13">
        <v>604.61027426331259</v>
      </c>
      <c r="Z155" s="12">
        <v>1</v>
      </c>
      <c r="AC155" s="12">
        <v>1</v>
      </c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</row>
    <row r="156" spans="1:44" ht="14.25" customHeight="1" x14ac:dyDescent="0.3">
      <c r="A156" s="14">
        <v>153</v>
      </c>
      <c r="B156" s="11">
        <v>45230</v>
      </c>
      <c r="C156" s="12" t="s">
        <v>271</v>
      </c>
      <c r="D156" s="12" t="s">
        <v>131</v>
      </c>
      <c r="E156" s="12" t="s">
        <v>132</v>
      </c>
      <c r="F156" s="11">
        <v>45230</v>
      </c>
      <c r="G156" s="12" t="s">
        <v>435</v>
      </c>
      <c r="H156" s="12" t="s">
        <v>53</v>
      </c>
      <c r="I156" s="12">
        <v>274242.40999999997</v>
      </c>
      <c r="J156" s="12">
        <v>2480.9369999999999</v>
      </c>
      <c r="K156" s="13">
        <v>110.5398524831545</v>
      </c>
      <c r="M156" s="12">
        <v>1</v>
      </c>
      <c r="O156" s="12">
        <v>1</v>
      </c>
      <c r="X156" s="12">
        <v>1</v>
      </c>
      <c r="AG156" s="12">
        <v>1</v>
      </c>
      <c r="AI156" s="12">
        <v>1</v>
      </c>
      <c r="AJ156" s="12">
        <v>1</v>
      </c>
      <c r="AQ156" s="12">
        <v>1</v>
      </c>
    </row>
    <row r="157" spans="1:44" ht="14.25" customHeight="1" x14ac:dyDescent="0.3">
      <c r="A157" s="14">
        <v>150</v>
      </c>
      <c r="B157" s="11">
        <v>45230</v>
      </c>
      <c r="C157" s="12" t="s">
        <v>130</v>
      </c>
      <c r="D157" s="12" t="s">
        <v>131</v>
      </c>
      <c r="E157" s="12" t="s">
        <v>132</v>
      </c>
      <c r="F157" s="11">
        <v>45230</v>
      </c>
      <c r="G157" s="12" t="s">
        <v>436</v>
      </c>
      <c r="H157" s="12" t="s">
        <v>53</v>
      </c>
      <c r="I157" s="12">
        <v>4223333.04</v>
      </c>
      <c r="J157" s="12">
        <v>2480.9369999999999</v>
      </c>
      <c r="K157" s="13">
        <v>1702.3136984131399</v>
      </c>
      <c r="M157" s="12">
        <v>1</v>
      </c>
      <c r="O157" s="12">
        <v>1</v>
      </c>
      <c r="X157" s="12">
        <v>1</v>
      </c>
      <c r="AG157" s="12">
        <v>1</v>
      </c>
      <c r="AI157" s="12">
        <v>1</v>
      </c>
      <c r="AJ157" s="12">
        <v>1</v>
      </c>
      <c r="AN157" s="12"/>
      <c r="AO157" s="12"/>
      <c r="AP157" s="12"/>
      <c r="AQ157" s="12">
        <v>1</v>
      </c>
      <c r="AR157" s="12"/>
    </row>
    <row r="158" spans="1:44" ht="14.25" customHeight="1" x14ac:dyDescent="0.3">
      <c r="A158" s="14">
        <v>154</v>
      </c>
      <c r="B158" s="11">
        <v>45232</v>
      </c>
      <c r="C158" s="12" t="s">
        <v>236</v>
      </c>
      <c r="D158" s="12" t="s">
        <v>161</v>
      </c>
      <c r="E158" s="12" t="s">
        <v>162</v>
      </c>
      <c r="F158" s="11">
        <v>45232</v>
      </c>
      <c r="G158" s="12" t="s">
        <v>237</v>
      </c>
      <c r="H158" s="12" t="s">
        <v>53</v>
      </c>
      <c r="I158" s="12">
        <v>500000</v>
      </c>
      <c r="J158" s="12">
        <v>2481.9818</v>
      </c>
      <c r="K158" s="13">
        <v>201.45192039683769</v>
      </c>
      <c r="N158" s="12">
        <v>1</v>
      </c>
      <c r="P158" s="12">
        <v>1</v>
      </c>
      <c r="Z158" s="12"/>
      <c r="AA158" s="12"/>
      <c r="AB158" s="12">
        <v>1</v>
      </c>
      <c r="AJ158" s="12">
        <v>1</v>
      </c>
      <c r="AO158" s="12"/>
      <c r="AP158" s="12">
        <v>1</v>
      </c>
    </row>
    <row r="159" spans="1:44" ht="14.25" customHeight="1" x14ac:dyDescent="0.3">
      <c r="A159" s="14">
        <v>156</v>
      </c>
      <c r="B159" s="11">
        <v>45233</v>
      </c>
      <c r="C159" s="12" t="s">
        <v>265</v>
      </c>
      <c r="D159" s="12" t="s">
        <v>161</v>
      </c>
      <c r="E159" s="12" t="s">
        <v>162</v>
      </c>
      <c r="F159" s="11">
        <v>45233</v>
      </c>
      <c r="G159" s="12" t="s">
        <v>266</v>
      </c>
      <c r="H159" s="12" t="s">
        <v>53</v>
      </c>
      <c r="I159" s="12">
        <v>300000</v>
      </c>
      <c r="J159" s="12">
        <v>2481.9818</v>
      </c>
      <c r="K159" s="13">
        <v>120.8711522381026</v>
      </c>
      <c r="N159" s="12">
        <v>1</v>
      </c>
      <c r="P159" s="12">
        <v>1</v>
      </c>
      <c r="Z159" s="12"/>
      <c r="AA159" s="12"/>
      <c r="AB159" s="12">
        <v>1</v>
      </c>
      <c r="AJ159" s="12">
        <v>1</v>
      </c>
      <c r="AO159" s="12"/>
      <c r="AP159" s="12">
        <v>1</v>
      </c>
    </row>
    <row r="160" spans="1:44" ht="14.25" customHeight="1" x14ac:dyDescent="0.3">
      <c r="A160" s="14">
        <v>155</v>
      </c>
      <c r="B160" s="11">
        <v>45233</v>
      </c>
      <c r="C160" s="12" t="s">
        <v>265</v>
      </c>
      <c r="D160" s="12" t="s">
        <v>205</v>
      </c>
      <c r="E160" s="12" t="s">
        <v>206</v>
      </c>
      <c r="F160" s="11">
        <v>45233</v>
      </c>
      <c r="G160" s="12" t="s">
        <v>304</v>
      </c>
      <c r="H160" s="12" t="s">
        <v>53</v>
      </c>
      <c r="I160" s="12">
        <v>105000</v>
      </c>
      <c r="J160" s="12">
        <v>2481.9818</v>
      </c>
      <c r="K160" s="13">
        <v>42.304903283335918</v>
      </c>
      <c r="N160" s="12">
        <v>1</v>
      </c>
      <c r="P160" s="12">
        <v>1</v>
      </c>
      <c r="T160" s="12">
        <v>1</v>
      </c>
      <c r="AG160" s="12">
        <v>1</v>
      </c>
      <c r="AM160" s="12">
        <v>1</v>
      </c>
      <c r="AR160" s="12">
        <v>1</v>
      </c>
    </row>
    <row r="161" spans="1:44" ht="14.25" customHeight="1" x14ac:dyDescent="0.3">
      <c r="A161" s="10">
        <v>157</v>
      </c>
      <c r="B161" s="11">
        <v>45237</v>
      </c>
      <c r="C161" s="12" t="s">
        <v>60</v>
      </c>
      <c r="D161" s="12" t="s">
        <v>51</v>
      </c>
      <c r="E161" s="12" t="s">
        <v>52</v>
      </c>
      <c r="F161" s="11">
        <v>45237</v>
      </c>
      <c r="G161" s="12" t="s">
        <v>437</v>
      </c>
      <c r="H161" s="12" t="s">
        <v>53</v>
      </c>
      <c r="I161" s="12">
        <v>12825000</v>
      </c>
      <c r="J161" s="12">
        <v>2481.9818</v>
      </c>
      <c r="K161" s="13">
        <v>5167.2417581788877</v>
      </c>
      <c r="N161" s="12">
        <v>1</v>
      </c>
      <c r="P161" s="12">
        <v>1</v>
      </c>
      <c r="R161" s="12">
        <v>1</v>
      </c>
      <c r="AA161" s="12"/>
      <c r="AB161" s="12">
        <v>1</v>
      </c>
      <c r="AC161" s="12">
        <v>1</v>
      </c>
      <c r="AG161" s="12">
        <v>1</v>
      </c>
      <c r="AK161" s="12">
        <v>1</v>
      </c>
      <c r="AL161" s="12">
        <v>1</v>
      </c>
    </row>
    <row r="162" spans="1:44" ht="14.25" customHeight="1" x14ac:dyDescent="0.3">
      <c r="A162" s="14">
        <v>158</v>
      </c>
      <c r="B162" s="11">
        <v>45237</v>
      </c>
      <c r="C162" s="12" t="s">
        <v>60</v>
      </c>
      <c r="D162" s="12" t="s">
        <v>210</v>
      </c>
      <c r="E162" s="12" t="s">
        <v>211</v>
      </c>
      <c r="F162" s="11">
        <v>45237</v>
      </c>
      <c r="G162" s="12" t="s">
        <v>438</v>
      </c>
      <c r="H162" s="12" t="s">
        <v>53</v>
      </c>
      <c r="I162" s="12">
        <v>550000</v>
      </c>
      <c r="J162" s="12">
        <v>2481.9818</v>
      </c>
      <c r="K162" s="13">
        <v>221.59711243652151</v>
      </c>
      <c r="AC162" s="12">
        <v>1</v>
      </c>
    </row>
    <row r="163" spans="1:44" ht="14.25" customHeight="1" x14ac:dyDescent="0.3">
      <c r="A163" s="14">
        <v>160</v>
      </c>
      <c r="B163" s="11">
        <v>45238</v>
      </c>
      <c r="C163" s="12" t="s">
        <v>196</v>
      </c>
      <c r="D163" s="12" t="s">
        <v>62</v>
      </c>
      <c r="E163" s="12" t="s">
        <v>63</v>
      </c>
      <c r="F163" s="11">
        <v>45238</v>
      </c>
      <c r="G163" s="12" t="s">
        <v>439</v>
      </c>
      <c r="H163" s="12" t="s">
        <v>53</v>
      </c>
      <c r="I163" s="12">
        <v>1200000</v>
      </c>
      <c r="J163" s="12">
        <v>2481.9818</v>
      </c>
      <c r="K163" s="13">
        <v>483.4846089524105</v>
      </c>
      <c r="Z163" s="12">
        <v>1</v>
      </c>
      <c r="AC163" s="12">
        <v>1</v>
      </c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</row>
    <row r="164" spans="1:44" ht="14.25" customHeight="1" x14ac:dyDescent="0.3">
      <c r="A164" s="10">
        <v>159</v>
      </c>
      <c r="B164" s="11">
        <v>45238</v>
      </c>
      <c r="C164" s="12" t="s">
        <v>168</v>
      </c>
      <c r="D164" s="12" t="s">
        <v>151</v>
      </c>
      <c r="E164" s="12" t="s">
        <v>152</v>
      </c>
      <c r="F164" s="11">
        <v>45238</v>
      </c>
      <c r="G164" s="12" t="s">
        <v>169</v>
      </c>
      <c r="H164" s="12" t="s">
        <v>53</v>
      </c>
      <c r="I164" s="12">
        <v>2100000</v>
      </c>
      <c r="J164" s="12">
        <v>2481.9818</v>
      </c>
      <c r="K164" s="13">
        <v>846.09806566671841</v>
      </c>
      <c r="Z164" s="12"/>
      <c r="AA164" s="12"/>
      <c r="AB164" s="12">
        <v>1</v>
      </c>
      <c r="AJ164" s="12">
        <v>1</v>
      </c>
      <c r="AP164" s="12">
        <v>1</v>
      </c>
    </row>
    <row r="165" spans="1:44" ht="14.25" customHeight="1" x14ac:dyDescent="0.3">
      <c r="A165" s="14">
        <v>162</v>
      </c>
      <c r="B165" s="11">
        <v>45245</v>
      </c>
      <c r="C165" s="12" t="s">
        <v>219</v>
      </c>
      <c r="D165" s="12" t="s">
        <v>51</v>
      </c>
      <c r="E165" s="12" t="s">
        <v>52</v>
      </c>
      <c r="F165" s="11">
        <v>45245</v>
      </c>
      <c r="G165" s="12" t="s">
        <v>440</v>
      </c>
      <c r="H165" s="12" t="s">
        <v>53</v>
      </c>
      <c r="I165" s="12">
        <v>675000</v>
      </c>
      <c r="J165" s="12">
        <v>2487.375</v>
      </c>
      <c r="K165" s="13">
        <v>271.37042062415202</v>
      </c>
      <c r="L165" s="12" t="s">
        <v>343</v>
      </c>
      <c r="N165" s="12">
        <v>1</v>
      </c>
      <c r="P165" s="12">
        <v>1</v>
      </c>
      <c r="R165" s="12">
        <v>1</v>
      </c>
      <c r="AG165" s="12">
        <v>1</v>
      </c>
      <c r="AK165" s="12">
        <v>1</v>
      </c>
      <c r="AL165" s="12">
        <v>1</v>
      </c>
    </row>
    <row r="166" spans="1:44" ht="14.25" customHeight="1" x14ac:dyDescent="0.3">
      <c r="A166" s="14">
        <v>161</v>
      </c>
      <c r="B166" s="11">
        <v>45245</v>
      </c>
      <c r="C166" s="12" t="s">
        <v>219</v>
      </c>
      <c r="D166" s="12" t="s">
        <v>210</v>
      </c>
      <c r="E166" s="12" t="s">
        <v>211</v>
      </c>
      <c r="F166" s="11">
        <v>45245</v>
      </c>
      <c r="G166" s="12" t="s">
        <v>441</v>
      </c>
      <c r="H166" s="12" t="s">
        <v>53</v>
      </c>
      <c r="I166" s="12">
        <v>50000</v>
      </c>
      <c r="J166" s="12">
        <v>2487.375</v>
      </c>
      <c r="K166" s="13">
        <v>20.101512638826069</v>
      </c>
      <c r="AC166" s="12">
        <v>1</v>
      </c>
    </row>
    <row r="167" spans="1:44" ht="14.25" customHeight="1" x14ac:dyDescent="0.3">
      <c r="A167" s="10">
        <v>163</v>
      </c>
      <c r="B167" s="11">
        <v>45250</v>
      </c>
      <c r="C167" s="12" t="s">
        <v>119</v>
      </c>
      <c r="D167" s="12" t="s">
        <v>51</v>
      </c>
      <c r="E167" s="12" t="s">
        <v>52</v>
      </c>
      <c r="F167" s="11">
        <v>45250</v>
      </c>
      <c r="G167" s="12" t="s">
        <v>120</v>
      </c>
      <c r="H167" s="12" t="s">
        <v>53</v>
      </c>
      <c r="I167" s="12">
        <v>6225000</v>
      </c>
      <c r="J167" s="12">
        <v>2487.375</v>
      </c>
      <c r="K167" s="13">
        <v>2502.6383235338458</v>
      </c>
      <c r="N167" s="12">
        <v>1</v>
      </c>
      <c r="P167" s="12">
        <v>1</v>
      </c>
      <c r="R167" s="12"/>
      <c r="AA167" s="12"/>
      <c r="AB167" s="12">
        <v>1</v>
      </c>
      <c r="AC167" s="12">
        <v>1</v>
      </c>
      <c r="AG167" s="12">
        <v>1</v>
      </c>
      <c r="AK167" s="12">
        <v>1</v>
      </c>
      <c r="AL167" s="12">
        <v>1</v>
      </c>
    </row>
    <row r="168" spans="1:44" ht="14.25" customHeight="1" x14ac:dyDescent="0.3">
      <c r="A168" s="14">
        <v>165</v>
      </c>
      <c r="B168" s="11">
        <v>45251</v>
      </c>
      <c r="C168" s="12" t="s">
        <v>238</v>
      </c>
      <c r="D168" s="12" t="s">
        <v>62</v>
      </c>
      <c r="E168" s="12" t="s">
        <v>63</v>
      </c>
      <c r="F168" s="11">
        <v>45251</v>
      </c>
      <c r="G168" s="12" t="s">
        <v>489</v>
      </c>
      <c r="H168" s="12" t="s">
        <v>53</v>
      </c>
      <c r="I168" s="12">
        <v>500000</v>
      </c>
      <c r="J168" s="12">
        <v>2487.375</v>
      </c>
      <c r="K168" s="13">
        <v>201.01512638826071</v>
      </c>
      <c r="AD168" s="12">
        <v>1</v>
      </c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</row>
    <row r="169" spans="1:44" ht="14.25" customHeight="1" x14ac:dyDescent="0.3">
      <c r="A169" s="14">
        <v>166</v>
      </c>
      <c r="B169" s="11">
        <v>45251</v>
      </c>
      <c r="C169" s="12" t="s">
        <v>309</v>
      </c>
      <c r="D169" s="12" t="s">
        <v>161</v>
      </c>
      <c r="E169" s="12" t="s">
        <v>162</v>
      </c>
      <c r="F169" s="11">
        <v>45251</v>
      </c>
      <c r="G169" s="12" t="s">
        <v>442</v>
      </c>
      <c r="H169" s="12" t="s">
        <v>53</v>
      </c>
      <c r="I169" s="12">
        <v>67300</v>
      </c>
      <c r="J169" s="12">
        <v>2487.375</v>
      </c>
      <c r="K169" s="13">
        <v>27.05663601185989</v>
      </c>
      <c r="N169" s="12">
        <v>1</v>
      </c>
      <c r="P169" s="12">
        <v>1</v>
      </c>
      <c r="Z169" s="12"/>
      <c r="AA169" s="12"/>
      <c r="AB169" s="12">
        <v>1</v>
      </c>
      <c r="AJ169" s="12">
        <v>1</v>
      </c>
      <c r="AO169" s="12"/>
      <c r="AP169" s="12">
        <v>1</v>
      </c>
    </row>
    <row r="170" spans="1:44" ht="14.25" customHeight="1" x14ac:dyDescent="0.3">
      <c r="A170" s="14">
        <v>164</v>
      </c>
      <c r="B170" s="11">
        <v>45251</v>
      </c>
      <c r="C170" s="12" t="s">
        <v>307</v>
      </c>
      <c r="D170" s="12" t="s">
        <v>68</v>
      </c>
      <c r="E170" s="12" t="s">
        <v>69</v>
      </c>
      <c r="F170" s="11">
        <v>45251</v>
      </c>
      <c r="G170" s="12" t="s">
        <v>488</v>
      </c>
      <c r="H170" s="12" t="s">
        <v>53</v>
      </c>
      <c r="I170" s="12">
        <v>85000</v>
      </c>
      <c r="J170" s="12">
        <v>2487.375</v>
      </c>
      <c r="K170" s="13">
        <v>34.172571486004323</v>
      </c>
      <c r="AD170" s="12">
        <v>1</v>
      </c>
      <c r="AO170" s="12">
        <v>1</v>
      </c>
    </row>
    <row r="171" spans="1:44" ht="14.25" customHeight="1" x14ac:dyDescent="0.3">
      <c r="A171" s="14">
        <v>167</v>
      </c>
      <c r="B171" s="11">
        <v>45252</v>
      </c>
      <c r="C171" s="12" t="s">
        <v>278</v>
      </c>
      <c r="D171" s="12" t="s">
        <v>223</v>
      </c>
      <c r="E171" s="12" t="s">
        <v>224</v>
      </c>
      <c r="F171" s="11">
        <v>45252</v>
      </c>
      <c r="G171" s="12" t="s">
        <v>279</v>
      </c>
      <c r="H171" s="12" t="s">
        <v>53</v>
      </c>
      <c r="I171" s="12">
        <v>210500</v>
      </c>
      <c r="J171" s="12">
        <v>2487.375</v>
      </c>
      <c r="K171" s="13">
        <v>84.627368209457757</v>
      </c>
      <c r="M171" s="12">
        <v>1</v>
      </c>
      <c r="P171" s="12">
        <v>1</v>
      </c>
      <c r="W171" s="12">
        <v>1</v>
      </c>
      <c r="AG171" s="12">
        <v>1</v>
      </c>
      <c r="AM171" s="12">
        <v>1</v>
      </c>
      <c r="AN171" s="12"/>
      <c r="AO171" s="12"/>
      <c r="AP171" s="12"/>
      <c r="AQ171" s="12"/>
      <c r="AR171" s="12">
        <v>1</v>
      </c>
    </row>
    <row r="172" spans="1:44" ht="14.25" customHeight="1" x14ac:dyDescent="0.3">
      <c r="A172" s="14">
        <v>168</v>
      </c>
      <c r="B172" s="11">
        <v>45253</v>
      </c>
      <c r="C172" s="12" t="s">
        <v>174</v>
      </c>
      <c r="D172" s="12" t="s">
        <v>175</v>
      </c>
      <c r="E172" s="12" t="s">
        <v>176</v>
      </c>
      <c r="F172" s="11">
        <v>45253</v>
      </c>
      <c r="G172" s="12" t="s">
        <v>177</v>
      </c>
      <c r="H172" s="12" t="s">
        <v>53</v>
      </c>
      <c r="I172" s="12">
        <v>1950300</v>
      </c>
      <c r="J172" s="12">
        <v>2487.375</v>
      </c>
      <c r="K172" s="13">
        <v>784.0796019900497</v>
      </c>
      <c r="AC172" s="12">
        <v>1</v>
      </c>
      <c r="AM172" s="12">
        <v>1</v>
      </c>
      <c r="AR172" s="12">
        <v>1</v>
      </c>
    </row>
    <row r="173" spans="1:44" ht="14.25" customHeight="1" x14ac:dyDescent="0.3">
      <c r="A173" s="14">
        <v>169</v>
      </c>
      <c r="B173" s="11">
        <v>45253</v>
      </c>
      <c r="C173" s="12" t="s">
        <v>314</v>
      </c>
      <c r="D173" s="12" t="s">
        <v>210</v>
      </c>
      <c r="E173" s="12" t="s">
        <v>211</v>
      </c>
      <c r="F173" s="11">
        <v>45253</v>
      </c>
      <c r="G173" s="12" t="s">
        <v>443</v>
      </c>
      <c r="H173" s="12" t="s">
        <v>53</v>
      </c>
      <c r="I173" s="12">
        <v>50000</v>
      </c>
      <c r="J173" s="12">
        <v>2487.375</v>
      </c>
      <c r="K173" s="13">
        <v>20.101512638826069</v>
      </c>
      <c r="AC173" s="12">
        <v>1</v>
      </c>
    </row>
    <row r="174" spans="1:44" ht="14.25" customHeight="1" x14ac:dyDescent="0.3">
      <c r="A174" s="14">
        <v>170</v>
      </c>
      <c r="B174" s="11">
        <v>45253</v>
      </c>
      <c r="C174" s="12" t="s">
        <v>174</v>
      </c>
      <c r="D174" s="12" t="s">
        <v>153</v>
      </c>
      <c r="E174" s="12" t="s">
        <v>154</v>
      </c>
      <c r="F174" s="11">
        <v>45253</v>
      </c>
      <c r="G174" s="12" t="s">
        <v>177</v>
      </c>
      <c r="H174" s="12" t="s">
        <v>53</v>
      </c>
      <c r="I174" s="12">
        <v>297000</v>
      </c>
      <c r="J174" s="12">
        <v>2487.375</v>
      </c>
      <c r="K174" s="13">
        <v>119.4029850746269</v>
      </c>
      <c r="N174" s="12">
        <v>1</v>
      </c>
      <c r="P174" s="12">
        <v>1</v>
      </c>
      <c r="Y174" s="12">
        <v>1</v>
      </c>
      <c r="AA174" s="12"/>
      <c r="AB174" s="12">
        <v>1</v>
      </c>
      <c r="AE174" s="12">
        <v>1</v>
      </c>
      <c r="AI174" s="12">
        <v>1</v>
      </c>
      <c r="AO174" s="12"/>
      <c r="AP174" s="12">
        <v>1</v>
      </c>
    </row>
    <row r="175" spans="1:44" ht="14.25" customHeight="1" x14ac:dyDescent="0.3">
      <c r="A175" s="14">
        <v>171</v>
      </c>
      <c r="B175" s="11">
        <v>45254</v>
      </c>
      <c r="C175" s="12" t="s">
        <v>323</v>
      </c>
      <c r="D175" s="12" t="s">
        <v>205</v>
      </c>
      <c r="E175" s="12" t="s">
        <v>206</v>
      </c>
      <c r="F175" s="11">
        <v>45254</v>
      </c>
      <c r="G175" s="12" t="s">
        <v>444</v>
      </c>
      <c r="H175" s="12" t="s">
        <v>53</v>
      </c>
      <c r="I175" s="12">
        <v>40000</v>
      </c>
      <c r="J175" s="12">
        <v>2504.6788999999999</v>
      </c>
      <c r="K175" s="13">
        <v>15.97011097909596</v>
      </c>
      <c r="N175" s="12">
        <v>1</v>
      </c>
      <c r="P175" s="12">
        <v>1</v>
      </c>
      <c r="T175" s="12">
        <v>1</v>
      </c>
      <c r="AG175" s="12">
        <v>1</v>
      </c>
      <c r="AM175" s="12">
        <v>1</v>
      </c>
      <c r="AN175" s="12"/>
      <c r="AO175" s="12"/>
      <c r="AP175" s="12"/>
      <c r="AQ175" s="12"/>
      <c r="AR175" s="12">
        <v>1</v>
      </c>
    </row>
    <row r="176" spans="1:44" ht="14.25" customHeight="1" x14ac:dyDescent="0.3">
      <c r="A176" s="14">
        <v>172</v>
      </c>
      <c r="B176" s="11">
        <v>45257</v>
      </c>
      <c r="C176" s="12" t="s">
        <v>157</v>
      </c>
      <c r="D176" s="12" t="s">
        <v>62</v>
      </c>
      <c r="E176" s="12" t="s">
        <v>63</v>
      </c>
      <c r="F176" s="11">
        <v>45257</v>
      </c>
      <c r="G176" s="12" t="s">
        <v>486</v>
      </c>
      <c r="H176" s="12" t="s">
        <v>53</v>
      </c>
      <c r="I176" s="12">
        <v>500000</v>
      </c>
      <c r="J176" s="12">
        <v>2507.0272</v>
      </c>
      <c r="K176" s="13">
        <v>199.43939977994651</v>
      </c>
      <c r="AD176" s="12">
        <v>1</v>
      </c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</row>
    <row r="177" spans="1:44" ht="14.25" customHeight="1" x14ac:dyDescent="0.3">
      <c r="A177" s="14">
        <v>174</v>
      </c>
      <c r="B177" s="11">
        <v>45257</v>
      </c>
      <c r="C177" s="12" t="s">
        <v>157</v>
      </c>
      <c r="D177" s="12" t="s">
        <v>62</v>
      </c>
      <c r="E177" s="12" t="s">
        <v>63</v>
      </c>
      <c r="F177" s="11">
        <v>45257</v>
      </c>
      <c r="G177" s="12" t="s">
        <v>485</v>
      </c>
      <c r="H177" s="12" t="s">
        <v>53</v>
      </c>
      <c r="I177" s="12">
        <v>1500000</v>
      </c>
      <c r="J177" s="12">
        <v>2507.0272</v>
      </c>
      <c r="K177" s="13">
        <v>598.31819933983968</v>
      </c>
      <c r="AA177" s="12"/>
      <c r="AB177" s="12">
        <v>1</v>
      </c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</row>
    <row r="178" spans="1:44" ht="14.25" customHeight="1" x14ac:dyDescent="0.3">
      <c r="A178" s="14">
        <v>173</v>
      </c>
      <c r="B178" s="11">
        <v>45257</v>
      </c>
      <c r="C178" s="12" t="s">
        <v>157</v>
      </c>
      <c r="D178" s="12" t="s">
        <v>62</v>
      </c>
      <c r="E178" s="12" t="s">
        <v>63</v>
      </c>
      <c r="F178" s="11">
        <v>45257</v>
      </c>
      <c r="G178" s="12" t="s">
        <v>481</v>
      </c>
      <c r="H178" s="12" t="s">
        <v>53</v>
      </c>
      <c r="I178" s="12">
        <v>2500000</v>
      </c>
      <c r="J178" s="12">
        <v>2507.0272</v>
      </c>
      <c r="K178" s="13">
        <v>997.19699889973276</v>
      </c>
      <c r="AA178" s="12"/>
      <c r="AB178" s="12">
        <v>1</v>
      </c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</row>
    <row r="179" spans="1:44" ht="14.25" customHeight="1" x14ac:dyDescent="0.3">
      <c r="A179" s="14">
        <v>175</v>
      </c>
      <c r="B179" s="11">
        <v>45257</v>
      </c>
      <c r="C179" s="12" t="s">
        <v>92</v>
      </c>
      <c r="D179" s="12" t="s">
        <v>62</v>
      </c>
      <c r="E179" s="12" t="s">
        <v>63</v>
      </c>
      <c r="F179" s="11">
        <v>45257</v>
      </c>
      <c r="G179" s="12" t="s">
        <v>487</v>
      </c>
      <c r="H179" s="12" t="s">
        <v>53</v>
      </c>
      <c r="I179" s="12">
        <v>7482000</v>
      </c>
      <c r="J179" s="12">
        <v>2507.0272</v>
      </c>
      <c r="K179" s="13">
        <v>2984.4111783071198</v>
      </c>
      <c r="AA179" s="12"/>
      <c r="AB179" s="12">
        <v>1</v>
      </c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</row>
    <row r="180" spans="1:44" ht="14.25" customHeight="1" x14ac:dyDescent="0.3">
      <c r="A180" s="14">
        <v>176</v>
      </c>
      <c r="B180" s="11">
        <v>45271</v>
      </c>
      <c r="C180" s="12" t="s">
        <v>267</v>
      </c>
      <c r="D180" s="12" t="s">
        <v>51</v>
      </c>
      <c r="E180" s="12" t="s">
        <v>52</v>
      </c>
      <c r="F180" s="11">
        <v>45271</v>
      </c>
      <c r="G180" s="12" t="s">
        <v>445</v>
      </c>
      <c r="H180" s="12" t="s">
        <v>53</v>
      </c>
      <c r="I180" s="12">
        <v>300000</v>
      </c>
      <c r="J180" s="12">
        <v>2504.1217000000001</v>
      </c>
      <c r="K180" s="13">
        <v>119.8024840406119</v>
      </c>
      <c r="AD180" s="12">
        <v>1</v>
      </c>
      <c r="AO180" s="12">
        <v>1</v>
      </c>
    </row>
    <row r="181" spans="1:44" ht="14.25" customHeight="1" x14ac:dyDescent="0.3">
      <c r="A181" s="10">
        <v>180</v>
      </c>
      <c r="B181" s="11">
        <v>45272</v>
      </c>
      <c r="C181" s="12" t="s">
        <v>234</v>
      </c>
      <c r="D181" s="12" t="s">
        <v>291</v>
      </c>
      <c r="E181" s="12" t="s">
        <v>292</v>
      </c>
      <c r="F181" s="11">
        <v>45272</v>
      </c>
      <c r="G181" s="12" t="s">
        <v>293</v>
      </c>
      <c r="H181" s="12" t="s">
        <v>53</v>
      </c>
      <c r="I181" s="12">
        <v>150000</v>
      </c>
      <c r="J181" s="12">
        <v>2495.3751999999999</v>
      </c>
      <c r="K181" s="13">
        <v>60.111200912792597</v>
      </c>
      <c r="Q181" s="12"/>
      <c r="AC181" s="12">
        <v>1</v>
      </c>
      <c r="AD181" s="12">
        <v>1</v>
      </c>
    </row>
    <row r="182" spans="1:44" ht="14.25" customHeight="1" x14ac:dyDescent="0.3">
      <c r="A182" s="10">
        <v>181</v>
      </c>
      <c r="B182" s="11">
        <v>45272</v>
      </c>
      <c r="C182" s="12" t="s">
        <v>294</v>
      </c>
      <c r="D182" s="12" t="s">
        <v>51</v>
      </c>
      <c r="E182" s="12" t="s">
        <v>52</v>
      </c>
      <c r="F182" s="11">
        <v>45272</v>
      </c>
      <c r="G182" s="12" t="s">
        <v>295</v>
      </c>
      <c r="H182" s="12" t="s">
        <v>53</v>
      </c>
      <c r="I182" s="12">
        <v>150000</v>
      </c>
      <c r="J182" s="12">
        <v>2495.3751999999999</v>
      </c>
      <c r="K182" s="13">
        <v>60.111200912792597</v>
      </c>
      <c r="N182" s="12">
        <v>1</v>
      </c>
      <c r="O182" s="12">
        <v>1</v>
      </c>
      <c r="S182" s="12"/>
      <c r="AA182" s="12"/>
      <c r="AB182" s="12">
        <v>1</v>
      </c>
      <c r="AG182" s="12">
        <v>1</v>
      </c>
      <c r="AJ182" s="12">
        <v>1</v>
      </c>
    </row>
    <row r="183" spans="1:44" ht="14.25" customHeight="1" x14ac:dyDescent="0.3">
      <c r="A183" s="14">
        <v>177</v>
      </c>
      <c r="B183" s="11">
        <v>45272</v>
      </c>
      <c r="C183" s="12" t="s">
        <v>262</v>
      </c>
      <c r="D183" s="12" t="s">
        <v>51</v>
      </c>
      <c r="E183" s="12" t="s">
        <v>52</v>
      </c>
      <c r="F183" s="11">
        <v>45272</v>
      </c>
      <c r="G183" s="12" t="s">
        <v>263</v>
      </c>
      <c r="H183" s="12" t="s">
        <v>53</v>
      </c>
      <c r="I183" s="12">
        <v>320000</v>
      </c>
      <c r="J183" s="12">
        <v>2495.3751999999999</v>
      </c>
      <c r="K183" s="13">
        <v>128.23722861395751</v>
      </c>
      <c r="AA183" s="12"/>
      <c r="AB183" s="12">
        <v>1</v>
      </c>
      <c r="AJ183" s="12">
        <v>1</v>
      </c>
    </row>
    <row r="184" spans="1:44" ht="14.25" customHeight="1" x14ac:dyDescent="0.3">
      <c r="A184" s="10">
        <v>185</v>
      </c>
      <c r="B184" s="11">
        <v>45272</v>
      </c>
      <c r="C184" s="12" t="s">
        <v>170</v>
      </c>
      <c r="D184" s="12" t="s">
        <v>62</v>
      </c>
      <c r="E184" s="12" t="s">
        <v>63</v>
      </c>
      <c r="F184" s="11">
        <v>45272</v>
      </c>
      <c r="G184" s="12" t="s">
        <v>479</v>
      </c>
      <c r="H184" s="12" t="s">
        <v>53</v>
      </c>
      <c r="I184" s="12">
        <v>2100000</v>
      </c>
      <c r="J184" s="12">
        <v>2495.3751999999999</v>
      </c>
      <c r="K184" s="13">
        <v>841.55681277909628</v>
      </c>
      <c r="Q184" s="12"/>
      <c r="AD184" s="12">
        <v>1</v>
      </c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</row>
    <row r="185" spans="1:44" ht="14.25" customHeight="1" x14ac:dyDescent="0.3">
      <c r="A185" s="14">
        <v>182</v>
      </c>
      <c r="B185" s="11">
        <v>45272</v>
      </c>
      <c r="C185" s="12" t="s">
        <v>76</v>
      </c>
      <c r="D185" s="12" t="s">
        <v>62</v>
      </c>
      <c r="E185" s="12" t="s">
        <v>63</v>
      </c>
      <c r="F185" s="11">
        <v>45272</v>
      </c>
      <c r="G185" s="12" t="s">
        <v>77</v>
      </c>
      <c r="H185" s="12" t="s">
        <v>53</v>
      </c>
      <c r="I185" s="12">
        <v>8010000</v>
      </c>
      <c r="J185" s="12">
        <v>2495.3751999999999</v>
      </c>
      <c r="K185" s="13">
        <v>3209.9381287431252</v>
      </c>
      <c r="AA185" s="12"/>
      <c r="AB185" s="12">
        <v>1</v>
      </c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</row>
    <row r="186" spans="1:44" ht="14.25" customHeight="1" x14ac:dyDescent="0.3">
      <c r="A186" s="14">
        <v>178</v>
      </c>
      <c r="B186" s="11">
        <v>45272</v>
      </c>
      <c r="C186" s="12" t="s">
        <v>234</v>
      </c>
      <c r="D186" s="12" t="s">
        <v>68</v>
      </c>
      <c r="E186" s="12" t="s">
        <v>69</v>
      </c>
      <c r="F186" s="11">
        <v>45272</v>
      </c>
      <c r="G186" s="12" t="s">
        <v>235</v>
      </c>
      <c r="H186" s="12" t="s">
        <v>53</v>
      </c>
      <c r="I186" s="12">
        <v>510000</v>
      </c>
      <c r="J186" s="12">
        <v>2495.3751999999999</v>
      </c>
      <c r="K186" s="13">
        <v>204.37808310349479</v>
      </c>
      <c r="AC186" s="12">
        <v>1</v>
      </c>
      <c r="AI186" s="12">
        <v>1</v>
      </c>
      <c r="AP186" s="12">
        <v>1</v>
      </c>
    </row>
    <row r="187" spans="1:44" ht="14.25" customHeight="1" x14ac:dyDescent="0.3">
      <c r="A187" s="14">
        <v>179</v>
      </c>
      <c r="B187" s="11">
        <v>45272</v>
      </c>
      <c r="C187" s="12" t="s">
        <v>294</v>
      </c>
      <c r="D187" s="12" t="s">
        <v>205</v>
      </c>
      <c r="E187" s="12" t="s">
        <v>206</v>
      </c>
      <c r="F187" s="11">
        <v>45272</v>
      </c>
      <c r="G187" s="12" t="s">
        <v>295</v>
      </c>
      <c r="H187" s="12" t="s">
        <v>53</v>
      </c>
      <c r="I187" s="12">
        <v>10000</v>
      </c>
      <c r="J187" s="12">
        <v>2495.3751999999999</v>
      </c>
      <c r="K187" s="13">
        <v>4.0074133941861732</v>
      </c>
      <c r="N187" s="12">
        <v>1</v>
      </c>
      <c r="P187" s="12">
        <v>1</v>
      </c>
      <c r="T187" s="12">
        <v>1</v>
      </c>
      <c r="AG187" s="12">
        <v>1</v>
      </c>
      <c r="AM187" s="12">
        <v>1</v>
      </c>
      <c r="AN187" s="12"/>
      <c r="AO187" s="12"/>
      <c r="AP187" s="12"/>
      <c r="AQ187" s="12"/>
      <c r="AR187" s="12">
        <v>1</v>
      </c>
    </row>
    <row r="188" spans="1:44" ht="14.25" customHeight="1" x14ac:dyDescent="0.3">
      <c r="A188" s="14">
        <v>183</v>
      </c>
      <c r="B188" s="11">
        <v>45272</v>
      </c>
      <c r="C188" s="12" t="s">
        <v>294</v>
      </c>
      <c r="D188" s="12" t="s">
        <v>210</v>
      </c>
      <c r="E188" s="12" t="s">
        <v>211</v>
      </c>
      <c r="F188" s="11">
        <v>45272</v>
      </c>
      <c r="G188" s="12" t="s">
        <v>295</v>
      </c>
      <c r="H188" s="12" t="s">
        <v>53</v>
      </c>
      <c r="I188" s="12">
        <v>20000</v>
      </c>
      <c r="J188" s="12">
        <v>2495.3751999999999</v>
      </c>
      <c r="K188" s="13">
        <v>8.0148267883723463</v>
      </c>
      <c r="AC188" s="12">
        <v>1</v>
      </c>
    </row>
    <row r="189" spans="1:44" ht="14.25" customHeight="1" x14ac:dyDescent="0.3">
      <c r="A189" s="14">
        <v>184</v>
      </c>
      <c r="B189" s="11">
        <v>45272</v>
      </c>
      <c r="C189" s="12" t="s">
        <v>234</v>
      </c>
      <c r="D189" s="12" t="s">
        <v>153</v>
      </c>
      <c r="E189" s="12" t="s">
        <v>154</v>
      </c>
      <c r="F189" s="11">
        <v>45272</v>
      </c>
      <c r="G189" s="12" t="s">
        <v>297</v>
      </c>
      <c r="H189" s="12" t="s">
        <v>53</v>
      </c>
      <c r="I189" s="12">
        <v>140000</v>
      </c>
      <c r="J189" s="12">
        <v>2495.3751999999999</v>
      </c>
      <c r="K189" s="13">
        <v>56.103787518606417</v>
      </c>
      <c r="L189" s="12" t="s">
        <v>346</v>
      </c>
      <c r="N189" s="12">
        <v>1</v>
      </c>
      <c r="P189" s="12">
        <v>1</v>
      </c>
      <c r="Y189" s="12">
        <v>1</v>
      </c>
      <c r="AE189" s="12">
        <v>1</v>
      </c>
      <c r="AI189" s="12">
        <v>1</v>
      </c>
      <c r="AO189" s="12"/>
      <c r="AP189" s="12">
        <v>1</v>
      </c>
    </row>
    <row r="190" spans="1:44" ht="14.25" customHeight="1" x14ac:dyDescent="0.3">
      <c r="A190" s="14">
        <v>186</v>
      </c>
      <c r="B190" s="11">
        <v>45273</v>
      </c>
      <c r="C190" s="12" t="s">
        <v>231</v>
      </c>
      <c r="D190" s="12" t="s">
        <v>151</v>
      </c>
      <c r="E190" s="12" t="s">
        <v>152</v>
      </c>
      <c r="F190" s="11">
        <v>45273</v>
      </c>
      <c r="G190" s="12" t="s">
        <v>446</v>
      </c>
      <c r="H190" s="12" t="s">
        <v>53</v>
      </c>
      <c r="I190" s="12">
        <v>540000</v>
      </c>
      <c r="J190" s="12">
        <v>2502.5495000000001</v>
      </c>
      <c r="K190" s="13">
        <v>215.77994760942789</v>
      </c>
      <c r="AD190" s="12">
        <v>1</v>
      </c>
      <c r="AO190" s="12">
        <v>1</v>
      </c>
      <c r="AP190" s="12">
        <v>1</v>
      </c>
    </row>
    <row r="191" spans="1:44" ht="14.25" customHeight="1" x14ac:dyDescent="0.3">
      <c r="A191" s="14">
        <v>187</v>
      </c>
      <c r="B191" s="11">
        <v>45274</v>
      </c>
      <c r="C191" s="12" t="s">
        <v>250</v>
      </c>
      <c r="D191" s="12" t="s">
        <v>62</v>
      </c>
      <c r="E191" s="12" t="s">
        <v>63</v>
      </c>
      <c r="F191" s="11">
        <v>45274</v>
      </c>
      <c r="G191" s="12" t="s">
        <v>251</v>
      </c>
      <c r="H191" s="12" t="s">
        <v>53</v>
      </c>
      <c r="I191" s="12">
        <v>420000</v>
      </c>
      <c r="J191" s="12">
        <v>2507.0272</v>
      </c>
      <c r="K191" s="13">
        <v>167.5290958151551</v>
      </c>
      <c r="AA191" s="12"/>
      <c r="AB191" s="12">
        <v>1</v>
      </c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</row>
    <row r="192" spans="1:44" ht="14.25" customHeight="1" x14ac:dyDescent="0.3">
      <c r="A192" s="14">
        <v>189</v>
      </c>
      <c r="B192" s="11">
        <v>45280</v>
      </c>
      <c r="C192" s="12" t="s">
        <v>158</v>
      </c>
      <c r="D192" s="12" t="s">
        <v>62</v>
      </c>
      <c r="E192" s="12" t="s">
        <v>63</v>
      </c>
      <c r="F192" s="11">
        <v>45280</v>
      </c>
      <c r="G192" s="12" t="s">
        <v>476</v>
      </c>
      <c r="H192" s="12" t="s">
        <v>53</v>
      </c>
      <c r="I192" s="12">
        <v>1500000</v>
      </c>
      <c r="J192" s="12">
        <v>2507.0272</v>
      </c>
      <c r="K192" s="13">
        <v>598.31819933983968</v>
      </c>
      <c r="AC192" s="12">
        <v>1</v>
      </c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</row>
    <row r="193" spans="1:44" ht="14.25" customHeight="1" x14ac:dyDescent="0.3">
      <c r="A193" s="10">
        <v>188</v>
      </c>
      <c r="B193" s="11">
        <v>45280</v>
      </c>
      <c r="C193" s="12" t="s">
        <v>158</v>
      </c>
      <c r="D193" s="12" t="s">
        <v>62</v>
      </c>
      <c r="E193" s="12" t="s">
        <v>63</v>
      </c>
      <c r="F193" s="11">
        <v>45280</v>
      </c>
      <c r="G193" s="12" t="s">
        <v>477</v>
      </c>
      <c r="H193" s="12" t="s">
        <v>53</v>
      </c>
      <c r="I193" s="12">
        <v>2500000</v>
      </c>
      <c r="J193" s="12">
        <v>2507.0272</v>
      </c>
      <c r="K193" s="13">
        <v>997.19699889973276</v>
      </c>
      <c r="AC193" s="12">
        <v>1</v>
      </c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</row>
    <row r="194" spans="1:44" ht="14.25" customHeight="1" x14ac:dyDescent="0.3">
      <c r="A194" s="14">
        <v>190</v>
      </c>
      <c r="B194" s="11">
        <v>45280</v>
      </c>
      <c r="C194" s="12" t="s">
        <v>93</v>
      </c>
      <c r="D194" s="12" t="s">
        <v>62</v>
      </c>
      <c r="E194" s="12" t="s">
        <v>63</v>
      </c>
      <c r="F194" s="11">
        <v>45280</v>
      </c>
      <c r="G194" s="12" t="s">
        <v>478</v>
      </c>
      <c r="H194" s="12" t="s">
        <v>53</v>
      </c>
      <c r="I194" s="12">
        <v>7482000</v>
      </c>
      <c r="J194" s="12">
        <v>2507.0272</v>
      </c>
      <c r="K194" s="13">
        <v>2984.4111783071198</v>
      </c>
      <c r="AA194" s="12"/>
      <c r="AB194" s="12">
        <v>1</v>
      </c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</row>
    <row r="195" spans="1:44" ht="14.25" customHeight="1" x14ac:dyDescent="0.3">
      <c r="A195" s="14">
        <v>191</v>
      </c>
      <c r="B195" s="11">
        <v>45291</v>
      </c>
      <c r="C195" s="12" t="s">
        <v>256</v>
      </c>
      <c r="D195" s="12" t="s">
        <v>257</v>
      </c>
      <c r="E195" s="12" t="s">
        <v>258</v>
      </c>
      <c r="G195" s="12" t="s">
        <v>324</v>
      </c>
      <c r="H195" s="12" t="s">
        <v>53</v>
      </c>
      <c r="I195" s="12">
        <v>35300.879999999997</v>
      </c>
      <c r="J195" s="12">
        <v>2505.0371</v>
      </c>
      <c r="K195" s="13">
        <v>14.09195895741424</v>
      </c>
      <c r="N195" s="12">
        <v>1</v>
      </c>
      <c r="O195" s="12">
        <v>1</v>
      </c>
      <c r="T195" s="12">
        <v>1</v>
      </c>
      <c r="AG195" s="12">
        <v>1</v>
      </c>
      <c r="AM195" s="12">
        <v>1</v>
      </c>
      <c r="AN195" s="21"/>
      <c r="AO195" s="21"/>
      <c r="AP195" s="21"/>
      <c r="AQ195" s="21"/>
      <c r="AR195" s="21">
        <v>1</v>
      </c>
    </row>
    <row r="196" spans="1:44" ht="12.75" customHeight="1" x14ac:dyDescent="0.3">
      <c r="A196" s="10">
        <v>192</v>
      </c>
      <c r="B196" s="11">
        <v>45294</v>
      </c>
      <c r="C196" s="12" t="s">
        <v>56</v>
      </c>
      <c r="D196" s="12" t="s">
        <v>51</v>
      </c>
      <c r="E196" s="12" t="s">
        <v>52</v>
      </c>
      <c r="F196" s="11">
        <v>45294</v>
      </c>
      <c r="G196" s="12" t="s">
        <v>447</v>
      </c>
      <c r="H196" s="12" t="s">
        <v>53</v>
      </c>
      <c r="I196" s="12">
        <v>13800000</v>
      </c>
      <c r="J196" s="12">
        <v>2505.0371</v>
      </c>
      <c r="K196" s="13">
        <v>5508.9004470233194</v>
      </c>
      <c r="AD196" s="12">
        <v>1</v>
      </c>
      <c r="AO196" s="12">
        <v>1</v>
      </c>
    </row>
    <row r="197" spans="1:44" ht="14.25" customHeight="1" x14ac:dyDescent="0.3">
      <c r="A197" s="10">
        <v>195</v>
      </c>
      <c r="B197" s="11">
        <v>45307</v>
      </c>
      <c r="C197" s="12" t="s">
        <v>332</v>
      </c>
      <c r="D197" s="12" t="s">
        <v>51</v>
      </c>
      <c r="E197" s="12" t="s">
        <v>52</v>
      </c>
      <c r="F197" s="11">
        <v>45307</v>
      </c>
      <c r="G197" s="12" t="s">
        <v>448</v>
      </c>
      <c r="H197" s="12" t="s">
        <v>53</v>
      </c>
      <c r="I197" s="12">
        <v>20000</v>
      </c>
      <c r="J197" s="12">
        <v>2502.5495000000001</v>
      </c>
      <c r="K197" s="13">
        <v>7.9918499114602923</v>
      </c>
      <c r="L197" s="12" t="s">
        <v>343</v>
      </c>
      <c r="R197" s="12">
        <v>1</v>
      </c>
      <c r="AG197" s="12">
        <v>1</v>
      </c>
      <c r="AK197" s="12">
        <v>1</v>
      </c>
      <c r="AN197" s="12"/>
      <c r="AO197" s="12"/>
      <c r="AP197" s="12"/>
      <c r="AQ197" s="12"/>
      <c r="AR197" s="12"/>
    </row>
    <row r="198" spans="1:44" ht="14.25" customHeight="1" x14ac:dyDescent="0.3">
      <c r="A198" s="10">
        <v>197</v>
      </c>
      <c r="B198" s="11">
        <v>45310</v>
      </c>
      <c r="C198" s="12" t="s">
        <v>134</v>
      </c>
      <c r="D198" s="12" t="s">
        <v>210</v>
      </c>
      <c r="E198" s="12" t="s">
        <v>211</v>
      </c>
      <c r="F198" s="11">
        <v>45310</v>
      </c>
      <c r="G198" s="12" t="s">
        <v>449</v>
      </c>
      <c r="H198" s="12" t="s">
        <v>53</v>
      </c>
      <c r="I198" s="12">
        <v>370000</v>
      </c>
      <c r="J198" s="12">
        <v>2509.0770000000002</v>
      </c>
      <c r="K198" s="13">
        <v>147.46458558266639</v>
      </c>
      <c r="L198" s="12" t="s">
        <v>340</v>
      </c>
      <c r="N198" s="12">
        <v>1</v>
      </c>
      <c r="P198" s="12">
        <v>1</v>
      </c>
      <c r="U198" s="12">
        <v>1</v>
      </c>
      <c r="AG198" s="12">
        <v>1</v>
      </c>
      <c r="AM198" s="12">
        <v>1</v>
      </c>
      <c r="AR198" s="12">
        <v>1</v>
      </c>
    </row>
    <row r="199" spans="1:44" ht="14.25" customHeight="1" x14ac:dyDescent="0.3">
      <c r="A199" s="10">
        <v>199</v>
      </c>
      <c r="B199" s="11">
        <v>45310</v>
      </c>
      <c r="C199" s="12" t="s">
        <v>134</v>
      </c>
      <c r="D199" s="12" t="s">
        <v>153</v>
      </c>
      <c r="E199" s="12" t="s">
        <v>154</v>
      </c>
      <c r="F199" s="11">
        <v>45310</v>
      </c>
      <c r="G199" s="12" t="s">
        <v>450</v>
      </c>
      <c r="H199" s="12" t="s">
        <v>53</v>
      </c>
      <c r="I199" s="12">
        <v>2700000</v>
      </c>
      <c r="J199" s="12">
        <v>2509.0770000000002</v>
      </c>
      <c r="K199" s="13">
        <v>1076.0929218194581</v>
      </c>
      <c r="L199" s="12" t="s">
        <v>343</v>
      </c>
      <c r="N199" s="12">
        <v>1</v>
      </c>
      <c r="P199" s="12">
        <v>1</v>
      </c>
      <c r="R199" s="12">
        <v>1</v>
      </c>
      <c r="AE199" s="12">
        <v>1</v>
      </c>
      <c r="AI199" s="12">
        <v>1</v>
      </c>
      <c r="AN199" s="12"/>
      <c r="AO199" s="12"/>
      <c r="AP199" s="12">
        <v>1</v>
      </c>
      <c r="AQ199" s="12"/>
      <c r="AR199" s="12"/>
    </row>
    <row r="200" spans="1:44" ht="14.25" customHeight="1" x14ac:dyDescent="0.3">
      <c r="A200" s="10">
        <v>203</v>
      </c>
      <c r="B200" s="11">
        <v>45321</v>
      </c>
      <c r="C200" s="12" t="s">
        <v>129</v>
      </c>
      <c r="D200" s="12" t="s">
        <v>51</v>
      </c>
      <c r="E200" s="12" t="s">
        <v>52</v>
      </c>
      <c r="F200" s="11">
        <v>45321</v>
      </c>
      <c r="G200" s="12" t="s">
        <v>451</v>
      </c>
      <c r="H200" s="12" t="s">
        <v>53</v>
      </c>
      <c r="I200" s="12">
        <v>4483500</v>
      </c>
      <c r="J200" s="12">
        <v>2517.2761999999998</v>
      </c>
      <c r="K200" s="13">
        <v>1781.0918007328719</v>
      </c>
      <c r="L200" s="12" t="s">
        <v>342</v>
      </c>
      <c r="N200" s="12">
        <v>1</v>
      </c>
      <c r="O200" s="12">
        <v>1</v>
      </c>
      <c r="S200" s="12">
        <v>1</v>
      </c>
      <c r="AG200" s="12">
        <v>1</v>
      </c>
      <c r="AK200" s="12">
        <v>1</v>
      </c>
      <c r="AN200" s="12"/>
      <c r="AO200" s="12"/>
      <c r="AP200" s="12"/>
      <c r="AQ200" s="12"/>
      <c r="AR200" s="12"/>
    </row>
    <row r="201" spans="1:44" ht="14.25" customHeight="1" x14ac:dyDescent="0.3">
      <c r="A201" s="10">
        <v>205</v>
      </c>
      <c r="B201" s="11">
        <v>45322</v>
      </c>
      <c r="C201" s="12" t="s">
        <v>256</v>
      </c>
      <c r="D201" s="12" t="s">
        <v>257</v>
      </c>
      <c r="E201" s="12" t="s">
        <v>258</v>
      </c>
      <c r="F201" s="11">
        <v>45322</v>
      </c>
      <c r="G201" s="12" t="s">
        <v>329</v>
      </c>
      <c r="H201" s="12" t="s">
        <v>53</v>
      </c>
      <c r="I201" s="12">
        <v>35300.879999999997</v>
      </c>
      <c r="J201" s="12">
        <v>2517.2761999999998</v>
      </c>
      <c r="K201" s="13">
        <v>14.02344327571206</v>
      </c>
      <c r="N201" s="12">
        <v>1</v>
      </c>
      <c r="O201" s="12">
        <v>1</v>
      </c>
      <c r="T201" s="12">
        <v>1</v>
      </c>
      <c r="AG201" s="12">
        <v>1</v>
      </c>
      <c r="AM201" s="12">
        <v>1</v>
      </c>
      <c r="AN201" s="21"/>
      <c r="AO201" s="21"/>
      <c r="AP201" s="21"/>
      <c r="AQ201" s="21"/>
      <c r="AR201" s="21">
        <v>1</v>
      </c>
    </row>
    <row r="202" spans="1:44" ht="14.25" customHeight="1" x14ac:dyDescent="0.3">
      <c r="A202" s="10">
        <v>209</v>
      </c>
      <c r="B202" s="11">
        <v>45328</v>
      </c>
      <c r="C202" s="12" t="s">
        <v>72</v>
      </c>
      <c r="D202" s="12" t="s">
        <v>73</v>
      </c>
      <c r="E202" s="12" t="s">
        <v>74</v>
      </c>
      <c r="F202" s="11">
        <v>45328</v>
      </c>
      <c r="G202" s="12" t="s">
        <v>75</v>
      </c>
      <c r="H202" s="12" t="s">
        <v>53</v>
      </c>
      <c r="I202" s="12">
        <v>8555100</v>
      </c>
      <c r="J202" s="12">
        <v>2517.4751999999999</v>
      </c>
      <c r="K202" s="13">
        <v>3398.285711017134</v>
      </c>
      <c r="L202" s="12" t="s">
        <v>345</v>
      </c>
      <c r="M202" s="12">
        <v>1</v>
      </c>
      <c r="O202" s="12">
        <v>1</v>
      </c>
      <c r="R202" s="12">
        <v>1</v>
      </c>
      <c r="AE202" s="12">
        <v>1</v>
      </c>
      <c r="AJ202" s="12">
        <v>1</v>
      </c>
      <c r="AN202" s="12"/>
      <c r="AO202" s="12"/>
      <c r="AP202" s="12">
        <v>1</v>
      </c>
      <c r="AQ202" s="12"/>
      <c r="AR202" s="12"/>
    </row>
    <row r="203" spans="1:44" ht="14.25" customHeight="1" x14ac:dyDescent="0.3">
      <c r="A203" s="10">
        <v>211</v>
      </c>
      <c r="B203" s="11">
        <v>45330</v>
      </c>
      <c r="C203" s="12" t="s">
        <v>128</v>
      </c>
      <c r="D203" s="12" t="s">
        <v>51</v>
      </c>
      <c r="E203" s="12" t="s">
        <v>52</v>
      </c>
      <c r="F203" s="11">
        <v>45330</v>
      </c>
      <c r="G203" s="12" t="s">
        <v>178</v>
      </c>
      <c r="H203" s="12" t="s">
        <v>53</v>
      </c>
      <c r="I203" s="12">
        <v>960000</v>
      </c>
      <c r="J203" s="12">
        <v>2517.4751999999999</v>
      </c>
      <c r="K203" s="13">
        <v>381.33444174544411</v>
      </c>
      <c r="L203" s="12" t="s">
        <v>347</v>
      </c>
      <c r="N203" s="12">
        <v>1</v>
      </c>
      <c r="O203" s="12">
        <v>1</v>
      </c>
      <c r="S203" s="12">
        <v>1</v>
      </c>
      <c r="AG203" s="12">
        <v>1</v>
      </c>
      <c r="AK203" s="12">
        <v>1</v>
      </c>
      <c r="AN203" s="12"/>
      <c r="AO203" s="12"/>
      <c r="AP203" s="12"/>
      <c r="AQ203" s="12"/>
      <c r="AR203" s="12"/>
    </row>
    <row r="204" spans="1:44" ht="14.25" customHeight="1" x14ac:dyDescent="0.3">
      <c r="A204" s="10">
        <v>212</v>
      </c>
      <c r="B204" s="11">
        <v>45330</v>
      </c>
      <c r="C204" s="12" t="s">
        <v>128</v>
      </c>
      <c r="D204" s="12" t="s">
        <v>51</v>
      </c>
      <c r="E204" s="12" t="s">
        <v>52</v>
      </c>
      <c r="F204" s="11">
        <v>45330</v>
      </c>
      <c r="G204" s="12" t="s">
        <v>178</v>
      </c>
      <c r="H204" s="12" t="s">
        <v>53</v>
      </c>
      <c r="I204" s="12">
        <v>1920000</v>
      </c>
      <c r="J204" s="12">
        <v>2517.4751999999999</v>
      </c>
      <c r="K204" s="13">
        <v>762.66888349088811</v>
      </c>
      <c r="L204" s="12" t="s">
        <v>347</v>
      </c>
      <c r="N204" s="12">
        <v>1</v>
      </c>
      <c r="O204" s="12">
        <v>1</v>
      </c>
      <c r="S204" s="12">
        <v>1</v>
      </c>
      <c r="AG204" s="12">
        <v>1</v>
      </c>
      <c r="AK204" s="12">
        <v>1</v>
      </c>
      <c r="AN204" s="12"/>
      <c r="AO204" s="12"/>
      <c r="AP204" s="12"/>
      <c r="AQ204" s="12"/>
      <c r="AR204" s="12"/>
    </row>
    <row r="205" spans="1:44" ht="14.25" customHeight="1" x14ac:dyDescent="0.3">
      <c r="A205" s="10">
        <v>214</v>
      </c>
      <c r="B205" s="11">
        <v>45331</v>
      </c>
      <c r="C205" s="12" t="s">
        <v>243</v>
      </c>
      <c r="D205" s="12" t="s">
        <v>51</v>
      </c>
      <c r="E205" s="12" t="s">
        <v>52</v>
      </c>
      <c r="F205" s="11">
        <v>45331</v>
      </c>
      <c r="G205" s="12" t="s">
        <v>244</v>
      </c>
      <c r="H205" s="12" t="s">
        <v>53</v>
      </c>
      <c r="I205" s="12">
        <v>478000</v>
      </c>
      <c r="J205" s="12">
        <v>2517.4751999999999</v>
      </c>
      <c r="K205" s="13">
        <v>189.8727741190857</v>
      </c>
      <c r="L205" s="12" t="s">
        <v>342</v>
      </c>
      <c r="N205" s="12">
        <v>1</v>
      </c>
      <c r="O205" s="12">
        <v>1</v>
      </c>
      <c r="S205" s="12">
        <v>1</v>
      </c>
      <c r="AG205" s="12">
        <v>1</v>
      </c>
      <c r="AK205" s="12">
        <v>1</v>
      </c>
    </row>
    <row r="206" spans="1:44" ht="14.25" customHeight="1" x14ac:dyDescent="0.3">
      <c r="A206" s="10">
        <v>216</v>
      </c>
      <c r="B206" s="11">
        <v>45331</v>
      </c>
      <c r="C206" s="12" t="s">
        <v>57</v>
      </c>
      <c r="D206" s="12" t="s">
        <v>51</v>
      </c>
      <c r="E206" s="12" t="s">
        <v>52</v>
      </c>
      <c r="F206" s="11">
        <v>45331</v>
      </c>
      <c r="G206" s="12" t="s">
        <v>58</v>
      </c>
      <c r="H206" s="12" t="s">
        <v>53</v>
      </c>
      <c r="I206" s="12">
        <v>13800000</v>
      </c>
      <c r="J206" s="12">
        <v>2517.4751999999999</v>
      </c>
      <c r="K206" s="13">
        <v>5481.6826000907577</v>
      </c>
      <c r="AD206" s="12">
        <v>1</v>
      </c>
      <c r="AO206" s="12">
        <v>1</v>
      </c>
    </row>
    <row r="207" spans="1:44" ht="14.25" customHeight="1" x14ac:dyDescent="0.3">
      <c r="A207" s="10">
        <v>215</v>
      </c>
      <c r="B207" s="11">
        <v>45331</v>
      </c>
      <c r="C207" s="12" t="s">
        <v>239</v>
      </c>
      <c r="D207" s="12" t="s">
        <v>62</v>
      </c>
      <c r="E207" s="12" t="s">
        <v>63</v>
      </c>
      <c r="F207" s="11">
        <v>45331</v>
      </c>
      <c r="G207" s="12" t="s">
        <v>475</v>
      </c>
      <c r="H207" s="12" t="s">
        <v>53</v>
      </c>
      <c r="I207" s="12">
        <v>500000</v>
      </c>
      <c r="J207" s="12">
        <v>2517.4751999999999</v>
      </c>
      <c r="K207" s="13">
        <v>198.61168840908539</v>
      </c>
      <c r="AD207" s="12">
        <v>1</v>
      </c>
      <c r="AF207" s="12">
        <v>1</v>
      </c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</row>
    <row r="208" spans="1:44" ht="14.25" customHeight="1" x14ac:dyDescent="0.3">
      <c r="A208" s="10">
        <v>217</v>
      </c>
      <c r="B208" s="11">
        <v>45334</v>
      </c>
      <c r="C208" s="12" t="s">
        <v>142</v>
      </c>
      <c r="D208" s="12" t="s">
        <v>131</v>
      </c>
      <c r="E208" s="12" t="s">
        <v>132</v>
      </c>
      <c r="F208" s="11">
        <v>45334</v>
      </c>
      <c r="G208" s="12" t="s">
        <v>143</v>
      </c>
      <c r="H208" s="12" t="s">
        <v>53</v>
      </c>
      <c r="I208" s="12">
        <v>3339599.3</v>
      </c>
      <c r="J208" s="12">
        <v>2517.4751999999999</v>
      </c>
      <c r="K208" s="13">
        <v>1326.5669111656</v>
      </c>
      <c r="M208" s="12">
        <v>1</v>
      </c>
      <c r="O208" s="12">
        <v>1</v>
      </c>
      <c r="X208" s="12">
        <v>1</v>
      </c>
      <c r="AG208" s="12">
        <v>1</v>
      </c>
      <c r="AI208" s="12">
        <v>1</v>
      </c>
      <c r="AJ208" s="12">
        <v>1</v>
      </c>
      <c r="AN208" s="12"/>
      <c r="AO208" s="12"/>
      <c r="AP208" s="12"/>
      <c r="AQ208" s="12">
        <v>1</v>
      </c>
      <c r="AR208" s="12"/>
    </row>
    <row r="209" spans="1:44" ht="14.25" customHeight="1" x14ac:dyDescent="0.3">
      <c r="A209" s="10">
        <v>218</v>
      </c>
      <c r="B209" s="11">
        <v>45335</v>
      </c>
      <c r="C209" s="12" t="s">
        <v>306</v>
      </c>
      <c r="D209" s="12" t="s">
        <v>51</v>
      </c>
      <c r="E209" s="12" t="s">
        <v>52</v>
      </c>
      <c r="F209" s="11">
        <v>45335</v>
      </c>
      <c r="G209" s="12" t="s">
        <v>452</v>
      </c>
      <c r="H209" s="12" t="s">
        <v>53</v>
      </c>
      <c r="I209" s="12">
        <v>50000</v>
      </c>
      <c r="J209" s="12">
        <v>2517.4751999999999</v>
      </c>
      <c r="K209" s="13">
        <v>19.86116884090854</v>
      </c>
      <c r="AD209" s="12">
        <v>1</v>
      </c>
      <c r="AO209" s="12">
        <v>1</v>
      </c>
    </row>
    <row r="210" spans="1:44" ht="14.25" customHeight="1" x14ac:dyDescent="0.3">
      <c r="A210" s="10">
        <v>219</v>
      </c>
      <c r="B210" s="11">
        <v>45335</v>
      </c>
      <c r="C210" s="12" t="s">
        <v>123</v>
      </c>
      <c r="D210" s="12" t="s">
        <v>51</v>
      </c>
      <c r="E210" s="12" t="s">
        <v>52</v>
      </c>
      <c r="F210" s="11">
        <v>45335</v>
      </c>
      <c r="G210" s="12" t="s">
        <v>453</v>
      </c>
      <c r="H210" s="12" t="s">
        <v>53</v>
      </c>
      <c r="I210" s="12">
        <v>6041100</v>
      </c>
      <c r="J210" s="12">
        <v>2517.4751999999999</v>
      </c>
      <c r="K210" s="13">
        <v>2399.666141696252</v>
      </c>
      <c r="L210" s="12" t="s">
        <v>342</v>
      </c>
      <c r="N210" s="12">
        <v>1</v>
      </c>
      <c r="O210" s="12">
        <v>1</v>
      </c>
      <c r="S210" s="12">
        <v>1</v>
      </c>
      <c r="AG210" s="12">
        <v>1</v>
      </c>
      <c r="AK210" s="12">
        <v>1</v>
      </c>
    </row>
    <row r="211" spans="1:44" ht="14.25" customHeight="1" x14ac:dyDescent="0.3">
      <c r="A211" s="10">
        <v>220</v>
      </c>
      <c r="B211" s="11">
        <v>45335</v>
      </c>
      <c r="C211" s="12" t="s">
        <v>306</v>
      </c>
      <c r="D211" s="12" t="s">
        <v>299</v>
      </c>
      <c r="E211" s="12" t="s">
        <v>300</v>
      </c>
      <c r="F211" s="11">
        <v>45335</v>
      </c>
      <c r="G211" s="12" t="s">
        <v>454</v>
      </c>
      <c r="H211" s="12" t="s">
        <v>53</v>
      </c>
      <c r="I211" s="12">
        <v>100000</v>
      </c>
      <c r="J211" s="12">
        <v>2517.4751999999999</v>
      </c>
      <c r="K211" s="13">
        <v>39.722337681817088</v>
      </c>
      <c r="AD211" s="12">
        <v>1</v>
      </c>
    </row>
    <row r="212" spans="1:44" ht="14.25" customHeight="1" x14ac:dyDescent="0.3">
      <c r="A212" s="10">
        <v>221</v>
      </c>
      <c r="B212" s="11">
        <v>45336</v>
      </c>
      <c r="C212" s="12" t="s">
        <v>272</v>
      </c>
      <c r="D212" s="12" t="s">
        <v>205</v>
      </c>
      <c r="E212" s="12" t="s">
        <v>206</v>
      </c>
      <c r="F212" s="11">
        <v>45336</v>
      </c>
      <c r="G212" s="12" t="s">
        <v>455</v>
      </c>
      <c r="H212" s="12" t="s">
        <v>53</v>
      </c>
      <c r="I212" s="12">
        <v>250000</v>
      </c>
      <c r="J212" s="12">
        <v>2525.7640000000001</v>
      </c>
      <c r="K212" s="13">
        <v>98.979952204560675</v>
      </c>
      <c r="AA212" s="12"/>
      <c r="AB212" s="12">
        <v>1</v>
      </c>
      <c r="AJ212" s="12">
        <v>1</v>
      </c>
      <c r="AR212" s="12">
        <v>1</v>
      </c>
    </row>
    <row r="213" spans="1:44" ht="14.25" customHeight="1" x14ac:dyDescent="0.3">
      <c r="A213" s="10">
        <v>231</v>
      </c>
      <c r="B213" s="11">
        <v>45342</v>
      </c>
      <c r="C213" s="12" t="s">
        <v>112</v>
      </c>
      <c r="D213" s="12" t="s">
        <v>51</v>
      </c>
      <c r="E213" s="12" t="s">
        <v>52</v>
      </c>
      <c r="F213" s="11">
        <v>45342</v>
      </c>
      <c r="G213" s="12" t="s">
        <v>113</v>
      </c>
      <c r="H213" s="12" t="s">
        <v>53</v>
      </c>
      <c r="I213" s="12">
        <v>6606600</v>
      </c>
      <c r="J213" s="12">
        <v>2527.4256999999998</v>
      </c>
      <c r="K213" s="13">
        <v>2613.964082109318</v>
      </c>
      <c r="L213" s="12" t="s">
        <v>342</v>
      </c>
      <c r="N213" s="12">
        <v>1</v>
      </c>
      <c r="O213" s="12">
        <v>1</v>
      </c>
      <c r="S213" s="12">
        <v>1</v>
      </c>
      <c r="AG213" s="12">
        <v>1</v>
      </c>
      <c r="AK213" s="12">
        <v>1</v>
      </c>
    </row>
    <row r="214" spans="1:44" ht="14.25" customHeight="1" x14ac:dyDescent="0.3">
      <c r="A214" s="10">
        <v>232</v>
      </c>
      <c r="B214" s="11">
        <v>45343</v>
      </c>
      <c r="C214" s="12" t="s">
        <v>261</v>
      </c>
      <c r="D214" s="12" t="s">
        <v>68</v>
      </c>
      <c r="E214" s="12" t="s">
        <v>69</v>
      </c>
      <c r="F214" s="11">
        <v>45343</v>
      </c>
      <c r="G214" s="12" t="s">
        <v>474</v>
      </c>
      <c r="H214" s="12" t="s">
        <v>53</v>
      </c>
      <c r="I214" s="12">
        <v>330000</v>
      </c>
      <c r="J214" s="12">
        <v>2527.4256999999998</v>
      </c>
      <c r="K214" s="13">
        <v>130.56763646899691</v>
      </c>
      <c r="AD214" s="12">
        <v>1</v>
      </c>
      <c r="AI214" s="12">
        <v>1</v>
      </c>
      <c r="AP214" s="12">
        <v>1</v>
      </c>
    </row>
    <row r="215" spans="1:44" ht="14.25" customHeight="1" x14ac:dyDescent="0.3">
      <c r="A215" s="10">
        <v>233</v>
      </c>
      <c r="B215" s="11">
        <v>45343</v>
      </c>
      <c r="C215" s="12" t="s">
        <v>261</v>
      </c>
      <c r="D215" s="12" t="s">
        <v>153</v>
      </c>
      <c r="E215" s="12" t="s">
        <v>154</v>
      </c>
      <c r="F215" s="11">
        <v>45343</v>
      </c>
      <c r="G215" s="12" t="s">
        <v>474</v>
      </c>
      <c r="H215" s="12" t="s">
        <v>53</v>
      </c>
      <c r="I215" s="12">
        <v>240000</v>
      </c>
      <c r="J215" s="12">
        <v>2527.4256999999998</v>
      </c>
      <c r="K215" s="13">
        <v>94.958281068361387</v>
      </c>
      <c r="N215" s="12">
        <v>1</v>
      </c>
      <c r="P215" s="12">
        <v>1</v>
      </c>
      <c r="AD215" s="12">
        <v>1</v>
      </c>
      <c r="AG215" s="12">
        <v>1</v>
      </c>
      <c r="AI215" s="12">
        <v>1</v>
      </c>
      <c r="AO215" s="12"/>
      <c r="AP215" s="12">
        <v>1</v>
      </c>
    </row>
    <row r="216" spans="1:44" ht="14.25" customHeight="1" x14ac:dyDescent="0.3">
      <c r="A216" s="10">
        <v>234</v>
      </c>
      <c r="B216" s="11">
        <v>45345</v>
      </c>
      <c r="C216" s="12" t="s">
        <v>276</v>
      </c>
      <c r="D216" s="12" t="s">
        <v>51</v>
      </c>
      <c r="E216" s="12" t="s">
        <v>52</v>
      </c>
      <c r="F216" s="11">
        <v>45345</v>
      </c>
      <c r="G216" s="12" t="s">
        <v>277</v>
      </c>
      <c r="H216" s="12" t="s">
        <v>53</v>
      </c>
      <c r="I216" s="12">
        <v>220000</v>
      </c>
      <c r="J216" s="12">
        <v>2537.6947</v>
      </c>
      <c r="K216" s="13">
        <v>86.692855527499034</v>
      </c>
      <c r="AD216" s="12">
        <v>1</v>
      </c>
      <c r="AO216" s="12">
        <v>1</v>
      </c>
    </row>
    <row r="217" spans="1:44" ht="14.25" customHeight="1" x14ac:dyDescent="0.3">
      <c r="A217" s="10">
        <v>236</v>
      </c>
      <c r="B217" s="11">
        <v>45349</v>
      </c>
      <c r="C217" s="12" t="s">
        <v>110</v>
      </c>
      <c r="D217" s="12" t="s">
        <v>51</v>
      </c>
      <c r="E217" s="12" t="s">
        <v>52</v>
      </c>
      <c r="F217" s="11">
        <v>45349</v>
      </c>
      <c r="G217" s="12" t="s">
        <v>456</v>
      </c>
      <c r="H217" s="12" t="s">
        <v>53</v>
      </c>
      <c r="I217" s="12">
        <v>7398300</v>
      </c>
      <c r="J217" s="12">
        <v>2543.0877999999998</v>
      </c>
      <c r="K217" s="13">
        <v>2909.1799347234501</v>
      </c>
      <c r="L217" s="12" t="s">
        <v>342</v>
      </c>
      <c r="N217" s="12">
        <v>1</v>
      </c>
      <c r="O217" s="12">
        <v>1</v>
      </c>
      <c r="S217" s="12">
        <v>1</v>
      </c>
      <c r="AG217" s="12">
        <v>1</v>
      </c>
      <c r="AK217" s="12">
        <v>1</v>
      </c>
      <c r="AN217" s="12"/>
      <c r="AO217" s="12"/>
      <c r="AP217" s="12"/>
      <c r="AQ217" s="12"/>
      <c r="AR217" s="12"/>
    </row>
    <row r="218" spans="1:44" ht="14.25" customHeight="1" x14ac:dyDescent="0.3">
      <c r="A218" s="10">
        <v>237</v>
      </c>
      <c r="B218" s="11">
        <v>45351</v>
      </c>
      <c r="C218" s="12" t="s">
        <v>256</v>
      </c>
      <c r="D218" s="12" t="s">
        <v>257</v>
      </c>
      <c r="E218" s="12" t="s">
        <v>258</v>
      </c>
      <c r="F218" s="11">
        <v>45351</v>
      </c>
      <c r="G218" s="12" t="s">
        <v>317</v>
      </c>
      <c r="H218" s="12" t="s">
        <v>53</v>
      </c>
      <c r="I218" s="12">
        <v>50751.8</v>
      </c>
      <c r="J218" s="12">
        <v>2543.2370999999998</v>
      </c>
      <c r="K218" s="13">
        <v>19.955591242358022</v>
      </c>
      <c r="N218" s="12">
        <v>1</v>
      </c>
      <c r="O218" s="12">
        <v>1</v>
      </c>
      <c r="T218" s="12">
        <v>1</v>
      </c>
      <c r="AG218" s="12">
        <v>1</v>
      </c>
      <c r="AM218" s="12">
        <v>1</v>
      </c>
      <c r="AN218" s="21"/>
      <c r="AO218" s="21"/>
      <c r="AP218" s="21"/>
      <c r="AQ218" s="21"/>
      <c r="AR218" s="21">
        <v>1</v>
      </c>
    </row>
    <row r="219" spans="1:44" ht="14.25" customHeight="1" x14ac:dyDescent="0.3">
      <c r="A219" s="10">
        <v>242</v>
      </c>
      <c r="B219" s="11">
        <v>45358</v>
      </c>
      <c r="C219" s="12" t="s">
        <v>207</v>
      </c>
      <c r="D219" s="12" t="s">
        <v>51</v>
      </c>
      <c r="E219" s="12" t="s">
        <v>52</v>
      </c>
      <c r="F219" s="11">
        <v>45358</v>
      </c>
      <c r="G219" s="12" t="s">
        <v>273</v>
      </c>
      <c r="H219" s="12" t="s">
        <v>53</v>
      </c>
      <c r="I219" s="12">
        <v>250000</v>
      </c>
      <c r="J219" s="12">
        <v>2539.3364999999999</v>
      </c>
      <c r="K219" s="13">
        <v>98.450914244724956</v>
      </c>
      <c r="AD219" s="12">
        <v>1</v>
      </c>
      <c r="AK219" s="12">
        <v>1</v>
      </c>
    </row>
    <row r="220" spans="1:44" ht="14.25" customHeight="1" x14ac:dyDescent="0.3">
      <c r="A220" s="10">
        <v>241</v>
      </c>
      <c r="B220" s="11">
        <v>45358</v>
      </c>
      <c r="C220" s="12" t="s">
        <v>207</v>
      </c>
      <c r="D220" s="12" t="s">
        <v>51</v>
      </c>
      <c r="E220" s="12" t="s">
        <v>52</v>
      </c>
      <c r="F220" s="11">
        <v>45358</v>
      </c>
      <c r="G220" s="12" t="s">
        <v>208</v>
      </c>
      <c r="H220" s="12" t="s">
        <v>53</v>
      </c>
      <c r="I220" s="12">
        <v>900000</v>
      </c>
      <c r="J220" s="12">
        <v>2539.3364999999999</v>
      </c>
      <c r="K220" s="13">
        <v>354.42329128100982</v>
      </c>
      <c r="AD220" s="12">
        <v>1</v>
      </c>
      <c r="AK220" s="12">
        <v>1</v>
      </c>
    </row>
    <row r="221" spans="1:44" ht="14.25" customHeight="1" x14ac:dyDescent="0.3">
      <c r="A221" s="10">
        <v>240</v>
      </c>
      <c r="B221" s="11">
        <v>45358</v>
      </c>
      <c r="C221" s="12" t="s">
        <v>71</v>
      </c>
      <c r="D221" s="12" t="s">
        <v>51</v>
      </c>
      <c r="E221" s="12" t="s">
        <v>52</v>
      </c>
      <c r="F221" s="11">
        <v>45358</v>
      </c>
      <c r="G221" s="12" t="s">
        <v>457</v>
      </c>
      <c r="H221" s="12" t="s">
        <v>53</v>
      </c>
      <c r="I221" s="12">
        <v>8862900</v>
      </c>
      <c r="J221" s="12">
        <v>2539.3364999999999</v>
      </c>
      <c r="K221" s="13">
        <v>3490.2424314382911</v>
      </c>
      <c r="L221" s="12" t="s">
        <v>342</v>
      </c>
      <c r="N221" s="12">
        <v>1</v>
      </c>
      <c r="O221" s="12">
        <v>1</v>
      </c>
      <c r="S221" s="12">
        <v>1</v>
      </c>
      <c r="AG221" s="12">
        <v>1</v>
      </c>
      <c r="AK221" s="12">
        <v>1</v>
      </c>
      <c r="AN221" s="12"/>
      <c r="AO221" s="12"/>
      <c r="AP221" s="12"/>
      <c r="AQ221" s="12"/>
      <c r="AR221" s="12"/>
    </row>
    <row r="222" spans="1:44" ht="14.25" customHeight="1" x14ac:dyDescent="0.3">
      <c r="A222" s="10">
        <v>243</v>
      </c>
      <c r="B222" s="11">
        <v>45363</v>
      </c>
      <c r="C222" s="12" t="s">
        <v>149</v>
      </c>
      <c r="D222" s="12" t="s">
        <v>137</v>
      </c>
      <c r="E222" s="12" t="s">
        <v>138</v>
      </c>
      <c r="F222" s="11">
        <v>45363</v>
      </c>
      <c r="G222" s="12" t="s">
        <v>150</v>
      </c>
      <c r="H222" s="12" t="s">
        <v>53</v>
      </c>
      <c r="I222" s="12">
        <v>3150000</v>
      </c>
      <c r="J222" s="12">
        <v>2541.7246</v>
      </c>
      <c r="K222" s="13">
        <v>1239.3160140166251</v>
      </c>
      <c r="L222" s="12" t="s">
        <v>340</v>
      </c>
      <c r="M222" s="12">
        <v>1</v>
      </c>
      <c r="O222" s="12">
        <v>1</v>
      </c>
      <c r="U222" s="12">
        <v>1</v>
      </c>
      <c r="AG222" s="12">
        <v>1</v>
      </c>
      <c r="AM222" s="12">
        <v>1</v>
      </c>
      <c r="AN222" s="12"/>
      <c r="AO222" s="12"/>
      <c r="AP222" s="12"/>
      <c r="AQ222" s="12"/>
      <c r="AR222" s="12">
        <v>1</v>
      </c>
    </row>
    <row r="223" spans="1:44" ht="14.25" customHeight="1" x14ac:dyDescent="0.3">
      <c r="A223" s="10">
        <v>246</v>
      </c>
      <c r="B223" s="11">
        <v>45366</v>
      </c>
      <c r="C223" s="12" t="s">
        <v>121</v>
      </c>
      <c r="D223" s="12" t="s">
        <v>51</v>
      </c>
      <c r="E223" s="12" t="s">
        <v>52</v>
      </c>
      <c r="F223" s="11">
        <v>45366</v>
      </c>
      <c r="G223" s="12" t="s">
        <v>458</v>
      </c>
      <c r="H223" s="12" t="s">
        <v>53</v>
      </c>
      <c r="I223" s="12">
        <v>6297900</v>
      </c>
      <c r="J223" s="12">
        <v>2543.3863000000001</v>
      </c>
      <c r="K223" s="13">
        <v>2476.1869638127719</v>
      </c>
      <c r="L223" s="12" t="s">
        <v>342</v>
      </c>
      <c r="N223" s="12">
        <v>1</v>
      </c>
      <c r="O223" s="12">
        <v>1</v>
      </c>
      <c r="S223" s="12">
        <v>1</v>
      </c>
      <c r="AG223" s="12">
        <v>1</v>
      </c>
      <c r="AK223" s="12">
        <v>1</v>
      </c>
    </row>
    <row r="224" spans="1:44" ht="14.25" customHeight="1" x14ac:dyDescent="0.3">
      <c r="A224" s="10">
        <v>245</v>
      </c>
      <c r="B224" s="11">
        <v>45366</v>
      </c>
      <c r="C224" s="12" t="s">
        <v>70</v>
      </c>
      <c r="D224" s="12" t="s">
        <v>62</v>
      </c>
      <c r="E224" s="12" t="s">
        <v>63</v>
      </c>
      <c r="F224" s="11">
        <v>45366</v>
      </c>
      <c r="G224" s="12" t="s">
        <v>459</v>
      </c>
      <c r="H224" s="12" t="s">
        <v>53</v>
      </c>
      <c r="I224" s="12">
        <v>9600000</v>
      </c>
      <c r="J224" s="12">
        <v>2543.3863000000001</v>
      </c>
      <c r="K224" s="13">
        <v>3774.4954433386702</v>
      </c>
      <c r="AA224" s="12"/>
      <c r="AB224" s="12">
        <v>1</v>
      </c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</row>
    <row r="225" spans="1:44" ht="14.25" customHeight="1" x14ac:dyDescent="0.3">
      <c r="A225" s="10">
        <v>244</v>
      </c>
      <c r="B225" s="11">
        <v>45366</v>
      </c>
      <c r="C225" s="12" t="s">
        <v>241</v>
      </c>
      <c r="D225" s="12" t="s">
        <v>131</v>
      </c>
      <c r="E225" s="12" t="s">
        <v>132</v>
      </c>
      <c r="F225" s="11">
        <v>45366</v>
      </c>
      <c r="G225" s="12" t="s">
        <v>242</v>
      </c>
      <c r="H225" s="12" t="s">
        <v>53</v>
      </c>
      <c r="I225" s="12">
        <v>497037.97</v>
      </c>
      <c r="J225" s="12">
        <v>2543.3863000000001</v>
      </c>
      <c r="K225" s="13">
        <v>195.42370343034401</v>
      </c>
      <c r="M225" s="12">
        <v>1</v>
      </c>
      <c r="O225" s="12">
        <v>1</v>
      </c>
      <c r="X225" s="12">
        <v>1</v>
      </c>
      <c r="AG225" s="12">
        <v>1</v>
      </c>
      <c r="AM225" s="12">
        <v>1</v>
      </c>
      <c r="AP225" s="12">
        <v>1</v>
      </c>
    </row>
    <row r="226" spans="1:44" ht="14.25" customHeight="1" x14ac:dyDescent="0.3">
      <c r="A226" s="10">
        <v>247</v>
      </c>
      <c r="B226" s="11">
        <v>45369</v>
      </c>
      <c r="C226" s="12" t="s">
        <v>274</v>
      </c>
      <c r="D226" s="12" t="s">
        <v>205</v>
      </c>
      <c r="E226" s="12" t="s">
        <v>206</v>
      </c>
      <c r="F226" s="11">
        <v>45369</v>
      </c>
      <c r="G226" s="12" t="s">
        <v>460</v>
      </c>
      <c r="H226" s="12" t="s">
        <v>53</v>
      </c>
      <c r="I226" s="12">
        <v>246500</v>
      </c>
      <c r="J226" s="12">
        <v>2544.2321000000002</v>
      </c>
      <c r="K226" s="13">
        <v>96.885814780813433</v>
      </c>
      <c r="AA226" s="12"/>
      <c r="AB226" s="12">
        <v>1</v>
      </c>
      <c r="AJ226" s="12">
        <v>1</v>
      </c>
      <c r="AR226" s="12">
        <v>1</v>
      </c>
    </row>
    <row r="227" spans="1:44" ht="14.25" customHeight="1" x14ac:dyDescent="0.3">
      <c r="A227" s="10">
        <v>249</v>
      </c>
      <c r="B227" s="11">
        <v>45370</v>
      </c>
      <c r="C227" s="12" t="s">
        <v>59</v>
      </c>
      <c r="D227" s="12" t="s">
        <v>51</v>
      </c>
      <c r="E227" s="12" t="s">
        <v>52</v>
      </c>
      <c r="F227" s="11">
        <v>45370</v>
      </c>
      <c r="G227" s="12" t="s">
        <v>461</v>
      </c>
      <c r="H227" s="12" t="s">
        <v>53</v>
      </c>
      <c r="I227" s="12">
        <v>13600000</v>
      </c>
      <c r="J227" s="12">
        <v>2543.4560000000001</v>
      </c>
      <c r="K227" s="13">
        <v>5347.055345168149</v>
      </c>
      <c r="AA227" s="12"/>
      <c r="AB227" s="12">
        <v>1</v>
      </c>
      <c r="AG227" s="12">
        <v>1</v>
      </c>
      <c r="AJ227" s="12">
        <v>1</v>
      </c>
    </row>
    <row r="228" spans="1:44" ht="14.25" customHeight="1" x14ac:dyDescent="0.3">
      <c r="A228" s="10">
        <v>248</v>
      </c>
      <c r="B228" s="11">
        <v>45370</v>
      </c>
      <c r="C228" s="12" t="s">
        <v>59</v>
      </c>
      <c r="D228" s="12" t="s">
        <v>210</v>
      </c>
      <c r="E228" s="12" t="s">
        <v>211</v>
      </c>
      <c r="F228" s="11">
        <v>45370</v>
      </c>
      <c r="G228" s="12" t="s">
        <v>462</v>
      </c>
      <c r="H228" s="12" t="s">
        <v>53</v>
      </c>
      <c r="I228" s="12">
        <v>830000</v>
      </c>
      <c r="J228" s="12">
        <v>2543.4560000000001</v>
      </c>
      <c r="K228" s="13">
        <v>326.3276423889385</v>
      </c>
      <c r="N228" s="12">
        <v>1</v>
      </c>
      <c r="P228" s="12">
        <v>1</v>
      </c>
      <c r="U228" s="12">
        <v>1</v>
      </c>
      <c r="AA228" s="12"/>
      <c r="AB228" s="12">
        <v>1</v>
      </c>
      <c r="AG228" s="12">
        <v>1</v>
      </c>
      <c r="AM228" s="12">
        <v>1</v>
      </c>
      <c r="AR228" s="12">
        <v>1</v>
      </c>
    </row>
    <row r="229" spans="1:44" ht="14.25" customHeight="1" x14ac:dyDescent="0.3">
      <c r="A229" s="10">
        <v>250</v>
      </c>
      <c r="B229" s="11">
        <v>45371</v>
      </c>
      <c r="C229" s="12" t="s">
        <v>182</v>
      </c>
      <c r="D229" s="12" t="s">
        <v>51</v>
      </c>
      <c r="E229" s="12" t="s">
        <v>52</v>
      </c>
      <c r="F229" s="11">
        <v>45371</v>
      </c>
      <c r="G229" s="12" t="s">
        <v>463</v>
      </c>
      <c r="H229" s="12" t="s">
        <v>53</v>
      </c>
      <c r="I229" s="12">
        <v>1800000</v>
      </c>
      <c r="J229" s="12">
        <v>2549.1576</v>
      </c>
      <c r="K229" s="13">
        <v>706.11562031315759</v>
      </c>
      <c r="N229" s="12">
        <v>1</v>
      </c>
      <c r="P229" s="12">
        <v>1</v>
      </c>
      <c r="AA229" s="12"/>
      <c r="AB229" s="12">
        <v>1</v>
      </c>
      <c r="AJ229" s="12">
        <v>1</v>
      </c>
    </row>
    <row r="230" spans="1:44" ht="14.25" customHeight="1" x14ac:dyDescent="0.3">
      <c r="A230" s="10">
        <v>251</v>
      </c>
      <c r="B230" s="11">
        <v>45376</v>
      </c>
      <c r="C230" s="12" t="s">
        <v>240</v>
      </c>
      <c r="D230" s="12" t="s">
        <v>62</v>
      </c>
      <c r="E230" s="12" t="s">
        <v>63</v>
      </c>
      <c r="F230" s="11">
        <v>45376</v>
      </c>
      <c r="G230" s="12" t="s">
        <v>464</v>
      </c>
      <c r="H230" s="12" t="s">
        <v>53</v>
      </c>
      <c r="I230" s="12">
        <v>500000</v>
      </c>
      <c r="J230" s="12">
        <v>2553.8543</v>
      </c>
      <c r="K230" s="13">
        <v>195.7825080310964</v>
      </c>
      <c r="AD230" s="12">
        <v>1</v>
      </c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</row>
    <row r="231" spans="1:44" ht="14.25" customHeight="1" x14ac:dyDescent="0.3">
      <c r="A231" s="10">
        <v>252</v>
      </c>
      <c r="B231" s="11">
        <v>45377</v>
      </c>
      <c r="C231" s="12" t="s">
        <v>218</v>
      </c>
      <c r="D231" s="12" t="s">
        <v>62</v>
      </c>
      <c r="E231" s="12" t="s">
        <v>63</v>
      </c>
      <c r="F231" s="11">
        <v>45377</v>
      </c>
      <c r="G231" s="12" t="s">
        <v>465</v>
      </c>
      <c r="H231" s="12" t="s">
        <v>53</v>
      </c>
      <c r="I231" s="12">
        <v>700000</v>
      </c>
      <c r="J231" s="12">
        <v>2555.0185000000001</v>
      </c>
      <c r="K231" s="13">
        <v>273.97061899943191</v>
      </c>
      <c r="AD231" s="12">
        <v>1</v>
      </c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</row>
    <row r="232" spans="1:44" ht="14.25" customHeight="1" x14ac:dyDescent="0.3">
      <c r="A232" s="14">
        <v>255</v>
      </c>
      <c r="B232" s="11">
        <v>45382</v>
      </c>
      <c r="C232" s="12" t="s">
        <v>256</v>
      </c>
      <c r="D232" s="12" t="s">
        <v>257</v>
      </c>
      <c r="E232" s="12" t="s">
        <v>258</v>
      </c>
      <c r="G232" s="12" t="s">
        <v>275</v>
      </c>
      <c r="H232" s="12" t="s">
        <v>53</v>
      </c>
      <c r="I232" s="12">
        <v>225449.28</v>
      </c>
      <c r="J232" s="12">
        <v>2564.7003</v>
      </c>
      <c r="K232" s="13">
        <v>87.904727113729436</v>
      </c>
      <c r="N232" s="12">
        <v>1</v>
      </c>
      <c r="O232" s="12">
        <v>1</v>
      </c>
      <c r="T232" s="12">
        <v>1</v>
      </c>
      <c r="AG232" s="12">
        <v>1</v>
      </c>
      <c r="AM232" s="12">
        <v>1</v>
      </c>
      <c r="AN232" s="21"/>
      <c r="AO232" s="21"/>
      <c r="AP232" s="21"/>
      <c r="AQ232" s="21"/>
      <c r="AR232" s="21">
        <v>1</v>
      </c>
    </row>
    <row r="233" spans="1:44" ht="14.25" customHeight="1" x14ac:dyDescent="0.3">
      <c r="A233" s="14">
        <v>256</v>
      </c>
      <c r="B233" s="11">
        <v>45386</v>
      </c>
      <c r="C233" s="12" t="s">
        <v>172</v>
      </c>
      <c r="D233" s="12" t="s">
        <v>151</v>
      </c>
      <c r="E233" s="12" t="s">
        <v>152</v>
      </c>
      <c r="F233" s="11">
        <v>45386</v>
      </c>
      <c r="G233" s="12" t="s">
        <v>466</v>
      </c>
      <c r="H233" s="12" t="s">
        <v>53</v>
      </c>
      <c r="I233" s="12">
        <v>2100000</v>
      </c>
      <c r="J233" s="12">
        <v>2564.7003</v>
      </c>
      <c r="K233" s="13">
        <v>818.80912167398276</v>
      </c>
      <c r="Z233" s="12"/>
      <c r="AA233" s="12"/>
      <c r="AB233" s="12">
        <v>1</v>
      </c>
      <c r="AJ233" s="12">
        <v>1</v>
      </c>
      <c r="AP233" s="12">
        <v>1</v>
      </c>
    </row>
    <row r="234" spans="1:44" ht="14.25" customHeight="1" x14ac:dyDescent="0.3">
      <c r="A234" s="14">
        <v>257</v>
      </c>
      <c r="B234" s="11">
        <v>45390</v>
      </c>
      <c r="C234" s="12" t="s">
        <v>55</v>
      </c>
      <c r="D234" s="12" t="s">
        <v>51</v>
      </c>
      <c r="E234" s="12" t="s">
        <v>52</v>
      </c>
      <c r="F234" s="11">
        <v>45390</v>
      </c>
      <c r="G234" s="12" t="s">
        <v>467</v>
      </c>
      <c r="H234" s="12" t="s">
        <v>53</v>
      </c>
      <c r="I234" s="12">
        <v>18400000</v>
      </c>
      <c r="J234" s="12">
        <v>2563.6255999999998</v>
      </c>
      <c r="K234" s="13">
        <v>7177.3350991658072</v>
      </c>
      <c r="AD234" s="12">
        <v>1</v>
      </c>
      <c r="AO234" s="12">
        <v>1</v>
      </c>
    </row>
    <row r="235" spans="1:44" ht="14.25" customHeight="1" x14ac:dyDescent="0.3">
      <c r="A235" s="14">
        <v>259</v>
      </c>
      <c r="B235" s="11">
        <v>45391</v>
      </c>
      <c r="C235" s="12" t="s">
        <v>78</v>
      </c>
      <c r="D235" s="12" t="s">
        <v>62</v>
      </c>
      <c r="E235" s="12" t="s">
        <v>63</v>
      </c>
      <c r="F235" s="11">
        <v>45391</v>
      </c>
      <c r="G235" s="12" t="s">
        <v>468</v>
      </c>
      <c r="H235" s="12" t="s">
        <v>53</v>
      </c>
      <c r="I235" s="12">
        <v>8160000</v>
      </c>
      <c r="J235" s="12">
        <v>2566.6406000000002</v>
      </c>
      <c r="K235" s="13">
        <v>3179.2530672194621</v>
      </c>
      <c r="AA235" s="12"/>
      <c r="AB235" s="12">
        <v>1</v>
      </c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</row>
    <row r="236" spans="1:44" ht="14.25" customHeight="1" x14ac:dyDescent="0.3">
      <c r="A236" s="14">
        <v>260</v>
      </c>
      <c r="B236" s="11">
        <v>45394</v>
      </c>
      <c r="C236" s="12" t="s">
        <v>127</v>
      </c>
      <c r="D236" s="12" t="s">
        <v>114</v>
      </c>
      <c r="E236" s="12" t="s">
        <v>115</v>
      </c>
      <c r="F236" s="11">
        <v>45394</v>
      </c>
      <c r="G236" s="12" t="s">
        <v>469</v>
      </c>
      <c r="H236" s="12" t="s">
        <v>53</v>
      </c>
      <c r="I236" s="12">
        <v>4651204.32</v>
      </c>
      <c r="J236" s="12">
        <v>2568.9391999999998</v>
      </c>
      <c r="K236" s="13">
        <v>1810.554457653182</v>
      </c>
      <c r="N236" s="12">
        <v>1</v>
      </c>
      <c r="O236" s="12">
        <v>1</v>
      </c>
      <c r="Z236" s="12"/>
      <c r="AA236" s="12"/>
      <c r="AB236" s="12">
        <v>1</v>
      </c>
      <c r="AC236" s="12"/>
      <c r="AD236" s="12"/>
      <c r="AE236" s="12"/>
      <c r="AF236" s="12"/>
      <c r="AG236" s="12"/>
      <c r="AH236" s="12"/>
      <c r="AI236" s="12">
        <v>1</v>
      </c>
      <c r="AM236" s="12"/>
      <c r="AN236" s="12"/>
      <c r="AO236" s="12"/>
      <c r="AP236" s="12">
        <v>1</v>
      </c>
    </row>
    <row r="237" spans="1:44" ht="14.25" customHeight="1" x14ac:dyDescent="0.3">
      <c r="A237" s="14">
        <v>267</v>
      </c>
      <c r="B237" s="11">
        <v>45400</v>
      </c>
      <c r="C237" s="12" t="s">
        <v>203</v>
      </c>
      <c r="D237" s="12" t="s">
        <v>51</v>
      </c>
      <c r="E237" s="12" t="s">
        <v>52</v>
      </c>
      <c r="F237" s="11">
        <v>45400</v>
      </c>
      <c r="G237" s="12" t="s">
        <v>470</v>
      </c>
      <c r="H237" s="12" t="s">
        <v>111</v>
      </c>
      <c r="I237" s="12">
        <v>1139000</v>
      </c>
      <c r="J237" s="12">
        <v>2572.1532000000002</v>
      </c>
      <c r="K237" s="13">
        <v>-442.81965786485802</v>
      </c>
      <c r="L237" s="12" t="s">
        <v>342</v>
      </c>
      <c r="N237" s="12">
        <v>1</v>
      </c>
      <c r="O237" s="12">
        <v>1</v>
      </c>
      <c r="S237" s="12">
        <v>1</v>
      </c>
      <c r="AG237" s="12">
        <v>1</v>
      </c>
      <c r="AK237" s="12">
        <v>1</v>
      </c>
      <c r="AN237" s="12"/>
      <c r="AO237" s="12"/>
      <c r="AP237" s="12"/>
      <c r="AQ237" s="12"/>
      <c r="AR237" s="12"/>
    </row>
    <row r="238" spans="1:44" ht="14.25" customHeight="1" x14ac:dyDescent="0.3">
      <c r="A238" s="14">
        <v>268</v>
      </c>
      <c r="B238" s="11">
        <v>45401</v>
      </c>
      <c r="C238" s="12" t="s">
        <v>195</v>
      </c>
      <c r="D238" s="12" t="s">
        <v>51</v>
      </c>
      <c r="E238" s="12" t="s">
        <v>52</v>
      </c>
      <c r="F238" s="11">
        <v>45401</v>
      </c>
      <c r="G238" s="12" t="s">
        <v>470</v>
      </c>
      <c r="H238" s="12" t="s">
        <v>111</v>
      </c>
      <c r="I238" s="12">
        <v>1368000</v>
      </c>
      <c r="J238" s="12">
        <v>2575.616</v>
      </c>
      <c r="K238" s="13">
        <v>-531.13507603617904</v>
      </c>
      <c r="L238" s="12" t="s">
        <v>342</v>
      </c>
      <c r="N238" s="12">
        <v>1</v>
      </c>
      <c r="O238" s="12">
        <v>1</v>
      </c>
      <c r="S238" s="12">
        <v>1</v>
      </c>
      <c r="AG238" s="12">
        <v>1</v>
      </c>
      <c r="AK238" s="12">
        <v>1</v>
      </c>
      <c r="AN238" s="12"/>
      <c r="AO238" s="12"/>
      <c r="AP238" s="12"/>
      <c r="AQ238" s="12"/>
      <c r="AR238" s="12"/>
    </row>
    <row r="239" spans="1:44" ht="14.25" customHeight="1" x14ac:dyDescent="0.3">
      <c r="A239" s="14">
        <v>269</v>
      </c>
      <c r="B239" s="11">
        <v>45412</v>
      </c>
      <c r="C239" s="12" t="s">
        <v>164</v>
      </c>
      <c r="D239" s="12" t="s">
        <v>62</v>
      </c>
      <c r="E239" s="12" t="s">
        <v>63</v>
      </c>
      <c r="F239" s="11">
        <v>45412</v>
      </c>
      <c r="G239" s="12" t="s">
        <v>482</v>
      </c>
      <c r="H239" s="12" t="s">
        <v>53</v>
      </c>
      <c r="I239" s="12">
        <v>2500000</v>
      </c>
      <c r="J239" s="12">
        <v>2572.6606999999999</v>
      </c>
      <c r="K239" s="13">
        <v>971.75659425279059</v>
      </c>
      <c r="AA239" s="12"/>
      <c r="AB239" s="12">
        <v>1</v>
      </c>
      <c r="AC239" s="12">
        <v>1</v>
      </c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</row>
    <row r="240" spans="1:44" ht="14.25" customHeight="1" x14ac:dyDescent="0.3">
      <c r="A240" s="14">
        <v>270</v>
      </c>
      <c r="B240" s="11">
        <v>45412</v>
      </c>
      <c r="C240" s="12" t="s">
        <v>256</v>
      </c>
      <c r="D240" s="12" t="s">
        <v>257</v>
      </c>
      <c r="E240" s="12" t="s">
        <v>258</v>
      </c>
      <c r="F240" s="11">
        <v>45412</v>
      </c>
      <c r="G240" s="12" t="s">
        <v>259</v>
      </c>
      <c r="H240" s="12" t="s">
        <v>53</v>
      </c>
      <c r="I240" s="12">
        <v>387842.04</v>
      </c>
      <c r="J240" s="12">
        <v>2572.6606999999999</v>
      </c>
      <c r="K240" s="13">
        <v>150.75522395938179</v>
      </c>
      <c r="N240" s="12">
        <v>1</v>
      </c>
      <c r="O240" s="12">
        <v>1</v>
      </c>
      <c r="T240" s="12">
        <v>1</v>
      </c>
      <c r="AG240" s="12">
        <v>1</v>
      </c>
      <c r="AM240" s="12">
        <v>1</v>
      </c>
      <c r="AN240" s="21"/>
      <c r="AO240" s="21"/>
      <c r="AP240" s="21"/>
      <c r="AQ240" s="21"/>
      <c r="AR240" s="21">
        <v>1</v>
      </c>
    </row>
    <row r="241" spans="1:50" ht="14.25" customHeight="1" x14ac:dyDescent="0.3">
      <c r="A241" s="10">
        <v>202</v>
      </c>
      <c r="B241" s="11">
        <v>45318</v>
      </c>
      <c r="C241" s="12" t="s">
        <v>125</v>
      </c>
      <c r="D241" s="12" t="s">
        <v>51</v>
      </c>
      <c r="E241" s="12" t="s">
        <v>52</v>
      </c>
      <c r="G241" s="12" t="s">
        <v>471</v>
      </c>
      <c r="H241" s="12" t="s">
        <v>53</v>
      </c>
      <c r="I241" s="12">
        <v>5400000</v>
      </c>
      <c r="J241" s="12">
        <v>2517.2761999999998</v>
      </c>
      <c r="K241" s="13">
        <v>2145.1758054996112</v>
      </c>
      <c r="L241" s="12" t="s">
        <v>342</v>
      </c>
      <c r="N241" s="12">
        <v>1</v>
      </c>
      <c r="O241" s="12">
        <v>1</v>
      </c>
      <c r="S241" s="12">
        <v>1</v>
      </c>
      <c r="AG241" s="12">
        <v>1</v>
      </c>
      <c r="AK241" s="12">
        <v>1</v>
      </c>
    </row>
    <row r="242" spans="1:50" ht="14.25" customHeight="1" x14ac:dyDescent="0.3">
      <c r="A242" s="10">
        <v>204</v>
      </c>
      <c r="B242" s="25">
        <v>45321</v>
      </c>
      <c r="C242" s="26" t="s">
        <v>125</v>
      </c>
      <c r="D242" s="26" t="s">
        <v>51</v>
      </c>
      <c r="E242" s="27" t="s">
        <v>52</v>
      </c>
      <c r="F242" s="25">
        <v>45321</v>
      </c>
      <c r="G242" s="26" t="s">
        <v>472</v>
      </c>
      <c r="H242" s="26" t="s">
        <v>111</v>
      </c>
      <c r="I242" s="26">
        <v>1000000</v>
      </c>
      <c r="J242" s="26">
        <v>2517.2761999999998</v>
      </c>
      <c r="K242" s="28">
        <v>-397.254778796224</v>
      </c>
      <c r="L242" s="12" t="s">
        <v>342</v>
      </c>
      <c r="M242" s="26"/>
      <c r="N242" s="26">
        <v>1</v>
      </c>
      <c r="O242" s="26">
        <v>1</v>
      </c>
      <c r="P242" s="26"/>
      <c r="Q242" s="26"/>
      <c r="R242" s="26"/>
      <c r="S242" s="26">
        <v>1</v>
      </c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>
        <v>1</v>
      </c>
      <c r="AH242" s="26"/>
      <c r="AI242" s="26"/>
      <c r="AJ242" s="26"/>
      <c r="AK242" s="26">
        <v>1</v>
      </c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</row>
    <row r="243" spans="1:50" ht="14.25" customHeight="1" x14ac:dyDescent="0.3">
      <c r="A243" s="24">
        <v>206</v>
      </c>
      <c r="B243" s="11">
        <v>45323</v>
      </c>
      <c r="C243" s="12" t="s">
        <v>184</v>
      </c>
      <c r="D243" s="12" t="s">
        <v>51</v>
      </c>
      <c r="E243" s="12" t="s">
        <v>52</v>
      </c>
      <c r="F243" s="11">
        <v>45323</v>
      </c>
      <c r="G243" s="12" t="s">
        <v>473</v>
      </c>
      <c r="H243" s="12" t="s">
        <v>53</v>
      </c>
      <c r="I243" s="12">
        <v>1600000</v>
      </c>
      <c r="J243" s="12">
        <v>2516.4802</v>
      </c>
      <c r="K243" s="13">
        <v>635.80869819679094</v>
      </c>
      <c r="L243" s="12" t="s">
        <v>342</v>
      </c>
      <c r="N243" s="12">
        <v>1</v>
      </c>
      <c r="O243" s="12">
        <v>1</v>
      </c>
      <c r="S243" s="12">
        <v>1</v>
      </c>
      <c r="AG243" s="12">
        <v>1</v>
      </c>
      <c r="AK243" s="12">
        <v>1</v>
      </c>
    </row>
    <row r="244" spans="1:50" ht="14.25" customHeight="1" x14ac:dyDescent="0.3">
      <c r="A244" s="10">
        <v>207</v>
      </c>
      <c r="B244" s="25">
        <v>45325</v>
      </c>
      <c r="C244" s="26" t="s">
        <v>184</v>
      </c>
      <c r="D244" s="26" t="s">
        <v>51</v>
      </c>
      <c r="E244" s="27" t="s">
        <v>52</v>
      </c>
      <c r="F244" s="26"/>
      <c r="G244" s="26" t="s">
        <v>473</v>
      </c>
      <c r="H244" s="26" t="s">
        <v>111</v>
      </c>
      <c r="I244" s="26">
        <v>200000</v>
      </c>
      <c r="J244" s="26">
        <v>2517.4751999999999</v>
      </c>
      <c r="K244" s="28">
        <v>-79.444675363634204</v>
      </c>
      <c r="L244" s="12" t="s">
        <v>342</v>
      </c>
      <c r="M244" s="26"/>
      <c r="N244" s="26">
        <v>1</v>
      </c>
      <c r="O244" s="26">
        <v>1</v>
      </c>
      <c r="P244" s="26"/>
      <c r="Q244" s="26"/>
      <c r="R244" s="26"/>
      <c r="S244" s="26">
        <v>1</v>
      </c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>
        <v>1</v>
      </c>
      <c r="AH244" s="26"/>
      <c r="AI244" s="26"/>
      <c r="AJ244" s="26"/>
      <c r="AK244" s="26">
        <v>1</v>
      </c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</row>
    <row r="245" spans="1:50" ht="14.25" customHeight="1" x14ac:dyDescent="0.3">
      <c r="A245" s="24">
        <v>208</v>
      </c>
      <c r="B245" s="11">
        <v>45328</v>
      </c>
      <c r="C245" s="12" t="s">
        <v>117</v>
      </c>
      <c r="D245" s="12" t="s">
        <v>51</v>
      </c>
      <c r="E245" s="12" t="s">
        <v>52</v>
      </c>
      <c r="F245" s="11">
        <v>45328</v>
      </c>
      <c r="G245" s="12" t="s">
        <v>118</v>
      </c>
      <c r="H245" s="12" t="s">
        <v>53</v>
      </c>
      <c r="I245" s="12">
        <v>6350100</v>
      </c>
      <c r="J245" s="12">
        <v>2517.4751999999999</v>
      </c>
      <c r="K245" s="13">
        <v>2522.4081651330671</v>
      </c>
      <c r="L245" s="12" t="s">
        <v>342</v>
      </c>
      <c r="N245" s="12">
        <v>1</v>
      </c>
      <c r="O245" s="12">
        <v>1</v>
      </c>
      <c r="S245" s="12">
        <v>1</v>
      </c>
      <c r="AG245" s="12">
        <v>1</v>
      </c>
      <c r="AK245" s="12">
        <v>1</v>
      </c>
    </row>
    <row r="246" spans="1:50" ht="14.25" customHeight="1" x14ac:dyDescent="0.3">
      <c r="A246" s="10">
        <v>210</v>
      </c>
      <c r="B246" s="25">
        <v>45330</v>
      </c>
      <c r="C246" s="26" t="s">
        <v>117</v>
      </c>
      <c r="D246" s="26" t="s">
        <v>51</v>
      </c>
      <c r="E246" s="27" t="s">
        <v>52</v>
      </c>
      <c r="F246" s="25">
        <v>45330</v>
      </c>
      <c r="G246" s="26" t="s">
        <v>118</v>
      </c>
      <c r="H246" s="26" t="s">
        <v>111</v>
      </c>
      <c r="I246" s="26">
        <v>78000</v>
      </c>
      <c r="J246" s="26">
        <v>2517.4751999999999</v>
      </c>
      <c r="K246" s="28">
        <v>-30.983423391817301</v>
      </c>
      <c r="L246" s="12" t="s">
        <v>342</v>
      </c>
      <c r="M246" s="26"/>
      <c r="N246" s="26">
        <v>1</v>
      </c>
      <c r="O246" s="26">
        <v>1</v>
      </c>
      <c r="P246" s="26"/>
      <c r="Q246" s="26"/>
      <c r="R246" s="26"/>
      <c r="S246" s="26">
        <v>1</v>
      </c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>
        <v>1</v>
      </c>
      <c r="AH246" s="26"/>
      <c r="AI246" s="26"/>
      <c r="AJ246" s="26"/>
      <c r="AK246" s="26">
        <v>1</v>
      </c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</row>
    <row r="247" spans="1:50" ht="14.25" customHeight="1" x14ac:dyDescent="0.3">
      <c r="G247" s="12"/>
      <c r="K247" s="13"/>
    </row>
    <row r="248" spans="1:50" ht="14.25" customHeight="1" x14ac:dyDescent="0.3">
      <c r="G248" s="12"/>
      <c r="K248" s="13"/>
    </row>
    <row r="249" spans="1:50" ht="14.25" customHeight="1" x14ac:dyDescent="0.3">
      <c r="G249" s="12"/>
      <c r="K249" s="13"/>
    </row>
    <row r="250" spans="1:50" ht="14.25" customHeight="1" x14ac:dyDescent="0.3">
      <c r="G250" s="12"/>
      <c r="K250" s="13"/>
    </row>
    <row r="251" spans="1:50" ht="14.25" customHeight="1" x14ac:dyDescent="0.3">
      <c r="G251" s="12"/>
      <c r="K251" s="13"/>
    </row>
    <row r="252" spans="1:50" ht="14.25" customHeight="1" x14ac:dyDescent="0.3">
      <c r="G252" s="12"/>
      <c r="K252" s="13"/>
    </row>
    <row r="253" spans="1:50" ht="14.25" customHeight="1" x14ac:dyDescent="0.3">
      <c r="G253" s="12"/>
      <c r="K253" s="13"/>
    </row>
    <row r="254" spans="1:50" ht="14.25" customHeight="1" x14ac:dyDescent="0.3">
      <c r="G254" s="12"/>
      <c r="K254" s="13"/>
    </row>
    <row r="255" spans="1:50" ht="14.25" customHeight="1" x14ac:dyDescent="0.3">
      <c r="G255" s="12"/>
      <c r="K255" s="13"/>
    </row>
    <row r="256" spans="1:50" ht="14.25" customHeight="1" x14ac:dyDescent="0.3">
      <c r="G256" s="12"/>
      <c r="K256" s="13"/>
    </row>
    <row r="257" spans="7:11" ht="14.25" customHeight="1" x14ac:dyDescent="0.3">
      <c r="G257" s="12"/>
      <c r="K257" s="13"/>
    </row>
    <row r="258" spans="7:11" ht="14.25" customHeight="1" x14ac:dyDescent="0.3">
      <c r="G258" s="12"/>
      <c r="K258" s="13"/>
    </row>
    <row r="259" spans="7:11" ht="14.25" customHeight="1" x14ac:dyDescent="0.3">
      <c r="G259" s="12"/>
      <c r="K259" s="13"/>
    </row>
    <row r="260" spans="7:11" ht="14.25" customHeight="1" x14ac:dyDescent="0.3">
      <c r="G260" s="12"/>
      <c r="K260" s="13"/>
    </row>
    <row r="261" spans="7:11" ht="14.25" customHeight="1" x14ac:dyDescent="0.3">
      <c r="G261" s="12"/>
      <c r="K261" s="13"/>
    </row>
    <row r="262" spans="7:11" ht="14.25" customHeight="1" x14ac:dyDescent="0.3">
      <c r="G262" s="12"/>
      <c r="K262" s="13"/>
    </row>
    <row r="263" spans="7:11" ht="14.25" customHeight="1" x14ac:dyDescent="0.3">
      <c r="G263" s="12"/>
      <c r="K263" s="13"/>
    </row>
    <row r="264" spans="7:11" ht="14.25" customHeight="1" x14ac:dyDescent="0.3">
      <c r="G264" s="12"/>
      <c r="K264" s="13"/>
    </row>
    <row r="265" spans="7:11" ht="14.25" customHeight="1" x14ac:dyDescent="0.3">
      <c r="G265" s="12"/>
      <c r="K265" s="13"/>
    </row>
    <row r="266" spans="7:11" ht="14.25" customHeight="1" x14ac:dyDescent="0.3">
      <c r="G266" s="12"/>
      <c r="K266" s="13"/>
    </row>
    <row r="267" spans="7:11" ht="14.25" customHeight="1" x14ac:dyDescent="0.3">
      <c r="G267" s="12"/>
      <c r="K267" s="13"/>
    </row>
    <row r="268" spans="7:11" ht="14.25" customHeight="1" x14ac:dyDescent="0.3">
      <c r="G268" s="12"/>
      <c r="K268" s="13"/>
    </row>
    <row r="269" spans="7:11" ht="14.25" customHeight="1" x14ac:dyDescent="0.3">
      <c r="G269" s="12"/>
      <c r="K269" s="13"/>
    </row>
    <row r="270" spans="7:11" ht="14.25" customHeight="1" x14ac:dyDescent="0.3">
      <c r="G270" s="12"/>
      <c r="K270" s="13"/>
    </row>
    <row r="271" spans="7:11" ht="14.25" customHeight="1" x14ac:dyDescent="0.3">
      <c r="G271" s="12"/>
      <c r="K271" s="13"/>
    </row>
    <row r="272" spans="7:11" ht="14.25" customHeight="1" x14ac:dyDescent="0.3">
      <c r="G272" s="12"/>
      <c r="K272" s="13"/>
    </row>
    <row r="273" spans="7:11" ht="14.25" customHeight="1" x14ac:dyDescent="0.3">
      <c r="G273" s="12"/>
      <c r="K273" s="13"/>
    </row>
    <row r="274" spans="7:11" ht="14.25" customHeight="1" x14ac:dyDescent="0.3">
      <c r="G274" s="12"/>
      <c r="K274" s="13"/>
    </row>
    <row r="275" spans="7:11" ht="14.25" customHeight="1" x14ac:dyDescent="0.3">
      <c r="G275" s="12"/>
      <c r="K275" s="13"/>
    </row>
    <row r="276" spans="7:11" ht="14.25" customHeight="1" x14ac:dyDescent="0.3">
      <c r="G276" s="12"/>
      <c r="K276" s="13"/>
    </row>
    <row r="277" spans="7:11" ht="14.25" customHeight="1" x14ac:dyDescent="0.3">
      <c r="G277" s="12"/>
      <c r="K277" s="13"/>
    </row>
    <row r="278" spans="7:11" ht="14.25" customHeight="1" x14ac:dyDescent="0.3">
      <c r="G278" s="12"/>
      <c r="K278" s="13"/>
    </row>
    <row r="279" spans="7:11" ht="14.25" customHeight="1" x14ac:dyDescent="0.3">
      <c r="G279" s="12"/>
      <c r="K279" s="13"/>
    </row>
    <row r="280" spans="7:11" ht="14.25" customHeight="1" x14ac:dyDescent="0.3">
      <c r="G280" s="12"/>
      <c r="K280" s="13"/>
    </row>
    <row r="281" spans="7:11" ht="14.25" customHeight="1" x14ac:dyDescent="0.3">
      <c r="G281" s="12"/>
      <c r="K281" s="13"/>
    </row>
    <row r="282" spans="7:11" ht="14.25" customHeight="1" x14ac:dyDescent="0.3">
      <c r="G282" s="12"/>
      <c r="K282" s="13"/>
    </row>
    <row r="283" spans="7:11" ht="14.25" customHeight="1" x14ac:dyDescent="0.3">
      <c r="G283" s="12"/>
      <c r="K283" s="13"/>
    </row>
    <row r="284" spans="7:11" ht="14.25" customHeight="1" x14ac:dyDescent="0.3">
      <c r="G284" s="12"/>
      <c r="K284" s="13"/>
    </row>
    <row r="285" spans="7:11" ht="14.25" customHeight="1" x14ac:dyDescent="0.3">
      <c r="G285" s="12"/>
      <c r="K285" s="13"/>
    </row>
    <row r="286" spans="7:11" ht="14.25" customHeight="1" x14ac:dyDescent="0.3">
      <c r="G286" s="12"/>
      <c r="K286" s="13"/>
    </row>
    <row r="287" spans="7:11" ht="14.25" customHeight="1" x14ac:dyDescent="0.3">
      <c r="G287" s="12"/>
      <c r="K287" s="13"/>
    </row>
    <row r="288" spans="7:11" ht="14.25" customHeight="1" x14ac:dyDescent="0.3">
      <c r="G288" s="12"/>
      <c r="K288" s="13"/>
    </row>
    <row r="289" spans="7:11" ht="14.25" customHeight="1" x14ac:dyDescent="0.3">
      <c r="G289" s="12"/>
      <c r="K289" s="13"/>
    </row>
    <row r="290" spans="7:11" ht="14.25" customHeight="1" x14ac:dyDescent="0.3">
      <c r="G290" s="12"/>
      <c r="K290" s="13"/>
    </row>
    <row r="291" spans="7:11" ht="14.25" customHeight="1" x14ac:dyDescent="0.3">
      <c r="G291" s="12"/>
      <c r="K291" s="13"/>
    </row>
    <row r="292" spans="7:11" ht="14.25" customHeight="1" x14ac:dyDescent="0.3">
      <c r="G292" s="12"/>
      <c r="K292" s="13"/>
    </row>
    <row r="293" spans="7:11" ht="14.25" customHeight="1" x14ac:dyDescent="0.3">
      <c r="G293" s="12"/>
      <c r="K293" s="13"/>
    </row>
    <row r="294" spans="7:11" ht="14.25" customHeight="1" x14ac:dyDescent="0.3">
      <c r="G294" s="12"/>
      <c r="K294" s="13"/>
    </row>
    <row r="295" spans="7:11" ht="14.25" customHeight="1" x14ac:dyDescent="0.3">
      <c r="G295" s="12"/>
      <c r="K295" s="13"/>
    </row>
    <row r="296" spans="7:11" ht="14.25" customHeight="1" x14ac:dyDescent="0.3">
      <c r="G296" s="12"/>
      <c r="K296" s="13"/>
    </row>
    <row r="297" spans="7:11" ht="14.25" customHeight="1" x14ac:dyDescent="0.3">
      <c r="G297" s="12"/>
      <c r="K297" s="13"/>
    </row>
    <row r="298" spans="7:11" ht="14.25" customHeight="1" x14ac:dyDescent="0.3">
      <c r="G298" s="12"/>
      <c r="K298" s="13"/>
    </row>
    <row r="299" spans="7:11" ht="14.25" customHeight="1" x14ac:dyDescent="0.3">
      <c r="G299" s="12"/>
      <c r="K299" s="13"/>
    </row>
    <row r="300" spans="7:11" ht="14.25" customHeight="1" x14ac:dyDescent="0.3">
      <c r="G300" s="12"/>
      <c r="K300" s="13"/>
    </row>
    <row r="301" spans="7:11" ht="14.25" customHeight="1" x14ac:dyDescent="0.3">
      <c r="G301" s="12"/>
      <c r="K301" s="13"/>
    </row>
    <row r="302" spans="7:11" ht="14.25" customHeight="1" x14ac:dyDescent="0.3">
      <c r="G302" s="12"/>
      <c r="K302" s="13"/>
    </row>
    <row r="303" spans="7:11" ht="14.25" customHeight="1" x14ac:dyDescent="0.3">
      <c r="G303" s="12"/>
      <c r="K303" s="13"/>
    </row>
    <row r="304" spans="7:11" ht="14.25" customHeight="1" x14ac:dyDescent="0.3">
      <c r="G304" s="12"/>
      <c r="K304" s="13"/>
    </row>
    <row r="305" spans="7:11" ht="14.25" customHeight="1" x14ac:dyDescent="0.3">
      <c r="G305" s="12"/>
      <c r="K305" s="13"/>
    </row>
    <row r="306" spans="7:11" ht="14.25" customHeight="1" x14ac:dyDescent="0.3">
      <c r="G306" s="12"/>
      <c r="K306" s="13"/>
    </row>
    <row r="307" spans="7:11" ht="14.25" customHeight="1" x14ac:dyDescent="0.3">
      <c r="G307" s="12"/>
      <c r="K307" s="13"/>
    </row>
    <row r="308" spans="7:11" ht="14.25" customHeight="1" x14ac:dyDescent="0.3">
      <c r="G308" s="12"/>
      <c r="K308" s="13"/>
    </row>
    <row r="309" spans="7:11" ht="14.25" customHeight="1" x14ac:dyDescent="0.3">
      <c r="G309" s="12"/>
      <c r="K309" s="13"/>
    </row>
    <row r="310" spans="7:11" ht="14.25" customHeight="1" x14ac:dyDescent="0.3">
      <c r="G310" s="12"/>
      <c r="K310" s="13"/>
    </row>
    <row r="311" spans="7:11" ht="14.25" customHeight="1" x14ac:dyDescent="0.3">
      <c r="G311" s="12"/>
      <c r="K311" s="13"/>
    </row>
    <row r="312" spans="7:11" ht="14.25" customHeight="1" x14ac:dyDescent="0.3">
      <c r="G312" s="12"/>
      <c r="K312" s="13"/>
    </row>
    <row r="313" spans="7:11" ht="14.25" customHeight="1" x14ac:dyDescent="0.3">
      <c r="G313" s="12"/>
      <c r="K313" s="13"/>
    </row>
    <row r="314" spans="7:11" ht="14.25" customHeight="1" x14ac:dyDescent="0.3">
      <c r="G314" s="12"/>
      <c r="K314" s="13"/>
    </row>
    <row r="315" spans="7:11" ht="14.25" customHeight="1" x14ac:dyDescent="0.3">
      <c r="G315" s="12"/>
      <c r="K315" s="13"/>
    </row>
    <row r="316" spans="7:11" ht="14.25" customHeight="1" x14ac:dyDescent="0.3">
      <c r="G316" s="12"/>
      <c r="K316" s="13"/>
    </row>
    <row r="317" spans="7:11" ht="14.25" customHeight="1" x14ac:dyDescent="0.3">
      <c r="G317" s="12"/>
      <c r="K317" s="13"/>
    </row>
    <row r="318" spans="7:11" ht="14.25" customHeight="1" x14ac:dyDescent="0.3">
      <c r="G318" s="12"/>
      <c r="K318" s="13"/>
    </row>
    <row r="319" spans="7:11" ht="14.25" customHeight="1" x14ac:dyDescent="0.3">
      <c r="G319" s="12"/>
      <c r="K319" s="13"/>
    </row>
    <row r="320" spans="7:11" ht="14.25" customHeight="1" x14ac:dyDescent="0.3">
      <c r="G320" s="12"/>
      <c r="K320" s="13"/>
    </row>
    <row r="321" spans="7:11" ht="14.25" customHeight="1" x14ac:dyDescent="0.3">
      <c r="G321" s="12"/>
      <c r="K321" s="13"/>
    </row>
    <row r="322" spans="7:11" ht="14.25" customHeight="1" x14ac:dyDescent="0.3">
      <c r="G322" s="12"/>
      <c r="K322" s="13"/>
    </row>
    <row r="323" spans="7:11" ht="14.25" customHeight="1" x14ac:dyDescent="0.3">
      <c r="G323" s="12"/>
      <c r="K323" s="13"/>
    </row>
    <row r="324" spans="7:11" ht="14.25" customHeight="1" x14ac:dyDescent="0.3">
      <c r="G324" s="12"/>
      <c r="K324" s="13"/>
    </row>
    <row r="325" spans="7:11" ht="14.25" customHeight="1" x14ac:dyDescent="0.3">
      <c r="G325" s="12"/>
      <c r="K325" s="13"/>
    </row>
    <row r="326" spans="7:11" ht="14.25" customHeight="1" x14ac:dyDescent="0.3">
      <c r="G326" s="12"/>
      <c r="K326" s="13"/>
    </row>
    <row r="327" spans="7:11" ht="14.25" customHeight="1" x14ac:dyDescent="0.3">
      <c r="G327" s="12"/>
      <c r="K327" s="13"/>
    </row>
    <row r="328" spans="7:11" ht="14.25" customHeight="1" x14ac:dyDescent="0.3">
      <c r="G328" s="12"/>
      <c r="K328" s="13"/>
    </row>
    <row r="329" spans="7:11" ht="14.25" customHeight="1" x14ac:dyDescent="0.3">
      <c r="G329" s="12"/>
      <c r="K329" s="13"/>
    </row>
    <row r="330" spans="7:11" ht="14.25" customHeight="1" x14ac:dyDescent="0.3">
      <c r="G330" s="12"/>
      <c r="K330" s="13"/>
    </row>
    <row r="331" spans="7:11" ht="14.25" customHeight="1" x14ac:dyDescent="0.3">
      <c r="G331" s="12"/>
      <c r="K331" s="13"/>
    </row>
    <row r="332" spans="7:11" ht="14.25" customHeight="1" x14ac:dyDescent="0.3">
      <c r="G332" s="12"/>
      <c r="K332" s="13"/>
    </row>
    <row r="333" spans="7:11" ht="14.25" customHeight="1" x14ac:dyDescent="0.3">
      <c r="G333" s="12"/>
      <c r="K333" s="13"/>
    </row>
    <row r="334" spans="7:11" ht="14.25" customHeight="1" x14ac:dyDescent="0.3">
      <c r="G334" s="12"/>
      <c r="K334" s="13"/>
    </row>
    <row r="335" spans="7:11" ht="14.25" customHeight="1" x14ac:dyDescent="0.3">
      <c r="G335" s="12"/>
      <c r="K335" s="13"/>
    </row>
    <row r="336" spans="7:11" ht="14.25" customHeight="1" x14ac:dyDescent="0.3">
      <c r="G336" s="12"/>
      <c r="K336" s="13"/>
    </row>
    <row r="337" spans="7:11" ht="14.25" customHeight="1" x14ac:dyDescent="0.3">
      <c r="G337" s="12"/>
      <c r="K337" s="13"/>
    </row>
    <row r="338" spans="7:11" ht="14.25" customHeight="1" x14ac:dyDescent="0.3">
      <c r="G338" s="12"/>
      <c r="K338" s="13"/>
    </row>
    <row r="339" spans="7:11" ht="14.25" customHeight="1" x14ac:dyDescent="0.3">
      <c r="G339" s="12"/>
      <c r="K339" s="13"/>
    </row>
    <row r="340" spans="7:11" ht="14.25" customHeight="1" x14ac:dyDescent="0.3">
      <c r="G340" s="12"/>
      <c r="K340" s="13"/>
    </row>
    <row r="341" spans="7:11" ht="14.25" customHeight="1" x14ac:dyDescent="0.3">
      <c r="G341" s="12"/>
      <c r="K341" s="13"/>
    </row>
    <row r="342" spans="7:11" ht="14.25" customHeight="1" x14ac:dyDescent="0.3">
      <c r="G342" s="12"/>
      <c r="K342" s="13"/>
    </row>
    <row r="343" spans="7:11" ht="14.25" customHeight="1" x14ac:dyDescent="0.3">
      <c r="G343" s="12"/>
      <c r="K343" s="13"/>
    </row>
    <row r="344" spans="7:11" ht="14.25" customHeight="1" x14ac:dyDescent="0.3">
      <c r="G344" s="12"/>
      <c r="K344" s="13"/>
    </row>
    <row r="345" spans="7:11" ht="14.25" customHeight="1" x14ac:dyDescent="0.3">
      <c r="G345" s="12"/>
      <c r="K345" s="13"/>
    </row>
    <row r="346" spans="7:11" ht="14.25" customHeight="1" x14ac:dyDescent="0.3">
      <c r="G346" s="12"/>
      <c r="K346" s="13"/>
    </row>
    <row r="347" spans="7:11" ht="14.25" customHeight="1" x14ac:dyDescent="0.3">
      <c r="G347" s="12"/>
      <c r="K347" s="13"/>
    </row>
    <row r="348" spans="7:11" ht="14.25" customHeight="1" x14ac:dyDescent="0.3">
      <c r="G348" s="12"/>
      <c r="K348" s="13"/>
    </row>
    <row r="349" spans="7:11" ht="14.25" customHeight="1" x14ac:dyDescent="0.3">
      <c r="G349" s="12"/>
      <c r="K349" s="13"/>
    </row>
    <row r="350" spans="7:11" ht="14.25" customHeight="1" x14ac:dyDescent="0.3">
      <c r="G350" s="12"/>
      <c r="K350" s="13"/>
    </row>
    <row r="351" spans="7:11" ht="14.25" customHeight="1" x14ac:dyDescent="0.3">
      <c r="G351" s="12"/>
      <c r="K351" s="13"/>
    </row>
    <row r="352" spans="7:11" ht="14.25" customHeight="1" x14ac:dyDescent="0.3">
      <c r="G352" s="12"/>
      <c r="K352" s="13"/>
    </row>
    <row r="353" spans="7:11" ht="14.25" customHeight="1" x14ac:dyDescent="0.3">
      <c r="G353" s="12"/>
      <c r="K353" s="13"/>
    </row>
    <row r="354" spans="7:11" ht="14.25" customHeight="1" x14ac:dyDescent="0.3">
      <c r="G354" s="12"/>
      <c r="K354" s="13"/>
    </row>
    <row r="355" spans="7:11" ht="14.25" customHeight="1" x14ac:dyDescent="0.3">
      <c r="G355" s="12"/>
      <c r="K355" s="13"/>
    </row>
    <row r="356" spans="7:11" ht="14.25" customHeight="1" x14ac:dyDescent="0.3">
      <c r="G356" s="12"/>
      <c r="K356" s="13"/>
    </row>
    <row r="357" spans="7:11" ht="14.25" customHeight="1" x14ac:dyDescent="0.3">
      <c r="G357" s="12"/>
      <c r="K357" s="13"/>
    </row>
    <row r="358" spans="7:11" ht="14.25" customHeight="1" x14ac:dyDescent="0.3">
      <c r="G358" s="12"/>
      <c r="K358" s="13"/>
    </row>
    <row r="359" spans="7:11" ht="14.25" customHeight="1" x14ac:dyDescent="0.3">
      <c r="G359" s="12"/>
      <c r="K359" s="13"/>
    </row>
    <row r="360" spans="7:11" ht="14.25" customHeight="1" x14ac:dyDescent="0.3">
      <c r="G360" s="12"/>
      <c r="K360" s="13"/>
    </row>
    <row r="361" spans="7:11" ht="14.25" customHeight="1" x14ac:dyDescent="0.3">
      <c r="G361" s="12"/>
      <c r="K361" s="13"/>
    </row>
    <row r="362" spans="7:11" ht="14.25" customHeight="1" x14ac:dyDescent="0.3">
      <c r="G362" s="12"/>
      <c r="K362" s="13"/>
    </row>
    <row r="363" spans="7:11" ht="14.25" customHeight="1" x14ac:dyDescent="0.3">
      <c r="G363" s="12"/>
      <c r="K363" s="13"/>
    </row>
    <row r="364" spans="7:11" ht="14.25" customHeight="1" x14ac:dyDescent="0.3">
      <c r="G364" s="12"/>
      <c r="K364" s="13"/>
    </row>
    <row r="365" spans="7:11" ht="14.25" customHeight="1" x14ac:dyDescent="0.3">
      <c r="G365" s="12"/>
      <c r="K365" s="13"/>
    </row>
    <row r="366" spans="7:11" ht="14.25" customHeight="1" x14ac:dyDescent="0.3">
      <c r="G366" s="12"/>
      <c r="K366" s="13"/>
    </row>
    <row r="367" spans="7:11" ht="14.25" customHeight="1" x14ac:dyDescent="0.3">
      <c r="G367" s="12"/>
      <c r="K367" s="13"/>
    </row>
    <row r="368" spans="7:11" ht="14.25" customHeight="1" x14ac:dyDescent="0.3">
      <c r="G368" s="12"/>
      <c r="K368" s="13"/>
    </row>
    <row r="369" spans="7:11" ht="14.25" customHeight="1" x14ac:dyDescent="0.3">
      <c r="G369" s="12"/>
      <c r="K369" s="13"/>
    </row>
    <row r="370" spans="7:11" ht="14.25" customHeight="1" x14ac:dyDescent="0.3">
      <c r="G370" s="12"/>
      <c r="K370" s="13"/>
    </row>
    <row r="371" spans="7:11" ht="14.25" customHeight="1" x14ac:dyDescent="0.3">
      <c r="G371" s="12"/>
      <c r="K371" s="13"/>
    </row>
    <row r="372" spans="7:11" ht="14.25" customHeight="1" x14ac:dyDescent="0.3">
      <c r="G372" s="12"/>
      <c r="K372" s="13"/>
    </row>
    <row r="373" spans="7:11" ht="14.25" customHeight="1" x14ac:dyDescent="0.3">
      <c r="G373" s="12"/>
      <c r="K373" s="13"/>
    </row>
    <row r="374" spans="7:11" ht="14.25" customHeight="1" x14ac:dyDescent="0.3">
      <c r="G374" s="12"/>
      <c r="K374" s="13"/>
    </row>
    <row r="375" spans="7:11" ht="14.25" customHeight="1" x14ac:dyDescent="0.3">
      <c r="G375" s="12"/>
      <c r="K375" s="13"/>
    </row>
    <row r="376" spans="7:11" ht="14.25" customHeight="1" x14ac:dyDescent="0.3">
      <c r="G376" s="12"/>
      <c r="K376" s="13"/>
    </row>
    <row r="377" spans="7:11" ht="14.25" customHeight="1" x14ac:dyDescent="0.3">
      <c r="G377" s="12"/>
      <c r="K377" s="13"/>
    </row>
    <row r="378" spans="7:11" ht="14.25" customHeight="1" x14ac:dyDescent="0.3">
      <c r="G378" s="12"/>
      <c r="K378" s="13"/>
    </row>
    <row r="379" spans="7:11" ht="14.25" customHeight="1" x14ac:dyDescent="0.3">
      <c r="G379" s="12"/>
      <c r="K379" s="13"/>
    </row>
    <row r="380" spans="7:11" ht="14.25" customHeight="1" x14ac:dyDescent="0.3">
      <c r="G380" s="12"/>
      <c r="K380" s="13"/>
    </row>
    <row r="381" spans="7:11" ht="14.25" customHeight="1" x14ac:dyDescent="0.3">
      <c r="G381" s="12"/>
      <c r="K381" s="13"/>
    </row>
    <row r="382" spans="7:11" ht="14.25" customHeight="1" x14ac:dyDescent="0.3">
      <c r="G382" s="12"/>
      <c r="K382" s="13"/>
    </row>
    <row r="383" spans="7:11" ht="14.25" customHeight="1" x14ac:dyDescent="0.3">
      <c r="G383" s="12"/>
      <c r="K383" s="13"/>
    </row>
    <row r="384" spans="7:11" ht="14.25" customHeight="1" x14ac:dyDescent="0.3">
      <c r="G384" s="12"/>
      <c r="K384" s="13"/>
    </row>
    <row r="385" spans="7:11" ht="14.25" customHeight="1" x14ac:dyDescent="0.3">
      <c r="G385" s="12"/>
      <c r="K385" s="13"/>
    </row>
    <row r="386" spans="7:11" ht="14.25" customHeight="1" x14ac:dyDescent="0.3">
      <c r="G386" s="12"/>
      <c r="K386" s="13"/>
    </row>
    <row r="387" spans="7:11" ht="14.25" customHeight="1" x14ac:dyDescent="0.3">
      <c r="G387" s="12"/>
      <c r="K387" s="13"/>
    </row>
    <row r="388" spans="7:11" ht="14.25" customHeight="1" x14ac:dyDescent="0.3">
      <c r="G388" s="12"/>
      <c r="K388" s="13"/>
    </row>
    <row r="389" spans="7:11" ht="14.25" customHeight="1" x14ac:dyDescent="0.3">
      <c r="G389" s="12"/>
      <c r="K389" s="13"/>
    </row>
    <row r="390" spans="7:11" ht="14.25" customHeight="1" x14ac:dyDescent="0.3">
      <c r="G390" s="12"/>
      <c r="K390" s="13"/>
    </row>
    <row r="391" spans="7:11" ht="14.25" customHeight="1" x14ac:dyDescent="0.3">
      <c r="G391" s="12"/>
      <c r="K391" s="13"/>
    </row>
    <row r="392" spans="7:11" ht="14.25" customHeight="1" x14ac:dyDescent="0.3">
      <c r="G392" s="12"/>
      <c r="K392" s="13"/>
    </row>
    <row r="393" spans="7:11" ht="14.25" customHeight="1" x14ac:dyDescent="0.3">
      <c r="G393" s="12"/>
      <c r="K393" s="13"/>
    </row>
    <row r="394" spans="7:11" ht="14.25" customHeight="1" x14ac:dyDescent="0.3">
      <c r="G394" s="12"/>
      <c r="K394" s="13"/>
    </row>
    <row r="395" spans="7:11" ht="14.25" customHeight="1" x14ac:dyDescent="0.3">
      <c r="G395" s="12"/>
      <c r="K395" s="13"/>
    </row>
    <row r="396" spans="7:11" ht="14.25" customHeight="1" x14ac:dyDescent="0.3">
      <c r="G396" s="12"/>
      <c r="K396" s="13"/>
    </row>
    <row r="397" spans="7:11" ht="14.25" customHeight="1" x14ac:dyDescent="0.3">
      <c r="G397" s="12"/>
      <c r="K397" s="13"/>
    </row>
    <row r="398" spans="7:11" ht="14.25" customHeight="1" x14ac:dyDescent="0.3">
      <c r="G398" s="12"/>
      <c r="K398" s="13"/>
    </row>
    <row r="399" spans="7:11" ht="14.25" customHeight="1" x14ac:dyDescent="0.3">
      <c r="G399" s="12"/>
      <c r="K399" s="13"/>
    </row>
    <row r="400" spans="7:11" ht="14.25" customHeight="1" x14ac:dyDescent="0.3">
      <c r="G400" s="12"/>
      <c r="K400" s="13"/>
    </row>
    <row r="401" spans="7:11" ht="14.25" customHeight="1" x14ac:dyDescent="0.3">
      <c r="G401" s="12"/>
      <c r="K401" s="13"/>
    </row>
    <row r="402" spans="7:11" ht="14.25" customHeight="1" x14ac:dyDescent="0.3">
      <c r="G402" s="12"/>
      <c r="K402" s="13"/>
    </row>
    <row r="403" spans="7:11" ht="14.25" customHeight="1" x14ac:dyDescent="0.3">
      <c r="G403" s="12"/>
      <c r="K403" s="13"/>
    </row>
    <row r="404" spans="7:11" ht="14.25" customHeight="1" x14ac:dyDescent="0.3">
      <c r="G404" s="12"/>
      <c r="K404" s="13"/>
    </row>
    <row r="405" spans="7:11" ht="14.25" customHeight="1" x14ac:dyDescent="0.3">
      <c r="G405" s="12"/>
      <c r="K405" s="13"/>
    </row>
    <row r="406" spans="7:11" ht="14.25" customHeight="1" x14ac:dyDescent="0.3">
      <c r="G406" s="12"/>
      <c r="K406" s="13"/>
    </row>
    <row r="407" spans="7:11" ht="14.25" customHeight="1" x14ac:dyDescent="0.3">
      <c r="G407" s="12"/>
      <c r="K407" s="13"/>
    </row>
    <row r="408" spans="7:11" ht="14.25" customHeight="1" x14ac:dyDescent="0.3">
      <c r="G408" s="12"/>
      <c r="K408" s="13"/>
    </row>
    <row r="409" spans="7:11" ht="14.25" customHeight="1" x14ac:dyDescent="0.3">
      <c r="G409" s="12"/>
      <c r="K409" s="13"/>
    </row>
    <row r="410" spans="7:11" ht="14.25" customHeight="1" x14ac:dyDescent="0.3">
      <c r="G410" s="12"/>
      <c r="K410" s="13"/>
    </row>
    <row r="411" spans="7:11" ht="14.25" customHeight="1" x14ac:dyDescent="0.3">
      <c r="G411" s="12"/>
      <c r="K411" s="13"/>
    </row>
    <row r="412" spans="7:11" ht="14.25" customHeight="1" x14ac:dyDescent="0.3">
      <c r="G412" s="12"/>
      <c r="K412" s="13"/>
    </row>
    <row r="413" spans="7:11" ht="14.25" customHeight="1" x14ac:dyDescent="0.3">
      <c r="G413" s="12"/>
      <c r="K413" s="13"/>
    </row>
    <row r="414" spans="7:11" ht="14.25" customHeight="1" x14ac:dyDescent="0.3">
      <c r="G414" s="12"/>
      <c r="K414" s="13"/>
    </row>
    <row r="415" spans="7:11" ht="14.25" customHeight="1" x14ac:dyDescent="0.3">
      <c r="G415" s="12"/>
      <c r="K415" s="13"/>
    </row>
    <row r="416" spans="7:11" ht="14.25" customHeight="1" x14ac:dyDescent="0.3">
      <c r="G416" s="12"/>
      <c r="K416" s="13"/>
    </row>
    <row r="417" spans="7:11" ht="14.25" customHeight="1" x14ac:dyDescent="0.3">
      <c r="G417" s="12"/>
      <c r="K417" s="13"/>
    </row>
    <row r="418" spans="7:11" ht="14.25" customHeight="1" x14ac:dyDescent="0.3">
      <c r="G418" s="12"/>
      <c r="K418" s="13"/>
    </row>
    <row r="419" spans="7:11" ht="14.25" customHeight="1" x14ac:dyDescent="0.3">
      <c r="G419" s="12"/>
      <c r="K419" s="13"/>
    </row>
    <row r="420" spans="7:11" ht="14.25" customHeight="1" x14ac:dyDescent="0.3">
      <c r="G420" s="12"/>
      <c r="K420" s="13"/>
    </row>
    <row r="421" spans="7:11" ht="14.25" customHeight="1" x14ac:dyDescent="0.3">
      <c r="G421" s="12"/>
      <c r="K421" s="13"/>
    </row>
    <row r="422" spans="7:11" ht="14.25" customHeight="1" x14ac:dyDescent="0.3">
      <c r="G422" s="12"/>
      <c r="K422" s="13"/>
    </row>
    <row r="423" spans="7:11" ht="14.25" customHeight="1" x14ac:dyDescent="0.3">
      <c r="G423" s="12"/>
      <c r="K423" s="13"/>
    </row>
    <row r="424" spans="7:11" ht="14.25" customHeight="1" x14ac:dyDescent="0.3">
      <c r="G424" s="12"/>
      <c r="K424" s="13"/>
    </row>
    <row r="425" spans="7:11" ht="14.25" customHeight="1" x14ac:dyDescent="0.3">
      <c r="G425" s="12"/>
      <c r="K425" s="13"/>
    </row>
    <row r="426" spans="7:11" ht="14.25" customHeight="1" x14ac:dyDescent="0.3">
      <c r="G426" s="12"/>
      <c r="K426" s="13"/>
    </row>
    <row r="427" spans="7:11" ht="14.25" customHeight="1" x14ac:dyDescent="0.3">
      <c r="G427" s="12"/>
      <c r="K427" s="13"/>
    </row>
    <row r="428" spans="7:11" ht="14.25" customHeight="1" x14ac:dyDescent="0.3">
      <c r="G428" s="12"/>
      <c r="K428" s="13"/>
    </row>
    <row r="429" spans="7:11" ht="14.25" customHeight="1" x14ac:dyDescent="0.3">
      <c r="G429" s="12"/>
      <c r="K429" s="13"/>
    </row>
    <row r="430" spans="7:11" ht="14.25" customHeight="1" x14ac:dyDescent="0.3">
      <c r="G430" s="12"/>
      <c r="K430" s="13"/>
    </row>
    <row r="431" spans="7:11" ht="14.25" customHeight="1" x14ac:dyDescent="0.3">
      <c r="G431" s="12"/>
      <c r="K431" s="13"/>
    </row>
    <row r="432" spans="7:11" ht="14.25" customHeight="1" x14ac:dyDescent="0.3">
      <c r="G432" s="12"/>
      <c r="K432" s="13"/>
    </row>
    <row r="433" spans="7:11" ht="14.25" customHeight="1" x14ac:dyDescent="0.3">
      <c r="G433" s="12"/>
      <c r="K433" s="13"/>
    </row>
    <row r="434" spans="7:11" ht="14.25" customHeight="1" x14ac:dyDescent="0.3">
      <c r="G434" s="12"/>
      <c r="K434" s="13"/>
    </row>
    <row r="435" spans="7:11" ht="14.25" customHeight="1" x14ac:dyDescent="0.3">
      <c r="G435" s="12"/>
      <c r="K435" s="13"/>
    </row>
    <row r="436" spans="7:11" ht="14.25" customHeight="1" x14ac:dyDescent="0.3">
      <c r="G436" s="12"/>
      <c r="K436" s="13"/>
    </row>
    <row r="437" spans="7:11" ht="14.25" customHeight="1" x14ac:dyDescent="0.3">
      <c r="G437" s="12"/>
      <c r="K437" s="13"/>
    </row>
    <row r="438" spans="7:11" ht="14.25" customHeight="1" x14ac:dyDescent="0.3">
      <c r="G438" s="12"/>
      <c r="K438" s="13"/>
    </row>
    <row r="439" spans="7:11" ht="14.25" customHeight="1" x14ac:dyDescent="0.3">
      <c r="G439" s="12"/>
      <c r="K439" s="13"/>
    </row>
    <row r="440" spans="7:11" ht="14.25" customHeight="1" x14ac:dyDescent="0.3">
      <c r="G440" s="12"/>
      <c r="K440" s="13"/>
    </row>
    <row r="441" spans="7:11" ht="15.75" customHeight="1" x14ac:dyDescent="0.3">
      <c r="G441" s="12"/>
    </row>
    <row r="442" spans="7:11" ht="15.75" customHeight="1" x14ac:dyDescent="0.3">
      <c r="G442" s="12"/>
    </row>
    <row r="443" spans="7:11" ht="15.75" customHeight="1" x14ac:dyDescent="0.3">
      <c r="G443" s="12"/>
    </row>
    <row r="444" spans="7:11" ht="15.75" customHeight="1" x14ac:dyDescent="0.3">
      <c r="G444" s="12"/>
    </row>
    <row r="445" spans="7:11" ht="15.75" customHeight="1" x14ac:dyDescent="0.3">
      <c r="G445" s="12"/>
    </row>
    <row r="446" spans="7:11" ht="15.75" customHeight="1" x14ac:dyDescent="0.3">
      <c r="G446" s="12"/>
    </row>
    <row r="447" spans="7:11" ht="15.75" customHeight="1" x14ac:dyDescent="0.3">
      <c r="G447" s="12"/>
    </row>
    <row r="448" spans="7:11" ht="15.75" customHeight="1" x14ac:dyDescent="0.3">
      <c r="G448" s="12"/>
    </row>
    <row r="449" spans="7:7" ht="15.75" customHeight="1" x14ac:dyDescent="0.3">
      <c r="G449" s="12"/>
    </row>
    <row r="450" spans="7:7" ht="15.75" customHeight="1" x14ac:dyDescent="0.3">
      <c r="G450" s="12"/>
    </row>
    <row r="451" spans="7:7" ht="15.75" customHeight="1" x14ac:dyDescent="0.3">
      <c r="G451" s="12"/>
    </row>
    <row r="452" spans="7:7" ht="15.75" customHeight="1" x14ac:dyDescent="0.3">
      <c r="G452" s="12"/>
    </row>
    <row r="453" spans="7:7" ht="15.75" customHeight="1" x14ac:dyDescent="0.3">
      <c r="G453" s="12"/>
    </row>
    <row r="454" spans="7:7" ht="15.75" customHeight="1" x14ac:dyDescent="0.3">
      <c r="G454" s="12"/>
    </row>
    <row r="455" spans="7:7" ht="15.75" customHeight="1" x14ac:dyDescent="0.3">
      <c r="G455" s="12"/>
    </row>
    <row r="456" spans="7:7" ht="15.75" customHeight="1" x14ac:dyDescent="0.3">
      <c r="G456" s="12"/>
    </row>
    <row r="457" spans="7:7" ht="15.75" customHeight="1" x14ac:dyDescent="0.3">
      <c r="G457" s="12"/>
    </row>
    <row r="458" spans="7:7" ht="15.75" customHeight="1" x14ac:dyDescent="0.3">
      <c r="G458" s="12"/>
    </row>
    <row r="459" spans="7:7" ht="15.75" customHeight="1" x14ac:dyDescent="0.3">
      <c r="G459" s="12"/>
    </row>
    <row r="460" spans="7:7" ht="15.75" customHeight="1" x14ac:dyDescent="0.3">
      <c r="G460" s="12"/>
    </row>
    <row r="461" spans="7:7" ht="15.75" customHeight="1" x14ac:dyDescent="0.3">
      <c r="G461" s="12"/>
    </row>
    <row r="462" spans="7:7" ht="15.75" customHeight="1" x14ac:dyDescent="0.3">
      <c r="G462" s="12"/>
    </row>
    <row r="463" spans="7:7" ht="15.75" customHeight="1" x14ac:dyDescent="0.3">
      <c r="G463" s="12"/>
    </row>
    <row r="464" spans="7:7" ht="15.75" customHeight="1" x14ac:dyDescent="0.3">
      <c r="G464" s="12"/>
    </row>
    <row r="465" spans="7:7" ht="15.75" customHeight="1" x14ac:dyDescent="0.3">
      <c r="G465" s="12"/>
    </row>
    <row r="466" spans="7:7" ht="15.75" customHeight="1" x14ac:dyDescent="0.3">
      <c r="G466" s="12"/>
    </row>
    <row r="467" spans="7:7" ht="15.75" customHeight="1" x14ac:dyDescent="0.3">
      <c r="G467" s="12"/>
    </row>
    <row r="468" spans="7:7" ht="15.75" customHeight="1" x14ac:dyDescent="0.3">
      <c r="G468" s="12"/>
    </row>
    <row r="469" spans="7:7" ht="15.75" customHeight="1" x14ac:dyDescent="0.3">
      <c r="G469" s="12"/>
    </row>
    <row r="470" spans="7:7" ht="15.75" customHeight="1" x14ac:dyDescent="0.3">
      <c r="G470" s="12"/>
    </row>
    <row r="471" spans="7:7" ht="15.75" customHeight="1" x14ac:dyDescent="0.3">
      <c r="G471" s="12"/>
    </row>
    <row r="472" spans="7:7" ht="15.75" customHeight="1" x14ac:dyDescent="0.3">
      <c r="G472" s="12"/>
    </row>
    <row r="473" spans="7:7" ht="15.75" customHeight="1" x14ac:dyDescent="0.3">
      <c r="G473" s="12"/>
    </row>
    <row r="474" spans="7:7" ht="15.75" customHeight="1" x14ac:dyDescent="0.3">
      <c r="G474" s="12"/>
    </row>
    <row r="475" spans="7:7" ht="15.75" customHeight="1" x14ac:dyDescent="0.3">
      <c r="G475" s="12"/>
    </row>
    <row r="476" spans="7:7" ht="15.75" customHeight="1" x14ac:dyDescent="0.3">
      <c r="G476" s="12"/>
    </row>
    <row r="477" spans="7:7" ht="15.75" customHeight="1" x14ac:dyDescent="0.3">
      <c r="G477" s="12"/>
    </row>
    <row r="478" spans="7:7" ht="15.75" customHeight="1" x14ac:dyDescent="0.3">
      <c r="G478" s="12"/>
    </row>
    <row r="479" spans="7:7" ht="15.75" customHeight="1" x14ac:dyDescent="0.3">
      <c r="G479" s="12"/>
    </row>
    <row r="480" spans="7:7" ht="15.75" customHeight="1" x14ac:dyDescent="0.3">
      <c r="G480" s="12"/>
    </row>
    <row r="481" spans="7:7" ht="15.75" customHeight="1" x14ac:dyDescent="0.3">
      <c r="G481" s="12"/>
    </row>
    <row r="482" spans="7:7" ht="15.75" customHeight="1" x14ac:dyDescent="0.3">
      <c r="G482" s="12"/>
    </row>
    <row r="483" spans="7:7" ht="15.75" customHeight="1" x14ac:dyDescent="0.3">
      <c r="G483" s="12"/>
    </row>
    <row r="484" spans="7:7" ht="15.75" customHeight="1" x14ac:dyDescent="0.3">
      <c r="G484" s="12"/>
    </row>
    <row r="485" spans="7:7" ht="15.75" customHeight="1" x14ac:dyDescent="0.3">
      <c r="G485" s="12"/>
    </row>
    <row r="486" spans="7:7" ht="15.75" customHeight="1" x14ac:dyDescent="0.3">
      <c r="G486" s="12"/>
    </row>
    <row r="487" spans="7:7" ht="15.75" customHeight="1" x14ac:dyDescent="0.3">
      <c r="G487" s="12"/>
    </row>
    <row r="488" spans="7:7" ht="15.75" customHeight="1" x14ac:dyDescent="0.3">
      <c r="G488" s="12"/>
    </row>
    <row r="489" spans="7:7" ht="15.75" customHeight="1" x14ac:dyDescent="0.3">
      <c r="G489" s="12"/>
    </row>
    <row r="490" spans="7:7" ht="15.75" customHeight="1" x14ac:dyDescent="0.3">
      <c r="G490" s="12"/>
    </row>
    <row r="491" spans="7:7" ht="15.75" customHeight="1" x14ac:dyDescent="0.3">
      <c r="G491" s="12"/>
    </row>
    <row r="492" spans="7:7" ht="15.75" customHeight="1" x14ac:dyDescent="0.3">
      <c r="G492" s="12"/>
    </row>
    <row r="493" spans="7:7" ht="15.75" customHeight="1" x14ac:dyDescent="0.3">
      <c r="G493" s="12"/>
    </row>
    <row r="494" spans="7:7" ht="15.75" customHeight="1" x14ac:dyDescent="0.3">
      <c r="G494" s="12"/>
    </row>
    <row r="495" spans="7:7" ht="15.75" customHeight="1" x14ac:dyDescent="0.3">
      <c r="G495" s="12"/>
    </row>
    <row r="496" spans="7:7" ht="15.75" customHeight="1" x14ac:dyDescent="0.3">
      <c r="G496" s="12"/>
    </row>
    <row r="497" spans="7:7" ht="15.75" customHeight="1" x14ac:dyDescent="0.3">
      <c r="G497" s="12"/>
    </row>
    <row r="498" spans="7:7" ht="15.75" customHeight="1" x14ac:dyDescent="0.3">
      <c r="G498" s="12"/>
    </row>
    <row r="499" spans="7:7" ht="15.75" customHeight="1" x14ac:dyDescent="0.3">
      <c r="G499" s="12"/>
    </row>
    <row r="500" spans="7:7" ht="15.75" customHeight="1" x14ac:dyDescent="0.3">
      <c r="G500" s="12"/>
    </row>
    <row r="501" spans="7:7" ht="15.75" customHeight="1" x14ac:dyDescent="0.3">
      <c r="G501" s="12"/>
    </row>
    <row r="502" spans="7:7" ht="15.75" customHeight="1" x14ac:dyDescent="0.3">
      <c r="G502" s="12"/>
    </row>
    <row r="503" spans="7:7" ht="15.75" customHeight="1" x14ac:dyDescent="0.3">
      <c r="G503" s="12"/>
    </row>
    <row r="504" spans="7:7" ht="15.75" customHeight="1" x14ac:dyDescent="0.3">
      <c r="G504" s="12"/>
    </row>
    <row r="505" spans="7:7" ht="15.75" customHeight="1" x14ac:dyDescent="0.3">
      <c r="G505" s="12"/>
    </row>
    <row r="506" spans="7:7" ht="15.75" customHeight="1" x14ac:dyDescent="0.3">
      <c r="G506" s="12"/>
    </row>
    <row r="507" spans="7:7" ht="15.75" customHeight="1" x14ac:dyDescent="0.3">
      <c r="G507" s="12"/>
    </row>
    <row r="508" spans="7:7" ht="15.75" customHeight="1" x14ac:dyDescent="0.3">
      <c r="G508" s="12"/>
    </row>
    <row r="509" spans="7:7" ht="15.75" customHeight="1" x14ac:dyDescent="0.3">
      <c r="G509" s="12"/>
    </row>
    <row r="510" spans="7:7" ht="15.75" customHeight="1" x14ac:dyDescent="0.3">
      <c r="G510" s="12"/>
    </row>
    <row r="511" spans="7:7" ht="15.75" customHeight="1" x14ac:dyDescent="0.3">
      <c r="G511" s="12"/>
    </row>
    <row r="512" spans="7:7" ht="15.75" customHeight="1" x14ac:dyDescent="0.3">
      <c r="G512" s="12"/>
    </row>
    <row r="513" spans="7:7" ht="15.75" customHeight="1" x14ac:dyDescent="0.3">
      <c r="G513" s="12"/>
    </row>
    <row r="514" spans="7:7" ht="15.75" customHeight="1" x14ac:dyDescent="0.3">
      <c r="G514" s="12"/>
    </row>
    <row r="515" spans="7:7" ht="15.75" customHeight="1" x14ac:dyDescent="0.3">
      <c r="G515" s="12"/>
    </row>
    <row r="516" spans="7:7" ht="15.75" customHeight="1" x14ac:dyDescent="0.3">
      <c r="G516" s="12"/>
    </row>
    <row r="517" spans="7:7" ht="15.75" customHeight="1" x14ac:dyDescent="0.3">
      <c r="G517" s="12"/>
    </row>
    <row r="518" spans="7:7" ht="15.75" customHeight="1" x14ac:dyDescent="0.3">
      <c r="G518" s="12"/>
    </row>
    <row r="519" spans="7:7" ht="15.75" customHeight="1" x14ac:dyDescent="0.3">
      <c r="G519" s="12"/>
    </row>
    <row r="520" spans="7:7" ht="15.75" customHeight="1" x14ac:dyDescent="0.3">
      <c r="G520" s="12"/>
    </row>
    <row r="521" spans="7:7" ht="15.75" customHeight="1" x14ac:dyDescent="0.3">
      <c r="G521" s="12"/>
    </row>
    <row r="522" spans="7:7" ht="15.75" customHeight="1" x14ac:dyDescent="0.3">
      <c r="G522" s="12"/>
    </row>
    <row r="523" spans="7:7" ht="15.75" customHeight="1" x14ac:dyDescent="0.3">
      <c r="G523" s="12"/>
    </row>
    <row r="524" spans="7:7" ht="15.75" customHeight="1" x14ac:dyDescent="0.3">
      <c r="G524" s="12"/>
    </row>
    <row r="525" spans="7:7" ht="15.75" customHeight="1" x14ac:dyDescent="0.3">
      <c r="G525" s="12"/>
    </row>
    <row r="526" spans="7:7" ht="15.75" customHeight="1" x14ac:dyDescent="0.3">
      <c r="G526" s="12"/>
    </row>
    <row r="527" spans="7:7" ht="15.75" customHeight="1" x14ac:dyDescent="0.3">
      <c r="G527" s="12"/>
    </row>
    <row r="528" spans="7:7" ht="15.75" customHeight="1" x14ac:dyDescent="0.3">
      <c r="G528" s="12"/>
    </row>
    <row r="529" spans="7:7" ht="15.75" customHeight="1" x14ac:dyDescent="0.3">
      <c r="G529" s="12"/>
    </row>
    <row r="530" spans="7:7" ht="15.75" customHeight="1" x14ac:dyDescent="0.3">
      <c r="G530" s="12"/>
    </row>
    <row r="531" spans="7:7" ht="15.75" customHeight="1" x14ac:dyDescent="0.3">
      <c r="G531" s="12"/>
    </row>
    <row r="532" spans="7:7" ht="15.75" customHeight="1" x14ac:dyDescent="0.3">
      <c r="G532" s="12"/>
    </row>
    <row r="533" spans="7:7" ht="15.75" customHeight="1" x14ac:dyDescent="0.3">
      <c r="G533" s="12"/>
    </row>
    <row r="534" spans="7:7" ht="15.75" customHeight="1" x14ac:dyDescent="0.3">
      <c r="G534" s="12"/>
    </row>
    <row r="535" spans="7:7" ht="15.75" customHeight="1" x14ac:dyDescent="0.3">
      <c r="G535" s="12"/>
    </row>
    <row r="536" spans="7:7" ht="15.75" customHeight="1" x14ac:dyDescent="0.3">
      <c r="G536" s="12"/>
    </row>
    <row r="537" spans="7:7" ht="15.75" customHeight="1" x14ac:dyDescent="0.3">
      <c r="G537" s="12"/>
    </row>
    <row r="538" spans="7:7" ht="15.75" customHeight="1" x14ac:dyDescent="0.3">
      <c r="G538" s="12"/>
    </row>
    <row r="539" spans="7:7" ht="15.75" customHeight="1" x14ac:dyDescent="0.3">
      <c r="G539" s="12"/>
    </row>
    <row r="540" spans="7:7" ht="15.75" customHeight="1" x14ac:dyDescent="0.3">
      <c r="G540" s="12"/>
    </row>
    <row r="541" spans="7:7" ht="15.75" customHeight="1" x14ac:dyDescent="0.3">
      <c r="G541" s="12"/>
    </row>
    <row r="542" spans="7:7" ht="15.75" customHeight="1" x14ac:dyDescent="0.3">
      <c r="G542" s="12"/>
    </row>
    <row r="543" spans="7:7" ht="15.75" customHeight="1" x14ac:dyDescent="0.3">
      <c r="G543" s="12"/>
    </row>
    <row r="544" spans="7:7" ht="15.75" customHeight="1" x14ac:dyDescent="0.3">
      <c r="G544" s="12"/>
    </row>
    <row r="545" spans="7:7" ht="15.75" customHeight="1" x14ac:dyDescent="0.3">
      <c r="G545" s="12"/>
    </row>
    <row r="546" spans="7:7" ht="15.75" customHeight="1" x14ac:dyDescent="0.3">
      <c r="G546" s="12"/>
    </row>
    <row r="547" spans="7:7" ht="15.75" customHeight="1" x14ac:dyDescent="0.3">
      <c r="G547" s="12"/>
    </row>
    <row r="548" spans="7:7" ht="15.75" customHeight="1" x14ac:dyDescent="0.3">
      <c r="G548" s="12"/>
    </row>
    <row r="549" spans="7:7" ht="15.75" customHeight="1" x14ac:dyDescent="0.3">
      <c r="G549" s="12"/>
    </row>
    <row r="550" spans="7:7" ht="15.75" customHeight="1" x14ac:dyDescent="0.3">
      <c r="G550" s="12"/>
    </row>
    <row r="551" spans="7:7" ht="15.75" customHeight="1" x14ac:dyDescent="0.3">
      <c r="G551" s="12"/>
    </row>
    <row r="552" spans="7:7" ht="15.75" customHeight="1" x14ac:dyDescent="0.3">
      <c r="G552" s="12"/>
    </row>
    <row r="553" spans="7:7" ht="15.75" customHeight="1" x14ac:dyDescent="0.3">
      <c r="G553" s="12"/>
    </row>
    <row r="554" spans="7:7" ht="15.75" customHeight="1" x14ac:dyDescent="0.3">
      <c r="G554" s="12"/>
    </row>
    <row r="555" spans="7:7" ht="15.75" customHeight="1" x14ac:dyDescent="0.3">
      <c r="G555" s="12"/>
    </row>
    <row r="556" spans="7:7" ht="15.75" customHeight="1" x14ac:dyDescent="0.3">
      <c r="G556" s="12"/>
    </row>
    <row r="557" spans="7:7" ht="15.75" customHeight="1" x14ac:dyDescent="0.3">
      <c r="G557" s="12"/>
    </row>
    <row r="558" spans="7:7" ht="15.75" customHeight="1" x14ac:dyDescent="0.3">
      <c r="G558" s="12"/>
    </row>
    <row r="559" spans="7:7" ht="15.75" customHeight="1" x14ac:dyDescent="0.3">
      <c r="G559" s="12"/>
    </row>
    <row r="560" spans="7:7" ht="15.75" customHeight="1" x14ac:dyDescent="0.3">
      <c r="G560" s="12"/>
    </row>
    <row r="561" spans="7:7" ht="15.75" customHeight="1" x14ac:dyDescent="0.3">
      <c r="G561" s="12"/>
    </row>
    <row r="562" spans="7:7" ht="15.75" customHeight="1" x14ac:dyDescent="0.3">
      <c r="G562" s="12"/>
    </row>
    <row r="563" spans="7:7" ht="15.75" customHeight="1" x14ac:dyDescent="0.3">
      <c r="G563" s="12"/>
    </row>
    <row r="564" spans="7:7" ht="15.75" customHeight="1" x14ac:dyDescent="0.3">
      <c r="G564" s="12"/>
    </row>
    <row r="565" spans="7:7" ht="15.75" customHeight="1" x14ac:dyDescent="0.3">
      <c r="G565" s="12"/>
    </row>
    <row r="566" spans="7:7" ht="15.75" customHeight="1" x14ac:dyDescent="0.3">
      <c r="G566" s="12"/>
    </row>
    <row r="567" spans="7:7" ht="15.75" customHeight="1" x14ac:dyDescent="0.3">
      <c r="G567" s="12"/>
    </row>
    <row r="568" spans="7:7" ht="15.75" customHeight="1" x14ac:dyDescent="0.3">
      <c r="G568" s="12"/>
    </row>
    <row r="569" spans="7:7" ht="15.75" customHeight="1" x14ac:dyDescent="0.3">
      <c r="G569" s="12"/>
    </row>
    <row r="570" spans="7:7" ht="15.75" customHeight="1" x14ac:dyDescent="0.3">
      <c r="G570" s="12"/>
    </row>
    <row r="571" spans="7:7" ht="15.75" customHeight="1" x14ac:dyDescent="0.3">
      <c r="G571" s="12"/>
    </row>
    <row r="572" spans="7:7" ht="15.75" customHeight="1" x14ac:dyDescent="0.3">
      <c r="G572" s="12"/>
    </row>
    <row r="573" spans="7:7" ht="15.75" customHeight="1" x14ac:dyDescent="0.3">
      <c r="G573" s="12"/>
    </row>
    <row r="574" spans="7:7" ht="15.75" customHeight="1" x14ac:dyDescent="0.3">
      <c r="G574" s="12"/>
    </row>
    <row r="575" spans="7:7" ht="15.75" customHeight="1" x14ac:dyDescent="0.3">
      <c r="G575" s="12"/>
    </row>
    <row r="576" spans="7:7" ht="15.75" customHeight="1" x14ac:dyDescent="0.3">
      <c r="G576" s="12"/>
    </row>
    <row r="577" spans="7:7" ht="15.75" customHeight="1" x14ac:dyDescent="0.3">
      <c r="G577" s="12"/>
    </row>
    <row r="578" spans="7:7" ht="15.75" customHeight="1" x14ac:dyDescent="0.3">
      <c r="G578" s="12"/>
    </row>
    <row r="579" spans="7:7" ht="15.75" customHeight="1" x14ac:dyDescent="0.3">
      <c r="G579" s="12"/>
    </row>
    <row r="580" spans="7:7" ht="15.75" customHeight="1" x14ac:dyDescent="0.3">
      <c r="G580" s="12"/>
    </row>
    <row r="581" spans="7:7" ht="15.75" customHeight="1" x14ac:dyDescent="0.3">
      <c r="G581" s="12"/>
    </row>
    <row r="582" spans="7:7" ht="15.75" customHeight="1" x14ac:dyDescent="0.3">
      <c r="G582" s="12"/>
    </row>
    <row r="583" spans="7:7" ht="15.75" customHeight="1" x14ac:dyDescent="0.3">
      <c r="G583" s="12"/>
    </row>
    <row r="584" spans="7:7" ht="15.75" customHeight="1" x14ac:dyDescent="0.3">
      <c r="G584" s="12"/>
    </row>
    <row r="585" spans="7:7" ht="15.75" customHeight="1" x14ac:dyDescent="0.3">
      <c r="G585" s="12"/>
    </row>
    <row r="586" spans="7:7" ht="15.75" customHeight="1" x14ac:dyDescent="0.3">
      <c r="G586" s="12"/>
    </row>
    <row r="587" spans="7:7" ht="15.75" customHeight="1" x14ac:dyDescent="0.3">
      <c r="G587" s="12"/>
    </row>
    <row r="588" spans="7:7" ht="15.75" customHeight="1" x14ac:dyDescent="0.3">
      <c r="G588" s="12"/>
    </row>
    <row r="589" spans="7:7" ht="15.75" customHeight="1" x14ac:dyDescent="0.3">
      <c r="G589" s="12"/>
    </row>
    <row r="590" spans="7:7" ht="15.75" customHeight="1" x14ac:dyDescent="0.3">
      <c r="G590" s="12"/>
    </row>
    <row r="591" spans="7:7" ht="15.75" customHeight="1" x14ac:dyDescent="0.3">
      <c r="G591" s="12"/>
    </row>
    <row r="592" spans="7:7" ht="15.75" customHeight="1" x14ac:dyDescent="0.3">
      <c r="G592" s="12"/>
    </row>
    <row r="593" spans="7:7" ht="15.75" customHeight="1" x14ac:dyDescent="0.3">
      <c r="G593" s="12"/>
    </row>
    <row r="594" spans="7:7" ht="15.75" customHeight="1" x14ac:dyDescent="0.3">
      <c r="G594" s="12"/>
    </row>
    <row r="595" spans="7:7" ht="15.75" customHeight="1" x14ac:dyDescent="0.3">
      <c r="G595" s="12"/>
    </row>
    <row r="596" spans="7:7" ht="15.75" customHeight="1" x14ac:dyDescent="0.3">
      <c r="G596" s="12"/>
    </row>
    <row r="597" spans="7:7" ht="15.75" customHeight="1" x14ac:dyDescent="0.3">
      <c r="G597" s="12"/>
    </row>
    <row r="598" spans="7:7" ht="15.75" customHeight="1" x14ac:dyDescent="0.3">
      <c r="G598" s="12"/>
    </row>
    <row r="599" spans="7:7" ht="15.75" customHeight="1" x14ac:dyDescent="0.3">
      <c r="G599" s="12"/>
    </row>
    <row r="600" spans="7:7" ht="15.75" customHeight="1" x14ac:dyDescent="0.3">
      <c r="G600" s="12"/>
    </row>
    <row r="601" spans="7:7" ht="15.75" customHeight="1" x14ac:dyDescent="0.3">
      <c r="G601" s="12"/>
    </row>
    <row r="602" spans="7:7" ht="15.75" customHeight="1" x14ac:dyDescent="0.3">
      <c r="G602" s="12"/>
    </row>
    <row r="603" spans="7:7" ht="15.75" customHeight="1" x14ac:dyDescent="0.3">
      <c r="G603" s="12"/>
    </row>
    <row r="604" spans="7:7" ht="15.75" customHeight="1" x14ac:dyDescent="0.3">
      <c r="G604" s="12"/>
    </row>
    <row r="605" spans="7:7" ht="15.75" customHeight="1" x14ac:dyDescent="0.3">
      <c r="G605" s="12"/>
    </row>
    <row r="606" spans="7:7" ht="15.75" customHeight="1" x14ac:dyDescent="0.3">
      <c r="G606" s="12"/>
    </row>
    <row r="607" spans="7:7" ht="15.75" customHeight="1" x14ac:dyDescent="0.3">
      <c r="G607" s="12"/>
    </row>
    <row r="608" spans="7:7" ht="15.75" customHeight="1" x14ac:dyDescent="0.3">
      <c r="G608" s="12"/>
    </row>
    <row r="609" spans="7:7" ht="15.75" customHeight="1" x14ac:dyDescent="0.3">
      <c r="G609" s="12"/>
    </row>
    <row r="610" spans="7:7" ht="15.75" customHeight="1" x14ac:dyDescent="0.3">
      <c r="G610" s="12"/>
    </row>
    <row r="611" spans="7:7" ht="15.75" customHeight="1" x14ac:dyDescent="0.3">
      <c r="G611" s="12"/>
    </row>
    <row r="612" spans="7:7" ht="15.75" customHeight="1" x14ac:dyDescent="0.3">
      <c r="G612" s="12"/>
    </row>
    <row r="613" spans="7:7" ht="15.75" customHeight="1" x14ac:dyDescent="0.3">
      <c r="G613" s="12"/>
    </row>
    <row r="614" spans="7:7" ht="15.75" customHeight="1" x14ac:dyDescent="0.3">
      <c r="G614" s="12"/>
    </row>
    <row r="615" spans="7:7" ht="15.75" customHeight="1" x14ac:dyDescent="0.3">
      <c r="G615" s="12"/>
    </row>
    <row r="616" spans="7:7" ht="15.75" customHeight="1" x14ac:dyDescent="0.3">
      <c r="G616" s="12"/>
    </row>
    <row r="617" spans="7:7" ht="15.75" customHeight="1" x14ac:dyDescent="0.3">
      <c r="G617" s="12"/>
    </row>
    <row r="618" spans="7:7" ht="15.75" customHeight="1" x14ac:dyDescent="0.3">
      <c r="G618" s="12"/>
    </row>
    <row r="619" spans="7:7" ht="15.75" customHeight="1" x14ac:dyDescent="0.3">
      <c r="G619" s="12"/>
    </row>
    <row r="620" spans="7:7" ht="15.75" customHeight="1" x14ac:dyDescent="0.3">
      <c r="G620" s="12"/>
    </row>
    <row r="621" spans="7:7" ht="15.75" customHeight="1" x14ac:dyDescent="0.3">
      <c r="G621" s="12"/>
    </row>
    <row r="622" spans="7:7" ht="15.75" customHeight="1" x14ac:dyDescent="0.3">
      <c r="G622" s="12"/>
    </row>
    <row r="623" spans="7:7" ht="15.75" customHeight="1" x14ac:dyDescent="0.3">
      <c r="G623" s="12"/>
    </row>
    <row r="624" spans="7:7" ht="15.75" customHeight="1" x14ac:dyDescent="0.3">
      <c r="G624" s="12"/>
    </row>
    <row r="625" spans="7:7" ht="15.75" customHeight="1" x14ac:dyDescent="0.3">
      <c r="G625" s="12"/>
    </row>
    <row r="626" spans="7:7" ht="15.75" customHeight="1" x14ac:dyDescent="0.3">
      <c r="G626" s="12"/>
    </row>
    <row r="627" spans="7:7" ht="15.75" customHeight="1" x14ac:dyDescent="0.3">
      <c r="G627" s="12"/>
    </row>
    <row r="628" spans="7:7" ht="15.75" customHeight="1" x14ac:dyDescent="0.3">
      <c r="G628" s="12"/>
    </row>
    <row r="629" spans="7:7" ht="15.75" customHeight="1" x14ac:dyDescent="0.3">
      <c r="G629" s="12"/>
    </row>
    <row r="630" spans="7:7" ht="15.75" customHeight="1" x14ac:dyDescent="0.3">
      <c r="G630" s="12"/>
    </row>
    <row r="631" spans="7:7" ht="15.75" customHeight="1" x14ac:dyDescent="0.3">
      <c r="G631" s="12"/>
    </row>
    <row r="632" spans="7:7" ht="15.75" customHeight="1" x14ac:dyDescent="0.3">
      <c r="G632" s="12"/>
    </row>
    <row r="633" spans="7:7" ht="15.75" customHeight="1" x14ac:dyDescent="0.3">
      <c r="G633" s="12"/>
    </row>
    <row r="634" spans="7:7" ht="15.75" customHeight="1" x14ac:dyDescent="0.3">
      <c r="G634" s="12"/>
    </row>
    <row r="635" spans="7:7" ht="15.75" customHeight="1" x14ac:dyDescent="0.3">
      <c r="G635" s="12"/>
    </row>
    <row r="636" spans="7:7" ht="15.75" customHeight="1" x14ac:dyDescent="0.3">
      <c r="G636" s="12"/>
    </row>
    <row r="637" spans="7:7" ht="15.75" customHeight="1" x14ac:dyDescent="0.3">
      <c r="G637" s="12"/>
    </row>
    <row r="638" spans="7:7" ht="15.75" customHeight="1" x14ac:dyDescent="0.3">
      <c r="G638" s="12"/>
    </row>
    <row r="639" spans="7:7" ht="15.75" customHeight="1" x14ac:dyDescent="0.3">
      <c r="G639" s="12"/>
    </row>
    <row r="640" spans="7:7" ht="15.75" customHeight="1" x14ac:dyDescent="0.3">
      <c r="G640" s="12"/>
    </row>
    <row r="641" spans="7:7" ht="15.75" customHeight="1" x14ac:dyDescent="0.3">
      <c r="G641" s="12"/>
    </row>
    <row r="642" spans="7:7" ht="15.75" customHeight="1" x14ac:dyDescent="0.3">
      <c r="G642" s="12"/>
    </row>
    <row r="643" spans="7:7" ht="15.75" customHeight="1" x14ac:dyDescent="0.3">
      <c r="G643" s="12"/>
    </row>
    <row r="644" spans="7:7" ht="15.75" customHeight="1" x14ac:dyDescent="0.3">
      <c r="G644" s="12"/>
    </row>
    <row r="645" spans="7:7" ht="15.75" customHeight="1" x14ac:dyDescent="0.3">
      <c r="G645" s="12"/>
    </row>
    <row r="646" spans="7:7" ht="15.75" customHeight="1" x14ac:dyDescent="0.3">
      <c r="G646" s="12"/>
    </row>
    <row r="647" spans="7:7" ht="15.75" customHeight="1" x14ac:dyDescent="0.3">
      <c r="G647" s="12"/>
    </row>
    <row r="648" spans="7:7" ht="15.75" customHeight="1" x14ac:dyDescent="0.3">
      <c r="G648" s="12"/>
    </row>
    <row r="649" spans="7:7" ht="15.75" customHeight="1" x14ac:dyDescent="0.3">
      <c r="G649" s="12"/>
    </row>
    <row r="650" spans="7:7" ht="15.75" customHeight="1" x14ac:dyDescent="0.3">
      <c r="G650" s="12"/>
    </row>
    <row r="651" spans="7:7" ht="15.75" customHeight="1" x14ac:dyDescent="0.3">
      <c r="G651" s="12"/>
    </row>
    <row r="652" spans="7:7" ht="15.75" customHeight="1" x14ac:dyDescent="0.3">
      <c r="G652" s="12"/>
    </row>
    <row r="653" spans="7:7" ht="15.75" customHeight="1" x14ac:dyDescent="0.3">
      <c r="G653" s="12"/>
    </row>
    <row r="654" spans="7:7" ht="15.75" customHeight="1" x14ac:dyDescent="0.3">
      <c r="G654" s="12"/>
    </row>
    <row r="655" spans="7:7" ht="15.75" customHeight="1" x14ac:dyDescent="0.3">
      <c r="G655" s="12"/>
    </row>
    <row r="656" spans="7:7" ht="15.75" customHeight="1" x14ac:dyDescent="0.3">
      <c r="G656" s="12"/>
    </row>
    <row r="657" spans="7:7" ht="15.75" customHeight="1" x14ac:dyDescent="0.3">
      <c r="G657" s="12"/>
    </row>
    <row r="658" spans="7:7" ht="15.75" customHeight="1" x14ac:dyDescent="0.3">
      <c r="G658" s="12"/>
    </row>
    <row r="659" spans="7:7" ht="15.75" customHeight="1" x14ac:dyDescent="0.3">
      <c r="G659" s="12"/>
    </row>
    <row r="660" spans="7:7" ht="15.75" customHeight="1" x14ac:dyDescent="0.3">
      <c r="G660" s="12"/>
    </row>
    <row r="661" spans="7:7" ht="15.75" customHeight="1" x14ac:dyDescent="0.3">
      <c r="G661" s="12"/>
    </row>
    <row r="662" spans="7:7" ht="15.75" customHeight="1" x14ac:dyDescent="0.3">
      <c r="G662" s="12"/>
    </row>
    <row r="663" spans="7:7" ht="15.75" customHeight="1" x14ac:dyDescent="0.3">
      <c r="G663" s="12"/>
    </row>
    <row r="664" spans="7:7" ht="15.75" customHeight="1" x14ac:dyDescent="0.3">
      <c r="G664" s="12"/>
    </row>
    <row r="665" spans="7:7" ht="15.75" customHeight="1" x14ac:dyDescent="0.3">
      <c r="G665" s="12"/>
    </row>
    <row r="666" spans="7:7" ht="15.75" customHeight="1" x14ac:dyDescent="0.3">
      <c r="G666" s="12"/>
    </row>
    <row r="667" spans="7:7" ht="15.75" customHeight="1" x14ac:dyDescent="0.3">
      <c r="G667" s="12"/>
    </row>
    <row r="668" spans="7:7" ht="15.75" customHeight="1" x14ac:dyDescent="0.3">
      <c r="G668" s="12"/>
    </row>
    <row r="669" spans="7:7" ht="15.75" customHeight="1" x14ac:dyDescent="0.3">
      <c r="G669" s="12"/>
    </row>
    <row r="670" spans="7:7" ht="15.75" customHeight="1" x14ac:dyDescent="0.3">
      <c r="G670" s="12"/>
    </row>
    <row r="671" spans="7:7" ht="15.75" customHeight="1" x14ac:dyDescent="0.3">
      <c r="G671" s="12"/>
    </row>
    <row r="672" spans="7:7" ht="15.75" customHeight="1" x14ac:dyDescent="0.3">
      <c r="G672" s="12"/>
    </row>
    <row r="673" spans="7:7" ht="15.75" customHeight="1" x14ac:dyDescent="0.3">
      <c r="G673" s="12"/>
    </row>
    <row r="674" spans="7:7" ht="15.75" customHeight="1" x14ac:dyDescent="0.3">
      <c r="G674" s="12"/>
    </row>
    <row r="675" spans="7:7" ht="15.75" customHeight="1" x14ac:dyDescent="0.3">
      <c r="G675" s="12"/>
    </row>
    <row r="676" spans="7:7" ht="15.75" customHeight="1" x14ac:dyDescent="0.3">
      <c r="G676" s="12"/>
    </row>
    <row r="677" spans="7:7" ht="15.75" customHeight="1" x14ac:dyDescent="0.3">
      <c r="G677" s="12"/>
    </row>
    <row r="678" spans="7:7" ht="15.75" customHeight="1" x14ac:dyDescent="0.3">
      <c r="G678" s="12"/>
    </row>
    <row r="679" spans="7:7" ht="15.75" customHeight="1" x14ac:dyDescent="0.3">
      <c r="G679" s="12"/>
    </row>
    <row r="680" spans="7:7" ht="15.75" customHeight="1" x14ac:dyDescent="0.3">
      <c r="G680" s="12"/>
    </row>
    <row r="681" spans="7:7" ht="15.75" customHeight="1" x14ac:dyDescent="0.3">
      <c r="G681" s="12"/>
    </row>
    <row r="682" spans="7:7" ht="15.75" customHeight="1" x14ac:dyDescent="0.3">
      <c r="G682" s="12"/>
    </row>
    <row r="683" spans="7:7" ht="15.75" customHeight="1" x14ac:dyDescent="0.3">
      <c r="G683" s="12"/>
    </row>
    <row r="684" spans="7:7" ht="15.75" customHeight="1" x14ac:dyDescent="0.3">
      <c r="G684" s="12"/>
    </row>
    <row r="685" spans="7:7" ht="15.75" customHeight="1" x14ac:dyDescent="0.3">
      <c r="G685" s="12"/>
    </row>
    <row r="686" spans="7:7" ht="15.75" customHeight="1" x14ac:dyDescent="0.3">
      <c r="G686" s="12"/>
    </row>
    <row r="687" spans="7:7" ht="15.75" customHeight="1" x14ac:dyDescent="0.3">
      <c r="G687" s="12"/>
    </row>
    <row r="688" spans="7:7" ht="15.75" customHeight="1" x14ac:dyDescent="0.3">
      <c r="G688" s="12"/>
    </row>
    <row r="689" spans="7:7" ht="15.75" customHeight="1" x14ac:dyDescent="0.3">
      <c r="G689" s="12"/>
    </row>
    <row r="690" spans="7:7" ht="15.75" customHeight="1" x14ac:dyDescent="0.3">
      <c r="G690" s="12"/>
    </row>
    <row r="691" spans="7:7" ht="15.75" customHeight="1" x14ac:dyDescent="0.3">
      <c r="G691" s="12"/>
    </row>
    <row r="692" spans="7:7" ht="15.75" customHeight="1" x14ac:dyDescent="0.3">
      <c r="G692" s="12"/>
    </row>
    <row r="693" spans="7:7" ht="15.75" customHeight="1" x14ac:dyDescent="0.3">
      <c r="G693" s="12"/>
    </row>
    <row r="694" spans="7:7" ht="15.75" customHeight="1" x14ac:dyDescent="0.3">
      <c r="G694" s="12"/>
    </row>
    <row r="695" spans="7:7" ht="15.75" customHeight="1" x14ac:dyDescent="0.3">
      <c r="G695" s="12"/>
    </row>
    <row r="696" spans="7:7" ht="15.75" customHeight="1" x14ac:dyDescent="0.3">
      <c r="G696" s="12"/>
    </row>
    <row r="697" spans="7:7" ht="15.75" customHeight="1" x14ac:dyDescent="0.3">
      <c r="G697" s="12"/>
    </row>
    <row r="698" spans="7:7" ht="15.75" customHeight="1" x14ac:dyDescent="0.3">
      <c r="G698" s="12"/>
    </row>
    <row r="699" spans="7:7" ht="15.75" customHeight="1" x14ac:dyDescent="0.3">
      <c r="G699" s="12"/>
    </row>
    <row r="700" spans="7:7" ht="15.75" customHeight="1" x14ac:dyDescent="0.3">
      <c r="G700" s="12"/>
    </row>
    <row r="701" spans="7:7" ht="15.75" customHeight="1" x14ac:dyDescent="0.3">
      <c r="G701" s="12"/>
    </row>
    <row r="702" spans="7:7" ht="15.75" customHeight="1" x14ac:dyDescent="0.3">
      <c r="G702" s="12"/>
    </row>
    <row r="703" spans="7:7" ht="15.75" customHeight="1" x14ac:dyDescent="0.3">
      <c r="G703" s="12"/>
    </row>
    <row r="704" spans="7:7" ht="15.75" customHeight="1" x14ac:dyDescent="0.3">
      <c r="G704" s="12"/>
    </row>
    <row r="705" spans="7:7" ht="15.75" customHeight="1" x14ac:dyDescent="0.3">
      <c r="G705" s="12"/>
    </row>
    <row r="706" spans="7:7" ht="15.75" customHeight="1" x14ac:dyDescent="0.3">
      <c r="G706" s="12"/>
    </row>
    <row r="707" spans="7:7" ht="15.75" customHeight="1" x14ac:dyDescent="0.3">
      <c r="G707" s="12"/>
    </row>
    <row r="708" spans="7:7" ht="15.75" customHeight="1" x14ac:dyDescent="0.3">
      <c r="G708" s="12"/>
    </row>
    <row r="709" spans="7:7" ht="15.75" customHeight="1" x14ac:dyDescent="0.3">
      <c r="G709" s="12"/>
    </row>
    <row r="710" spans="7:7" ht="15.75" customHeight="1" x14ac:dyDescent="0.3">
      <c r="G710" s="12"/>
    </row>
    <row r="711" spans="7:7" ht="15.75" customHeight="1" x14ac:dyDescent="0.3">
      <c r="G711" s="12"/>
    </row>
    <row r="712" spans="7:7" ht="15.75" customHeight="1" x14ac:dyDescent="0.3">
      <c r="G712" s="12"/>
    </row>
    <row r="713" spans="7:7" ht="15.75" customHeight="1" x14ac:dyDescent="0.3">
      <c r="G713" s="12"/>
    </row>
    <row r="714" spans="7:7" ht="15.75" customHeight="1" x14ac:dyDescent="0.3">
      <c r="G714" s="12"/>
    </row>
    <row r="715" spans="7:7" ht="15.75" customHeight="1" x14ac:dyDescent="0.3">
      <c r="G715" s="12"/>
    </row>
    <row r="716" spans="7:7" ht="15.75" customHeight="1" x14ac:dyDescent="0.3">
      <c r="G716" s="12"/>
    </row>
    <row r="717" spans="7:7" ht="15.75" customHeight="1" x14ac:dyDescent="0.3">
      <c r="G717" s="12"/>
    </row>
    <row r="718" spans="7:7" ht="15.75" customHeight="1" x14ac:dyDescent="0.3">
      <c r="G718" s="12"/>
    </row>
    <row r="719" spans="7:7" ht="15.75" customHeight="1" x14ac:dyDescent="0.3">
      <c r="G719" s="12"/>
    </row>
    <row r="720" spans="7:7" ht="15.75" customHeight="1" x14ac:dyDescent="0.3">
      <c r="G720" s="12"/>
    </row>
    <row r="721" spans="7:7" ht="15.75" customHeight="1" x14ac:dyDescent="0.3">
      <c r="G721" s="12"/>
    </row>
    <row r="722" spans="7:7" ht="15.75" customHeight="1" x14ac:dyDescent="0.3">
      <c r="G722" s="12"/>
    </row>
    <row r="723" spans="7:7" ht="15.75" customHeight="1" x14ac:dyDescent="0.3">
      <c r="G723" s="12"/>
    </row>
    <row r="724" spans="7:7" ht="15.75" customHeight="1" x14ac:dyDescent="0.3">
      <c r="G724" s="12"/>
    </row>
    <row r="725" spans="7:7" ht="15.75" customHeight="1" x14ac:dyDescent="0.3">
      <c r="G725" s="12"/>
    </row>
    <row r="726" spans="7:7" ht="15.75" customHeight="1" x14ac:dyDescent="0.3">
      <c r="G726" s="12"/>
    </row>
    <row r="727" spans="7:7" ht="15.75" customHeight="1" x14ac:dyDescent="0.3">
      <c r="G727" s="12"/>
    </row>
    <row r="728" spans="7:7" ht="15.75" customHeight="1" x14ac:dyDescent="0.3">
      <c r="G728" s="12"/>
    </row>
    <row r="729" spans="7:7" ht="15.75" customHeight="1" x14ac:dyDescent="0.3">
      <c r="G729" s="12"/>
    </row>
    <row r="730" spans="7:7" ht="15.75" customHeight="1" x14ac:dyDescent="0.3">
      <c r="G730" s="12"/>
    </row>
    <row r="731" spans="7:7" ht="15.75" customHeight="1" x14ac:dyDescent="0.3">
      <c r="G731" s="12"/>
    </row>
    <row r="732" spans="7:7" ht="15.75" customHeight="1" x14ac:dyDescent="0.3">
      <c r="G732" s="12"/>
    </row>
    <row r="733" spans="7:7" ht="15.75" customHeight="1" x14ac:dyDescent="0.3">
      <c r="G733" s="12"/>
    </row>
    <row r="734" spans="7:7" ht="15.75" customHeight="1" x14ac:dyDescent="0.3">
      <c r="G734" s="12"/>
    </row>
    <row r="735" spans="7:7" ht="15.75" customHeight="1" x14ac:dyDescent="0.3">
      <c r="G735" s="12"/>
    </row>
    <row r="736" spans="7:7" ht="15.75" customHeight="1" x14ac:dyDescent="0.3">
      <c r="G736" s="12"/>
    </row>
    <row r="737" spans="7:7" ht="15.75" customHeight="1" x14ac:dyDescent="0.3">
      <c r="G737" s="12"/>
    </row>
    <row r="738" spans="7:7" ht="15.75" customHeight="1" x14ac:dyDescent="0.3">
      <c r="G738" s="12"/>
    </row>
    <row r="739" spans="7:7" ht="15.75" customHeight="1" x14ac:dyDescent="0.3">
      <c r="G739" s="12"/>
    </row>
    <row r="740" spans="7:7" ht="15.75" customHeight="1" x14ac:dyDescent="0.3">
      <c r="G740" s="12"/>
    </row>
    <row r="741" spans="7:7" ht="15.75" customHeight="1" x14ac:dyDescent="0.3">
      <c r="G741" s="12"/>
    </row>
    <row r="742" spans="7:7" ht="15.75" customHeight="1" x14ac:dyDescent="0.3">
      <c r="G742" s="12"/>
    </row>
    <row r="743" spans="7:7" ht="15.75" customHeight="1" x14ac:dyDescent="0.3">
      <c r="G743" s="12"/>
    </row>
    <row r="744" spans="7:7" ht="15.75" customHeight="1" x14ac:dyDescent="0.3">
      <c r="G744" s="12"/>
    </row>
    <row r="745" spans="7:7" ht="15.75" customHeight="1" x14ac:dyDescent="0.3">
      <c r="G745" s="12"/>
    </row>
    <row r="746" spans="7:7" ht="15.75" customHeight="1" x14ac:dyDescent="0.3">
      <c r="G746" s="12"/>
    </row>
    <row r="747" spans="7:7" ht="15.75" customHeight="1" x14ac:dyDescent="0.3">
      <c r="G747" s="12"/>
    </row>
    <row r="748" spans="7:7" ht="15.75" customHeight="1" x14ac:dyDescent="0.3">
      <c r="G748" s="12"/>
    </row>
    <row r="749" spans="7:7" ht="15.75" customHeight="1" x14ac:dyDescent="0.3">
      <c r="G749" s="12"/>
    </row>
    <row r="750" spans="7:7" ht="15.75" customHeight="1" x14ac:dyDescent="0.3">
      <c r="G750" s="12"/>
    </row>
    <row r="751" spans="7:7" ht="15.75" customHeight="1" x14ac:dyDescent="0.3">
      <c r="G751" s="12"/>
    </row>
    <row r="752" spans="7:7" ht="15.75" customHeight="1" x14ac:dyDescent="0.3">
      <c r="G752" s="12"/>
    </row>
    <row r="753" spans="7:7" ht="15.75" customHeight="1" x14ac:dyDescent="0.3">
      <c r="G753" s="12"/>
    </row>
    <row r="754" spans="7:7" ht="15.75" customHeight="1" x14ac:dyDescent="0.3">
      <c r="G754" s="12"/>
    </row>
    <row r="755" spans="7:7" ht="15.75" customHeight="1" x14ac:dyDescent="0.3">
      <c r="G755" s="12"/>
    </row>
    <row r="756" spans="7:7" ht="15.75" customHeight="1" x14ac:dyDescent="0.3">
      <c r="G756" s="12"/>
    </row>
    <row r="757" spans="7:7" ht="15.75" customHeight="1" x14ac:dyDescent="0.3">
      <c r="G757" s="12"/>
    </row>
    <row r="758" spans="7:7" ht="15.75" customHeight="1" x14ac:dyDescent="0.3">
      <c r="G758" s="12"/>
    </row>
    <row r="759" spans="7:7" ht="15.75" customHeight="1" x14ac:dyDescent="0.3">
      <c r="G759" s="12"/>
    </row>
    <row r="760" spans="7:7" ht="15.75" customHeight="1" x14ac:dyDescent="0.3">
      <c r="G760" s="12"/>
    </row>
    <row r="761" spans="7:7" ht="15.75" customHeight="1" x14ac:dyDescent="0.3">
      <c r="G761" s="12"/>
    </row>
    <row r="762" spans="7:7" ht="15.75" customHeight="1" x14ac:dyDescent="0.3">
      <c r="G762" s="12"/>
    </row>
    <row r="763" spans="7:7" ht="15.75" customHeight="1" x14ac:dyDescent="0.3">
      <c r="G763" s="12"/>
    </row>
    <row r="764" spans="7:7" ht="15.75" customHeight="1" x14ac:dyDescent="0.3">
      <c r="G764" s="12"/>
    </row>
    <row r="765" spans="7:7" ht="15.75" customHeight="1" x14ac:dyDescent="0.3">
      <c r="G765" s="12"/>
    </row>
    <row r="766" spans="7:7" ht="15.75" customHeight="1" x14ac:dyDescent="0.3">
      <c r="G766" s="12"/>
    </row>
    <row r="767" spans="7:7" ht="15.75" customHeight="1" x14ac:dyDescent="0.3">
      <c r="G767" s="12"/>
    </row>
    <row r="768" spans="7:7" ht="15.75" customHeight="1" x14ac:dyDescent="0.3">
      <c r="G768" s="12"/>
    </row>
    <row r="769" spans="7:7" ht="15.75" customHeight="1" x14ac:dyDescent="0.3">
      <c r="G769" s="12"/>
    </row>
    <row r="770" spans="7:7" ht="15.75" customHeight="1" x14ac:dyDescent="0.3">
      <c r="G770" s="12"/>
    </row>
    <row r="771" spans="7:7" ht="15.75" customHeight="1" x14ac:dyDescent="0.3">
      <c r="G771" s="12"/>
    </row>
    <row r="772" spans="7:7" ht="15.75" customHeight="1" x14ac:dyDescent="0.3">
      <c r="G772" s="12"/>
    </row>
    <row r="773" spans="7:7" ht="15.75" customHeight="1" x14ac:dyDescent="0.3">
      <c r="G773" s="12"/>
    </row>
    <row r="774" spans="7:7" ht="15.75" customHeight="1" x14ac:dyDescent="0.3">
      <c r="G774" s="12"/>
    </row>
    <row r="775" spans="7:7" ht="15.75" customHeight="1" x14ac:dyDescent="0.3">
      <c r="G775" s="12"/>
    </row>
    <row r="776" spans="7:7" ht="15.75" customHeight="1" x14ac:dyDescent="0.3">
      <c r="G776" s="12"/>
    </row>
    <row r="777" spans="7:7" ht="15.75" customHeight="1" x14ac:dyDescent="0.3">
      <c r="G777" s="12"/>
    </row>
    <row r="778" spans="7:7" ht="15.75" customHeight="1" x14ac:dyDescent="0.3">
      <c r="G778" s="12"/>
    </row>
    <row r="779" spans="7:7" ht="15.75" customHeight="1" x14ac:dyDescent="0.3">
      <c r="G779" s="12"/>
    </row>
    <row r="780" spans="7:7" ht="15.75" customHeight="1" x14ac:dyDescent="0.3">
      <c r="G780" s="12"/>
    </row>
    <row r="781" spans="7:7" ht="15.75" customHeight="1" x14ac:dyDescent="0.3">
      <c r="G781" s="12"/>
    </row>
    <row r="782" spans="7:7" ht="15.75" customHeight="1" x14ac:dyDescent="0.3">
      <c r="G782" s="12"/>
    </row>
    <row r="783" spans="7:7" ht="15.75" customHeight="1" x14ac:dyDescent="0.3">
      <c r="G783" s="12"/>
    </row>
    <row r="784" spans="7:7" ht="15.75" customHeight="1" x14ac:dyDescent="0.3">
      <c r="G784" s="12"/>
    </row>
    <row r="785" spans="7:7" ht="15.75" customHeight="1" x14ac:dyDescent="0.3">
      <c r="G785" s="12"/>
    </row>
    <row r="786" spans="7:7" ht="15.75" customHeight="1" x14ac:dyDescent="0.3">
      <c r="G786" s="12"/>
    </row>
    <row r="787" spans="7:7" ht="15.75" customHeight="1" x14ac:dyDescent="0.3">
      <c r="G787" s="12"/>
    </row>
    <row r="788" spans="7:7" ht="15.75" customHeight="1" x14ac:dyDescent="0.3">
      <c r="G788" s="12"/>
    </row>
    <row r="789" spans="7:7" ht="15.75" customHeight="1" x14ac:dyDescent="0.3">
      <c r="G789" s="12"/>
    </row>
    <row r="790" spans="7:7" ht="15.75" customHeight="1" x14ac:dyDescent="0.3">
      <c r="G790" s="12"/>
    </row>
    <row r="791" spans="7:7" ht="15.75" customHeight="1" x14ac:dyDescent="0.3">
      <c r="G791" s="12"/>
    </row>
    <row r="792" spans="7:7" ht="15.75" customHeight="1" x14ac:dyDescent="0.3">
      <c r="G792" s="12"/>
    </row>
    <row r="793" spans="7:7" ht="15.75" customHeight="1" x14ac:dyDescent="0.3">
      <c r="G793" s="12"/>
    </row>
    <row r="794" spans="7:7" ht="15.75" customHeight="1" x14ac:dyDescent="0.3">
      <c r="G794" s="12"/>
    </row>
    <row r="795" spans="7:7" ht="15.75" customHeight="1" x14ac:dyDescent="0.3">
      <c r="G795" s="12"/>
    </row>
    <row r="796" spans="7:7" ht="15.75" customHeight="1" x14ac:dyDescent="0.3">
      <c r="G796" s="12"/>
    </row>
    <row r="797" spans="7:7" ht="15.75" customHeight="1" x14ac:dyDescent="0.3">
      <c r="G797" s="12"/>
    </row>
    <row r="798" spans="7:7" ht="15.75" customHeight="1" x14ac:dyDescent="0.3">
      <c r="G798" s="12"/>
    </row>
    <row r="799" spans="7:7" ht="15.75" customHeight="1" x14ac:dyDescent="0.3">
      <c r="G799" s="12"/>
    </row>
    <row r="800" spans="7:7" ht="15.75" customHeight="1" x14ac:dyDescent="0.3">
      <c r="G800" s="12"/>
    </row>
    <row r="801" spans="7:7" ht="15.75" customHeight="1" x14ac:dyDescent="0.3">
      <c r="G801" s="12"/>
    </row>
    <row r="802" spans="7:7" ht="15.75" customHeight="1" x14ac:dyDescent="0.3">
      <c r="G802" s="12"/>
    </row>
    <row r="803" spans="7:7" ht="15.75" customHeight="1" x14ac:dyDescent="0.3">
      <c r="G803" s="12"/>
    </row>
    <row r="804" spans="7:7" ht="15.75" customHeight="1" x14ac:dyDescent="0.3">
      <c r="G804" s="12"/>
    </row>
    <row r="805" spans="7:7" ht="15.75" customHeight="1" x14ac:dyDescent="0.3">
      <c r="G805" s="12"/>
    </row>
    <row r="806" spans="7:7" ht="15.75" customHeight="1" x14ac:dyDescent="0.3">
      <c r="G806" s="12"/>
    </row>
    <row r="807" spans="7:7" ht="15.75" customHeight="1" x14ac:dyDescent="0.3">
      <c r="G807" s="12"/>
    </row>
    <row r="808" spans="7:7" ht="15.75" customHeight="1" x14ac:dyDescent="0.3">
      <c r="G808" s="12"/>
    </row>
    <row r="809" spans="7:7" ht="15.75" customHeight="1" x14ac:dyDescent="0.3">
      <c r="G809" s="12"/>
    </row>
    <row r="810" spans="7:7" ht="15.75" customHeight="1" x14ac:dyDescent="0.3">
      <c r="G810" s="12"/>
    </row>
    <row r="811" spans="7:7" ht="15.75" customHeight="1" x14ac:dyDescent="0.3">
      <c r="G811" s="12"/>
    </row>
    <row r="812" spans="7:7" ht="15.75" customHeight="1" x14ac:dyDescent="0.3">
      <c r="G812" s="12"/>
    </row>
    <row r="813" spans="7:7" ht="15.75" customHeight="1" x14ac:dyDescent="0.3">
      <c r="G813" s="12"/>
    </row>
    <row r="814" spans="7:7" ht="15.75" customHeight="1" x14ac:dyDescent="0.3">
      <c r="G814" s="12"/>
    </row>
    <row r="815" spans="7:7" ht="15.75" customHeight="1" x14ac:dyDescent="0.3">
      <c r="G815" s="12"/>
    </row>
    <row r="816" spans="7:7" ht="15.75" customHeight="1" x14ac:dyDescent="0.3">
      <c r="G816" s="12"/>
    </row>
    <row r="817" spans="7:7" ht="15.75" customHeight="1" x14ac:dyDescent="0.3">
      <c r="G817" s="12"/>
    </row>
    <row r="818" spans="7:7" ht="15.75" customHeight="1" x14ac:dyDescent="0.3">
      <c r="G818" s="12"/>
    </row>
    <row r="819" spans="7:7" ht="15.75" customHeight="1" x14ac:dyDescent="0.3">
      <c r="G819" s="12"/>
    </row>
    <row r="820" spans="7:7" ht="15.75" customHeight="1" x14ac:dyDescent="0.3">
      <c r="G820" s="12"/>
    </row>
    <row r="821" spans="7:7" ht="15.75" customHeight="1" x14ac:dyDescent="0.3">
      <c r="G821" s="12"/>
    </row>
    <row r="822" spans="7:7" ht="15.75" customHeight="1" x14ac:dyDescent="0.3">
      <c r="G822" s="12"/>
    </row>
    <row r="823" spans="7:7" ht="15.75" customHeight="1" x14ac:dyDescent="0.3">
      <c r="G823" s="12"/>
    </row>
    <row r="824" spans="7:7" ht="15.75" customHeight="1" x14ac:dyDescent="0.3">
      <c r="G824" s="12"/>
    </row>
    <row r="825" spans="7:7" ht="15.75" customHeight="1" x14ac:dyDescent="0.3">
      <c r="G825" s="12"/>
    </row>
    <row r="826" spans="7:7" ht="15.75" customHeight="1" x14ac:dyDescent="0.3">
      <c r="G826" s="12"/>
    </row>
    <row r="827" spans="7:7" ht="15.75" customHeight="1" x14ac:dyDescent="0.3">
      <c r="G827" s="12"/>
    </row>
    <row r="828" spans="7:7" ht="15.75" customHeight="1" x14ac:dyDescent="0.3">
      <c r="G828" s="12"/>
    </row>
    <row r="829" spans="7:7" ht="15.75" customHeight="1" x14ac:dyDescent="0.3">
      <c r="G829" s="12"/>
    </row>
    <row r="830" spans="7:7" ht="15.75" customHeight="1" x14ac:dyDescent="0.3">
      <c r="G830" s="12"/>
    </row>
    <row r="831" spans="7:7" ht="15.75" customHeight="1" x14ac:dyDescent="0.3">
      <c r="G831" s="12"/>
    </row>
    <row r="832" spans="7:7" ht="15.75" customHeight="1" x14ac:dyDescent="0.3">
      <c r="G832" s="12"/>
    </row>
    <row r="833" spans="7:7" ht="15.75" customHeight="1" x14ac:dyDescent="0.3">
      <c r="G833" s="12"/>
    </row>
    <row r="834" spans="7:7" ht="15.75" customHeight="1" x14ac:dyDescent="0.3">
      <c r="G834" s="12"/>
    </row>
    <row r="835" spans="7:7" ht="15.75" customHeight="1" x14ac:dyDescent="0.3">
      <c r="G835" s="12"/>
    </row>
    <row r="836" spans="7:7" ht="15.75" customHeight="1" x14ac:dyDescent="0.3">
      <c r="G836" s="12"/>
    </row>
    <row r="837" spans="7:7" ht="15.75" customHeight="1" x14ac:dyDescent="0.3">
      <c r="G837" s="12"/>
    </row>
    <row r="838" spans="7:7" ht="15.75" customHeight="1" x14ac:dyDescent="0.3">
      <c r="G838" s="12"/>
    </row>
    <row r="839" spans="7:7" ht="15.75" customHeight="1" x14ac:dyDescent="0.3">
      <c r="G839" s="12"/>
    </row>
    <row r="840" spans="7:7" ht="15.75" customHeight="1" x14ac:dyDescent="0.3">
      <c r="G840" s="12"/>
    </row>
    <row r="841" spans="7:7" ht="15.75" customHeight="1" x14ac:dyDescent="0.3">
      <c r="G841" s="12"/>
    </row>
    <row r="842" spans="7:7" ht="15.75" customHeight="1" x14ac:dyDescent="0.3">
      <c r="G842" s="12"/>
    </row>
    <row r="843" spans="7:7" ht="15.75" customHeight="1" x14ac:dyDescent="0.3">
      <c r="G843" s="12"/>
    </row>
    <row r="844" spans="7:7" ht="15.75" customHeight="1" x14ac:dyDescent="0.3">
      <c r="G844" s="12"/>
    </row>
    <row r="845" spans="7:7" ht="15.75" customHeight="1" x14ac:dyDescent="0.3">
      <c r="G845" s="12"/>
    </row>
    <row r="846" spans="7:7" ht="15.75" customHeight="1" x14ac:dyDescent="0.3">
      <c r="G846" s="12"/>
    </row>
    <row r="847" spans="7:7" ht="15.75" customHeight="1" x14ac:dyDescent="0.3">
      <c r="G847" s="12"/>
    </row>
    <row r="848" spans="7:7" ht="15.75" customHeight="1" x14ac:dyDescent="0.3">
      <c r="G848" s="12"/>
    </row>
    <row r="849" spans="7:7" ht="15.75" customHeight="1" x14ac:dyDescent="0.3">
      <c r="G849" s="12"/>
    </row>
    <row r="850" spans="7:7" ht="15.75" customHeight="1" x14ac:dyDescent="0.3">
      <c r="G850" s="12"/>
    </row>
    <row r="851" spans="7:7" ht="15.75" customHeight="1" x14ac:dyDescent="0.3">
      <c r="G851" s="12"/>
    </row>
    <row r="852" spans="7:7" ht="15.75" customHeight="1" x14ac:dyDescent="0.3">
      <c r="G852" s="12"/>
    </row>
    <row r="853" spans="7:7" ht="15.75" customHeight="1" x14ac:dyDescent="0.3">
      <c r="G853" s="12"/>
    </row>
    <row r="854" spans="7:7" ht="15.75" customHeight="1" x14ac:dyDescent="0.3">
      <c r="G854" s="12"/>
    </row>
    <row r="855" spans="7:7" ht="15.75" customHeight="1" x14ac:dyDescent="0.3">
      <c r="G855" s="12"/>
    </row>
    <row r="856" spans="7:7" ht="15.75" customHeight="1" x14ac:dyDescent="0.3">
      <c r="G856" s="12"/>
    </row>
    <row r="857" spans="7:7" ht="15.75" customHeight="1" x14ac:dyDescent="0.3">
      <c r="G857" s="12"/>
    </row>
    <row r="858" spans="7:7" ht="15.75" customHeight="1" x14ac:dyDescent="0.3">
      <c r="G858" s="12"/>
    </row>
    <row r="859" spans="7:7" ht="15.75" customHeight="1" x14ac:dyDescent="0.3">
      <c r="G859" s="12"/>
    </row>
    <row r="860" spans="7:7" ht="15.75" customHeight="1" x14ac:dyDescent="0.3">
      <c r="G860" s="12"/>
    </row>
    <row r="861" spans="7:7" ht="15.75" customHeight="1" x14ac:dyDescent="0.3">
      <c r="G861" s="12"/>
    </row>
    <row r="862" spans="7:7" ht="15.75" customHeight="1" x14ac:dyDescent="0.3">
      <c r="G862" s="12"/>
    </row>
    <row r="863" spans="7:7" ht="15.75" customHeight="1" x14ac:dyDescent="0.3">
      <c r="G863" s="12"/>
    </row>
    <row r="864" spans="7:7" ht="15.75" customHeight="1" x14ac:dyDescent="0.3">
      <c r="G864" s="12"/>
    </row>
    <row r="865" spans="7:7" ht="15.75" customHeight="1" x14ac:dyDescent="0.3">
      <c r="G865" s="12"/>
    </row>
    <row r="866" spans="7:7" ht="15.75" customHeight="1" x14ac:dyDescent="0.3">
      <c r="G866" s="12"/>
    </row>
    <row r="867" spans="7:7" ht="15.75" customHeight="1" x14ac:dyDescent="0.3">
      <c r="G867" s="12"/>
    </row>
    <row r="868" spans="7:7" ht="15.75" customHeight="1" x14ac:dyDescent="0.3">
      <c r="G868" s="12"/>
    </row>
    <row r="869" spans="7:7" ht="15.75" customHeight="1" x14ac:dyDescent="0.3">
      <c r="G869" s="12"/>
    </row>
    <row r="870" spans="7:7" ht="15.75" customHeight="1" x14ac:dyDescent="0.3">
      <c r="G870" s="12"/>
    </row>
    <row r="871" spans="7:7" ht="15.75" customHeight="1" x14ac:dyDescent="0.3">
      <c r="G871" s="12"/>
    </row>
    <row r="872" spans="7:7" ht="15.75" customHeight="1" x14ac:dyDescent="0.3">
      <c r="G872" s="12"/>
    </row>
    <row r="873" spans="7:7" ht="15.75" customHeight="1" x14ac:dyDescent="0.3">
      <c r="G873" s="12"/>
    </row>
    <row r="874" spans="7:7" ht="15.75" customHeight="1" x14ac:dyDescent="0.3">
      <c r="G874" s="12"/>
    </row>
    <row r="875" spans="7:7" ht="15.75" customHeight="1" x14ac:dyDescent="0.3">
      <c r="G875" s="12"/>
    </row>
    <row r="876" spans="7:7" ht="15.75" customHeight="1" x14ac:dyDescent="0.3">
      <c r="G876" s="12"/>
    </row>
    <row r="877" spans="7:7" ht="15.75" customHeight="1" x14ac:dyDescent="0.3">
      <c r="G877" s="12"/>
    </row>
    <row r="878" spans="7:7" ht="15.75" customHeight="1" x14ac:dyDescent="0.3">
      <c r="G878" s="12"/>
    </row>
    <row r="879" spans="7:7" ht="15.75" customHeight="1" x14ac:dyDescent="0.3">
      <c r="G879" s="12"/>
    </row>
    <row r="880" spans="7:7" ht="15.75" customHeight="1" x14ac:dyDescent="0.3">
      <c r="G880" s="12"/>
    </row>
    <row r="881" spans="7:7" ht="15.75" customHeight="1" x14ac:dyDescent="0.3">
      <c r="G881" s="12"/>
    </row>
    <row r="882" spans="7:7" ht="15.75" customHeight="1" x14ac:dyDescent="0.3">
      <c r="G882" s="12"/>
    </row>
    <row r="883" spans="7:7" ht="15.75" customHeight="1" x14ac:dyDescent="0.3">
      <c r="G883" s="12"/>
    </row>
    <row r="884" spans="7:7" ht="15.75" customHeight="1" x14ac:dyDescent="0.3">
      <c r="G884" s="12"/>
    </row>
    <row r="885" spans="7:7" ht="15.75" customHeight="1" x14ac:dyDescent="0.3">
      <c r="G885" s="12"/>
    </row>
    <row r="886" spans="7:7" ht="15.75" customHeight="1" x14ac:dyDescent="0.3">
      <c r="G886" s="12"/>
    </row>
    <row r="887" spans="7:7" ht="15.75" customHeight="1" x14ac:dyDescent="0.3">
      <c r="G887" s="12"/>
    </row>
    <row r="888" spans="7:7" ht="15.75" customHeight="1" x14ac:dyDescent="0.3">
      <c r="G888" s="12"/>
    </row>
    <row r="889" spans="7:7" ht="15.75" customHeight="1" x14ac:dyDescent="0.3">
      <c r="G889" s="12"/>
    </row>
    <row r="890" spans="7:7" ht="15.75" customHeight="1" x14ac:dyDescent="0.3">
      <c r="G890" s="12"/>
    </row>
    <row r="891" spans="7:7" ht="15.75" customHeight="1" x14ac:dyDescent="0.3">
      <c r="G891" s="12"/>
    </row>
    <row r="892" spans="7:7" ht="15.75" customHeight="1" x14ac:dyDescent="0.3">
      <c r="G892" s="12"/>
    </row>
    <row r="893" spans="7:7" ht="15.75" customHeight="1" x14ac:dyDescent="0.3">
      <c r="G893" s="12"/>
    </row>
    <row r="894" spans="7:7" ht="15.75" customHeight="1" x14ac:dyDescent="0.3">
      <c r="G894" s="12"/>
    </row>
    <row r="895" spans="7:7" ht="15.75" customHeight="1" x14ac:dyDescent="0.3">
      <c r="G895" s="12"/>
    </row>
    <row r="896" spans="7:7" ht="15.75" customHeight="1" x14ac:dyDescent="0.3">
      <c r="G896" s="12"/>
    </row>
    <row r="897" spans="7:7" ht="15.75" customHeight="1" x14ac:dyDescent="0.3">
      <c r="G897" s="12"/>
    </row>
    <row r="898" spans="7:7" ht="15.75" customHeight="1" x14ac:dyDescent="0.3">
      <c r="G898" s="12"/>
    </row>
    <row r="899" spans="7:7" ht="15.75" customHeight="1" x14ac:dyDescent="0.3">
      <c r="G899" s="12"/>
    </row>
    <row r="900" spans="7:7" ht="15.75" customHeight="1" x14ac:dyDescent="0.3">
      <c r="G900" s="12"/>
    </row>
    <row r="901" spans="7:7" ht="15.75" customHeight="1" x14ac:dyDescent="0.3">
      <c r="G901" s="12"/>
    </row>
    <row r="902" spans="7:7" ht="15.75" customHeight="1" x14ac:dyDescent="0.3">
      <c r="G902" s="12"/>
    </row>
    <row r="903" spans="7:7" ht="15.75" customHeight="1" x14ac:dyDescent="0.3">
      <c r="G903" s="12"/>
    </row>
    <row r="904" spans="7:7" ht="15.75" customHeight="1" x14ac:dyDescent="0.3">
      <c r="G904" s="12"/>
    </row>
    <row r="905" spans="7:7" ht="15.75" customHeight="1" x14ac:dyDescent="0.3">
      <c r="G905" s="12"/>
    </row>
    <row r="906" spans="7:7" ht="15.75" customHeight="1" x14ac:dyDescent="0.3">
      <c r="G906" s="12"/>
    </row>
    <row r="907" spans="7:7" ht="15.75" customHeight="1" x14ac:dyDescent="0.3">
      <c r="G907" s="12"/>
    </row>
    <row r="908" spans="7:7" ht="15.75" customHeight="1" x14ac:dyDescent="0.3">
      <c r="G908" s="12"/>
    </row>
    <row r="909" spans="7:7" ht="15.75" customHeight="1" x14ac:dyDescent="0.3">
      <c r="G909" s="12"/>
    </row>
    <row r="910" spans="7:7" ht="15.75" customHeight="1" x14ac:dyDescent="0.3">
      <c r="G910" s="12"/>
    </row>
    <row r="911" spans="7:7" ht="15.75" customHeight="1" x14ac:dyDescent="0.3">
      <c r="G911" s="12"/>
    </row>
    <row r="912" spans="7:7" ht="15.75" customHeight="1" x14ac:dyDescent="0.3">
      <c r="G912" s="12"/>
    </row>
    <row r="913" spans="7:7" ht="15.75" customHeight="1" x14ac:dyDescent="0.3">
      <c r="G913" s="12"/>
    </row>
    <row r="914" spans="7:7" ht="15.75" customHeight="1" x14ac:dyDescent="0.3">
      <c r="G914" s="12"/>
    </row>
    <row r="915" spans="7:7" ht="15.75" customHeight="1" x14ac:dyDescent="0.3">
      <c r="G915" s="12"/>
    </row>
    <row r="916" spans="7:7" ht="15.75" customHeight="1" x14ac:dyDescent="0.3">
      <c r="G916" s="12"/>
    </row>
    <row r="917" spans="7:7" ht="15.75" customHeight="1" x14ac:dyDescent="0.3">
      <c r="G917" s="12"/>
    </row>
    <row r="918" spans="7:7" ht="15.75" customHeight="1" x14ac:dyDescent="0.3">
      <c r="G918" s="12"/>
    </row>
    <row r="919" spans="7:7" ht="15.75" customHeight="1" x14ac:dyDescent="0.3">
      <c r="G919" s="12"/>
    </row>
    <row r="920" spans="7:7" ht="15.75" customHeight="1" x14ac:dyDescent="0.3">
      <c r="G920" s="12"/>
    </row>
    <row r="921" spans="7:7" ht="15.75" customHeight="1" x14ac:dyDescent="0.3">
      <c r="G921" s="12"/>
    </row>
    <row r="922" spans="7:7" ht="15.75" customHeight="1" x14ac:dyDescent="0.3">
      <c r="G922" s="12"/>
    </row>
    <row r="923" spans="7:7" ht="15.75" customHeight="1" x14ac:dyDescent="0.3">
      <c r="G923" s="12"/>
    </row>
    <row r="924" spans="7:7" ht="15.75" customHeight="1" x14ac:dyDescent="0.3">
      <c r="G924" s="12"/>
    </row>
    <row r="925" spans="7:7" ht="15.75" customHeight="1" x14ac:dyDescent="0.3">
      <c r="G925" s="12"/>
    </row>
    <row r="926" spans="7:7" ht="15.75" customHeight="1" x14ac:dyDescent="0.3">
      <c r="G926" s="12"/>
    </row>
    <row r="927" spans="7:7" ht="15.75" customHeight="1" x14ac:dyDescent="0.3">
      <c r="G927" s="12"/>
    </row>
    <row r="928" spans="7:7" ht="15.75" customHeight="1" x14ac:dyDescent="0.3">
      <c r="G928" s="12"/>
    </row>
    <row r="929" spans="7:7" ht="15.75" customHeight="1" x14ac:dyDescent="0.3">
      <c r="G929" s="12"/>
    </row>
    <row r="930" spans="7:7" ht="15.75" customHeight="1" x14ac:dyDescent="0.3">
      <c r="G930" s="12"/>
    </row>
    <row r="931" spans="7:7" ht="15.75" customHeight="1" x14ac:dyDescent="0.3">
      <c r="G931" s="12"/>
    </row>
    <row r="932" spans="7:7" ht="15.75" customHeight="1" x14ac:dyDescent="0.3">
      <c r="G932" s="12"/>
    </row>
    <row r="933" spans="7:7" ht="15.75" customHeight="1" x14ac:dyDescent="0.3">
      <c r="G933" s="12"/>
    </row>
    <row r="934" spans="7:7" ht="15.75" customHeight="1" x14ac:dyDescent="0.3">
      <c r="G934" s="12"/>
    </row>
    <row r="935" spans="7:7" ht="15.75" customHeight="1" x14ac:dyDescent="0.3">
      <c r="G935" s="12"/>
    </row>
    <row r="936" spans="7:7" ht="15.75" customHeight="1" x14ac:dyDescent="0.3">
      <c r="G936" s="12"/>
    </row>
    <row r="937" spans="7:7" ht="15.75" customHeight="1" x14ac:dyDescent="0.3">
      <c r="G937" s="12"/>
    </row>
    <row r="938" spans="7:7" ht="15.75" customHeight="1" x14ac:dyDescent="0.3">
      <c r="G938" s="12"/>
    </row>
    <row r="939" spans="7:7" ht="15.75" customHeight="1" x14ac:dyDescent="0.3">
      <c r="G939" s="12"/>
    </row>
    <row r="940" spans="7:7" ht="15.75" customHeight="1" x14ac:dyDescent="0.3">
      <c r="G940" s="12"/>
    </row>
    <row r="941" spans="7:7" ht="15.75" customHeight="1" x14ac:dyDescent="0.3">
      <c r="G941" s="12"/>
    </row>
    <row r="942" spans="7:7" ht="15.75" customHeight="1" x14ac:dyDescent="0.3">
      <c r="G942" s="12"/>
    </row>
    <row r="943" spans="7:7" ht="15.75" customHeight="1" x14ac:dyDescent="0.3">
      <c r="G943" s="12"/>
    </row>
    <row r="944" spans="7:7" ht="15.75" customHeight="1" x14ac:dyDescent="0.3">
      <c r="G944" s="12"/>
    </row>
    <row r="945" spans="7:7" ht="15.75" customHeight="1" x14ac:dyDescent="0.3">
      <c r="G945" s="12"/>
    </row>
    <row r="946" spans="7:7" ht="15.75" customHeight="1" x14ac:dyDescent="0.3">
      <c r="G946" s="12"/>
    </row>
    <row r="947" spans="7:7" ht="15.75" customHeight="1" x14ac:dyDescent="0.3">
      <c r="G947" s="12"/>
    </row>
    <row r="948" spans="7:7" ht="15.75" customHeight="1" x14ac:dyDescent="0.3">
      <c r="G948" s="12"/>
    </row>
    <row r="949" spans="7:7" ht="15.75" customHeight="1" x14ac:dyDescent="0.3">
      <c r="G949" s="12"/>
    </row>
    <row r="950" spans="7:7" ht="15.75" customHeight="1" x14ac:dyDescent="0.3">
      <c r="G950" s="12"/>
    </row>
    <row r="951" spans="7:7" ht="15.75" customHeight="1" x14ac:dyDescent="0.3">
      <c r="G951" s="12"/>
    </row>
    <row r="952" spans="7:7" ht="15.75" customHeight="1" x14ac:dyDescent="0.3">
      <c r="G952" s="12"/>
    </row>
    <row r="953" spans="7:7" ht="15.75" customHeight="1" x14ac:dyDescent="0.3">
      <c r="G953" s="12"/>
    </row>
    <row r="954" spans="7:7" ht="15.75" customHeight="1" x14ac:dyDescent="0.3">
      <c r="G954" s="12"/>
    </row>
    <row r="955" spans="7:7" ht="15.75" customHeight="1" x14ac:dyDescent="0.3">
      <c r="G955" s="12"/>
    </row>
    <row r="956" spans="7:7" ht="15.75" customHeight="1" x14ac:dyDescent="0.3">
      <c r="G956" s="12"/>
    </row>
    <row r="957" spans="7:7" ht="15.75" customHeight="1" x14ac:dyDescent="0.3">
      <c r="G957" s="12"/>
    </row>
    <row r="958" spans="7:7" ht="15.75" customHeight="1" x14ac:dyDescent="0.3">
      <c r="G958" s="12"/>
    </row>
    <row r="959" spans="7:7" ht="15.75" customHeight="1" x14ac:dyDescent="0.3">
      <c r="G959" s="12"/>
    </row>
    <row r="960" spans="7:7" ht="15.75" customHeight="1" x14ac:dyDescent="0.3">
      <c r="G960" s="12"/>
    </row>
    <row r="961" spans="7:7" ht="15.75" customHeight="1" x14ac:dyDescent="0.3">
      <c r="G961" s="12"/>
    </row>
    <row r="962" spans="7:7" ht="15.75" customHeight="1" x14ac:dyDescent="0.3">
      <c r="G962" s="12"/>
    </row>
    <row r="963" spans="7:7" ht="15.75" customHeight="1" x14ac:dyDescent="0.3">
      <c r="G963" s="12"/>
    </row>
    <row r="964" spans="7:7" ht="15.75" customHeight="1" x14ac:dyDescent="0.3">
      <c r="G964" s="12"/>
    </row>
    <row r="965" spans="7:7" ht="15.75" customHeight="1" x14ac:dyDescent="0.3">
      <c r="G965" s="12"/>
    </row>
    <row r="966" spans="7:7" ht="15.75" customHeight="1" x14ac:dyDescent="0.3">
      <c r="G966" s="12"/>
    </row>
    <row r="967" spans="7:7" ht="15.75" customHeight="1" x14ac:dyDescent="0.3">
      <c r="G967" s="12"/>
    </row>
    <row r="968" spans="7:7" ht="15.75" customHeight="1" x14ac:dyDescent="0.3">
      <c r="G968" s="12"/>
    </row>
    <row r="969" spans="7:7" ht="15.75" customHeight="1" x14ac:dyDescent="0.3">
      <c r="G969" s="12"/>
    </row>
    <row r="970" spans="7:7" ht="15.75" customHeight="1" x14ac:dyDescent="0.3">
      <c r="G970" s="12"/>
    </row>
    <row r="971" spans="7:7" ht="15.75" customHeight="1" x14ac:dyDescent="0.3">
      <c r="G971" s="12"/>
    </row>
    <row r="972" spans="7:7" ht="15.75" customHeight="1" x14ac:dyDescent="0.3">
      <c r="G972" s="12"/>
    </row>
    <row r="973" spans="7:7" ht="15.75" customHeight="1" x14ac:dyDescent="0.3">
      <c r="G973" s="12"/>
    </row>
    <row r="974" spans="7:7" ht="15.75" customHeight="1" x14ac:dyDescent="0.3">
      <c r="G974" s="12"/>
    </row>
    <row r="975" spans="7:7" ht="15.75" customHeight="1" x14ac:dyDescent="0.3">
      <c r="G975" s="12"/>
    </row>
    <row r="976" spans="7:7" ht="15.75" customHeight="1" x14ac:dyDescent="0.3">
      <c r="G976" s="12"/>
    </row>
    <row r="977" spans="7:7" ht="15.75" customHeight="1" x14ac:dyDescent="0.3">
      <c r="G977" s="12"/>
    </row>
    <row r="978" spans="7:7" ht="15.75" customHeight="1" x14ac:dyDescent="0.3">
      <c r="G978" s="12"/>
    </row>
    <row r="979" spans="7:7" ht="15.75" customHeight="1" x14ac:dyDescent="0.3">
      <c r="G979" s="12"/>
    </row>
    <row r="980" spans="7:7" ht="15.75" customHeight="1" x14ac:dyDescent="0.3">
      <c r="G980" s="12"/>
    </row>
    <row r="981" spans="7:7" ht="15.75" customHeight="1" x14ac:dyDescent="0.3">
      <c r="G981" s="12"/>
    </row>
    <row r="982" spans="7:7" ht="15.75" customHeight="1" x14ac:dyDescent="0.3">
      <c r="G982" s="12"/>
    </row>
    <row r="983" spans="7:7" ht="15.75" customHeight="1" x14ac:dyDescent="0.3">
      <c r="G983" s="12"/>
    </row>
    <row r="984" spans="7:7" ht="15.75" customHeight="1" x14ac:dyDescent="0.3">
      <c r="G984" s="12"/>
    </row>
    <row r="985" spans="7:7" ht="15.75" customHeight="1" x14ac:dyDescent="0.3">
      <c r="G985" s="12"/>
    </row>
    <row r="986" spans="7:7" ht="15.75" customHeight="1" x14ac:dyDescent="0.3">
      <c r="G986" s="12"/>
    </row>
    <row r="987" spans="7:7" ht="15.75" customHeight="1" x14ac:dyDescent="0.3">
      <c r="G987" s="12"/>
    </row>
    <row r="988" spans="7:7" ht="15.75" customHeight="1" x14ac:dyDescent="0.3">
      <c r="G988" s="12"/>
    </row>
    <row r="989" spans="7:7" ht="15.75" customHeight="1" x14ac:dyDescent="0.3">
      <c r="G989" s="12"/>
    </row>
    <row r="990" spans="7:7" ht="15.75" customHeight="1" x14ac:dyDescent="0.3">
      <c r="G990" s="12"/>
    </row>
    <row r="991" spans="7:7" ht="15.75" customHeight="1" x14ac:dyDescent="0.3">
      <c r="G991" s="12"/>
    </row>
    <row r="992" spans="7:7" ht="15.75" customHeight="1" x14ac:dyDescent="0.3">
      <c r="G992" s="12"/>
    </row>
    <row r="993" spans="7:7" ht="15.75" customHeight="1" x14ac:dyDescent="0.3">
      <c r="G993" s="12"/>
    </row>
    <row r="994" spans="7:7" ht="15.75" customHeight="1" x14ac:dyDescent="0.3">
      <c r="G994" s="12"/>
    </row>
    <row r="995" spans="7:7" ht="15.75" customHeight="1" x14ac:dyDescent="0.3">
      <c r="G995" s="12"/>
    </row>
    <row r="996" spans="7:7" ht="15.75" customHeight="1" x14ac:dyDescent="0.3">
      <c r="G996" s="12"/>
    </row>
    <row r="997" spans="7:7" ht="15.75" customHeight="1" x14ac:dyDescent="0.3">
      <c r="G997" s="12"/>
    </row>
    <row r="998" spans="7:7" ht="15.75" customHeight="1" x14ac:dyDescent="0.3">
      <c r="G998" s="12"/>
    </row>
    <row r="999" spans="7:7" ht="15.75" customHeight="1" x14ac:dyDescent="0.3">
      <c r="G999" s="12"/>
    </row>
    <row r="1000" spans="7:7" ht="15.75" customHeight="1" x14ac:dyDescent="0.3">
      <c r="G1000" s="12"/>
    </row>
    <row r="1001" spans="7:7" ht="15.75" customHeight="1" x14ac:dyDescent="0.3">
      <c r="G1001" s="12"/>
    </row>
  </sheetData>
  <pageMargins left="0.75" right="0.75" top="1" bottom="1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00"/>
  <sheetViews>
    <sheetView topLeftCell="A10" workbookViewId="0">
      <selection activeCell="E32" sqref="E32"/>
    </sheetView>
  </sheetViews>
  <sheetFormatPr defaultColWidth="14.44140625" defaultRowHeight="15" customHeight="1" x14ac:dyDescent="0.3"/>
  <cols>
    <col min="1" max="1" width="10.88671875" customWidth="1"/>
    <col min="2" max="2" width="33.33203125" customWidth="1"/>
    <col min="3" max="3" width="11" customWidth="1"/>
    <col min="4" max="4" width="13.33203125" customWidth="1"/>
    <col min="5" max="6" width="10.88671875" customWidth="1"/>
    <col min="7" max="26" width="10.6640625" customWidth="1"/>
  </cols>
  <sheetData>
    <row r="1" spans="1:26" ht="15.75" customHeight="1" x14ac:dyDescent="0.3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15.75" customHeight="1" x14ac:dyDescent="0.3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15.75" customHeight="1" x14ac:dyDescent="0.3">
      <c r="A3" s="37"/>
      <c r="B3" s="38" t="s">
        <v>349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15.75" customHeight="1" x14ac:dyDescent="0.3">
      <c r="A4" s="37"/>
      <c r="B4" s="39"/>
      <c r="C4" s="39" t="s">
        <v>350</v>
      </c>
      <c r="D4" s="39" t="s">
        <v>351</v>
      </c>
      <c r="E4" s="39" t="s">
        <v>352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15.75" customHeight="1" x14ac:dyDescent="0.3">
      <c r="A5" s="37"/>
      <c r="B5" s="39" t="s">
        <v>353</v>
      </c>
      <c r="C5" s="39">
        <v>529</v>
      </c>
      <c r="D5" s="39">
        <v>50</v>
      </c>
      <c r="E5" s="39">
        <v>50</v>
      </c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ht="15.75" customHeight="1" x14ac:dyDescent="0.3">
      <c r="A6" s="37"/>
      <c r="B6" s="39" t="s">
        <v>354</v>
      </c>
      <c r="C6" s="39">
        <v>529</v>
      </c>
      <c r="D6" s="39">
        <v>50</v>
      </c>
      <c r="E6" s="39">
        <v>100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15.75" customHeight="1" x14ac:dyDescent="0.3">
      <c r="A7" s="37"/>
      <c r="B7" s="39" t="s">
        <v>348</v>
      </c>
      <c r="C7" s="39">
        <v>1058</v>
      </c>
      <c r="D7" s="39">
        <v>100</v>
      </c>
      <c r="E7" s="39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15.75" customHeight="1" x14ac:dyDescent="0.3">
      <c r="A8" s="37"/>
      <c r="B8" s="39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15.75" customHeight="1" x14ac:dyDescent="0.3">
      <c r="A9" s="37"/>
      <c r="B9" s="38" t="s">
        <v>355</v>
      </c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15.75" customHeight="1" x14ac:dyDescent="0.3">
      <c r="A10" s="37"/>
      <c r="B10" s="39"/>
      <c r="C10" s="39" t="s">
        <v>350</v>
      </c>
      <c r="D10" s="39" t="s">
        <v>351</v>
      </c>
      <c r="E10" s="39" t="s">
        <v>352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15.75" customHeight="1" x14ac:dyDescent="0.3">
      <c r="A11" s="37"/>
      <c r="B11" s="39" t="s">
        <v>353</v>
      </c>
      <c r="C11" s="39">
        <v>484</v>
      </c>
      <c r="D11" s="39">
        <v>49.04</v>
      </c>
      <c r="E11" s="39">
        <v>49.04</v>
      </c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15.75" customHeight="1" x14ac:dyDescent="0.3">
      <c r="A12" s="37"/>
      <c r="B12" s="39" t="s">
        <v>354</v>
      </c>
      <c r="C12" s="39">
        <v>503</v>
      </c>
      <c r="D12" s="39">
        <v>50.96</v>
      </c>
      <c r="E12" s="39">
        <v>100</v>
      </c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15.75" customHeight="1" x14ac:dyDescent="0.3">
      <c r="A13" s="37"/>
      <c r="B13" s="39" t="s">
        <v>348</v>
      </c>
      <c r="C13" s="39">
        <v>987</v>
      </c>
      <c r="D13" s="39">
        <v>100</v>
      </c>
      <c r="E13" s="39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15.75" customHeight="1" x14ac:dyDescent="0.3">
      <c r="A14" s="37"/>
      <c r="B14" s="39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15.75" customHeight="1" x14ac:dyDescent="0.3">
      <c r="A15" s="37"/>
      <c r="B15" s="38" t="s">
        <v>356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15.75" customHeight="1" x14ac:dyDescent="0.3">
      <c r="A16" s="37"/>
      <c r="B16" s="39"/>
      <c r="C16" s="39" t="s">
        <v>350</v>
      </c>
      <c r="D16" s="39" t="s">
        <v>351</v>
      </c>
      <c r="E16" s="39" t="s">
        <v>352</v>
      </c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15.75" customHeight="1" x14ac:dyDescent="0.3">
      <c r="A17" s="37"/>
      <c r="B17" s="39" t="s">
        <v>353</v>
      </c>
      <c r="C17" s="39">
        <v>505</v>
      </c>
      <c r="D17" s="39">
        <v>49.32</v>
      </c>
      <c r="E17" s="39">
        <v>49.32</v>
      </c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15.75" customHeight="1" x14ac:dyDescent="0.3">
      <c r="A18" s="37"/>
      <c r="B18" s="39" t="s">
        <v>354</v>
      </c>
      <c r="C18" s="39">
        <v>519</v>
      </c>
      <c r="D18" s="39">
        <v>50.68</v>
      </c>
      <c r="E18" s="39">
        <v>100</v>
      </c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15.75" customHeight="1" x14ac:dyDescent="0.3">
      <c r="A19" s="37"/>
      <c r="B19" s="39" t="s">
        <v>348</v>
      </c>
      <c r="C19" s="39">
        <v>1024</v>
      </c>
      <c r="D19" s="39">
        <v>100</v>
      </c>
      <c r="E19" s="39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15.75" customHeight="1" x14ac:dyDescent="0.3">
      <c r="A20" s="37"/>
      <c r="B20" s="39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15.75" customHeight="1" x14ac:dyDescent="0.3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15.75" customHeight="1" x14ac:dyDescent="0.3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5.75" customHeight="1" x14ac:dyDescent="0.3">
      <c r="A23" s="37"/>
      <c r="B23" s="39" t="s">
        <v>357</v>
      </c>
      <c r="C23" s="37"/>
      <c r="D23" s="37">
        <v>126252</v>
      </c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5.75" customHeight="1" x14ac:dyDescent="0.3">
      <c r="A24" s="37"/>
      <c r="B24" s="37" t="s">
        <v>358</v>
      </c>
      <c r="C24" s="37"/>
      <c r="D24" s="37">
        <v>124007</v>
      </c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15.75" customHeight="1" x14ac:dyDescent="0.3">
      <c r="A25" s="37"/>
      <c r="B25" s="37" t="s">
        <v>359</v>
      </c>
      <c r="C25" s="37"/>
      <c r="D25" s="37">
        <v>300</v>
      </c>
      <c r="E25" s="37">
        <f>D25/2400</f>
        <v>0.125</v>
      </c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15.75" customHeight="1" x14ac:dyDescent="0.3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15.75" customHeight="1" x14ac:dyDescent="0.3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15.75" customHeight="1" x14ac:dyDescent="0.3">
      <c r="A28" s="37"/>
      <c r="B28" s="40" t="s">
        <v>360</v>
      </c>
      <c r="C28" s="37" t="s">
        <v>361</v>
      </c>
      <c r="D28" s="37">
        <f>($D$25*$D$23)/$C$18</f>
        <v>72978.034682080921</v>
      </c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15.75" customHeight="1" x14ac:dyDescent="0.3">
      <c r="A29" s="37"/>
      <c r="B29" s="37" t="s">
        <v>362</v>
      </c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15.75" customHeight="1" x14ac:dyDescent="0.3">
      <c r="A30" s="37"/>
      <c r="B30" s="37" t="s">
        <v>363</v>
      </c>
      <c r="C30" s="37"/>
      <c r="D30" s="37">
        <v>2522</v>
      </c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15.75" customHeight="1" x14ac:dyDescent="0.3">
      <c r="A31" s="37"/>
      <c r="B31" s="41" t="s">
        <v>360</v>
      </c>
      <c r="C31" s="42" t="s">
        <v>364</v>
      </c>
      <c r="D31" s="42">
        <f>D28/D30</f>
        <v>28.936572038890134</v>
      </c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15.75" customHeight="1" x14ac:dyDescent="0.3">
      <c r="A32" s="37"/>
      <c r="B32" s="41" t="s">
        <v>365</v>
      </c>
      <c r="C32" s="41" t="s">
        <v>364</v>
      </c>
      <c r="D32" s="41">
        <f>D31*C6</f>
        <v>15307.44660857288</v>
      </c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15.75" customHeight="1" x14ac:dyDescent="0.3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15.75" customHeight="1" x14ac:dyDescent="0.3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15.75" customHeight="1" x14ac:dyDescent="0.3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15.75" customHeight="1" x14ac:dyDescent="0.3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15.75" customHeight="1" x14ac:dyDescent="0.3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15.75" customHeight="1" x14ac:dyDescent="0.3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15.75" customHeight="1" x14ac:dyDescent="0.3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15.75" customHeight="1" x14ac:dyDescent="0.3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15.75" customHeight="1" x14ac:dyDescent="0.3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15.75" customHeight="1" x14ac:dyDescent="0.3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15.75" customHeight="1" x14ac:dyDescent="0.3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15.75" customHeight="1" x14ac:dyDescent="0.3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5.75" customHeight="1" x14ac:dyDescent="0.3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15.75" customHeight="1" x14ac:dyDescent="0.3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5.75" customHeight="1" x14ac:dyDescent="0.3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15.75" customHeight="1" x14ac:dyDescent="0.3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15.75" customHeight="1" x14ac:dyDescent="0.3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15.75" customHeight="1" x14ac:dyDescent="0.3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15.75" customHeight="1" x14ac:dyDescent="0.3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15.75" customHeight="1" x14ac:dyDescent="0.3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5.75" customHeight="1" x14ac:dyDescent="0.3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15.75" customHeight="1" x14ac:dyDescent="0.3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5.75" customHeight="1" x14ac:dyDescent="0.3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5.75" customHeight="1" x14ac:dyDescent="0.3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5.75" customHeight="1" x14ac:dyDescent="0.3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15.75" customHeight="1" x14ac:dyDescent="0.3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15.75" customHeight="1" x14ac:dyDescent="0.3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15.75" customHeight="1" x14ac:dyDescent="0.3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5.75" customHeight="1" x14ac:dyDescent="0.3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15.75" customHeight="1" x14ac:dyDescent="0.3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5.75" customHeight="1" x14ac:dyDescent="0.3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5.75" customHeight="1" x14ac:dyDescent="0.3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5.75" customHeight="1" x14ac:dyDescent="0.3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5.75" customHeight="1" x14ac:dyDescent="0.3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5.75" customHeight="1" x14ac:dyDescent="0.3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5.75" customHeight="1" x14ac:dyDescent="0.3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5.75" customHeight="1" x14ac:dyDescent="0.3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5.75" customHeight="1" x14ac:dyDescent="0.3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5.75" customHeight="1" x14ac:dyDescent="0.3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5.75" customHeight="1" x14ac:dyDescent="0.3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5.75" customHeight="1" x14ac:dyDescent="0.3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5.75" customHeight="1" x14ac:dyDescent="0.3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5.75" customHeight="1" x14ac:dyDescent="0.3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5.75" customHeight="1" x14ac:dyDescent="0.3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5.75" customHeight="1" x14ac:dyDescent="0.3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5.75" customHeight="1" x14ac:dyDescent="0.3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5.75" customHeight="1" x14ac:dyDescent="0.3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15.75" customHeight="1" x14ac:dyDescent="0.3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5.75" customHeight="1" x14ac:dyDescent="0.3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5.75" customHeight="1" x14ac:dyDescent="0.3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15.75" customHeight="1" x14ac:dyDescent="0.3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15.75" customHeight="1" x14ac:dyDescent="0.3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15.75" customHeight="1" x14ac:dyDescent="0.3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15.75" customHeight="1" x14ac:dyDescent="0.3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15.75" customHeight="1" x14ac:dyDescent="0.3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15.75" customHeight="1" x14ac:dyDescent="0.3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15.75" customHeight="1" x14ac:dyDescent="0.3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15.75" customHeight="1" x14ac:dyDescent="0.3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15.75" customHeight="1" x14ac:dyDescent="0.3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15.75" customHeight="1" x14ac:dyDescent="0.3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5.75" customHeight="1" x14ac:dyDescent="0.3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5.75" customHeight="1" x14ac:dyDescent="0.3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5.75" customHeight="1" x14ac:dyDescent="0.3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5.75" customHeight="1" x14ac:dyDescent="0.3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5.75" customHeight="1" x14ac:dyDescent="0.3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5.75" customHeight="1" x14ac:dyDescent="0.3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5.75" customHeight="1" x14ac:dyDescent="0.3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5.75" customHeight="1" x14ac:dyDescent="0.3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5.75" customHeight="1" x14ac:dyDescent="0.3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15.75" customHeight="1" x14ac:dyDescent="0.3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15.75" customHeight="1" x14ac:dyDescent="0.3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5.75" customHeight="1" x14ac:dyDescent="0.3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5.75" customHeight="1" x14ac:dyDescent="0.3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5.75" customHeight="1" x14ac:dyDescent="0.3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5.75" customHeight="1" x14ac:dyDescent="0.3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5.75" customHeight="1" x14ac:dyDescent="0.3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5.75" customHeight="1" x14ac:dyDescent="0.3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5.75" customHeight="1" x14ac:dyDescent="0.3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5.75" customHeight="1" x14ac:dyDescent="0.3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5.75" customHeight="1" x14ac:dyDescent="0.3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5.75" customHeight="1" x14ac:dyDescent="0.3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5.75" customHeight="1" x14ac:dyDescent="0.3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5.75" customHeight="1" x14ac:dyDescent="0.3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5.75" customHeight="1" x14ac:dyDescent="0.3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5.75" customHeight="1" x14ac:dyDescent="0.3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5.75" customHeight="1" x14ac:dyDescent="0.3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5.75" customHeight="1" x14ac:dyDescent="0.3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5.75" customHeight="1" x14ac:dyDescent="0.3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5.75" customHeight="1" x14ac:dyDescent="0.3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15.75" customHeight="1" x14ac:dyDescent="0.3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5.75" customHeight="1" x14ac:dyDescent="0.3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15.75" customHeight="1" x14ac:dyDescent="0.3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5.75" customHeight="1" x14ac:dyDescent="0.3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5.75" customHeight="1" x14ac:dyDescent="0.3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5.75" customHeight="1" x14ac:dyDescent="0.3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5.75" customHeight="1" x14ac:dyDescent="0.3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5.75" customHeight="1" x14ac:dyDescent="0.3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5.75" customHeight="1" x14ac:dyDescent="0.3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5.75" customHeight="1" x14ac:dyDescent="0.3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5.75" customHeight="1" x14ac:dyDescent="0.3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5.75" customHeight="1" x14ac:dyDescent="0.3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5.75" customHeight="1" x14ac:dyDescent="0.3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5.75" customHeight="1" x14ac:dyDescent="0.3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5.75" customHeight="1" x14ac:dyDescent="0.3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5.75" customHeight="1" x14ac:dyDescent="0.3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5.75" customHeight="1" x14ac:dyDescent="0.3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5.75" customHeight="1" x14ac:dyDescent="0.3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5.75" customHeight="1" x14ac:dyDescent="0.3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5.75" customHeight="1" x14ac:dyDescent="0.3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5.75" customHeight="1" x14ac:dyDescent="0.3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5.75" customHeight="1" x14ac:dyDescent="0.3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5.75" customHeight="1" x14ac:dyDescent="0.3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5.75" customHeight="1" x14ac:dyDescent="0.3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5.75" customHeight="1" x14ac:dyDescent="0.3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5.75" customHeight="1" x14ac:dyDescent="0.3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5.75" customHeight="1" x14ac:dyDescent="0.3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5.75" customHeight="1" x14ac:dyDescent="0.3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5.75" customHeight="1" x14ac:dyDescent="0.3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15.75" customHeight="1" x14ac:dyDescent="0.3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5.75" customHeight="1" x14ac:dyDescent="0.3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5.75" customHeight="1" x14ac:dyDescent="0.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5.75" customHeight="1" x14ac:dyDescent="0.3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5.75" customHeight="1" x14ac:dyDescent="0.3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5.75" customHeight="1" x14ac:dyDescent="0.3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5.75" customHeight="1" x14ac:dyDescent="0.3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5.75" customHeight="1" x14ac:dyDescent="0.3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5.75" customHeight="1" x14ac:dyDescent="0.3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5.75" customHeight="1" x14ac:dyDescent="0.3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5.75" customHeight="1" x14ac:dyDescent="0.3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5.75" customHeight="1" x14ac:dyDescent="0.3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5.75" customHeight="1" x14ac:dyDescent="0.3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5.75" customHeight="1" x14ac:dyDescent="0.3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5.75" customHeight="1" x14ac:dyDescent="0.3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5.75" customHeight="1" x14ac:dyDescent="0.3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5.75" customHeight="1" x14ac:dyDescent="0.3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5.75" customHeight="1" x14ac:dyDescent="0.3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5.75" customHeight="1" x14ac:dyDescent="0.3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5.75" customHeight="1" x14ac:dyDescent="0.3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15.75" customHeight="1" x14ac:dyDescent="0.3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5.75" customHeight="1" x14ac:dyDescent="0.3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5.75" customHeight="1" x14ac:dyDescent="0.3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5.75" customHeight="1" x14ac:dyDescent="0.3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5.75" customHeight="1" x14ac:dyDescent="0.3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5.75" customHeight="1" x14ac:dyDescent="0.3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5.75" customHeight="1" x14ac:dyDescent="0.3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5.75" customHeight="1" x14ac:dyDescent="0.3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5.75" customHeight="1" x14ac:dyDescent="0.3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5.75" customHeight="1" x14ac:dyDescent="0.3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5.75" customHeight="1" x14ac:dyDescent="0.3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5.75" customHeight="1" x14ac:dyDescent="0.3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5.75" customHeight="1" x14ac:dyDescent="0.3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5.75" customHeight="1" x14ac:dyDescent="0.3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5.75" customHeight="1" x14ac:dyDescent="0.3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15.75" customHeight="1" x14ac:dyDescent="0.3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5.75" customHeight="1" x14ac:dyDescent="0.3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15.75" customHeight="1" x14ac:dyDescent="0.3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15.75" customHeight="1" x14ac:dyDescent="0.3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15.75" customHeight="1" x14ac:dyDescent="0.3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15.75" customHeight="1" x14ac:dyDescent="0.3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15.75" customHeight="1" x14ac:dyDescent="0.3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15.75" customHeight="1" x14ac:dyDescent="0.3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15.75" customHeight="1" x14ac:dyDescent="0.3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15.75" customHeight="1" x14ac:dyDescent="0.3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15.75" customHeight="1" x14ac:dyDescent="0.3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5.75" customHeight="1" x14ac:dyDescent="0.3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15.75" customHeight="1" x14ac:dyDescent="0.3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15.75" customHeight="1" x14ac:dyDescent="0.3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5.75" customHeight="1" x14ac:dyDescent="0.3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15.75" customHeight="1" x14ac:dyDescent="0.3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15.75" customHeight="1" x14ac:dyDescent="0.3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5.75" customHeight="1" x14ac:dyDescent="0.3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15.75" customHeight="1" x14ac:dyDescent="0.3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15.75" customHeight="1" x14ac:dyDescent="0.3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15.75" customHeight="1" x14ac:dyDescent="0.3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15.75" customHeight="1" x14ac:dyDescent="0.3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15.75" customHeight="1" x14ac:dyDescent="0.3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5.75" customHeight="1" x14ac:dyDescent="0.3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15.75" customHeight="1" x14ac:dyDescent="0.3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15.75" customHeight="1" x14ac:dyDescent="0.3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5.75" customHeight="1" x14ac:dyDescent="0.3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15.75" customHeight="1" x14ac:dyDescent="0.3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15.75" customHeight="1" x14ac:dyDescent="0.3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5.75" customHeight="1" x14ac:dyDescent="0.3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15.75" customHeight="1" x14ac:dyDescent="0.3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15.75" customHeight="1" x14ac:dyDescent="0.3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5.75" customHeight="1" x14ac:dyDescent="0.3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5.75" customHeight="1" x14ac:dyDescent="0.3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15.75" customHeight="1" x14ac:dyDescent="0.3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5.75" customHeight="1" x14ac:dyDescent="0.3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15.75" customHeight="1" x14ac:dyDescent="0.3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15.75" customHeight="1" x14ac:dyDescent="0.3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15.75" customHeight="1" x14ac:dyDescent="0.3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15.75" customHeight="1" x14ac:dyDescent="0.3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15.75" customHeight="1" x14ac:dyDescent="0.3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15.75" customHeight="1" x14ac:dyDescent="0.3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15.75" customHeight="1" x14ac:dyDescent="0.3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15.75" customHeight="1" x14ac:dyDescent="0.3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15.75" customHeight="1" x14ac:dyDescent="0.3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15.75" customHeight="1" x14ac:dyDescent="0.3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ht="15.75" customHeight="1" x14ac:dyDescent="0.3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ht="15.75" customHeight="1" x14ac:dyDescent="0.3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ht="15.75" customHeight="1" x14ac:dyDescent="0.3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ht="15.75" customHeight="1" x14ac:dyDescent="0.3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ht="15.75" customHeight="1" x14ac:dyDescent="0.3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ht="15.75" customHeight="1" x14ac:dyDescent="0.3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ht="15.75" customHeight="1" x14ac:dyDescent="0.3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ht="15.75" customHeight="1" x14ac:dyDescent="0.3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ht="15.75" customHeight="1" x14ac:dyDescent="0.3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ht="15.75" customHeight="1" x14ac:dyDescent="0.3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ht="15.75" customHeight="1" x14ac:dyDescent="0.3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ht="15.75" customHeight="1" x14ac:dyDescent="0.3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ht="15.75" customHeight="1" x14ac:dyDescent="0.3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ht="15.75" customHeight="1" x14ac:dyDescent="0.3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ht="15.75" customHeight="1" x14ac:dyDescent="0.3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ht="15.75" customHeight="1" x14ac:dyDescent="0.3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ht="15.75" customHeight="1" x14ac:dyDescent="0.3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ht="15.75" customHeight="1" x14ac:dyDescent="0.3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ht="15.75" customHeight="1" x14ac:dyDescent="0.3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ht="15.75" customHeight="1" x14ac:dyDescent="0.3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ht="15.75" customHeight="1" x14ac:dyDescent="0.3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ht="15.75" customHeight="1" x14ac:dyDescent="0.3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ht="15.75" customHeight="1" x14ac:dyDescent="0.3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ht="15.75" customHeight="1" x14ac:dyDescent="0.3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ht="15.75" customHeight="1" x14ac:dyDescent="0.3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ht="15.75" customHeight="1" x14ac:dyDescent="0.3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ht="15.75" customHeight="1" x14ac:dyDescent="0.3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ht="15.75" customHeight="1" x14ac:dyDescent="0.3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ht="15.75" customHeight="1" x14ac:dyDescent="0.3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ht="15.75" customHeight="1" x14ac:dyDescent="0.3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ht="15.75" customHeight="1" x14ac:dyDescent="0.3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ht="15.75" customHeight="1" x14ac:dyDescent="0.3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ht="15.75" customHeight="1" x14ac:dyDescent="0.3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ht="15.75" customHeight="1" x14ac:dyDescent="0.3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ht="15.75" customHeight="1" x14ac:dyDescent="0.3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ht="15.75" customHeight="1" x14ac:dyDescent="0.3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ht="15.75" customHeight="1" x14ac:dyDescent="0.3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ht="15.75" customHeight="1" x14ac:dyDescent="0.3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ht="15.75" customHeight="1" x14ac:dyDescent="0.3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ht="15.75" customHeight="1" x14ac:dyDescent="0.3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ht="15.75" customHeight="1" x14ac:dyDescent="0.3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ht="15.75" customHeight="1" x14ac:dyDescent="0.3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ht="15.75" customHeight="1" x14ac:dyDescent="0.3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ht="15.75" customHeight="1" x14ac:dyDescent="0.3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ht="15.75" customHeight="1" x14ac:dyDescent="0.3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ht="15.75" customHeight="1" x14ac:dyDescent="0.3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ht="15.75" customHeight="1" x14ac:dyDescent="0.3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ht="15.75" customHeight="1" x14ac:dyDescent="0.3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ht="15.75" customHeight="1" x14ac:dyDescent="0.3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ht="15.75" customHeight="1" x14ac:dyDescent="0.3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ht="15.75" customHeight="1" x14ac:dyDescent="0.3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ht="15.75" customHeight="1" x14ac:dyDescent="0.3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ht="15.75" customHeight="1" x14ac:dyDescent="0.3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ht="15.75" customHeight="1" x14ac:dyDescent="0.3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ht="15.75" customHeight="1" x14ac:dyDescent="0.3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ht="15.75" customHeight="1" x14ac:dyDescent="0.3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ht="15.75" customHeight="1" x14ac:dyDescent="0.3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ht="15.75" customHeight="1" x14ac:dyDescent="0.3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ht="15.75" customHeight="1" x14ac:dyDescent="0.3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ht="15.75" customHeight="1" x14ac:dyDescent="0.3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ht="15.75" customHeight="1" x14ac:dyDescent="0.3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ht="15.75" customHeight="1" x14ac:dyDescent="0.3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ht="15.75" customHeight="1" x14ac:dyDescent="0.3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ht="15.75" customHeight="1" x14ac:dyDescent="0.3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ht="15.75" customHeight="1" x14ac:dyDescent="0.3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ht="15.75" customHeight="1" x14ac:dyDescent="0.3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ht="15.75" customHeight="1" x14ac:dyDescent="0.3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ht="15.75" customHeight="1" x14ac:dyDescent="0.3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ht="15.75" customHeight="1" x14ac:dyDescent="0.3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ht="15.75" customHeight="1" x14ac:dyDescent="0.3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ht="15.75" customHeight="1" x14ac:dyDescent="0.3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ht="15.75" customHeight="1" x14ac:dyDescent="0.3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ht="15.75" customHeight="1" x14ac:dyDescent="0.3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ht="15.75" customHeight="1" x14ac:dyDescent="0.3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ht="15.75" customHeight="1" x14ac:dyDescent="0.3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ht="15.75" customHeight="1" x14ac:dyDescent="0.3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ht="15.75" customHeight="1" x14ac:dyDescent="0.3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ht="15.75" customHeight="1" x14ac:dyDescent="0.3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ht="15.75" customHeight="1" x14ac:dyDescent="0.3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ht="15.75" customHeight="1" x14ac:dyDescent="0.3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ht="15.75" customHeight="1" x14ac:dyDescent="0.3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ht="15.75" customHeight="1" x14ac:dyDescent="0.3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ht="15.75" customHeight="1" x14ac:dyDescent="0.3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ht="15.75" customHeight="1" x14ac:dyDescent="0.3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ht="15.75" customHeight="1" x14ac:dyDescent="0.3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ht="15.75" customHeight="1" x14ac:dyDescent="0.3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ht="15.75" customHeight="1" x14ac:dyDescent="0.3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ht="15.75" customHeight="1" x14ac:dyDescent="0.3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ht="15.75" customHeight="1" x14ac:dyDescent="0.3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ht="15.75" customHeight="1" x14ac:dyDescent="0.3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ht="15.75" customHeight="1" x14ac:dyDescent="0.3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ht="15.75" customHeight="1" x14ac:dyDescent="0.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ht="15.75" customHeight="1" x14ac:dyDescent="0.3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ht="15.75" customHeight="1" x14ac:dyDescent="0.3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ht="15.75" customHeight="1" x14ac:dyDescent="0.3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ht="15.75" customHeight="1" x14ac:dyDescent="0.3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ht="15.75" customHeight="1" x14ac:dyDescent="0.3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ht="15.75" customHeight="1" x14ac:dyDescent="0.3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ht="15.75" customHeight="1" x14ac:dyDescent="0.3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ht="15.75" customHeight="1" x14ac:dyDescent="0.3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ht="15.75" customHeight="1" x14ac:dyDescent="0.3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ht="15.75" customHeight="1" x14ac:dyDescent="0.3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ht="15.75" customHeight="1" x14ac:dyDescent="0.3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ht="15.75" customHeight="1" x14ac:dyDescent="0.3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ht="15.75" customHeight="1" x14ac:dyDescent="0.3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ht="15.75" customHeight="1" x14ac:dyDescent="0.3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ht="15.75" customHeight="1" x14ac:dyDescent="0.3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ht="15.75" customHeight="1" x14ac:dyDescent="0.3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ht="15.75" customHeight="1" x14ac:dyDescent="0.3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ht="15.75" customHeight="1" x14ac:dyDescent="0.3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ht="15.75" customHeight="1" x14ac:dyDescent="0.3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ht="15.75" customHeight="1" x14ac:dyDescent="0.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ht="15.75" customHeight="1" x14ac:dyDescent="0.3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ht="15.75" customHeight="1" x14ac:dyDescent="0.3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ht="15.75" customHeight="1" x14ac:dyDescent="0.3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ht="15.75" customHeight="1" x14ac:dyDescent="0.3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ht="15.75" customHeight="1" x14ac:dyDescent="0.3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ht="15.75" customHeight="1" x14ac:dyDescent="0.3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ht="15.75" customHeight="1" x14ac:dyDescent="0.3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ht="15.75" customHeight="1" x14ac:dyDescent="0.3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ht="15.75" customHeight="1" x14ac:dyDescent="0.3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ht="15.75" customHeight="1" x14ac:dyDescent="0.3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ht="15.75" customHeight="1" x14ac:dyDescent="0.3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ht="15.75" customHeight="1" x14ac:dyDescent="0.3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ht="15.75" customHeight="1" x14ac:dyDescent="0.3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ht="15.75" customHeight="1" x14ac:dyDescent="0.3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ht="15.75" customHeight="1" x14ac:dyDescent="0.3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ht="15.75" customHeight="1" x14ac:dyDescent="0.3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ht="15.75" customHeight="1" x14ac:dyDescent="0.3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ht="15.75" customHeight="1" x14ac:dyDescent="0.3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ht="15.75" customHeight="1" x14ac:dyDescent="0.3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ht="15.75" customHeight="1" x14ac:dyDescent="0.3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ht="15.75" customHeight="1" x14ac:dyDescent="0.3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ht="15.75" customHeight="1" x14ac:dyDescent="0.3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ht="15.75" customHeight="1" x14ac:dyDescent="0.3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ht="15.75" customHeight="1" x14ac:dyDescent="0.3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ht="15.75" customHeight="1" x14ac:dyDescent="0.3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ht="15.75" customHeight="1" x14ac:dyDescent="0.3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ht="15.75" customHeight="1" x14ac:dyDescent="0.3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ht="15.75" customHeight="1" x14ac:dyDescent="0.3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ht="15.75" customHeight="1" x14ac:dyDescent="0.3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ht="15.75" customHeight="1" x14ac:dyDescent="0.3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ht="15.75" customHeight="1" x14ac:dyDescent="0.3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ht="15.75" customHeight="1" x14ac:dyDescent="0.3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ht="15.75" customHeight="1" x14ac:dyDescent="0.3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ht="15.75" customHeight="1" x14ac:dyDescent="0.3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ht="15.75" customHeight="1" x14ac:dyDescent="0.3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ht="15.75" customHeight="1" x14ac:dyDescent="0.3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ht="15.75" customHeight="1" x14ac:dyDescent="0.3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ht="15.75" customHeight="1" x14ac:dyDescent="0.3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ht="15.75" customHeight="1" x14ac:dyDescent="0.3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ht="15.75" customHeight="1" x14ac:dyDescent="0.3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 ht="15.75" customHeight="1" x14ac:dyDescent="0.3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 ht="15.75" customHeight="1" x14ac:dyDescent="0.3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 ht="15.75" customHeight="1" x14ac:dyDescent="0.3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 ht="15.75" customHeight="1" x14ac:dyDescent="0.3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ht="15.75" customHeight="1" x14ac:dyDescent="0.3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 ht="15.75" customHeight="1" x14ac:dyDescent="0.3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 ht="15.75" customHeight="1" x14ac:dyDescent="0.3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 ht="15.75" customHeight="1" x14ac:dyDescent="0.3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ht="15.75" customHeight="1" x14ac:dyDescent="0.3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ht="15.75" customHeight="1" x14ac:dyDescent="0.3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ht="15.75" customHeight="1" x14ac:dyDescent="0.3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ht="15.75" customHeight="1" x14ac:dyDescent="0.3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ht="15.75" customHeight="1" x14ac:dyDescent="0.3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ht="15.75" customHeight="1" x14ac:dyDescent="0.3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ht="15.75" customHeight="1" x14ac:dyDescent="0.3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 ht="15.75" customHeight="1" x14ac:dyDescent="0.3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 ht="15.75" customHeight="1" x14ac:dyDescent="0.3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 ht="15.75" customHeight="1" x14ac:dyDescent="0.3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ht="15.75" customHeight="1" x14ac:dyDescent="0.3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ht="15.75" customHeight="1" x14ac:dyDescent="0.3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 ht="15.75" customHeight="1" x14ac:dyDescent="0.3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 ht="15.75" customHeight="1" x14ac:dyDescent="0.3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 ht="15.75" customHeight="1" x14ac:dyDescent="0.3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 ht="15.75" customHeight="1" x14ac:dyDescent="0.3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 ht="15.75" customHeight="1" x14ac:dyDescent="0.3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 ht="15.75" customHeight="1" x14ac:dyDescent="0.3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 ht="15.75" customHeight="1" x14ac:dyDescent="0.3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 ht="15.75" customHeight="1" x14ac:dyDescent="0.3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 ht="15.75" customHeight="1" x14ac:dyDescent="0.3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 ht="15.75" customHeight="1" x14ac:dyDescent="0.3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 ht="15.75" customHeight="1" x14ac:dyDescent="0.3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 ht="15.75" customHeight="1" x14ac:dyDescent="0.3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 ht="15.75" customHeight="1" x14ac:dyDescent="0.3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 ht="15.75" customHeight="1" x14ac:dyDescent="0.3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 ht="15.75" customHeight="1" x14ac:dyDescent="0.3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 ht="15.75" customHeight="1" x14ac:dyDescent="0.3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 ht="15.75" customHeight="1" x14ac:dyDescent="0.3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 ht="15.75" customHeight="1" x14ac:dyDescent="0.3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 ht="15.75" customHeight="1" x14ac:dyDescent="0.3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 ht="15.75" customHeight="1" x14ac:dyDescent="0.3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 ht="15.75" customHeight="1" x14ac:dyDescent="0.3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 ht="15.75" customHeight="1" x14ac:dyDescent="0.3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 ht="15.75" customHeight="1" x14ac:dyDescent="0.3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 ht="15.75" customHeight="1" x14ac:dyDescent="0.3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 ht="15.75" customHeight="1" x14ac:dyDescent="0.3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 ht="15.75" customHeight="1" x14ac:dyDescent="0.3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 ht="15.75" customHeight="1" x14ac:dyDescent="0.3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 ht="15.75" customHeight="1" x14ac:dyDescent="0.3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 ht="15.75" customHeight="1" x14ac:dyDescent="0.3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 ht="15.75" customHeight="1" x14ac:dyDescent="0.3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 ht="15.75" customHeight="1" x14ac:dyDescent="0.3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 ht="15.75" customHeight="1" x14ac:dyDescent="0.3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 ht="15.75" customHeight="1" x14ac:dyDescent="0.3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 ht="15.75" customHeight="1" x14ac:dyDescent="0.3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 ht="15.75" customHeight="1" x14ac:dyDescent="0.3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 ht="15.75" customHeight="1" x14ac:dyDescent="0.3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 ht="15.75" customHeight="1" x14ac:dyDescent="0.3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 ht="15.75" customHeight="1" x14ac:dyDescent="0.3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 ht="15.75" customHeight="1" x14ac:dyDescent="0.3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 ht="15.75" customHeight="1" x14ac:dyDescent="0.3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 ht="15.75" customHeight="1" x14ac:dyDescent="0.3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 ht="15.75" customHeight="1" x14ac:dyDescent="0.3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 ht="15.75" customHeight="1" x14ac:dyDescent="0.3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 ht="15.75" customHeight="1" x14ac:dyDescent="0.3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 ht="15.75" customHeight="1" x14ac:dyDescent="0.3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 ht="15.75" customHeight="1" x14ac:dyDescent="0.3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 ht="15.75" customHeight="1" x14ac:dyDescent="0.3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 ht="15.75" customHeight="1" x14ac:dyDescent="0.3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 ht="15.75" customHeight="1" x14ac:dyDescent="0.3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 ht="15.75" customHeight="1" x14ac:dyDescent="0.3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 ht="15.75" customHeight="1" x14ac:dyDescent="0.3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 ht="15.75" customHeight="1" x14ac:dyDescent="0.3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 ht="15.75" customHeight="1" x14ac:dyDescent="0.3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 ht="15.75" customHeight="1" x14ac:dyDescent="0.3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 ht="15.75" customHeight="1" x14ac:dyDescent="0.3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 ht="15.75" customHeight="1" x14ac:dyDescent="0.3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 ht="15.75" customHeight="1" x14ac:dyDescent="0.3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 ht="15.75" customHeight="1" x14ac:dyDescent="0.3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 ht="15.75" customHeight="1" x14ac:dyDescent="0.3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ht="15.75" customHeight="1" x14ac:dyDescent="0.3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ht="15.75" customHeight="1" x14ac:dyDescent="0.3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ht="15.75" customHeight="1" x14ac:dyDescent="0.3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 ht="15.75" customHeight="1" x14ac:dyDescent="0.3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 ht="15.75" customHeight="1" x14ac:dyDescent="0.3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 ht="15.75" customHeight="1" x14ac:dyDescent="0.3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 ht="15.75" customHeight="1" x14ac:dyDescent="0.3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ht="15.75" customHeight="1" x14ac:dyDescent="0.3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 ht="15.75" customHeight="1" x14ac:dyDescent="0.3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 ht="15.75" customHeight="1" x14ac:dyDescent="0.3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ht="15.75" customHeight="1" x14ac:dyDescent="0.3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ht="15.75" customHeight="1" x14ac:dyDescent="0.3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 ht="15.75" customHeight="1" x14ac:dyDescent="0.3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 ht="15.75" customHeight="1" x14ac:dyDescent="0.3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ht="15.75" customHeight="1" x14ac:dyDescent="0.3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ht="15.75" customHeight="1" x14ac:dyDescent="0.3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 ht="15.75" customHeight="1" x14ac:dyDescent="0.3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ht="15.75" customHeight="1" x14ac:dyDescent="0.3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 ht="15.75" customHeight="1" x14ac:dyDescent="0.3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 ht="15.75" customHeight="1" x14ac:dyDescent="0.3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ht="15.75" customHeight="1" x14ac:dyDescent="0.3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 ht="15.75" customHeight="1" x14ac:dyDescent="0.3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 ht="15.75" customHeight="1" x14ac:dyDescent="0.3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 ht="15.75" customHeight="1" x14ac:dyDescent="0.3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 ht="15.75" customHeight="1" x14ac:dyDescent="0.3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 ht="15.75" customHeight="1" x14ac:dyDescent="0.3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 ht="15.75" customHeight="1" x14ac:dyDescent="0.3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 ht="15.75" customHeight="1" x14ac:dyDescent="0.3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 ht="15.75" customHeight="1" x14ac:dyDescent="0.3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 ht="15.75" customHeight="1" x14ac:dyDescent="0.3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 ht="15.75" customHeight="1" x14ac:dyDescent="0.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 ht="15.75" customHeight="1" x14ac:dyDescent="0.3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ht="15.75" customHeight="1" x14ac:dyDescent="0.3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ht="15.75" customHeight="1" x14ac:dyDescent="0.3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 ht="15.75" customHeight="1" x14ac:dyDescent="0.3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 ht="15.75" customHeight="1" x14ac:dyDescent="0.3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 ht="15.75" customHeight="1" x14ac:dyDescent="0.3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 ht="15.75" customHeight="1" x14ac:dyDescent="0.3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 ht="15.75" customHeight="1" x14ac:dyDescent="0.3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 ht="15.75" customHeight="1" x14ac:dyDescent="0.3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 ht="15.75" customHeight="1" x14ac:dyDescent="0.3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 ht="15.75" customHeight="1" x14ac:dyDescent="0.3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 ht="15.75" customHeight="1" x14ac:dyDescent="0.3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 ht="15.75" customHeight="1" x14ac:dyDescent="0.3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 ht="15.75" customHeight="1" x14ac:dyDescent="0.3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 ht="15.75" customHeight="1" x14ac:dyDescent="0.3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 ht="15.75" customHeight="1" x14ac:dyDescent="0.3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 ht="15.75" customHeight="1" x14ac:dyDescent="0.3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 ht="15.75" customHeight="1" x14ac:dyDescent="0.3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 ht="15.75" customHeight="1" x14ac:dyDescent="0.3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 ht="15.75" customHeight="1" x14ac:dyDescent="0.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 ht="15.75" customHeight="1" x14ac:dyDescent="0.3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 ht="15.75" customHeight="1" x14ac:dyDescent="0.3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 ht="15.75" customHeight="1" x14ac:dyDescent="0.3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 ht="15.75" customHeight="1" x14ac:dyDescent="0.3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 ht="15.75" customHeight="1" x14ac:dyDescent="0.3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 ht="15.75" customHeight="1" x14ac:dyDescent="0.3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 ht="15.75" customHeight="1" x14ac:dyDescent="0.3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 ht="15.75" customHeight="1" x14ac:dyDescent="0.3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 ht="15.75" customHeight="1" x14ac:dyDescent="0.3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 ht="15.75" customHeight="1" x14ac:dyDescent="0.3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 ht="15.75" customHeight="1" x14ac:dyDescent="0.3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 ht="15.75" customHeight="1" x14ac:dyDescent="0.3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 ht="15.75" customHeight="1" x14ac:dyDescent="0.3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 ht="15.75" customHeight="1" x14ac:dyDescent="0.3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 ht="15.75" customHeight="1" x14ac:dyDescent="0.3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 ht="15.75" customHeight="1" x14ac:dyDescent="0.3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 ht="15.75" customHeight="1" x14ac:dyDescent="0.3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 ht="15.75" customHeight="1" x14ac:dyDescent="0.3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 ht="15.75" customHeight="1" x14ac:dyDescent="0.3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 ht="15.75" customHeight="1" x14ac:dyDescent="0.3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 ht="15.75" customHeight="1" x14ac:dyDescent="0.3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 ht="15.75" customHeight="1" x14ac:dyDescent="0.3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 ht="15.75" customHeight="1" x14ac:dyDescent="0.3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 ht="15.75" customHeight="1" x14ac:dyDescent="0.3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 ht="15.75" customHeight="1" x14ac:dyDescent="0.3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 ht="15.75" customHeight="1" x14ac:dyDescent="0.3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 ht="15.75" customHeight="1" x14ac:dyDescent="0.3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 ht="15.75" customHeight="1" x14ac:dyDescent="0.3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 ht="15.75" customHeight="1" x14ac:dyDescent="0.3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 ht="15.75" customHeight="1" x14ac:dyDescent="0.3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 ht="15.75" customHeight="1" x14ac:dyDescent="0.3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 ht="15.75" customHeight="1" x14ac:dyDescent="0.3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 ht="15.75" customHeight="1" x14ac:dyDescent="0.3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 ht="15.75" customHeight="1" x14ac:dyDescent="0.3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 ht="15.75" customHeight="1" x14ac:dyDescent="0.3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 ht="15.75" customHeight="1" x14ac:dyDescent="0.3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 ht="15.75" customHeight="1" x14ac:dyDescent="0.3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 ht="15.75" customHeight="1" x14ac:dyDescent="0.3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 ht="15.75" customHeight="1" x14ac:dyDescent="0.3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 ht="15.75" customHeight="1" x14ac:dyDescent="0.3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 ht="15.75" customHeight="1" x14ac:dyDescent="0.3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 ht="15.75" customHeight="1" x14ac:dyDescent="0.3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 ht="15.75" customHeight="1" x14ac:dyDescent="0.3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 ht="15.75" customHeight="1" x14ac:dyDescent="0.3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 ht="15.75" customHeight="1" x14ac:dyDescent="0.3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 ht="15.75" customHeight="1" x14ac:dyDescent="0.3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 ht="15.75" customHeight="1" x14ac:dyDescent="0.3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 ht="15.75" customHeight="1" x14ac:dyDescent="0.3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 ht="15.75" customHeight="1" x14ac:dyDescent="0.3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 ht="15.75" customHeight="1" x14ac:dyDescent="0.3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 ht="15.75" customHeight="1" x14ac:dyDescent="0.3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 ht="15.75" customHeight="1" x14ac:dyDescent="0.3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 ht="15.75" customHeight="1" x14ac:dyDescent="0.3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 ht="15.75" customHeight="1" x14ac:dyDescent="0.3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 ht="15.75" customHeight="1" x14ac:dyDescent="0.3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 ht="15.75" customHeight="1" x14ac:dyDescent="0.3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 ht="15.75" customHeight="1" x14ac:dyDescent="0.3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 ht="15.75" customHeight="1" x14ac:dyDescent="0.3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 ht="15.75" customHeight="1" x14ac:dyDescent="0.3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 ht="15.75" customHeight="1" x14ac:dyDescent="0.3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 ht="15.75" customHeight="1" x14ac:dyDescent="0.3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 ht="15.75" customHeight="1" x14ac:dyDescent="0.3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 ht="15.75" customHeight="1" x14ac:dyDescent="0.3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 ht="15.75" customHeight="1" x14ac:dyDescent="0.3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 ht="15.75" customHeight="1" x14ac:dyDescent="0.3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 ht="15.75" customHeight="1" x14ac:dyDescent="0.3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 ht="15.75" customHeight="1" x14ac:dyDescent="0.3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 ht="15.75" customHeight="1" x14ac:dyDescent="0.3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 ht="15.75" customHeight="1" x14ac:dyDescent="0.3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 ht="15.75" customHeight="1" x14ac:dyDescent="0.3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 ht="15.75" customHeight="1" x14ac:dyDescent="0.3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 ht="15.75" customHeight="1" x14ac:dyDescent="0.3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 ht="15.75" customHeight="1" x14ac:dyDescent="0.3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 ht="15.75" customHeight="1" x14ac:dyDescent="0.3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 ht="15.75" customHeight="1" x14ac:dyDescent="0.3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 ht="15.75" customHeight="1" x14ac:dyDescent="0.3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 ht="15.75" customHeight="1" x14ac:dyDescent="0.3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 ht="15.75" customHeight="1" x14ac:dyDescent="0.3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 ht="15.75" customHeight="1" x14ac:dyDescent="0.3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 ht="15.75" customHeight="1" x14ac:dyDescent="0.3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 ht="15.75" customHeight="1" x14ac:dyDescent="0.3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 ht="15.75" customHeight="1" x14ac:dyDescent="0.3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 ht="15.75" customHeight="1" x14ac:dyDescent="0.3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 ht="15.75" customHeight="1" x14ac:dyDescent="0.3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 ht="15.75" customHeight="1" x14ac:dyDescent="0.3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 ht="15.75" customHeight="1" x14ac:dyDescent="0.3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 ht="15.75" customHeight="1" x14ac:dyDescent="0.3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 ht="15.75" customHeight="1" x14ac:dyDescent="0.3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 ht="15.75" customHeight="1" x14ac:dyDescent="0.3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 ht="15.75" customHeight="1" x14ac:dyDescent="0.3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 ht="15.75" customHeight="1" x14ac:dyDescent="0.3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 ht="15.75" customHeight="1" x14ac:dyDescent="0.3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 ht="15.75" customHeight="1" x14ac:dyDescent="0.3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 ht="15.75" customHeight="1" x14ac:dyDescent="0.3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 ht="15.75" customHeight="1" x14ac:dyDescent="0.3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 ht="15.75" customHeight="1" x14ac:dyDescent="0.3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 ht="15.75" customHeight="1" x14ac:dyDescent="0.3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 ht="15.75" customHeight="1" x14ac:dyDescent="0.3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 ht="15.75" customHeight="1" x14ac:dyDescent="0.3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 ht="15.75" customHeight="1" x14ac:dyDescent="0.3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 ht="15.75" customHeight="1" x14ac:dyDescent="0.3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 ht="15.75" customHeight="1" x14ac:dyDescent="0.3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 ht="15.75" customHeight="1" x14ac:dyDescent="0.3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 ht="15.75" customHeight="1" x14ac:dyDescent="0.3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 ht="15.75" customHeight="1" x14ac:dyDescent="0.3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 ht="15.75" customHeight="1" x14ac:dyDescent="0.3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 ht="15.75" customHeight="1" x14ac:dyDescent="0.3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 ht="15.75" customHeight="1" x14ac:dyDescent="0.3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 ht="15.75" customHeight="1" x14ac:dyDescent="0.3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 ht="15.75" customHeight="1" x14ac:dyDescent="0.3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 ht="15.75" customHeight="1" x14ac:dyDescent="0.3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 ht="15.75" customHeight="1" x14ac:dyDescent="0.3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 ht="15.75" customHeight="1" x14ac:dyDescent="0.3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 ht="15.75" customHeight="1" x14ac:dyDescent="0.3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 ht="15.75" customHeight="1" x14ac:dyDescent="0.3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 ht="15.75" customHeight="1" x14ac:dyDescent="0.3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 ht="15.75" customHeight="1" x14ac:dyDescent="0.3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 ht="15.75" customHeight="1" x14ac:dyDescent="0.3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 ht="15.75" customHeight="1" x14ac:dyDescent="0.3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 ht="15.75" customHeight="1" x14ac:dyDescent="0.3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 ht="15.75" customHeight="1" x14ac:dyDescent="0.3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 ht="15.75" customHeight="1" x14ac:dyDescent="0.3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 ht="15.75" customHeight="1" x14ac:dyDescent="0.3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 ht="15.75" customHeight="1" x14ac:dyDescent="0.3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 ht="15.75" customHeight="1" x14ac:dyDescent="0.3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 ht="15.75" customHeight="1" x14ac:dyDescent="0.3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 ht="15.75" customHeight="1" x14ac:dyDescent="0.3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 ht="15.75" customHeight="1" x14ac:dyDescent="0.3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 ht="15.75" customHeight="1" x14ac:dyDescent="0.3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 ht="15.75" customHeight="1" x14ac:dyDescent="0.3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 ht="15.75" customHeight="1" x14ac:dyDescent="0.3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 ht="15.75" customHeight="1" x14ac:dyDescent="0.3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 ht="15.75" customHeight="1" x14ac:dyDescent="0.3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 ht="15.75" customHeight="1" x14ac:dyDescent="0.3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 ht="15.75" customHeight="1" x14ac:dyDescent="0.3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 ht="15.75" customHeight="1" x14ac:dyDescent="0.3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 ht="15.75" customHeight="1" x14ac:dyDescent="0.3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 ht="15.75" customHeight="1" x14ac:dyDescent="0.3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 ht="15.75" customHeight="1" x14ac:dyDescent="0.3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 ht="15.75" customHeight="1" x14ac:dyDescent="0.3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 ht="15.75" customHeight="1" x14ac:dyDescent="0.3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 ht="15.75" customHeight="1" x14ac:dyDescent="0.3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 ht="15.75" customHeight="1" x14ac:dyDescent="0.3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 ht="15.75" customHeight="1" x14ac:dyDescent="0.3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 ht="15.75" customHeight="1" x14ac:dyDescent="0.3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 ht="15.75" customHeight="1" x14ac:dyDescent="0.3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 ht="15.75" customHeight="1" x14ac:dyDescent="0.3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 ht="15.75" customHeight="1" x14ac:dyDescent="0.3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 ht="15.75" customHeight="1" x14ac:dyDescent="0.3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 ht="15.75" customHeight="1" x14ac:dyDescent="0.3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 ht="15.75" customHeight="1" x14ac:dyDescent="0.3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 ht="15.75" customHeight="1" x14ac:dyDescent="0.3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 ht="15.75" customHeight="1" x14ac:dyDescent="0.3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 ht="15.75" customHeight="1" x14ac:dyDescent="0.3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 ht="15.75" customHeight="1" x14ac:dyDescent="0.3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 ht="15.75" customHeight="1" x14ac:dyDescent="0.3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 ht="15.75" customHeight="1" x14ac:dyDescent="0.3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 ht="15.75" customHeight="1" x14ac:dyDescent="0.3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 ht="15.75" customHeight="1" x14ac:dyDescent="0.3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 ht="15.75" customHeight="1" x14ac:dyDescent="0.3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 ht="15.75" customHeight="1" x14ac:dyDescent="0.3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 ht="15.75" customHeight="1" x14ac:dyDescent="0.3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 ht="15.75" customHeight="1" x14ac:dyDescent="0.3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 ht="15.75" customHeight="1" x14ac:dyDescent="0.3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 ht="15.75" customHeight="1" x14ac:dyDescent="0.3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 ht="15.75" customHeight="1" x14ac:dyDescent="0.3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 ht="15.75" customHeight="1" x14ac:dyDescent="0.3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 ht="15.75" customHeight="1" x14ac:dyDescent="0.3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 ht="15.75" customHeight="1" x14ac:dyDescent="0.3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 ht="15.75" customHeight="1" x14ac:dyDescent="0.3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 ht="15.75" customHeight="1" x14ac:dyDescent="0.3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 ht="15.75" customHeight="1" x14ac:dyDescent="0.3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 ht="15.75" customHeight="1" x14ac:dyDescent="0.3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 ht="15.75" customHeight="1" x14ac:dyDescent="0.3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 ht="15.75" customHeight="1" x14ac:dyDescent="0.3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 ht="15.75" customHeight="1" x14ac:dyDescent="0.3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 ht="15.75" customHeight="1" x14ac:dyDescent="0.3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 ht="15.75" customHeight="1" x14ac:dyDescent="0.3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 ht="15.75" customHeight="1" x14ac:dyDescent="0.3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 ht="15.75" customHeight="1" x14ac:dyDescent="0.3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 ht="15.75" customHeight="1" x14ac:dyDescent="0.3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 ht="15.75" customHeight="1" x14ac:dyDescent="0.3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 ht="15.75" customHeight="1" x14ac:dyDescent="0.3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 ht="15.75" customHeight="1" x14ac:dyDescent="0.3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 ht="15.75" customHeight="1" x14ac:dyDescent="0.3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 ht="15.75" customHeight="1" x14ac:dyDescent="0.3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 ht="15.75" customHeight="1" x14ac:dyDescent="0.3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 ht="15.75" customHeight="1" x14ac:dyDescent="0.3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 ht="15.75" customHeight="1" x14ac:dyDescent="0.3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 ht="15.75" customHeight="1" x14ac:dyDescent="0.3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 ht="15.75" customHeight="1" x14ac:dyDescent="0.3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 ht="15.75" customHeight="1" x14ac:dyDescent="0.3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 ht="15.75" customHeight="1" x14ac:dyDescent="0.3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 ht="15.75" customHeight="1" x14ac:dyDescent="0.3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 ht="15.75" customHeight="1" x14ac:dyDescent="0.3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 ht="15.75" customHeight="1" x14ac:dyDescent="0.3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 ht="15.75" customHeight="1" x14ac:dyDescent="0.3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 ht="15.75" customHeight="1" x14ac:dyDescent="0.3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 ht="15.75" customHeight="1" x14ac:dyDescent="0.3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 ht="15.75" customHeight="1" x14ac:dyDescent="0.3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 ht="15.75" customHeight="1" x14ac:dyDescent="0.3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 ht="15.75" customHeight="1" x14ac:dyDescent="0.3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 ht="15.75" customHeight="1" x14ac:dyDescent="0.3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 ht="15.75" customHeight="1" x14ac:dyDescent="0.3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 ht="15.75" customHeight="1" x14ac:dyDescent="0.3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 ht="15.75" customHeight="1" x14ac:dyDescent="0.3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 ht="15.75" customHeight="1" x14ac:dyDescent="0.3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 ht="15.75" customHeight="1" x14ac:dyDescent="0.3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 ht="15.75" customHeight="1" x14ac:dyDescent="0.3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 ht="15.75" customHeight="1" x14ac:dyDescent="0.3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 ht="15.75" customHeight="1" x14ac:dyDescent="0.3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 ht="15.75" customHeight="1" x14ac:dyDescent="0.3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 ht="15.75" customHeight="1" x14ac:dyDescent="0.3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 ht="15.75" customHeight="1" x14ac:dyDescent="0.3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 ht="15.75" customHeight="1" x14ac:dyDescent="0.3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 ht="15.75" customHeight="1" x14ac:dyDescent="0.3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 ht="15.75" customHeight="1" x14ac:dyDescent="0.3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 ht="15.75" customHeight="1" x14ac:dyDescent="0.3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 ht="15.75" customHeight="1" x14ac:dyDescent="0.3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 ht="15.75" customHeight="1" x14ac:dyDescent="0.3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 ht="15.75" customHeight="1" x14ac:dyDescent="0.3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 ht="15.75" customHeight="1" x14ac:dyDescent="0.3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 ht="15.75" customHeight="1" x14ac:dyDescent="0.3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 ht="15.75" customHeight="1" x14ac:dyDescent="0.3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 ht="15.75" customHeight="1" x14ac:dyDescent="0.3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 ht="15.75" customHeight="1" x14ac:dyDescent="0.3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 ht="15.75" customHeight="1" x14ac:dyDescent="0.3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 ht="15.75" customHeight="1" x14ac:dyDescent="0.3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 ht="15.75" customHeight="1" x14ac:dyDescent="0.3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 ht="15.75" customHeight="1" x14ac:dyDescent="0.3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 ht="15.75" customHeight="1" x14ac:dyDescent="0.3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 ht="15.75" customHeight="1" x14ac:dyDescent="0.3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 ht="15.75" customHeight="1" x14ac:dyDescent="0.3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 ht="15.75" customHeight="1" x14ac:dyDescent="0.3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 ht="15.75" customHeight="1" x14ac:dyDescent="0.3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 ht="15.75" customHeight="1" x14ac:dyDescent="0.3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 ht="15.75" customHeight="1" x14ac:dyDescent="0.3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 ht="15.75" customHeight="1" x14ac:dyDescent="0.3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 ht="15.75" customHeight="1" x14ac:dyDescent="0.3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 ht="15.75" customHeight="1" x14ac:dyDescent="0.3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 ht="15.75" customHeight="1" x14ac:dyDescent="0.3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 ht="15.75" customHeight="1" x14ac:dyDescent="0.3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 ht="15.75" customHeight="1" x14ac:dyDescent="0.3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 ht="15.75" customHeight="1" x14ac:dyDescent="0.3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 ht="15.75" customHeight="1" x14ac:dyDescent="0.3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 ht="15.75" customHeight="1" x14ac:dyDescent="0.3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 ht="15.75" customHeight="1" x14ac:dyDescent="0.3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 ht="15.75" customHeight="1" x14ac:dyDescent="0.3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 ht="15.75" customHeight="1" x14ac:dyDescent="0.3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 ht="15.75" customHeight="1" x14ac:dyDescent="0.3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 ht="15.75" customHeight="1" x14ac:dyDescent="0.3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 ht="15.75" customHeight="1" x14ac:dyDescent="0.3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 ht="15.75" customHeight="1" x14ac:dyDescent="0.3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 ht="15.75" customHeight="1" x14ac:dyDescent="0.3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 ht="15.75" customHeight="1" x14ac:dyDescent="0.3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 ht="15.75" customHeight="1" x14ac:dyDescent="0.3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 ht="15.75" customHeight="1" x14ac:dyDescent="0.3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 ht="15.75" customHeight="1" x14ac:dyDescent="0.3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 ht="15.75" customHeight="1" x14ac:dyDescent="0.3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 ht="15.75" customHeight="1" x14ac:dyDescent="0.3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 ht="15.75" customHeight="1" x14ac:dyDescent="0.3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 ht="15.75" customHeight="1" x14ac:dyDescent="0.3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 ht="15.75" customHeight="1" x14ac:dyDescent="0.3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 ht="15.75" customHeight="1" x14ac:dyDescent="0.3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 ht="15.75" customHeight="1" x14ac:dyDescent="0.3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 ht="15.75" customHeight="1" x14ac:dyDescent="0.3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 ht="15.75" customHeight="1" x14ac:dyDescent="0.3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 ht="15.75" customHeight="1" x14ac:dyDescent="0.3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 ht="15.75" customHeight="1" x14ac:dyDescent="0.3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 ht="15.75" customHeight="1" x14ac:dyDescent="0.3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 ht="15.75" customHeight="1" x14ac:dyDescent="0.3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 ht="15.75" customHeight="1" x14ac:dyDescent="0.3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 ht="15.75" customHeight="1" x14ac:dyDescent="0.3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 ht="15.75" customHeight="1" x14ac:dyDescent="0.3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 ht="15.75" customHeight="1" x14ac:dyDescent="0.3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 ht="15.75" customHeight="1" x14ac:dyDescent="0.3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 ht="15.75" customHeight="1" x14ac:dyDescent="0.3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 ht="15.75" customHeight="1" x14ac:dyDescent="0.3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 ht="15.75" customHeight="1" x14ac:dyDescent="0.3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 ht="15.75" customHeight="1" x14ac:dyDescent="0.3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 ht="15.75" customHeight="1" x14ac:dyDescent="0.3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 ht="15.75" customHeight="1" x14ac:dyDescent="0.3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 ht="15.75" customHeight="1" x14ac:dyDescent="0.3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 ht="15.75" customHeight="1" x14ac:dyDescent="0.3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 ht="15.75" customHeight="1" x14ac:dyDescent="0.3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 ht="15.75" customHeight="1" x14ac:dyDescent="0.3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 ht="15.75" customHeight="1" x14ac:dyDescent="0.3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 ht="15.75" customHeight="1" x14ac:dyDescent="0.3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 ht="15.75" customHeight="1" x14ac:dyDescent="0.3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 ht="15.75" customHeight="1" x14ac:dyDescent="0.3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 ht="15.75" customHeight="1" x14ac:dyDescent="0.3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 ht="15.75" customHeight="1" x14ac:dyDescent="0.3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 ht="15.75" customHeight="1" x14ac:dyDescent="0.3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 ht="15.75" customHeight="1" x14ac:dyDescent="0.3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 ht="15.75" customHeight="1" x14ac:dyDescent="0.3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 ht="15.75" customHeight="1" x14ac:dyDescent="0.3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 ht="15.75" customHeight="1" x14ac:dyDescent="0.3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 ht="15.75" customHeight="1" x14ac:dyDescent="0.3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 ht="15.75" customHeight="1" x14ac:dyDescent="0.3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 ht="15.75" customHeight="1" x14ac:dyDescent="0.3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 ht="15.75" customHeight="1" x14ac:dyDescent="0.3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 ht="15.75" customHeight="1" x14ac:dyDescent="0.3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 ht="15.75" customHeight="1" x14ac:dyDescent="0.3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 ht="15.75" customHeight="1" x14ac:dyDescent="0.3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 ht="15.75" customHeight="1" x14ac:dyDescent="0.3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 ht="15.75" customHeight="1" x14ac:dyDescent="0.3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 ht="15.75" customHeight="1" x14ac:dyDescent="0.3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 ht="15.75" customHeight="1" x14ac:dyDescent="0.3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 ht="15.75" customHeight="1" x14ac:dyDescent="0.3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 ht="15.75" customHeight="1" x14ac:dyDescent="0.3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 ht="15.75" customHeight="1" x14ac:dyDescent="0.3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 ht="15.75" customHeight="1" x14ac:dyDescent="0.3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 ht="15.75" customHeight="1" x14ac:dyDescent="0.3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 ht="15.75" customHeight="1" x14ac:dyDescent="0.3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 ht="15.75" customHeight="1" x14ac:dyDescent="0.3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 ht="15.75" customHeight="1" x14ac:dyDescent="0.3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 ht="15.75" customHeight="1" x14ac:dyDescent="0.3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 ht="15.75" customHeight="1" x14ac:dyDescent="0.3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 ht="15.75" customHeight="1" x14ac:dyDescent="0.3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 ht="15.75" customHeight="1" x14ac:dyDescent="0.3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 ht="15.75" customHeight="1" x14ac:dyDescent="0.3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 ht="15.75" customHeight="1" x14ac:dyDescent="0.3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 ht="15.75" customHeight="1" x14ac:dyDescent="0.3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 ht="15.75" customHeight="1" x14ac:dyDescent="0.3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 ht="15.75" customHeight="1" x14ac:dyDescent="0.3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 ht="15.75" customHeight="1" x14ac:dyDescent="0.3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 ht="15.75" customHeight="1" x14ac:dyDescent="0.3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 ht="15.75" customHeight="1" x14ac:dyDescent="0.3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 ht="15.75" customHeight="1" x14ac:dyDescent="0.3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 ht="15.75" customHeight="1" x14ac:dyDescent="0.3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 ht="15.75" customHeight="1" x14ac:dyDescent="0.3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 ht="15.75" customHeight="1" x14ac:dyDescent="0.3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 ht="15.75" customHeight="1" x14ac:dyDescent="0.3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 ht="15.75" customHeight="1" x14ac:dyDescent="0.3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 ht="15.75" customHeight="1" x14ac:dyDescent="0.3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 ht="15.75" customHeight="1" x14ac:dyDescent="0.3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 ht="15.75" customHeight="1" x14ac:dyDescent="0.3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 ht="15.75" customHeight="1" x14ac:dyDescent="0.3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 ht="15.75" customHeight="1" x14ac:dyDescent="0.3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 ht="15.75" customHeight="1" x14ac:dyDescent="0.3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 ht="15.75" customHeight="1" x14ac:dyDescent="0.3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 ht="15.75" customHeight="1" x14ac:dyDescent="0.3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 ht="15.75" customHeight="1" x14ac:dyDescent="0.3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 ht="15.75" customHeight="1" x14ac:dyDescent="0.3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 ht="15.75" customHeight="1" x14ac:dyDescent="0.3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 ht="15.75" customHeight="1" x14ac:dyDescent="0.3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 ht="15.75" customHeight="1" x14ac:dyDescent="0.3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 ht="15.75" customHeight="1" x14ac:dyDescent="0.3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 ht="15.75" customHeight="1" x14ac:dyDescent="0.3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 ht="15.75" customHeight="1" x14ac:dyDescent="0.3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 ht="15.75" customHeight="1" x14ac:dyDescent="0.3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 ht="15.75" customHeight="1" x14ac:dyDescent="0.3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 ht="15.75" customHeight="1" x14ac:dyDescent="0.3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 ht="15.75" customHeight="1" x14ac:dyDescent="0.3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 ht="15.75" customHeight="1" x14ac:dyDescent="0.3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 ht="15.75" customHeight="1" x14ac:dyDescent="0.3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 ht="15.75" customHeight="1" x14ac:dyDescent="0.3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 ht="15.75" customHeight="1" x14ac:dyDescent="0.3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 ht="15.75" customHeight="1" x14ac:dyDescent="0.3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 ht="15.75" customHeight="1" x14ac:dyDescent="0.3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 ht="15.75" customHeight="1" x14ac:dyDescent="0.3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 ht="15.75" customHeight="1" x14ac:dyDescent="0.3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 ht="15.75" customHeight="1" x14ac:dyDescent="0.3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 ht="15.75" customHeight="1" x14ac:dyDescent="0.3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 ht="15.75" customHeight="1" x14ac:dyDescent="0.3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 ht="15.75" customHeight="1" x14ac:dyDescent="0.3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 ht="15.75" customHeight="1" x14ac:dyDescent="0.3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 ht="15.75" customHeight="1" x14ac:dyDescent="0.3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 ht="15.75" customHeight="1" x14ac:dyDescent="0.3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 ht="15.75" customHeight="1" x14ac:dyDescent="0.3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 ht="15.75" customHeight="1" x14ac:dyDescent="0.3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 ht="15.75" customHeight="1" x14ac:dyDescent="0.3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 ht="15.75" customHeight="1" x14ac:dyDescent="0.3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 ht="15.75" customHeight="1" x14ac:dyDescent="0.3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 ht="15.75" customHeight="1" x14ac:dyDescent="0.3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 ht="15.75" customHeight="1" x14ac:dyDescent="0.3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 ht="15.75" customHeight="1" x14ac:dyDescent="0.3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 ht="15.75" customHeight="1" x14ac:dyDescent="0.3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 ht="15.75" customHeight="1" x14ac:dyDescent="0.3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 ht="15.75" customHeight="1" x14ac:dyDescent="0.3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 ht="15.75" customHeight="1" x14ac:dyDescent="0.3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 ht="15.75" customHeight="1" x14ac:dyDescent="0.3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 ht="15.75" customHeight="1" x14ac:dyDescent="0.3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 ht="15.75" customHeight="1" x14ac:dyDescent="0.3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 ht="15.75" customHeight="1" x14ac:dyDescent="0.3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 ht="15.75" customHeight="1" x14ac:dyDescent="0.3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 ht="15.75" customHeight="1" x14ac:dyDescent="0.3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 ht="15.75" customHeight="1" x14ac:dyDescent="0.3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 ht="15.75" customHeight="1" x14ac:dyDescent="0.3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 ht="15.75" customHeight="1" x14ac:dyDescent="0.3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 ht="15.75" customHeight="1" x14ac:dyDescent="0.3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 ht="15.75" customHeight="1" x14ac:dyDescent="0.3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 ht="15.75" customHeight="1" x14ac:dyDescent="0.3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 ht="15.75" customHeight="1" x14ac:dyDescent="0.3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 ht="15.75" customHeight="1" x14ac:dyDescent="0.3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 ht="15.75" customHeight="1" x14ac:dyDescent="0.3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 ht="15.75" customHeight="1" x14ac:dyDescent="0.3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 ht="15.75" customHeight="1" x14ac:dyDescent="0.3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 ht="15.75" customHeight="1" x14ac:dyDescent="0.3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 ht="15.75" customHeight="1" x14ac:dyDescent="0.3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 ht="15.75" customHeight="1" x14ac:dyDescent="0.3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 ht="15.75" customHeight="1" x14ac:dyDescent="0.3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 ht="15.75" customHeight="1" x14ac:dyDescent="0.3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 ht="15.75" customHeight="1" x14ac:dyDescent="0.3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 ht="15.75" customHeight="1" x14ac:dyDescent="0.3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 ht="15.75" customHeight="1" x14ac:dyDescent="0.3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 ht="15.75" customHeight="1" x14ac:dyDescent="0.3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 ht="15.75" customHeight="1" x14ac:dyDescent="0.3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 ht="15.75" customHeight="1" x14ac:dyDescent="0.3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 ht="15.75" customHeight="1" x14ac:dyDescent="0.3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 ht="15.75" customHeight="1" x14ac:dyDescent="0.3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 ht="15.75" customHeight="1" x14ac:dyDescent="0.3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 ht="15.75" customHeight="1" x14ac:dyDescent="0.3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 ht="15.75" customHeight="1" x14ac:dyDescent="0.3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 ht="15.75" customHeight="1" x14ac:dyDescent="0.3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 ht="15.75" customHeight="1" x14ac:dyDescent="0.3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 ht="15.75" customHeight="1" x14ac:dyDescent="0.3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 ht="15.75" customHeight="1" x14ac:dyDescent="0.3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 ht="15.75" customHeight="1" x14ac:dyDescent="0.3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 ht="15.75" customHeight="1" x14ac:dyDescent="0.3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 ht="15.75" customHeight="1" x14ac:dyDescent="0.3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 ht="15.75" customHeight="1" x14ac:dyDescent="0.3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 ht="15.75" customHeight="1" x14ac:dyDescent="0.3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 ht="15.75" customHeight="1" x14ac:dyDescent="0.3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 ht="15.75" customHeight="1" x14ac:dyDescent="0.3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 ht="15.75" customHeight="1" x14ac:dyDescent="0.3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 ht="15.75" customHeight="1" x14ac:dyDescent="0.3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 ht="15.75" customHeight="1" x14ac:dyDescent="0.3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 ht="15.75" customHeight="1" x14ac:dyDescent="0.3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 ht="15.75" customHeight="1" x14ac:dyDescent="0.3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 ht="15.75" customHeight="1" x14ac:dyDescent="0.3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 ht="15.75" customHeight="1" x14ac:dyDescent="0.3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 ht="15.75" customHeight="1" x14ac:dyDescent="0.3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 ht="15.75" customHeight="1" x14ac:dyDescent="0.3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 ht="15.75" customHeight="1" x14ac:dyDescent="0.3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 ht="15.75" customHeight="1" x14ac:dyDescent="0.3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 ht="15.75" customHeight="1" x14ac:dyDescent="0.3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 ht="15.75" customHeight="1" x14ac:dyDescent="0.3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 ht="15.75" customHeight="1" x14ac:dyDescent="0.3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 ht="15.75" customHeight="1" x14ac:dyDescent="0.3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 ht="15.75" customHeight="1" x14ac:dyDescent="0.3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 ht="15.75" customHeight="1" x14ac:dyDescent="0.3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 ht="15.75" customHeight="1" x14ac:dyDescent="0.3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 ht="15.75" customHeight="1" x14ac:dyDescent="0.3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 ht="15.75" customHeight="1" x14ac:dyDescent="0.3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 ht="15.75" customHeight="1" x14ac:dyDescent="0.3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 ht="15.75" customHeight="1" x14ac:dyDescent="0.3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 ht="15.75" customHeight="1" x14ac:dyDescent="0.3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 ht="15.75" customHeight="1" x14ac:dyDescent="0.3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 ht="15.75" customHeight="1" x14ac:dyDescent="0.3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 ht="15.75" customHeight="1" x14ac:dyDescent="0.3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 ht="15.75" customHeight="1" x14ac:dyDescent="0.3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 ht="15.75" customHeight="1" x14ac:dyDescent="0.3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 ht="15.75" customHeight="1" x14ac:dyDescent="0.3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 ht="15.75" customHeight="1" x14ac:dyDescent="0.3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 ht="15.75" customHeight="1" x14ac:dyDescent="0.3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 ht="15.75" customHeight="1" x14ac:dyDescent="0.3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 ht="15.75" customHeight="1" x14ac:dyDescent="0.3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 ht="15.75" customHeight="1" x14ac:dyDescent="0.3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 ht="15.75" customHeight="1" x14ac:dyDescent="0.3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 ht="15.75" customHeight="1" x14ac:dyDescent="0.3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 ht="15.75" customHeight="1" x14ac:dyDescent="0.3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 ht="15.75" customHeight="1" x14ac:dyDescent="0.3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 ht="15.75" customHeight="1" x14ac:dyDescent="0.3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 ht="15.75" customHeight="1" x14ac:dyDescent="0.3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 ht="15.75" customHeight="1" x14ac:dyDescent="0.3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 ht="15.75" customHeight="1" x14ac:dyDescent="0.3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 ht="15.75" customHeight="1" x14ac:dyDescent="0.3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 ht="15.75" customHeight="1" x14ac:dyDescent="0.3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 ht="15.75" customHeight="1" x14ac:dyDescent="0.3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 ht="15.75" customHeight="1" x14ac:dyDescent="0.3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 ht="15.75" customHeight="1" x14ac:dyDescent="0.3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 ht="15.75" customHeight="1" x14ac:dyDescent="0.3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spans="1:26" ht="15.75" customHeight="1" x14ac:dyDescent="0.3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spans="1:26" ht="15.75" customHeight="1" x14ac:dyDescent="0.3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spans="1:26" ht="15.75" customHeight="1" x14ac:dyDescent="0.3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spans="1:26" ht="15.75" customHeight="1" x14ac:dyDescent="0.3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spans="1:26" ht="15.75" customHeight="1" x14ac:dyDescent="0.3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spans="1:26" ht="15.75" customHeight="1" x14ac:dyDescent="0.3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spans="1:26" ht="15.75" customHeight="1" x14ac:dyDescent="0.3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spans="1:26" ht="15.75" customHeight="1" x14ac:dyDescent="0.3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spans="1:26" ht="15.75" customHeight="1" x14ac:dyDescent="0.3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spans="1:26" ht="15.75" customHeight="1" x14ac:dyDescent="0.3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spans="1:26" ht="15.75" customHeight="1" x14ac:dyDescent="0.3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spans="1:26" ht="15.75" customHeight="1" x14ac:dyDescent="0.3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spans="1:26" ht="15.75" customHeight="1" x14ac:dyDescent="0.3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spans="1:26" ht="15.75" customHeight="1" x14ac:dyDescent="0.3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- for Calc</vt:lpstr>
      <vt:lpstr>Beneficiary 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Anjali Ravunniarath</cp:lastModifiedBy>
  <dcterms:created xsi:type="dcterms:W3CDTF">2024-06-11T15:32:14Z</dcterms:created>
  <dcterms:modified xsi:type="dcterms:W3CDTF">2025-04-17T14:07:42Z</dcterms:modified>
</cp:coreProperties>
</file>