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mar\Downloads\"/>
    </mc:Choice>
  </mc:AlternateContent>
  <xr:revisionPtr revIDLastSave="0" documentId="13_ncr:1_{96C52AB5-B52C-4F0C-BF23-F30F5EB4857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AT Admit (Solver)(final step)" sheetId="3" r:id="rId1"/>
    <sheet name="SAT Admittance (2)" sheetId="2" r:id="rId2"/>
    <sheet name="SAT Admittance" sheetId="1" r:id="rId3"/>
  </sheets>
  <definedNames>
    <definedName name="solver_adj" localSheetId="0" hidden="1">'SAT Admit (Solver)(final step)'!$C$3:$C$4</definedName>
    <definedName name="solver_adj" localSheetId="2" hidden="1">'SAT Admittance'!$C$3:$C$4</definedName>
    <definedName name="solver_cvg" localSheetId="0" hidden="1">0.0001</definedName>
    <definedName name="solver_cvg" localSheetId="2" hidden="1">0.0001</definedName>
    <definedName name="solver_drv" localSheetId="0" hidden="1">2</definedName>
    <definedName name="solver_drv" localSheetId="2" hidden="1">2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2</definedName>
    <definedName name="solver_neg" localSheetId="2" hidden="1">2</definedName>
    <definedName name="solver_nod" localSheetId="0" hidden="1">2147483647</definedName>
    <definedName name="solver_nod" localSheetId="2" hidden="1">2147483647</definedName>
    <definedName name="solver_num" localSheetId="0" hidden="1">0</definedName>
    <definedName name="solver_num" localSheetId="2" hidden="1">0</definedName>
    <definedName name="solver_nwt" localSheetId="0" hidden="1">1</definedName>
    <definedName name="solver_nwt" localSheetId="2" hidden="1">1</definedName>
    <definedName name="solver_opt" localSheetId="0" hidden="1">'SAT Admit (Solver)(final step)'!$T$10</definedName>
    <definedName name="solver_opt" localSheetId="2" hidden="1">'SAT Admittance'!$T$10</definedName>
    <definedName name="solver_pre" localSheetId="0" hidden="1">0.000001</definedName>
    <definedName name="solver_pre" localSheetId="2" hidden="1">0.000001</definedName>
    <definedName name="solver_rbv" localSheetId="0" hidden="1">2</definedName>
    <definedName name="solver_rbv" localSheetId="2" hidden="1">2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2</definedName>
    <definedName name="solver_scl" localSheetId="2" hidden="1">2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1</definedName>
    <definedName name="solver_typ" localSheetId="2" hidden="1">1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8" i="3" l="1"/>
  <c r="F178" i="3" s="1"/>
  <c r="G178" i="3" s="1"/>
  <c r="D178" i="3"/>
  <c r="E177" i="3"/>
  <c r="F177" i="3" s="1"/>
  <c r="G177" i="3" s="1"/>
  <c r="D177" i="3"/>
  <c r="E176" i="3"/>
  <c r="F176" i="3" s="1"/>
  <c r="G176" i="3" s="1"/>
  <c r="D176" i="3"/>
  <c r="E175" i="3"/>
  <c r="F175" i="3" s="1"/>
  <c r="G175" i="3" s="1"/>
  <c r="D175" i="3"/>
  <c r="E174" i="3"/>
  <c r="F174" i="3" s="1"/>
  <c r="G174" i="3" s="1"/>
  <c r="D174" i="3"/>
  <c r="E173" i="3"/>
  <c r="F173" i="3" s="1"/>
  <c r="G173" i="3" s="1"/>
  <c r="D173" i="3"/>
  <c r="E172" i="3"/>
  <c r="F172" i="3" s="1"/>
  <c r="G172" i="3" s="1"/>
  <c r="D172" i="3"/>
  <c r="E171" i="3"/>
  <c r="F171" i="3" s="1"/>
  <c r="G171" i="3" s="1"/>
  <c r="D171" i="3"/>
  <c r="E170" i="3"/>
  <c r="F170" i="3" s="1"/>
  <c r="G170" i="3" s="1"/>
  <c r="D170" i="3"/>
  <c r="E169" i="3"/>
  <c r="F169" i="3" s="1"/>
  <c r="G169" i="3" s="1"/>
  <c r="D169" i="3"/>
  <c r="E168" i="3"/>
  <c r="F168" i="3" s="1"/>
  <c r="G168" i="3" s="1"/>
  <c r="D168" i="3"/>
  <c r="E167" i="3"/>
  <c r="F167" i="3" s="1"/>
  <c r="G167" i="3" s="1"/>
  <c r="D167" i="3"/>
  <c r="E166" i="3"/>
  <c r="F166" i="3" s="1"/>
  <c r="G166" i="3" s="1"/>
  <c r="D166" i="3"/>
  <c r="E165" i="3"/>
  <c r="F165" i="3" s="1"/>
  <c r="G165" i="3" s="1"/>
  <c r="D165" i="3"/>
  <c r="E164" i="3"/>
  <c r="F164" i="3" s="1"/>
  <c r="G164" i="3" s="1"/>
  <c r="D164" i="3"/>
  <c r="E163" i="3"/>
  <c r="F163" i="3" s="1"/>
  <c r="G163" i="3" s="1"/>
  <c r="D163" i="3"/>
  <c r="E162" i="3"/>
  <c r="F162" i="3" s="1"/>
  <c r="G162" i="3" s="1"/>
  <c r="D162" i="3"/>
  <c r="E161" i="3"/>
  <c r="F161" i="3" s="1"/>
  <c r="G161" i="3" s="1"/>
  <c r="D161" i="3"/>
  <c r="E160" i="3"/>
  <c r="F160" i="3" s="1"/>
  <c r="G160" i="3" s="1"/>
  <c r="D160" i="3"/>
  <c r="E159" i="3"/>
  <c r="F159" i="3" s="1"/>
  <c r="G159" i="3" s="1"/>
  <c r="D159" i="3"/>
  <c r="E158" i="3"/>
  <c r="F158" i="3" s="1"/>
  <c r="G158" i="3" s="1"/>
  <c r="D158" i="3"/>
  <c r="E157" i="3"/>
  <c r="F157" i="3" s="1"/>
  <c r="G157" i="3" s="1"/>
  <c r="D157" i="3"/>
  <c r="E156" i="3"/>
  <c r="F156" i="3" s="1"/>
  <c r="G156" i="3" s="1"/>
  <c r="D156" i="3"/>
  <c r="E155" i="3"/>
  <c r="F155" i="3" s="1"/>
  <c r="G155" i="3" s="1"/>
  <c r="D155" i="3"/>
  <c r="E154" i="3"/>
  <c r="F154" i="3" s="1"/>
  <c r="G154" i="3" s="1"/>
  <c r="D154" i="3"/>
  <c r="E153" i="3"/>
  <c r="F153" i="3" s="1"/>
  <c r="G153" i="3" s="1"/>
  <c r="D153" i="3"/>
  <c r="E152" i="3"/>
  <c r="F152" i="3" s="1"/>
  <c r="G152" i="3" s="1"/>
  <c r="D152" i="3"/>
  <c r="E151" i="3"/>
  <c r="F151" i="3" s="1"/>
  <c r="G151" i="3" s="1"/>
  <c r="D151" i="3"/>
  <c r="E150" i="3"/>
  <c r="F150" i="3" s="1"/>
  <c r="G150" i="3" s="1"/>
  <c r="D150" i="3"/>
  <c r="E149" i="3"/>
  <c r="F149" i="3" s="1"/>
  <c r="G149" i="3" s="1"/>
  <c r="D149" i="3"/>
  <c r="E148" i="3"/>
  <c r="F148" i="3" s="1"/>
  <c r="G148" i="3" s="1"/>
  <c r="D148" i="3"/>
  <c r="E147" i="3"/>
  <c r="F147" i="3" s="1"/>
  <c r="G147" i="3" s="1"/>
  <c r="D147" i="3"/>
  <c r="E146" i="3"/>
  <c r="F146" i="3" s="1"/>
  <c r="G146" i="3" s="1"/>
  <c r="D146" i="3"/>
  <c r="E145" i="3"/>
  <c r="F145" i="3" s="1"/>
  <c r="G145" i="3" s="1"/>
  <c r="D145" i="3"/>
  <c r="E144" i="3"/>
  <c r="F144" i="3" s="1"/>
  <c r="G144" i="3" s="1"/>
  <c r="D144" i="3"/>
  <c r="E143" i="3"/>
  <c r="F143" i="3" s="1"/>
  <c r="G143" i="3" s="1"/>
  <c r="D143" i="3"/>
  <c r="E142" i="3"/>
  <c r="F142" i="3" s="1"/>
  <c r="G142" i="3" s="1"/>
  <c r="D142" i="3"/>
  <c r="E141" i="3"/>
  <c r="F141" i="3" s="1"/>
  <c r="G141" i="3" s="1"/>
  <c r="D141" i="3"/>
  <c r="E140" i="3"/>
  <c r="F140" i="3" s="1"/>
  <c r="G140" i="3" s="1"/>
  <c r="D140" i="3"/>
  <c r="E139" i="3"/>
  <c r="F139" i="3" s="1"/>
  <c r="G139" i="3" s="1"/>
  <c r="D139" i="3"/>
  <c r="E138" i="3"/>
  <c r="F138" i="3" s="1"/>
  <c r="G138" i="3" s="1"/>
  <c r="D138" i="3"/>
  <c r="E137" i="3"/>
  <c r="F137" i="3" s="1"/>
  <c r="G137" i="3" s="1"/>
  <c r="D137" i="3"/>
  <c r="E136" i="3"/>
  <c r="F136" i="3" s="1"/>
  <c r="G136" i="3" s="1"/>
  <c r="D136" i="3"/>
  <c r="E135" i="3"/>
  <c r="F135" i="3" s="1"/>
  <c r="G135" i="3" s="1"/>
  <c r="D135" i="3"/>
  <c r="E134" i="3"/>
  <c r="F134" i="3" s="1"/>
  <c r="G134" i="3" s="1"/>
  <c r="D134" i="3"/>
  <c r="E133" i="3"/>
  <c r="F133" i="3" s="1"/>
  <c r="G133" i="3" s="1"/>
  <c r="D133" i="3"/>
  <c r="E132" i="3"/>
  <c r="F132" i="3" s="1"/>
  <c r="G132" i="3" s="1"/>
  <c r="D132" i="3"/>
  <c r="E131" i="3"/>
  <c r="F131" i="3" s="1"/>
  <c r="G131" i="3" s="1"/>
  <c r="D131" i="3"/>
  <c r="E130" i="3"/>
  <c r="F130" i="3" s="1"/>
  <c r="G130" i="3" s="1"/>
  <c r="D130" i="3"/>
  <c r="E129" i="3"/>
  <c r="F129" i="3" s="1"/>
  <c r="G129" i="3" s="1"/>
  <c r="D129" i="3"/>
  <c r="E128" i="3"/>
  <c r="F128" i="3" s="1"/>
  <c r="G128" i="3" s="1"/>
  <c r="D128" i="3"/>
  <c r="E127" i="3"/>
  <c r="F127" i="3" s="1"/>
  <c r="G127" i="3" s="1"/>
  <c r="D127" i="3"/>
  <c r="E126" i="3"/>
  <c r="F126" i="3" s="1"/>
  <c r="G126" i="3" s="1"/>
  <c r="D126" i="3"/>
  <c r="E125" i="3"/>
  <c r="F125" i="3" s="1"/>
  <c r="G125" i="3" s="1"/>
  <c r="D125" i="3"/>
  <c r="E124" i="3"/>
  <c r="F124" i="3" s="1"/>
  <c r="G124" i="3" s="1"/>
  <c r="D124" i="3"/>
  <c r="E123" i="3"/>
  <c r="F123" i="3" s="1"/>
  <c r="G123" i="3" s="1"/>
  <c r="D123" i="3"/>
  <c r="E122" i="3"/>
  <c r="F122" i="3" s="1"/>
  <c r="G122" i="3" s="1"/>
  <c r="D122" i="3"/>
  <c r="E121" i="3"/>
  <c r="F121" i="3" s="1"/>
  <c r="G121" i="3" s="1"/>
  <c r="D121" i="3"/>
  <c r="E120" i="3"/>
  <c r="F120" i="3" s="1"/>
  <c r="G120" i="3" s="1"/>
  <c r="D120" i="3"/>
  <c r="E119" i="3"/>
  <c r="F119" i="3" s="1"/>
  <c r="G119" i="3" s="1"/>
  <c r="D119" i="3"/>
  <c r="E118" i="3"/>
  <c r="F118" i="3" s="1"/>
  <c r="G118" i="3" s="1"/>
  <c r="D118" i="3"/>
  <c r="E117" i="3"/>
  <c r="F117" i="3" s="1"/>
  <c r="G117" i="3" s="1"/>
  <c r="D117" i="3"/>
  <c r="E116" i="3"/>
  <c r="F116" i="3" s="1"/>
  <c r="G116" i="3" s="1"/>
  <c r="D116" i="3"/>
  <c r="E115" i="3"/>
  <c r="F115" i="3" s="1"/>
  <c r="G115" i="3" s="1"/>
  <c r="D115" i="3"/>
  <c r="E114" i="3"/>
  <c r="F114" i="3" s="1"/>
  <c r="G114" i="3" s="1"/>
  <c r="D114" i="3"/>
  <c r="E113" i="3"/>
  <c r="F113" i="3" s="1"/>
  <c r="G113" i="3" s="1"/>
  <c r="D113" i="3"/>
  <c r="E112" i="3"/>
  <c r="F112" i="3" s="1"/>
  <c r="G112" i="3" s="1"/>
  <c r="D112" i="3"/>
  <c r="E111" i="3"/>
  <c r="F111" i="3" s="1"/>
  <c r="G111" i="3" s="1"/>
  <c r="D111" i="3"/>
  <c r="E110" i="3"/>
  <c r="F110" i="3" s="1"/>
  <c r="G110" i="3" s="1"/>
  <c r="D110" i="3"/>
  <c r="E109" i="3"/>
  <c r="F109" i="3" s="1"/>
  <c r="G109" i="3" s="1"/>
  <c r="D109" i="3"/>
  <c r="E108" i="3"/>
  <c r="F108" i="3" s="1"/>
  <c r="G108" i="3" s="1"/>
  <c r="D108" i="3"/>
  <c r="E107" i="3"/>
  <c r="F107" i="3" s="1"/>
  <c r="G107" i="3" s="1"/>
  <c r="D107" i="3"/>
  <c r="E106" i="3"/>
  <c r="F106" i="3" s="1"/>
  <c r="G106" i="3" s="1"/>
  <c r="D106" i="3"/>
  <c r="E105" i="3"/>
  <c r="F105" i="3" s="1"/>
  <c r="G105" i="3" s="1"/>
  <c r="D105" i="3"/>
  <c r="E104" i="3"/>
  <c r="F104" i="3" s="1"/>
  <c r="G104" i="3" s="1"/>
  <c r="D104" i="3"/>
  <c r="E103" i="3"/>
  <c r="F103" i="3" s="1"/>
  <c r="G103" i="3" s="1"/>
  <c r="D103" i="3"/>
  <c r="E102" i="3"/>
  <c r="F102" i="3" s="1"/>
  <c r="G102" i="3" s="1"/>
  <c r="D102" i="3"/>
  <c r="E101" i="3"/>
  <c r="F101" i="3" s="1"/>
  <c r="G101" i="3" s="1"/>
  <c r="D101" i="3"/>
  <c r="E100" i="3"/>
  <c r="F100" i="3" s="1"/>
  <c r="G100" i="3" s="1"/>
  <c r="D100" i="3"/>
  <c r="E99" i="3"/>
  <c r="F99" i="3" s="1"/>
  <c r="G99" i="3" s="1"/>
  <c r="D99" i="3"/>
  <c r="E98" i="3"/>
  <c r="F98" i="3" s="1"/>
  <c r="G98" i="3" s="1"/>
  <c r="D98" i="3"/>
  <c r="E97" i="3"/>
  <c r="F97" i="3" s="1"/>
  <c r="G97" i="3" s="1"/>
  <c r="D97" i="3"/>
  <c r="E96" i="3"/>
  <c r="F96" i="3" s="1"/>
  <c r="G96" i="3" s="1"/>
  <c r="D96" i="3"/>
  <c r="E95" i="3"/>
  <c r="F95" i="3" s="1"/>
  <c r="G95" i="3" s="1"/>
  <c r="D95" i="3"/>
  <c r="E94" i="3"/>
  <c r="F94" i="3" s="1"/>
  <c r="G94" i="3" s="1"/>
  <c r="D94" i="3"/>
  <c r="E93" i="3"/>
  <c r="F93" i="3" s="1"/>
  <c r="G93" i="3" s="1"/>
  <c r="D93" i="3"/>
  <c r="E92" i="3"/>
  <c r="F92" i="3" s="1"/>
  <c r="G92" i="3" s="1"/>
  <c r="D92" i="3"/>
  <c r="E91" i="3"/>
  <c r="F91" i="3" s="1"/>
  <c r="G91" i="3" s="1"/>
  <c r="D91" i="3"/>
  <c r="E90" i="3"/>
  <c r="F90" i="3" s="1"/>
  <c r="G90" i="3" s="1"/>
  <c r="D90" i="3"/>
  <c r="E89" i="3"/>
  <c r="F89" i="3" s="1"/>
  <c r="G89" i="3" s="1"/>
  <c r="D89" i="3"/>
  <c r="E88" i="3"/>
  <c r="F88" i="3" s="1"/>
  <c r="G88" i="3" s="1"/>
  <c r="D88" i="3"/>
  <c r="E87" i="3"/>
  <c r="F87" i="3" s="1"/>
  <c r="G87" i="3" s="1"/>
  <c r="D87" i="3"/>
  <c r="E86" i="3"/>
  <c r="F86" i="3" s="1"/>
  <c r="G86" i="3" s="1"/>
  <c r="D86" i="3"/>
  <c r="E85" i="3"/>
  <c r="F85" i="3" s="1"/>
  <c r="G85" i="3" s="1"/>
  <c r="D85" i="3"/>
  <c r="E84" i="3"/>
  <c r="F84" i="3" s="1"/>
  <c r="G84" i="3" s="1"/>
  <c r="D84" i="3"/>
  <c r="E83" i="3"/>
  <c r="F83" i="3" s="1"/>
  <c r="G83" i="3" s="1"/>
  <c r="D83" i="3"/>
  <c r="E82" i="3"/>
  <c r="F82" i="3" s="1"/>
  <c r="G82" i="3" s="1"/>
  <c r="D82" i="3"/>
  <c r="E81" i="3"/>
  <c r="F81" i="3" s="1"/>
  <c r="G81" i="3" s="1"/>
  <c r="D81" i="3"/>
  <c r="E80" i="3"/>
  <c r="F80" i="3" s="1"/>
  <c r="G80" i="3" s="1"/>
  <c r="D80" i="3"/>
  <c r="E79" i="3"/>
  <c r="F79" i="3" s="1"/>
  <c r="G79" i="3" s="1"/>
  <c r="D79" i="3"/>
  <c r="E78" i="3"/>
  <c r="F78" i="3" s="1"/>
  <c r="G78" i="3" s="1"/>
  <c r="D78" i="3"/>
  <c r="E77" i="3"/>
  <c r="F77" i="3" s="1"/>
  <c r="G77" i="3" s="1"/>
  <c r="D77" i="3"/>
  <c r="E76" i="3"/>
  <c r="F76" i="3" s="1"/>
  <c r="G76" i="3" s="1"/>
  <c r="D76" i="3"/>
  <c r="E75" i="3"/>
  <c r="F75" i="3" s="1"/>
  <c r="G75" i="3" s="1"/>
  <c r="D75" i="3"/>
  <c r="E74" i="3"/>
  <c r="F74" i="3" s="1"/>
  <c r="G74" i="3" s="1"/>
  <c r="D74" i="3"/>
  <c r="E73" i="3"/>
  <c r="F73" i="3" s="1"/>
  <c r="G73" i="3" s="1"/>
  <c r="D73" i="3"/>
  <c r="E72" i="3"/>
  <c r="F72" i="3" s="1"/>
  <c r="G72" i="3" s="1"/>
  <c r="D72" i="3"/>
  <c r="E71" i="3"/>
  <c r="F71" i="3" s="1"/>
  <c r="G71" i="3" s="1"/>
  <c r="D71" i="3"/>
  <c r="E70" i="3"/>
  <c r="F70" i="3" s="1"/>
  <c r="G70" i="3" s="1"/>
  <c r="D70" i="3"/>
  <c r="E69" i="3"/>
  <c r="F69" i="3" s="1"/>
  <c r="G69" i="3" s="1"/>
  <c r="D69" i="3"/>
  <c r="E68" i="3"/>
  <c r="F68" i="3" s="1"/>
  <c r="G68" i="3" s="1"/>
  <c r="D68" i="3"/>
  <c r="E67" i="3"/>
  <c r="F67" i="3" s="1"/>
  <c r="G67" i="3" s="1"/>
  <c r="D67" i="3"/>
  <c r="E66" i="3"/>
  <c r="F66" i="3" s="1"/>
  <c r="G66" i="3" s="1"/>
  <c r="D66" i="3"/>
  <c r="E65" i="3"/>
  <c r="F65" i="3" s="1"/>
  <c r="G65" i="3" s="1"/>
  <c r="D65" i="3"/>
  <c r="E64" i="3"/>
  <c r="F64" i="3" s="1"/>
  <c r="G64" i="3" s="1"/>
  <c r="D64" i="3"/>
  <c r="E63" i="3"/>
  <c r="F63" i="3" s="1"/>
  <c r="G63" i="3" s="1"/>
  <c r="D63" i="3"/>
  <c r="E62" i="3"/>
  <c r="F62" i="3" s="1"/>
  <c r="G62" i="3" s="1"/>
  <c r="D62" i="3"/>
  <c r="E61" i="3"/>
  <c r="F61" i="3" s="1"/>
  <c r="G61" i="3" s="1"/>
  <c r="D61" i="3"/>
  <c r="E60" i="3"/>
  <c r="F60" i="3" s="1"/>
  <c r="G60" i="3" s="1"/>
  <c r="D60" i="3"/>
  <c r="E59" i="3"/>
  <c r="F59" i="3" s="1"/>
  <c r="G59" i="3" s="1"/>
  <c r="D59" i="3"/>
  <c r="E58" i="3"/>
  <c r="F58" i="3" s="1"/>
  <c r="G58" i="3" s="1"/>
  <c r="D58" i="3"/>
  <c r="E57" i="3"/>
  <c r="F57" i="3" s="1"/>
  <c r="G57" i="3" s="1"/>
  <c r="D57" i="3"/>
  <c r="E56" i="3"/>
  <c r="F56" i="3" s="1"/>
  <c r="G56" i="3" s="1"/>
  <c r="D56" i="3"/>
  <c r="E55" i="3"/>
  <c r="F55" i="3" s="1"/>
  <c r="G55" i="3" s="1"/>
  <c r="D55" i="3"/>
  <c r="E54" i="3"/>
  <c r="F54" i="3" s="1"/>
  <c r="G54" i="3" s="1"/>
  <c r="D54" i="3"/>
  <c r="E53" i="3"/>
  <c r="F53" i="3" s="1"/>
  <c r="G53" i="3" s="1"/>
  <c r="D53" i="3"/>
  <c r="E52" i="3"/>
  <c r="F52" i="3" s="1"/>
  <c r="G52" i="3" s="1"/>
  <c r="D52" i="3"/>
  <c r="E51" i="3"/>
  <c r="F51" i="3" s="1"/>
  <c r="G51" i="3" s="1"/>
  <c r="D51" i="3"/>
  <c r="E50" i="3"/>
  <c r="F50" i="3" s="1"/>
  <c r="G50" i="3" s="1"/>
  <c r="D50" i="3"/>
  <c r="E49" i="3"/>
  <c r="F49" i="3" s="1"/>
  <c r="G49" i="3" s="1"/>
  <c r="D49" i="3"/>
  <c r="E48" i="3"/>
  <c r="F48" i="3" s="1"/>
  <c r="G48" i="3" s="1"/>
  <c r="D48" i="3"/>
  <c r="E47" i="3"/>
  <c r="F47" i="3" s="1"/>
  <c r="G47" i="3" s="1"/>
  <c r="D47" i="3"/>
  <c r="E46" i="3"/>
  <c r="F46" i="3" s="1"/>
  <c r="G46" i="3" s="1"/>
  <c r="D46" i="3"/>
  <c r="E45" i="3"/>
  <c r="F45" i="3" s="1"/>
  <c r="G45" i="3" s="1"/>
  <c r="D45" i="3"/>
  <c r="E44" i="3"/>
  <c r="F44" i="3" s="1"/>
  <c r="G44" i="3" s="1"/>
  <c r="D44" i="3"/>
  <c r="E43" i="3"/>
  <c r="F43" i="3" s="1"/>
  <c r="G43" i="3" s="1"/>
  <c r="D43" i="3"/>
  <c r="E42" i="3"/>
  <c r="F42" i="3" s="1"/>
  <c r="G42" i="3" s="1"/>
  <c r="D42" i="3"/>
  <c r="E41" i="3"/>
  <c r="F41" i="3" s="1"/>
  <c r="G41" i="3" s="1"/>
  <c r="D41" i="3"/>
  <c r="E40" i="3"/>
  <c r="F40" i="3" s="1"/>
  <c r="G40" i="3" s="1"/>
  <c r="D40" i="3"/>
  <c r="E39" i="3"/>
  <c r="F39" i="3" s="1"/>
  <c r="G39" i="3" s="1"/>
  <c r="D39" i="3"/>
  <c r="E38" i="3"/>
  <c r="F38" i="3" s="1"/>
  <c r="G38" i="3" s="1"/>
  <c r="D38" i="3"/>
  <c r="E37" i="3"/>
  <c r="F37" i="3" s="1"/>
  <c r="G37" i="3" s="1"/>
  <c r="D37" i="3"/>
  <c r="E36" i="3"/>
  <c r="F36" i="3" s="1"/>
  <c r="G36" i="3" s="1"/>
  <c r="D36" i="3"/>
  <c r="E35" i="3"/>
  <c r="F35" i="3" s="1"/>
  <c r="G35" i="3" s="1"/>
  <c r="D35" i="3"/>
  <c r="E34" i="3"/>
  <c r="F34" i="3" s="1"/>
  <c r="G34" i="3" s="1"/>
  <c r="D34" i="3"/>
  <c r="E33" i="3"/>
  <c r="F33" i="3" s="1"/>
  <c r="G33" i="3" s="1"/>
  <c r="D33" i="3"/>
  <c r="E32" i="3"/>
  <c r="F32" i="3" s="1"/>
  <c r="G32" i="3" s="1"/>
  <c r="D32" i="3"/>
  <c r="E31" i="3"/>
  <c r="F31" i="3" s="1"/>
  <c r="G31" i="3" s="1"/>
  <c r="D31" i="3"/>
  <c r="E30" i="3"/>
  <c r="F30" i="3" s="1"/>
  <c r="G30" i="3" s="1"/>
  <c r="D30" i="3"/>
  <c r="E29" i="3"/>
  <c r="F29" i="3" s="1"/>
  <c r="G29" i="3" s="1"/>
  <c r="D29" i="3"/>
  <c r="E28" i="3"/>
  <c r="F28" i="3" s="1"/>
  <c r="G28" i="3" s="1"/>
  <c r="D28" i="3"/>
  <c r="E27" i="3"/>
  <c r="F27" i="3" s="1"/>
  <c r="G27" i="3" s="1"/>
  <c r="D27" i="3"/>
  <c r="E26" i="3"/>
  <c r="F26" i="3" s="1"/>
  <c r="G26" i="3" s="1"/>
  <c r="D26" i="3"/>
  <c r="E25" i="3"/>
  <c r="F25" i="3" s="1"/>
  <c r="G25" i="3" s="1"/>
  <c r="D25" i="3"/>
  <c r="E24" i="3"/>
  <c r="F24" i="3" s="1"/>
  <c r="G24" i="3" s="1"/>
  <c r="D24" i="3"/>
  <c r="E23" i="3"/>
  <c r="F23" i="3" s="1"/>
  <c r="G23" i="3" s="1"/>
  <c r="D23" i="3"/>
  <c r="E22" i="3"/>
  <c r="F22" i="3" s="1"/>
  <c r="G22" i="3" s="1"/>
  <c r="D22" i="3"/>
  <c r="E21" i="3"/>
  <c r="F21" i="3" s="1"/>
  <c r="G21" i="3" s="1"/>
  <c r="D21" i="3"/>
  <c r="E20" i="3"/>
  <c r="F20" i="3" s="1"/>
  <c r="G20" i="3" s="1"/>
  <c r="D20" i="3"/>
  <c r="E19" i="3"/>
  <c r="F19" i="3" s="1"/>
  <c r="G19" i="3" s="1"/>
  <c r="D19" i="3"/>
  <c r="E18" i="3"/>
  <c r="F18" i="3" s="1"/>
  <c r="G18" i="3" s="1"/>
  <c r="D18" i="3"/>
  <c r="E17" i="3"/>
  <c r="F17" i="3" s="1"/>
  <c r="G17" i="3" s="1"/>
  <c r="D17" i="3"/>
  <c r="E16" i="3"/>
  <c r="F16" i="3" s="1"/>
  <c r="G16" i="3" s="1"/>
  <c r="D16" i="3"/>
  <c r="E15" i="3"/>
  <c r="F15" i="3" s="1"/>
  <c r="G15" i="3" s="1"/>
  <c r="D15" i="3"/>
  <c r="E14" i="3"/>
  <c r="F14" i="3" s="1"/>
  <c r="G14" i="3" s="1"/>
  <c r="D14" i="3"/>
  <c r="E13" i="3"/>
  <c r="F13" i="3" s="1"/>
  <c r="G13" i="3" s="1"/>
  <c r="D13" i="3"/>
  <c r="E12" i="3"/>
  <c r="F12" i="3" s="1"/>
  <c r="G12" i="3" s="1"/>
  <c r="D12" i="3"/>
  <c r="E11" i="3"/>
  <c r="F11" i="3" s="1"/>
  <c r="G11" i="3" s="1"/>
  <c r="D11" i="3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G103" i="1" s="1"/>
  <c r="E104" i="1"/>
  <c r="F104" i="1" s="1"/>
  <c r="G104" i="1" s="1"/>
  <c r="E105" i="1"/>
  <c r="F105" i="1" s="1"/>
  <c r="G105" i="1" s="1"/>
  <c r="E106" i="1"/>
  <c r="F106" i="1" s="1"/>
  <c r="G106" i="1" s="1"/>
  <c r="E107" i="1"/>
  <c r="F107" i="1" s="1"/>
  <c r="G107" i="1" s="1"/>
  <c r="E108" i="1"/>
  <c r="F108" i="1" s="1"/>
  <c r="G108" i="1" s="1"/>
  <c r="E109" i="1"/>
  <c r="F109" i="1" s="1"/>
  <c r="G109" i="1" s="1"/>
  <c r="E110" i="1"/>
  <c r="F110" i="1" s="1"/>
  <c r="G110" i="1" s="1"/>
  <c r="E111" i="1"/>
  <c r="F111" i="1" s="1"/>
  <c r="G111" i="1" s="1"/>
  <c r="E112" i="1"/>
  <c r="F112" i="1" s="1"/>
  <c r="G112" i="1" s="1"/>
  <c r="E113" i="1"/>
  <c r="F113" i="1" s="1"/>
  <c r="G113" i="1" s="1"/>
  <c r="E114" i="1"/>
  <c r="F114" i="1" s="1"/>
  <c r="G114" i="1" s="1"/>
  <c r="E115" i="1"/>
  <c r="F115" i="1" s="1"/>
  <c r="G115" i="1" s="1"/>
  <c r="E116" i="1"/>
  <c r="F116" i="1" s="1"/>
  <c r="G116" i="1" s="1"/>
  <c r="E117" i="1"/>
  <c r="F117" i="1" s="1"/>
  <c r="G117" i="1" s="1"/>
  <c r="E118" i="1"/>
  <c r="F118" i="1" s="1"/>
  <c r="G118" i="1" s="1"/>
  <c r="E119" i="1"/>
  <c r="F119" i="1" s="1"/>
  <c r="G119" i="1" s="1"/>
  <c r="E120" i="1"/>
  <c r="F120" i="1" s="1"/>
  <c r="G120" i="1" s="1"/>
  <c r="E121" i="1"/>
  <c r="F121" i="1" s="1"/>
  <c r="G121" i="1" s="1"/>
  <c r="E122" i="1"/>
  <c r="F122" i="1" s="1"/>
  <c r="G122" i="1" s="1"/>
  <c r="E123" i="1"/>
  <c r="F123" i="1" s="1"/>
  <c r="G123" i="1" s="1"/>
  <c r="E124" i="1"/>
  <c r="F124" i="1" s="1"/>
  <c r="G124" i="1" s="1"/>
  <c r="E125" i="1"/>
  <c r="F125" i="1" s="1"/>
  <c r="G125" i="1" s="1"/>
  <c r="E126" i="1"/>
  <c r="F126" i="1" s="1"/>
  <c r="G126" i="1" s="1"/>
  <c r="E127" i="1"/>
  <c r="F127" i="1" s="1"/>
  <c r="G127" i="1" s="1"/>
  <c r="E128" i="1"/>
  <c r="F128" i="1" s="1"/>
  <c r="G128" i="1" s="1"/>
  <c r="E129" i="1"/>
  <c r="F129" i="1" s="1"/>
  <c r="G129" i="1" s="1"/>
  <c r="E130" i="1"/>
  <c r="F130" i="1" s="1"/>
  <c r="G130" i="1" s="1"/>
  <c r="E131" i="1"/>
  <c r="F131" i="1" s="1"/>
  <c r="G131" i="1" s="1"/>
  <c r="E132" i="1"/>
  <c r="F132" i="1" s="1"/>
  <c r="G132" i="1" s="1"/>
  <c r="E133" i="1"/>
  <c r="F133" i="1" s="1"/>
  <c r="G133" i="1" s="1"/>
  <c r="E134" i="1"/>
  <c r="F134" i="1" s="1"/>
  <c r="G134" i="1" s="1"/>
  <c r="E135" i="1"/>
  <c r="F135" i="1" s="1"/>
  <c r="G135" i="1" s="1"/>
  <c r="E136" i="1"/>
  <c r="F136" i="1" s="1"/>
  <c r="G136" i="1" s="1"/>
  <c r="E137" i="1"/>
  <c r="F137" i="1" s="1"/>
  <c r="G137" i="1" s="1"/>
  <c r="E138" i="1"/>
  <c r="F138" i="1" s="1"/>
  <c r="G138" i="1" s="1"/>
  <c r="E139" i="1"/>
  <c r="F139" i="1" s="1"/>
  <c r="G139" i="1" s="1"/>
  <c r="E140" i="1"/>
  <c r="F140" i="1" s="1"/>
  <c r="G140" i="1" s="1"/>
  <c r="E141" i="1"/>
  <c r="F141" i="1" s="1"/>
  <c r="G141" i="1" s="1"/>
  <c r="E142" i="1"/>
  <c r="F142" i="1" s="1"/>
  <c r="G142" i="1" s="1"/>
  <c r="E143" i="1"/>
  <c r="F143" i="1" s="1"/>
  <c r="G143" i="1" s="1"/>
  <c r="E144" i="1"/>
  <c r="F144" i="1" s="1"/>
  <c r="G144" i="1" s="1"/>
  <c r="E145" i="1"/>
  <c r="F145" i="1" s="1"/>
  <c r="G145" i="1" s="1"/>
  <c r="E146" i="1"/>
  <c r="F146" i="1" s="1"/>
  <c r="G146" i="1" s="1"/>
  <c r="E147" i="1"/>
  <c r="F147" i="1" s="1"/>
  <c r="G147" i="1" s="1"/>
  <c r="E148" i="1"/>
  <c r="F148" i="1" s="1"/>
  <c r="G148" i="1" s="1"/>
  <c r="E149" i="1"/>
  <c r="F149" i="1" s="1"/>
  <c r="G149" i="1" s="1"/>
  <c r="E150" i="1"/>
  <c r="F150" i="1" s="1"/>
  <c r="G150" i="1" s="1"/>
  <c r="E151" i="1"/>
  <c r="F151" i="1" s="1"/>
  <c r="G151" i="1" s="1"/>
  <c r="E152" i="1"/>
  <c r="F152" i="1" s="1"/>
  <c r="G152" i="1" s="1"/>
  <c r="E153" i="1"/>
  <c r="F153" i="1" s="1"/>
  <c r="G153" i="1" s="1"/>
  <c r="E154" i="1"/>
  <c r="F154" i="1" s="1"/>
  <c r="G154" i="1" s="1"/>
  <c r="E155" i="1"/>
  <c r="F155" i="1" s="1"/>
  <c r="G155" i="1" s="1"/>
  <c r="E156" i="1"/>
  <c r="F156" i="1" s="1"/>
  <c r="G156" i="1" s="1"/>
  <c r="E157" i="1"/>
  <c r="F157" i="1" s="1"/>
  <c r="G157" i="1" s="1"/>
  <c r="E158" i="1"/>
  <c r="F158" i="1" s="1"/>
  <c r="G158" i="1" s="1"/>
  <c r="E159" i="1"/>
  <c r="F159" i="1" s="1"/>
  <c r="G159" i="1" s="1"/>
  <c r="E160" i="1"/>
  <c r="F160" i="1" s="1"/>
  <c r="G160" i="1" s="1"/>
  <c r="E161" i="1"/>
  <c r="F161" i="1" s="1"/>
  <c r="G161" i="1" s="1"/>
  <c r="E162" i="1"/>
  <c r="F162" i="1" s="1"/>
  <c r="G162" i="1" s="1"/>
  <c r="E163" i="1"/>
  <c r="F163" i="1" s="1"/>
  <c r="G163" i="1" s="1"/>
  <c r="E164" i="1"/>
  <c r="F164" i="1" s="1"/>
  <c r="G164" i="1" s="1"/>
  <c r="E165" i="1"/>
  <c r="F165" i="1" s="1"/>
  <c r="G165" i="1" s="1"/>
  <c r="E166" i="1"/>
  <c r="F166" i="1" s="1"/>
  <c r="G166" i="1" s="1"/>
  <c r="E167" i="1"/>
  <c r="F167" i="1" s="1"/>
  <c r="G167" i="1" s="1"/>
  <c r="E168" i="1"/>
  <c r="F168" i="1" s="1"/>
  <c r="G168" i="1" s="1"/>
  <c r="E169" i="1"/>
  <c r="F169" i="1" s="1"/>
  <c r="G169" i="1" s="1"/>
  <c r="E170" i="1"/>
  <c r="F170" i="1" s="1"/>
  <c r="G170" i="1" s="1"/>
  <c r="E171" i="1"/>
  <c r="F171" i="1" s="1"/>
  <c r="G171" i="1" s="1"/>
  <c r="E172" i="1"/>
  <c r="F172" i="1" s="1"/>
  <c r="G172" i="1" s="1"/>
  <c r="E173" i="1"/>
  <c r="F173" i="1" s="1"/>
  <c r="G173" i="1" s="1"/>
  <c r="E174" i="1"/>
  <c r="F174" i="1" s="1"/>
  <c r="G174" i="1" s="1"/>
  <c r="E175" i="1"/>
  <c r="F175" i="1" s="1"/>
  <c r="G175" i="1" s="1"/>
  <c r="E176" i="1"/>
  <c r="F176" i="1" s="1"/>
  <c r="G176" i="1" s="1"/>
  <c r="E177" i="1"/>
  <c r="F177" i="1" s="1"/>
  <c r="G177" i="1" s="1"/>
  <c r="E178" i="1"/>
  <c r="F178" i="1" s="1"/>
  <c r="G178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1" i="1"/>
  <c r="E11" i="1"/>
  <c r="F11" i="1" s="1"/>
  <c r="G11" i="1" s="1"/>
  <c r="T10" i="3" l="1"/>
  <c r="T10" i="1"/>
</calcChain>
</file>

<file path=xl/sharedStrings.xml><?xml version="1.0" encoding="utf-8"?>
<sst xmlns="http://schemas.openxmlformats.org/spreadsheetml/2006/main" count="27" uniqueCount="12">
  <si>
    <t>Admitted</t>
  </si>
  <si>
    <t>SAT Admittance</t>
  </si>
  <si>
    <t>SAT Scores</t>
  </si>
  <si>
    <t>Logistic Regression</t>
  </si>
  <si>
    <t>Logit</t>
  </si>
  <si>
    <t>Prob(X)</t>
  </si>
  <si>
    <t>Log Likelihood</t>
  </si>
  <si>
    <t>Maximise</t>
  </si>
  <si>
    <t>b0</t>
  </si>
  <si>
    <t>b1</t>
  </si>
  <si>
    <t>we assign these with our assumptions</t>
  </si>
  <si>
    <t>Logit using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</si>
</sst>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theme="8" tint="-0.499984740745262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9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33" borderId="0" xfId="0" applyFont="1" applyFill="1"/>
    <xf numFmtId="0" fontId="19" fillId="33" borderId="0" xfId="0" applyFont="1" applyFill="1"/>
    <xf numFmtId="0" fontId="18" fillId="33" borderId="0" xfId="0" applyFont="1" applyFill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/>
    <xf numFmtId="0" fontId="20" fillId="33" borderId="10" xfId="0" applyFont="1" applyFill="1" applyBorder="1" applyAlignment="1">
      <alignment horizontal="center" vertical="center"/>
    </xf>
    <xf numFmtId="0" fontId="20" fillId="33" borderId="10" xfId="0" applyFont="1" applyFill="1" applyBorder="1"/>
    <xf numFmtId="0" fontId="20" fillId="33" borderId="0" xfId="0" applyFont="1" applyFill="1"/>
    <xf numFmtId="165" fontId="18" fillId="33" borderId="0" xfId="0" applyNumberFormat="1" applyFont="1" applyFill="1"/>
    <xf numFmtId="0" fontId="21" fillId="33" borderId="0" xfId="0" applyFont="1" applyFill="1"/>
    <xf numFmtId="0" fontId="22" fillId="33" borderId="0" xfId="0" applyFont="1" applyFill="1"/>
    <xf numFmtId="165" fontId="21" fillId="33" borderId="0" xfId="0" applyNumberFormat="1" applyFont="1" applyFill="1"/>
    <xf numFmtId="0" fontId="23" fillId="33" borderId="0" xfId="0" applyFont="1" applyFill="1"/>
    <xf numFmtId="0" fontId="24" fillId="33" borderId="0" xfId="0" applyFont="1" applyFill="1"/>
    <xf numFmtId="0" fontId="18" fillId="34" borderId="0" xfId="0" applyFont="1" applyFill="1"/>
    <xf numFmtId="0" fontId="21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'SAT Admit (Solver)(final step)'!$C$10</c:f>
              <c:strCache>
                <c:ptCount val="1"/>
                <c:pt idx="0">
                  <c:v>Admitted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'SAT Admit (Solver)(final step)'!$B$11:$B$178</c:f>
              <c:numCache>
                <c:formatCode>General</c:formatCode>
                <c:ptCount val="168"/>
                <c:pt idx="0">
                  <c:v>1363</c:v>
                </c:pt>
                <c:pt idx="1">
                  <c:v>1792</c:v>
                </c:pt>
                <c:pt idx="2">
                  <c:v>1954</c:v>
                </c:pt>
                <c:pt idx="3">
                  <c:v>1653</c:v>
                </c:pt>
                <c:pt idx="4">
                  <c:v>1593</c:v>
                </c:pt>
                <c:pt idx="5">
                  <c:v>1755</c:v>
                </c:pt>
                <c:pt idx="6">
                  <c:v>1775</c:v>
                </c:pt>
                <c:pt idx="7">
                  <c:v>1887</c:v>
                </c:pt>
                <c:pt idx="8">
                  <c:v>1893</c:v>
                </c:pt>
                <c:pt idx="9">
                  <c:v>1580</c:v>
                </c:pt>
                <c:pt idx="10">
                  <c:v>1857</c:v>
                </c:pt>
                <c:pt idx="11">
                  <c:v>1880</c:v>
                </c:pt>
                <c:pt idx="12">
                  <c:v>1664</c:v>
                </c:pt>
                <c:pt idx="13">
                  <c:v>1364</c:v>
                </c:pt>
                <c:pt idx="14">
                  <c:v>1693</c:v>
                </c:pt>
                <c:pt idx="15">
                  <c:v>1850</c:v>
                </c:pt>
                <c:pt idx="16">
                  <c:v>1633</c:v>
                </c:pt>
                <c:pt idx="17">
                  <c:v>1634</c:v>
                </c:pt>
                <c:pt idx="18">
                  <c:v>1636</c:v>
                </c:pt>
                <c:pt idx="19">
                  <c:v>1855</c:v>
                </c:pt>
                <c:pt idx="20">
                  <c:v>1987</c:v>
                </c:pt>
                <c:pt idx="21">
                  <c:v>1997</c:v>
                </c:pt>
                <c:pt idx="22">
                  <c:v>1422</c:v>
                </c:pt>
                <c:pt idx="23">
                  <c:v>1508</c:v>
                </c:pt>
                <c:pt idx="24">
                  <c:v>1720</c:v>
                </c:pt>
                <c:pt idx="25">
                  <c:v>1879</c:v>
                </c:pt>
                <c:pt idx="26">
                  <c:v>1634</c:v>
                </c:pt>
                <c:pt idx="27">
                  <c:v>1802</c:v>
                </c:pt>
                <c:pt idx="28">
                  <c:v>1849</c:v>
                </c:pt>
                <c:pt idx="29">
                  <c:v>1764</c:v>
                </c:pt>
                <c:pt idx="30">
                  <c:v>1460</c:v>
                </c:pt>
                <c:pt idx="31">
                  <c:v>1675</c:v>
                </c:pt>
                <c:pt idx="32">
                  <c:v>1656</c:v>
                </c:pt>
                <c:pt idx="33">
                  <c:v>2020</c:v>
                </c:pt>
                <c:pt idx="34">
                  <c:v>1850</c:v>
                </c:pt>
                <c:pt idx="35">
                  <c:v>1865</c:v>
                </c:pt>
                <c:pt idx="36">
                  <c:v>1664</c:v>
                </c:pt>
                <c:pt idx="37">
                  <c:v>1872</c:v>
                </c:pt>
                <c:pt idx="38">
                  <c:v>1654</c:v>
                </c:pt>
                <c:pt idx="39">
                  <c:v>1393</c:v>
                </c:pt>
                <c:pt idx="40">
                  <c:v>1587</c:v>
                </c:pt>
                <c:pt idx="41">
                  <c:v>1631</c:v>
                </c:pt>
                <c:pt idx="42">
                  <c:v>1931</c:v>
                </c:pt>
                <c:pt idx="43">
                  <c:v>1370</c:v>
                </c:pt>
                <c:pt idx="44">
                  <c:v>1810</c:v>
                </c:pt>
                <c:pt idx="45">
                  <c:v>1414</c:v>
                </c:pt>
                <c:pt idx="46">
                  <c:v>1761</c:v>
                </c:pt>
                <c:pt idx="47">
                  <c:v>1477</c:v>
                </c:pt>
                <c:pt idx="48">
                  <c:v>1486</c:v>
                </c:pt>
                <c:pt idx="49">
                  <c:v>1561</c:v>
                </c:pt>
                <c:pt idx="50">
                  <c:v>1549</c:v>
                </c:pt>
                <c:pt idx="51">
                  <c:v>2050</c:v>
                </c:pt>
                <c:pt idx="52">
                  <c:v>1697</c:v>
                </c:pt>
                <c:pt idx="53">
                  <c:v>1543</c:v>
                </c:pt>
                <c:pt idx="54">
                  <c:v>1934</c:v>
                </c:pt>
                <c:pt idx="55">
                  <c:v>1385</c:v>
                </c:pt>
                <c:pt idx="56">
                  <c:v>1670</c:v>
                </c:pt>
                <c:pt idx="57">
                  <c:v>1735</c:v>
                </c:pt>
                <c:pt idx="58">
                  <c:v>1634</c:v>
                </c:pt>
                <c:pt idx="59">
                  <c:v>1777</c:v>
                </c:pt>
                <c:pt idx="60">
                  <c:v>1550</c:v>
                </c:pt>
                <c:pt idx="61">
                  <c:v>1715</c:v>
                </c:pt>
                <c:pt idx="62">
                  <c:v>1925</c:v>
                </c:pt>
                <c:pt idx="63">
                  <c:v>1842</c:v>
                </c:pt>
                <c:pt idx="64">
                  <c:v>1786</c:v>
                </c:pt>
                <c:pt idx="65">
                  <c:v>1435</c:v>
                </c:pt>
                <c:pt idx="66">
                  <c:v>1387</c:v>
                </c:pt>
                <c:pt idx="67">
                  <c:v>1521</c:v>
                </c:pt>
                <c:pt idx="68">
                  <c:v>1975</c:v>
                </c:pt>
                <c:pt idx="69">
                  <c:v>1435</c:v>
                </c:pt>
                <c:pt idx="70">
                  <c:v>1714</c:v>
                </c:pt>
                <c:pt idx="71">
                  <c:v>1634</c:v>
                </c:pt>
                <c:pt idx="72">
                  <c:v>1464</c:v>
                </c:pt>
                <c:pt idx="73">
                  <c:v>1794</c:v>
                </c:pt>
                <c:pt idx="74">
                  <c:v>1855</c:v>
                </c:pt>
                <c:pt idx="75">
                  <c:v>1953</c:v>
                </c:pt>
                <c:pt idx="76">
                  <c:v>1469</c:v>
                </c:pt>
                <c:pt idx="77">
                  <c:v>1663</c:v>
                </c:pt>
                <c:pt idx="78">
                  <c:v>1907</c:v>
                </c:pt>
                <c:pt idx="79">
                  <c:v>1990</c:v>
                </c:pt>
                <c:pt idx="80">
                  <c:v>1542</c:v>
                </c:pt>
                <c:pt idx="81">
                  <c:v>1808</c:v>
                </c:pt>
                <c:pt idx="82">
                  <c:v>1966</c:v>
                </c:pt>
                <c:pt idx="83">
                  <c:v>1679</c:v>
                </c:pt>
                <c:pt idx="84">
                  <c:v>2021</c:v>
                </c:pt>
                <c:pt idx="85">
                  <c:v>2015</c:v>
                </c:pt>
                <c:pt idx="86">
                  <c:v>1473</c:v>
                </c:pt>
                <c:pt idx="87">
                  <c:v>1979</c:v>
                </c:pt>
                <c:pt idx="88">
                  <c:v>1787</c:v>
                </c:pt>
                <c:pt idx="89">
                  <c:v>1687</c:v>
                </c:pt>
                <c:pt idx="90">
                  <c:v>1674</c:v>
                </c:pt>
                <c:pt idx="91">
                  <c:v>1478</c:v>
                </c:pt>
                <c:pt idx="92">
                  <c:v>1735</c:v>
                </c:pt>
                <c:pt idx="93">
                  <c:v>1720</c:v>
                </c:pt>
                <c:pt idx="94">
                  <c:v>1494</c:v>
                </c:pt>
                <c:pt idx="95">
                  <c:v>1964</c:v>
                </c:pt>
                <c:pt idx="96">
                  <c:v>1843</c:v>
                </c:pt>
                <c:pt idx="97">
                  <c:v>1550</c:v>
                </c:pt>
                <c:pt idx="98">
                  <c:v>1764</c:v>
                </c:pt>
                <c:pt idx="99">
                  <c:v>1712</c:v>
                </c:pt>
                <c:pt idx="100">
                  <c:v>1775</c:v>
                </c:pt>
                <c:pt idx="101">
                  <c:v>1531</c:v>
                </c:pt>
                <c:pt idx="102">
                  <c:v>1781</c:v>
                </c:pt>
                <c:pt idx="103">
                  <c:v>1579</c:v>
                </c:pt>
                <c:pt idx="104">
                  <c:v>1526</c:v>
                </c:pt>
                <c:pt idx="105">
                  <c:v>1778</c:v>
                </c:pt>
                <c:pt idx="106">
                  <c:v>1769</c:v>
                </c:pt>
                <c:pt idx="107">
                  <c:v>1824</c:v>
                </c:pt>
                <c:pt idx="108">
                  <c:v>1481</c:v>
                </c:pt>
                <c:pt idx="109">
                  <c:v>1464</c:v>
                </c:pt>
                <c:pt idx="110">
                  <c:v>1591</c:v>
                </c:pt>
                <c:pt idx="111">
                  <c:v>1666</c:v>
                </c:pt>
                <c:pt idx="112">
                  <c:v>1455</c:v>
                </c:pt>
                <c:pt idx="113">
                  <c:v>1934</c:v>
                </c:pt>
                <c:pt idx="114">
                  <c:v>1625</c:v>
                </c:pt>
                <c:pt idx="115">
                  <c:v>1334</c:v>
                </c:pt>
                <c:pt idx="116">
                  <c:v>1721</c:v>
                </c:pt>
                <c:pt idx="117">
                  <c:v>1475</c:v>
                </c:pt>
                <c:pt idx="118">
                  <c:v>1662</c:v>
                </c:pt>
                <c:pt idx="119">
                  <c:v>1861</c:v>
                </c:pt>
                <c:pt idx="120">
                  <c:v>1936</c:v>
                </c:pt>
                <c:pt idx="121">
                  <c:v>1572</c:v>
                </c:pt>
                <c:pt idx="122">
                  <c:v>1508</c:v>
                </c:pt>
                <c:pt idx="123">
                  <c:v>1430</c:v>
                </c:pt>
                <c:pt idx="124">
                  <c:v>1891</c:v>
                </c:pt>
                <c:pt idx="125">
                  <c:v>1550</c:v>
                </c:pt>
                <c:pt idx="126">
                  <c:v>1741</c:v>
                </c:pt>
                <c:pt idx="127">
                  <c:v>1690</c:v>
                </c:pt>
                <c:pt idx="128">
                  <c:v>1687</c:v>
                </c:pt>
                <c:pt idx="129">
                  <c:v>1730</c:v>
                </c:pt>
                <c:pt idx="130">
                  <c:v>1674</c:v>
                </c:pt>
                <c:pt idx="131">
                  <c:v>1475</c:v>
                </c:pt>
                <c:pt idx="132">
                  <c:v>1962</c:v>
                </c:pt>
                <c:pt idx="133">
                  <c:v>1532</c:v>
                </c:pt>
                <c:pt idx="134">
                  <c:v>1492</c:v>
                </c:pt>
                <c:pt idx="135">
                  <c:v>1502</c:v>
                </c:pt>
                <c:pt idx="136">
                  <c:v>1974</c:v>
                </c:pt>
                <c:pt idx="137">
                  <c:v>1607</c:v>
                </c:pt>
                <c:pt idx="138">
                  <c:v>1412</c:v>
                </c:pt>
                <c:pt idx="139">
                  <c:v>1557</c:v>
                </c:pt>
                <c:pt idx="140">
                  <c:v>1821</c:v>
                </c:pt>
                <c:pt idx="141">
                  <c:v>1760</c:v>
                </c:pt>
                <c:pt idx="142">
                  <c:v>1685</c:v>
                </c:pt>
                <c:pt idx="143">
                  <c:v>1773</c:v>
                </c:pt>
                <c:pt idx="144">
                  <c:v>1826</c:v>
                </c:pt>
                <c:pt idx="145">
                  <c:v>1565</c:v>
                </c:pt>
                <c:pt idx="146">
                  <c:v>1510</c:v>
                </c:pt>
                <c:pt idx="147">
                  <c:v>1374</c:v>
                </c:pt>
                <c:pt idx="148">
                  <c:v>1402</c:v>
                </c:pt>
                <c:pt idx="149">
                  <c:v>1702</c:v>
                </c:pt>
                <c:pt idx="150">
                  <c:v>1956</c:v>
                </c:pt>
                <c:pt idx="151">
                  <c:v>1933</c:v>
                </c:pt>
                <c:pt idx="152">
                  <c:v>1832</c:v>
                </c:pt>
                <c:pt idx="153">
                  <c:v>1893</c:v>
                </c:pt>
                <c:pt idx="154">
                  <c:v>1831</c:v>
                </c:pt>
                <c:pt idx="155">
                  <c:v>1487</c:v>
                </c:pt>
                <c:pt idx="156">
                  <c:v>2041</c:v>
                </c:pt>
                <c:pt idx="157">
                  <c:v>1850</c:v>
                </c:pt>
                <c:pt idx="158">
                  <c:v>1555</c:v>
                </c:pt>
                <c:pt idx="159">
                  <c:v>2020</c:v>
                </c:pt>
                <c:pt idx="160">
                  <c:v>1593</c:v>
                </c:pt>
                <c:pt idx="161">
                  <c:v>1934</c:v>
                </c:pt>
                <c:pt idx="162">
                  <c:v>1808</c:v>
                </c:pt>
                <c:pt idx="163">
                  <c:v>1722</c:v>
                </c:pt>
                <c:pt idx="164">
                  <c:v>1750</c:v>
                </c:pt>
                <c:pt idx="165">
                  <c:v>1555</c:v>
                </c:pt>
                <c:pt idx="166">
                  <c:v>1524</c:v>
                </c:pt>
                <c:pt idx="167">
                  <c:v>1461</c:v>
                </c:pt>
              </c:numCache>
            </c:numRef>
          </c:xVal>
          <c:yVal>
            <c:numRef>
              <c:f>'SAT Admit (Solver)(final step)'!$C$11:$C$178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B-44C2-B4E3-127CA1428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179279"/>
        <c:axId val="1261179695"/>
      </c:scatterChart>
      <c:valAx>
        <c:axId val="12611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Academic</a:t>
                </a:r>
                <a:r>
                  <a:rPr lang="en-US" baseline="0"/>
                  <a:t>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61179695"/>
        <c:crosses val="autoZero"/>
        <c:crossBetween val="midCat"/>
      </c:valAx>
      <c:valAx>
        <c:axId val="12611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Admitted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611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'SAT Admittance (2)'!$C$4</c:f>
              <c:strCache>
                <c:ptCount val="1"/>
                <c:pt idx="0">
                  <c:v>Admitted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'SAT Admittance (2)'!$B$5:$B$172</c:f>
              <c:numCache>
                <c:formatCode>General</c:formatCode>
                <c:ptCount val="168"/>
                <c:pt idx="0">
                  <c:v>1363</c:v>
                </c:pt>
                <c:pt idx="1">
                  <c:v>1792</c:v>
                </c:pt>
                <c:pt idx="2">
                  <c:v>1954</c:v>
                </c:pt>
                <c:pt idx="3">
                  <c:v>1653</c:v>
                </c:pt>
                <c:pt idx="4">
                  <c:v>1593</c:v>
                </c:pt>
                <c:pt idx="5">
                  <c:v>1755</c:v>
                </c:pt>
                <c:pt idx="6">
                  <c:v>1775</c:v>
                </c:pt>
                <c:pt idx="7">
                  <c:v>1887</c:v>
                </c:pt>
                <c:pt idx="8">
                  <c:v>1893</c:v>
                </c:pt>
                <c:pt idx="9">
                  <c:v>1580</c:v>
                </c:pt>
                <c:pt idx="10">
                  <c:v>1857</c:v>
                </c:pt>
                <c:pt idx="11">
                  <c:v>1880</c:v>
                </c:pt>
                <c:pt idx="12">
                  <c:v>1664</c:v>
                </c:pt>
                <c:pt idx="13">
                  <c:v>1364</c:v>
                </c:pt>
                <c:pt idx="14">
                  <c:v>1693</c:v>
                </c:pt>
                <c:pt idx="15">
                  <c:v>1850</c:v>
                </c:pt>
                <c:pt idx="16">
                  <c:v>1633</c:v>
                </c:pt>
                <c:pt idx="17">
                  <c:v>1634</c:v>
                </c:pt>
                <c:pt idx="18">
                  <c:v>1636</c:v>
                </c:pt>
                <c:pt idx="19">
                  <c:v>1855</c:v>
                </c:pt>
                <c:pt idx="20">
                  <c:v>1987</c:v>
                </c:pt>
                <c:pt idx="21">
                  <c:v>1997</c:v>
                </c:pt>
                <c:pt idx="22">
                  <c:v>1422</c:v>
                </c:pt>
                <c:pt idx="23">
                  <c:v>1508</c:v>
                </c:pt>
                <c:pt idx="24">
                  <c:v>1720</c:v>
                </c:pt>
                <c:pt idx="25">
                  <c:v>1879</c:v>
                </c:pt>
                <c:pt idx="26">
                  <c:v>1634</c:v>
                </c:pt>
                <c:pt idx="27">
                  <c:v>1802</c:v>
                </c:pt>
                <c:pt idx="28">
                  <c:v>1849</c:v>
                </c:pt>
                <c:pt idx="29">
                  <c:v>1764</c:v>
                </c:pt>
                <c:pt idx="30">
                  <c:v>1460</c:v>
                </c:pt>
                <c:pt idx="31">
                  <c:v>1675</c:v>
                </c:pt>
                <c:pt idx="32">
                  <c:v>1656</c:v>
                </c:pt>
                <c:pt idx="33">
                  <c:v>2020</c:v>
                </c:pt>
                <c:pt idx="34">
                  <c:v>1850</c:v>
                </c:pt>
                <c:pt idx="35">
                  <c:v>1865</c:v>
                </c:pt>
                <c:pt idx="36">
                  <c:v>1664</c:v>
                </c:pt>
                <c:pt idx="37">
                  <c:v>1872</c:v>
                </c:pt>
                <c:pt idx="38">
                  <c:v>1654</c:v>
                </c:pt>
                <c:pt idx="39">
                  <c:v>1393</c:v>
                </c:pt>
                <c:pt idx="40">
                  <c:v>1587</c:v>
                </c:pt>
                <c:pt idx="41">
                  <c:v>1631</c:v>
                </c:pt>
                <c:pt idx="42">
                  <c:v>1931</c:v>
                </c:pt>
                <c:pt idx="43">
                  <c:v>1370</c:v>
                </c:pt>
                <c:pt idx="44">
                  <c:v>1810</c:v>
                </c:pt>
                <c:pt idx="45">
                  <c:v>1414</c:v>
                </c:pt>
                <c:pt idx="46">
                  <c:v>1761</c:v>
                </c:pt>
                <c:pt idx="47">
                  <c:v>1477</c:v>
                </c:pt>
                <c:pt idx="48">
                  <c:v>1486</c:v>
                </c:pt>
                <c:pt idx="49">
                  <c:v>1561</c:v>
                </c:pt>
                <c:pt idx="50">
                  <c:v>1549</c:v>
                </c:pt>
                <c:pt idx="51">
                  <c:v>2050</c:v>
                </c:pt>
                <c:pt idx="52">
                  <c:v>1697</c:v>
                </c:pt>
                <c:pt idx="53">
                  <c:v>1543</c:v>
                </c:pt>
                <c:pt idx="54">
                  <c:v>1934</c:v>
                </c:pt>
                <c:pt idx="55">
                  <c:v>1385</c:v>
                </c:pt>
                <c:pt idx="56">
                  <c:v>1670</c:v>
                </c:pt>
                <c:pt idx="57">
                  <c:v>1735</c:v>
                </c:pt>
                <c:pt idx="58">
                  <c:v>1634</c:v>
                </c:pt>
                <c:pt idx="59">
                  <c:v>1777</c:v>
                </c:pt>
                <c:pt idx="60">
                  <c:v>1550</c:v>
                </c:pt>
                <c:pt idx="61">
                  <c:v>1715</c:v>
                </c:pt>
                <c:pt idx="62">
                  <c:v>1925</c:v>
                </c:pt>
                <c:pt idx="63">
                  <c:v>1842</c:v>
                </c:pt>
                <c:pt idx="64">
                  <c:v>1786</c:v>
                </c:pt>
                <c:pt idx="65">
                  <c:v>1435</c:v>
                </c:pt>
                <c:pt idx="66">
                  <c:v>1387</c:v>
                </c:pt>
                <c:pt idx="67">
                  <c:v>1521</c:v>
                </c:pt>
                <c:pt idx="68">
                  <c:v>1975</c:v>
                </c:pt>
                <c:pt idx="69">
                  <c:v>1435</c:v>
                </c:pt>
                <c:pt idx="70">
                  <c:v>1714</c:v>
                </c:pt>
                <c:pt idx="71">
                  <c:v>1634</c:v>
                </c:pt>
                <c:pt idx="72">
                  <c:v>1464</c:v>
                </c:pt>
                <c:pt idx="73">
                  <c:v>1794</c:v>
                </c:pt>
                <c:pt idx="74">
                  <c:v>1855</c:v>
                </c:pt>
                <c:pt idx="75">
                  <c:v>1953</c:v>
                </c:pt>
                <c:pt idx="76">
                  <c:v>1469</c:v>
                </c:pt>
                <c:pt idx="77">
                  <c:v>1663</c:v>
                </c:pt>
                <c:pt idx="78">
                  <c:v>1907</c:v>
                </c:pt>
                <c:pt idx="79">
                  <c:v>1990</c:v>
                </c:pt>
                <c:pt idx="80">
                  <c:v>1542</c:v>
                </c:pt>
                <c:pt idx="81">
                  <c:v>1808</c:v>
                </c:pt>
                <c:pt idx="82">
                  <c:v>1966</c:v>
                </c:pt>
                <c:pt idx="83">
                  <c:v>1679</c:v>
                </c:pt>
                <c:pt idx="84">
                  <c:v>2021</c:v>
                </c:pt>
                <c:pt idx="85">
                  <c:v>2015</c:v>
                </c:pt>
                <c:pt idx="86">
                  <c:v>1473</c:v>
                </c:pt>
                <c:pt idx="87">
                  <c:v>1979</c:v>
                </c:pt>
                <c:pt idx="88">
                  <c:v>1787</c:v>
                </c:pt>
                <c:pt idx="89">
                  <c:v>1687</c:v>
                </c:pt>
                <c:pt idx="90">
                  <c:v>1674</c:v>
                </c:pt>
                <c:pt idx="91">
                  <c:v>1478</c:v>
                </c:pt>
                <c:pt idx="92">
                  <c:v>1735</c:v>
                </c:pt>
                <c:pt idx="93">
                  <c:v>1720</c:v>
                </c:pt>
                <c:pt idx="94">
                  <c:v>1494</c:v>
                </c:pt>
                <c:pt idx="95">
                  <c:v>1964</c:v>
                </c:pt>
                <c:pt idx="96">
                  <c:v>1843</c:v>
                </c:pt>
                <c:pt idx="97">
                  <c:v>1550</c:v>
                </c:pt>
                <c:pt idx="98">
                  <c:v>1764</c:v>
                </c:pt>
                <c:pt idx="99">
                  <c:v>1712</c:v>
                </c:pt>
                <c:pt idx="100">
                  <c:v>1775</c:v>
                </c:pt>
                <c:pt idx="101">
                  <c:v>1531</c:v>
                </c:pt>
                <c:pt idx="102">
                  <c:v>1781</c:v>
                </c:pt>
                <c:pt idx="103">
                  <c:v>1579</c:v>
                </c:pt>
                <c:pt idx="104">
                  <c:v>1526</c:v>
                </c:pt>
                <c:pt idx="105">
                  <c:v>1778</c:v>
                </c:pt>
                <c:pt idx="106">
                  <c:v>1769</c:v>
                </c:pt>
                <c:pt idx="107">
                  <c:v>1824</c:v>
                </c:pt>
                <c:pt idx="108">
                  <c:v>1481</c:v>
                </c:pt>
                <c:pt idx="109">
                  <c:v>1464</c:v>
                </c:pt>
                <c:pt idx="110">
                  <c:v>1591</c:v>
                </c:pt>
                <c:pt idx="111">
                  <c:v>1666</c:v>
                </c:pt>
                <c:pt idx="112">
                  <c:v>1455</c:v>
                </c:pt>
                <c:pt idx="113">
                  <c:v>1934</c:v>
                </c:pt>
                <c:pt idx="114">
                  <c:v>1625</c:v>
                </c:pt>
                <c:pt idx="115">
                  <c:v>1334</c:v>
                </c:pt>
                <c:pt idx="116">
                  <c:v>1721</c:v>
                </c:pt>
                <c:pt idx="117">
                  <c:v>1475</c:v>
                </c:pt>
                <c:pt idx="118">
                  <c:v>1662</c:v>
                </c:pt>
                <c:pt idx="119">
                  <c:v>1861</c:v>
                </c:pt>
                <c:pt idx="120">
                  <c:v>1936</c:v>
                </c:pt>
                <c:pt idx="121">
                  <c:v>1572</c:v>
                </c:pt>
                <c:pt idx="122">
                  <c:v>1508</c:v>
                </c:pt>
                <c:pt idx="123">
                  <c:v>1430</c:v>
                </c:pt>
                <c:pt idx="124">
                  <c:v>1891</c:v>
                </c:pt>
                <c:pt idx="125">
                  <c:v>1550</c:v>
                </c:pt>
                <c:pt idx="126">
                  <c:v>1741</c:v>
                </c:pt>
                <c:pt idx="127">
                  <c:v>1690</c:v>
                </c:pt>
                <c:pt idx="128">
                  <c:v>1687</c:v>
                </c:pt>
                <c:pt idx="129">
                  <c:v>1730</c:v>
                </c:pt>
                <c:pt idx="130">
                  <c:v>1674</c:v>
                </c:pt>
                <c:pt idx="131">
                  <c:v>1475</c:v>
                </c:pt>
                <c:pt idx="132">
                  <c:v>1962</c:v>
                </c:pt>
                <c:pt idx="133">
                  <c:v>1532</c:v>
                </c:pt>
                <c:pt idx="134">
                  <c:v>1492</c:v>
                </c:pt>
                <c:pt idx="135">
                  <c:v>1502</c:v>
                </c:pt>
                <c:pt idx="136">
                  <c:v>1974</c:v>
                </c:pt>
                <c:pt idx="137">
                  <c:v>1607</c:v>
                </c:pt>
                <c:pt idx="138">
                  <c:v>1412</c:v>
                </c:pt>
                <c:pt idx="139">
                  <c:v>1557</c:v>
                </c:pt>
                <c:pt idx="140">
                  <c:v>1821</c:v>
                </c:pt>
                <c:pt idx="141">
                  <c:v>1760</c:v>
                </c:pt>
                <c:pt idx="142">
                  <c:v>1685</c:v>
                </c:pt>
                <c:pt idx="143">
                  <c:v>1773</c:v>
                </c:pt>
                <c:pt idx="144">
                  <c:v>1826</c:v>
                </c:pt>
                <c:pt idx="145">
                  <c:v>1565</c:v>
                </c:pt>
                <c:pt idx="146">
                  <c:v>1510</c:v>
                </c:pt>
                <c:pt idx="147">
                  <c:v>1374</c:v>
                </c:pt>
                <c:pt idx="148">
                  <c:v>1402</c:v>
                </c:pt>
                <c:pt idx="149">
                  <c:v>1702</c:v>
                </c:pt>
                <c:pt idx="150">
                  <c:v>1956</c:v>
                </c:pt>
                <c:pt idx="151">
                  <c:v>1933</c:v>
                </c:pt>
                <c:pt idx="152">
                  <c:v>1832</c:v>
                </c:pt>
                <c:pt idx="153">
                  <c:v>1893</c:v>
                </c:pt>
                <c:pt idx="154">
                  <c:v>1831</c:v>
                </c:pt>
                <c:pt idx="155">
                  <c:v>1487</c:v>
                </c:pt>
                <c:pt idx="156">
                  <c:v>2041</c:v>
                </c:pt>
                <c:pt idx="157">
                  <c:v>1850</c:v>
                </c:pt>
                <c:pt idx="158">
                  <c:v>1555</c:v>
                </c:pt>
                <c:pt idx="159">
                  <c:v>2020</c:v>
                </c:pt>
                <c:pt idx="160">
                  <c:v>1593</c:v>
                </c:pt>
                <c:pt idx="161">
                  <c:v>1934</c:v>
                </c:pt>
                <c:pt idx="162">
                  <c:v>1808</c:v>
                </c:pt>
                <c:pt idx="163">
                  <c:v>1722</c:v>
                </c:pt>
                <c:pt idx="164">
                  <c:v>1750</c:v>
                </c:pt>
                <c:pt idx="165">
                  <c:v>1555</c:v>
                </c:pt>
                <c:pt idx="166">
                  <c:v>1524</c:v>
                </c:pt>
                <c:pt idx="167">
                  <c:v>1461</c:v>
                </c:pt>
              </c:numCache>
            </c:numRef>
          </c:xVal>
          <c:yVal>
            <c:numRef>
              <c:f>'SAT Admittance (2)'!$C$5:$C$172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2-4C62-B790-A182647C7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179279"/>
        <c:axId val="1261179695"/>
      </c:scatterChart>
      <c:valAx>
        <c:axId val="12611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Academic</a:t>
                </a:r>
                <a:r>
                  <a:rPr lang="en-US" baseline="0"/>
                  <a:t>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61179695"/>
        <c:crosses val="autoZero"/>
        <c:crossBetween val="midCat"/>
      </c:valAx>
      <c:valAx>
        <c:axId val="12611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Admitted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611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'SAT Admittance'!$C$10</c:f>
              <c:strCache>
                <c:ptCount val="1"/>
                <c:pt idx="0">
                  <c:v>Admitted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'SAT Admittance'!$B$11:$B$178</c:f>
              <c:numCache>
                <c:formatCode>General</c:formatCode>
                <c:ptCount val="168"/>
                <c:pt idx="0">
                  <c:v>1363</c:v>
                </c:pt>
                <c:pt idx="1">
                  <c:v>1792</c:v>
                </c:pt>
                <c:pt idx="2">
                  <c:v>1954</c:v>
                </c:pt>
                <c:pt idx="3">
                  <c:v>1653</c:v>
                </c:pt>
                <c:pt idx="4">
                  <c:v>1593</c:v>
                </c:pt>
                <c:pt idx="5">
                  <c:v>1755</c:v>
                </c:pt>
                <c:pt idx="6">
                  <c:v>1775</c:v>
                </c:pt>
                <c:pt idx="7">
                  <c:v>1887</c:v>
                </c:pt>
                <c:pt idx="8">
                  <c:v>1893</c:v>
                </c:pt>
                <c:pt idx="9">
                  <c:v>1580</c:v>
                </c:pt>
                <c:pt idx="10">
                  <c:v>1857</c:v>
                </c:pt>
                <c:pt idx="11">
                  <c:v>1880</c:v>
                </c:pt>
                <c:pt idx="12">
                  <c:v>1664</c:v>
                </c:pt>
                <c:pt idx="13">
                  <c:v>1364</c:v>
                </c:pt>
                <c:pt idx="14">
                  <c:v>1693</c:v>
                </c:pt>
                <c:pt idx="15">
                  <c:v>1850</c:v>
                </c:pt>
                <c:pt idx="16">
                  <c:v>1633</c:v>
                </c:pt>
                <c:pt idx="17">
                  <c:v>1634</c:v>
                </c:pt>
                <c:pt idx="18">
                  <c:v>1636</c:v>
                </c:pt>
                <c:pt idx="19">
                  <c:v>1855</c:v>
                </c:pt>
                <c:pt idx="20">
                  <c:v>1987</c:v>
                </c:pt>
                <c:pt idx="21">
                  <c:v>1997</c:v>
                </c:pt>
                <c:pt idx="22">
                  <c:v>1422</c:v>
                </c:pt>
                <c:pt idx="23">
                  <c:v>1508</c:v>
                </c:pt>
                <c:pt idx="24">
                  <c:v>1720</c:v>
                </c:pt>
                <c:pt idx="25">
                  <c:v>1879</c:v>
                </c:pt>
                <c:pt idx="26">
                  <c:v>1634</c:v>
                </c:pt>
                <c:pt idx="27">
                  <c:v>1802</c:v>
                </c:pt>
                <c:pt idx="28">
                  <c:v>1849</c:v>
                </c:pt>
                <c:pt idx="29">
                  <c:v>1764</c:v>
                </c:pt>
                <c:pt idx="30">
                  <c:v>1460</c:v>
                </c:pt>
                <c:pt idx="31">
                  <c:v>1675</c:v>
                </c:pt>
                <c:pt idx="32">
                  <c:v>1656</c:v>
                </c:pt>
                <c:pt idx="33">
                  <c:v>2020</c:v>
                </c:pt>
                <c:pt idx="34">
                  <c:v>1850</c:v>
                </c:pt>
                <c:pt idx="35">
                  <c:v>1865</c:v>
                </c:pt>
                <c:pt idx="36">
                  <c:v>1664</c:v>
                </c:pt>
                <c:pt idx="37">
                  <c:v>1872</c:v>
                </c:pt>
                <c:pt idx="38">
                  <c:v>1654</c:v>
                </c:pt>
                <c:pt idx="39">
                  <c:v>1393</c:v>
                </c:pt>
                <c:pt idx="40">
                  <c:v>1587</c:v>
                </c:pt>
                <c:pt idx="41">
                  <c:v>1631</c:v>
                </c:pt>
                <c:pt idx="42">
                  <c:v>1931</c:v>
                </c:pt>
                <c:pt idx="43">
                  <c:v>1370</c:v>
                </c:pt>
                <c:pt idx="44">
                  <c:v>1810</c:v>
                </c:pt>
                <c:pt idx="45">
                  <c:v>1414</c:v>
                </c:pt>
                <c:pt idx="46">
                  <c:v>1761</c:v>
                </c:pt>
                <c:pt idx="47">
                  <c:v>1477</c:v>
                </c:pt>
                <c:pt idx="48">
                  <c:v>1486</c:v>
                </c:pt>
                <c:pt idx="49">
                  <c:v>1561</c:v>
                </c:pt>
                <c:pt idx="50">
                  <c:v>1549</c:v>
                </c:pt>
                <c:pt idx="51">
                  <c:v>2050</c:v>
                </c:pt>
                <c:pt idx="52">
                  <c:v>1697</c:v>
                </c:pt>
                <c:pt idx="53">
                  <c:v>1543</c:v>
                </c:pt>
                <c:pt idx="54">
                  <c:v>1934</c:v>
                </c:pt>
                <c:pt idx="55">
                  <c:v>1385</c:v>
                </c:pt>
                <c:pt idx="56">
                  <c:v>1670</c:v>
                </c:pt>
                <c:pt idx="57">
                  <c:v>1735</c:v>
                </c:pt>
                <c:pt idx="58">
                  <c:v>1634</c:v>
                </c:pt>
                <c:pt idx="59">
                  <c:v>1777</c:v>
                </c:pt>
                <c:pt idx="60">
                  <c:v>1550</c:v>
                </c:pt>
                <c:pt idx="61">
                  <c:v>1715</c:v>
                </c:pt>
                <c:pt idx="62">
                  <c:v>1925</c:v>
                </c:pt>
                <c:pt idx="63">
                  <c:v>1842</c:v>
                </c:pt>
                <c:pt idx="64">
                  <c:v>1786</c:v>
                </c:pt>
                <c:pt idx="65">
                  <c:v>1435</c:v>
                </c:pt>
                <c:pt idx="66">
                  <c:v>1387</c:v>
                </c:pt>
                <c:pt idx="67">
                  <c:v>1521</c:v>
                </c:pt>
                <c:pt idx="68">
                  <c:v>1975</c:v>
                </c:pt>
                <c:pt idx="69">
                  <c:v>1435</c:v>
                </c:pt>
                <c:pt idx="70">
                  <c:v>1714</c:v>
                </c:pt>
                <c:pt idx="71">
                  <c:v>1634</c:v>
                </c:pt>
                <c:pt idx="72">
                  <c:v>1464</c:v>
                </c:pt>
                <c:pt idx="73">
                  <c:v>1794</c:v>
                </c:pt>
                <c:pt idx="74">
                  <c:v>1855</c:v>
                </c:pt>
                <c:pt idx="75">
                  <c:v>1953</c:v>
                </c:pt>
                <c:pt idx="76">
                  <c:v>1469</c:v>
                </c:pt>
                <c:pt idx="77">
                  <c:v>1663</c:v>
                </c:pt>
                <c:pt idx="78">
                  <c:v>1907</c:v>
                </c:pt>
                <c:pt idx="79">
                  <c:v>1990</c:v>
                </c:pt>
                <c:pt idx="80">
                  <c:v>1542</c:v>
                </c:pt>
                <c:pt idx="81">
                  <c:v>1808</c:v>
                </c:pt>
                <c:pt idx="82">
                  <c:v>1966</c:v>
                </c:pt>
                <c:pt idx="83">
                  <c:v>1679</c:v>
                </c:pt>
                <c:pt idx="84">
                  <c:v>2021</c:v>
                </c:pt>
                <c:pt idx="85">
                  <c:v>2015</c:v>
                </c:pt>
                <c:pt idx="86">
                  <c:v>1473</c:v>
                </c:pt>
                <c:pt idx="87">
                  <c:v>1979</c:v>
                </c:pt>
                <c:pt idx="88">
                  <c:v>1787</c:v>
                </c:pt>
                <c:pt idx="89">
                  <c:v>1687</c:v>
                </c:pt>
                <c:pt idx="90">
                  <c:v>1674</c:v>
                </c:pt>
                <c:pt idx="91">
                  <c:v>1478</c:v>
                </c:pt>
                <c:pt idx="92">
                  <c:v>1735</c:v>
                </c:pt>
                <c:pt idx="93">
                  <c:v>1720</c:v>
                </c:pt>
                <c:pt idx="94">
                  <c:v>1494</c:v>
                </c:pt>
                <c:pt idx="95">
                  <c:v>1964</c:v>
                </c:pt>
                <c:pt idx="96">
                  <c:v>1843</c:v>
                </c:pt>
                <c:pt idx="97">
                  <c:v>1550</c:v>
                </c:pt>
                <c:pt idx="98">
                  <c:v>1764</c:v>
                </c:pt>
                <c:pt idx="99">
                  <c:v>1712</c:v>
                </c:pt>
                <c:pt idx="100">
                  <c:v>1775</c:v>
                </c:pt>
                <c:pt idx="101">
                  <c:v>1531</c:v>
                </c:pt>
                <c:pt idx="102">
                  <c:v>1781</c:v>
                </c:pt>
                <c:pt idx="103">
                  <c:v>1579</c:v>
                </c:pt>
                <c:pt idx="104">
                  <c:v>1526</c:v>
                </c:pt>
                <c:pt idx="105">
                  <c:v>1778</c:v>
                </c:pt>
                <c:pt idx="106">
                  <c:v>1769</c:v>
                </c:pt>
                <c:pt idx="107">
                  <c:v>1824</c:v>
                </c:pt>
                <c:pt idx="108">
                  <c:v>1481</c:v>
                </c:pt>
                <c:pt idx="109">
                  <c:v>1464</c:v>
                </c:pt>
                <c:pt idx="110">
                  <c:v>1591</c:v>
                </c:pt>
                <c:pt idx="111">
                  <c:v>1666</c:v>
                </c:pt>
                <c:pt idx="112">
                  <c:v>1455</c:v>
                </c:pt>
                <c:pt idx="113">
                  <c:v>1934</c:v>
                </c:pt>
                <c:pt idx="114">
                  <c:v>1625</c:v>
                </c:pt>
                <c:pt idx="115">
                  <c:v>1334</c:v>
                </c:pt>
                <c:pt idx="116">
                  <c:v>1721</c:v>
                </c:pt>
                <c:pt idx="117">
                  <c:v>1475</c:v>
                </c:pt>
                <c:pt idx="118">
                  <c:v>1662</c:v>
                </c:pt>
                <c:pt idx="119">
                  <c:v>1861</c:v>
                </c:pt>
                <c:pt idx="120">
                  <c:v>1936</c:v>
                </c:pt>
                <c:pt idx="121">
                  <c:v>1572</c:v>
                </c:pt>
                <c:pt idx="122">
                  <c:v>1508</c:v>
                </c:pt>
                <c:pt idx="123">
                  <c:v>1430</c:v>
                </c:pt>
                <c:pt idx="124">
                  <c:v>1891</c:v>
                </c:pt>
                <c:pt idx="125">
                  <c:v>1550</c:v>
                </c:pt>
                <c:pt idx="126">
                  <c:v>1741</c:v>
                </c:pt>
                <c:pt idx="127">
                  <c:v>1690</c:v>
                </c:pt>
                <c:pt idx="128">
                  <c:v>1687</c:v>
                </c:pt>
                <c:pt idx="129">
                  <c:v>1730</c:v>
                </c:pt>
                <c:pt idx="130">
                  <c:v>1674</c:v>
                </c:pt>
                <c:pt idx="131">
                  <c:v>1475</c:v>
                </c:pt>
                <c:pt idx="132">
                  <c:v>1962</c:v>
                </c:pt>
                <c:pt idx="133">
                  <c:v>1532</c:v>
                </c:pt>
                <c:pt idx="134">
                  <c:v>1492</c:v>
                </c:pt>
                <c:pt idx="135">
                  <c:v>1502</c:v>
                </c:pt>
                <c:pt idx="136">
                  <c:v>1974</c:v>
                </c:pt>
                <c:pt idx="137">
                  <c:v>1607</c:v>
                </c:pt>
                <c:pt idx="138">
                  <c:v>1412</c:v>
                </c:pt>
                <c:pt idx="139">
                  <c:v>1557</c:v>
                </c:pt>
                <c:pt idx="140">
                  <c:v>1821</c:v>
                </c:pt>
                <c:pt idx="141">
                  <c:v>1760</c:v>
                </c:pt>
                <c:pt idx="142">
                  <c:v>1685</c:v>
                </c:pt>
                <c:pt idx="143">
                  <c:v>1773</c:v>
                </c:pt>
                <c:pt idx="144">
                  <c:v>1826</c:v>
                </c:pt>
                <c:pt idx="145">
                  <c:v>1565</c:v>
                </c:pt>
                <c:pt idx="146">
                  <c:v>1510</c:v>
                </c:pt>
                <c:pt idx="147">
                  <c:v>1374</c:v>
                </c:pt>
                <c:pt idx="148">
                  <c:v>1402</c:v>
                </c:pt>
                <c:pt idx="149">
                  <c:v>1702</c:v>
                </c:pt>
                <c:pt idx="150">
                  <c:v>1956</c:v>
                </c:pt>
                <c:pt idx="151">
                  <c:v>1933</c:v>
                </c:pt>
                <c:pt idx="152">
                  <c:v>1832</c:v>
                </c:pt>
                <c:pt idx="153">
                  <c:v>1893</c:v>
                </c:pt>
                <c:pt idx="154">
                  <c:v>1831</c:v>
                </c:pt>
                <c:pt idx="155">
                  <c:v>1487</c:v>
                </c:pt>
                <c:pt idx="156">
                  <c:v>2041</c:v>
                </c:pt>
                <c:pt idx="157">
                  <c:v>1850</c:v>
                </c:pt>
                <c:pt idx="158">
                  <c:v>1555</c:v>
                </c:pt>
                <c:pt idx="159">
                  <c:v>2020</c:v>
                </c:pt>
                <c:pt idx="160">
                  <c:v>1593</c:v>
                </c:pt>
                <c:pt idx="161">
                  <c:v>1934</c:v>
                </c:pt>
                <c:pt idx="162">
                  <c:v>1808</c:v>
                </c:pt>
                <c:pt idx="163">
                  <c:v>1722</c:v>
                </c:pt>
                <c:pt idx="164">
                  <c:v>1750</c:v>
                </c:pt>
                <c:pt idx="165">
                  <c:v>1555</c:v>
                </c:pt>
                <c:pt idx="166">
                  <c:v>1524</c:v>
                </c:pt>
                <c:pt idx="167">
                  <c:v>1461</c:v>
                </c:pt>
              </c:numCache>
            </c:numRef>
          </c:xVal>
          <c:yVal>
            <c:numRef>
              <c:f>'SAT Admittance'!$C$11:$C$178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F-4632-A210-16BBBD1C8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179279"/>
        <c:axId val="1261179695"/>
      </c:scatterChart>
      <c:valAx>
        <c:axId val="12611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Academic</a:t>
                </a:r>
                <a:r>
                  <a:rPr lang="en-US" baseline="0"/>
                  <a:t>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61179695"/>
        <c:crosses val="autoZero"/>
        <c:crossBetween val="midCat"/>
      </c:valAx>
      <c:valAx>
        <c:axId val="12611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Admitted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611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0</xdr:rowOff>
    </xdr:from>
    <xdr:to>
      <xdr:col>16</xdr:col>
      <xdr:colOff>438150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3CF6C-4651-47FD-83AB-10C1F090A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15</xdr:col>
      <xdr:colOff>438150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84EFA-803F-484A-BFE4-96265CCB3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0</xdr:rowOff>
    </xdr:from>
    <xdr:to>
      <xdr:col>16</xdr:col>
      <xdr:colOff>438150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C9020-329C-4AE3-B84D-2985440BE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B35F-D113-4E5B-A380-7BC7544C8C33}">
  <dimension ref="B2:T178"/>
  <sheetViews>
    <sheetView tabSelected="1" workbookViewId="0">
      <selection activeCell="S15" sqref="S15"/>
    </sheetView>
  </sheetViews>
  <sheetFormatPr defaultColWidth="8.85546875" defaultRowHeight="12" x14ac:dyDescent="0.2"/>
  <cols>
    <col min="1" max="1" width="2" style="1" customWidth="1"/>
    <col min="2" max="4" width="8.85546875" style="1"/>
    <col min="5" max="5" width="17.85546875" style="1" customWidth="1"/>
    <col min="6" max="6" width="17.140625" style="1" customWidth="1"/>
    <col min="7" max="18" width="8.85546875" style="1"/>
    <col min="19" max="19" width="14.85546875" style="1" customWidth="1"/>
    <col min="20" max="20" width="10.28515625" style="1" bestFit="1" customWidth="1"/>
    <col min="21" max="16384" width="8.85546875" style="1"/>
  </cols>
  <sheetData>
    <row r="2" spans="2:20" ht="15.75" x14ac:dyDescent="0.25">
      <c r="B2" s="2" t="s">
        <v>3</v>
      </c>
    </row>
    <row r="3" spans="2:20" ht="15.75" x14ac:dyDescent="0.25">
      <c r="B3" s="2" t="s">
        <v>8</v>
      </c>
      <c r="C3" s="10">
        <v>-69.912804739111436</v>
      </c>
    </row>
    <row r="4" spans="2:20" ht="15.75" x14ac:dyDescent="0.25">
      <c r="B4" s="2" t="s">
        <v>9</v>
      </c>
      <c r="C4" s="10">
        <v>4.2004868205068213E-2</v>
      </c>
      <c r="D4" s="15"/>
      <c r="E4" s="15"/>
      <c r="F4" s="16"/>
      <c r="G4" s="11" t="s">
        <v>10</v>
      </c>
      <c r="H4" s="10"/>
      <c r="I4" s="10"/>
      <c r="J4" s="10"/>
      <c r="K4" s="10"/>
    </row>
    <row r="5" spans="2:20" ht="15.75" x14ac:dyDescent="0.25">
      <c r="B5" s="2"/>
    </row>
    <row r="7" spans="2:20" ht="15.75" x14ac:dyDescent="0.25">
      <c r="B7" s="2" t="s">
        <v>1</v>
      </c>
    </row>
    <row r="8" spans="2:20" ht="15" x14ac:dyDescent="0.2">
      <c r="D8" s="14">
        <v>1</v>
      </c>
      <c r="E8" s="14"/>
      <c r="F8" s="14">
        <v>2</v>
      </c>
      <c r="G8" s="14">
        <v>3</v>
      </c>
      <c r="S8" s="10"/>
      <c r="T8" s="10"/>
    </row>
    <row r="9" spans="2:20" ht="15.75" x14ac:dyDescent="0.25">
      <c r="S9" s="13">
        <v>4</v>
      </c>
      <c r="T9" s="10"/>
    </row>
    <row r="10" spans="2:20" ht="15.75" x14ac:dyDescent="0.25">
      <c r="B10" s="6" t="s">
        <v>2</v>
      </c>
      <c r="C10" s="7" t="s">
        <v>0</v>
      </c>
      <c r="D10" s="8" t="s">
        <v>4</v>
      </c>
      <c r="E10" s="8" t="s">
        <v>11</v>
      </c>
      <c r="F10" s="8" t="s">
        <v>5</v>
      </c>
      <c r="G10" s="8" t="s">
        <v>6</v>
      </c>
      <c r="S10" s="11" t="s">
        <v>7</v>
      </c>
      <c r="T10" s="12">
        <f>SUM(G11:G178)</f>
        <v>-23.144749099222</v>
      </c>
    </row>
    <row r="11" spans="2:20" x14ac:dyDescent="0.2">
      <c r="B11" s="3">
        <v>1363</v>
      </c>
      <c r="C11" s="1">
        <v>0</v>
      </c>
      <c r="D11" s="1">
        <f>$C$3+$C$4*B11</f>
        <v>-12.660169375603459</v>
      </c>
      <c r="E11" s="1">
        <f>$C$3+SUMPRODUCT($C$4,B11)</f>
        <v>-12.660169375603459</v>
      </c>
      <c r="F11" s="1">
        <f>EXP(E11)/(1+EXP(E11))</f>
        <v>3.1750964418187996E-6</v>
      </c>
      <c r="G11" s="9">
        <f>C11*LN(F11)+(1-C11)*(LN(1-F11))</f>
        <v>-3.1751014823947673E-6</v>
      </c>
    </row>
    <row r="12" spans="2:20" x14ac:dyDescent="0.2">
      <c r="B12" s="3">
        <v>1792</v>
      </c>
      <c r="C12" s="1">
        <v>1</v>
      </c>
      <c r="D12" s="1">
        <f t="shared" ref="D12:D75" si="0">$C$3+$C$4*B12</f>
        <v>5.3599190843708016</v>
      </c>
      <c r="E12" s="1">
        <f t="shared" ref="E12:E75" si="1">$C$3+SUMPRODUCT($C$4,B12)</f>
        <v>5.3599190843708016</v>
      </c>
      <c r="F12" s="1">
        <f t="shared" ref="F12:F75" si="2">EXP(E12)/(1+EXP(E12))</f>
        <v>0.99532071217294138</v>
      </c>
      <c r="G12" s="9">
        <f t="shared" ref="G12:G75" si="3">C12*LN(F12)+(1-C12)*(LN(1-F12))</f>
        <v>-4.6902699667971531E-3</v>
      </c>
    </row>
    <row r="13" spans="2:20" x14ac:dyDescent="0.2">
      <c r="B13" s="3">
        <v>1954</v>
      </c>
      <c r="C13" s="1">
        <v>1</v>
      </c>
      <c r="D13" s="1">
        <f t="shared" si="0"/>
        <v>12.164707733591854</v>
      </c>
      <c r="E13" s="1">
        <f t="shared" si="1"/>
        <v>12.164707733591854</v>
      </c>
      <c r="F13" s="1">
        <f t="shared" si="2"/>
        <v>0.99999478886536008</v>
      </c>
      <c r="G13" s="9">
        <f t="shared" si="3"/>
        <v>-5.2111482179245829E-6</v>
      </c>
    </row>
    <row r="14" spans="2:20" x14ac:dyDescent="0.2">
      <c r="B14" s="3">
        <v>1653</v>
      </c>
      <c r="C14" s="1">
        <v>0</v>
      </c>
      <c r="D14" s="1">
        <f t="shared" si="0"/>
        <v>-0.47875759613367563</v>
      </c>
      <c r="E14" s="1">
        <f t="shared" si="1"/>
        <v>-0.47875759613367563</v>
      </c>
      <c r="F14" s="1">
        <f t="shared" si="2"/>
        <v>0.38254554369844951</v>
      </c>
      <c r="G14" s="9">
        <f t="shared" si="3"/>
        <v>-0.48214996817728306</v>
      </c>
    </row>
    <row r="15" spans="2:20" x14ac:dyDescent="0.2">
      <c r="B15" s="3">
        <v>1593</v>
      </c>
      <c r="C15" s="1">
        <v>0</v>
      </c>
      <c r="D15" s="1">
        <f t="shared" si="0"/>
        <v>-2.9990496884377791</v>
      </c>
      <c r="E15" s="1">
        <f t="shared" si="1"/>
        <v>-2.9990496884377791</v>
      </c>
      <c r="F15" s="1">
        <f t="shared" si="2"/>
        <v>4.7468823548790874E-2</v>
      </c>
      <c r="G15" s="9">
        <f t="shared" si="3"/>
        <v>-4.8632441334562723E-2</v>
      </c>
    </row>
    <row r="16" spans="2:20" x14ac:dyDescent="0.2">
      <c r="B16" s="3">
        <v>1755</v>
      </c>
      <c r="C16" s="1">
        <v>1</v>
      </c>
      <c r="D16" s="1">
        <f t="shared" si="0"/>
        <v>3.8057389607832732</v>
      </c>
      <c r="E16" s="1">
        <f t="shared" si="1"/>
        <v>3.8057389607832732</v>
      </c>
      <c r="F16" s="1">
        <f t="shared" si="2"/>
        <v>0.9782412206211778</v>
      </c>
      <c r="G16" s="9">
        <f t="shared" si="3"/>
        <v>-2.1998992507733826E-2</v>
      </c>
    </row>
    <row r="17" spans="2:7" x14ac:dyDescent="0.2">
      <c r="B17" s="3">
        <v>1775</v>
      </c>
      <c r="C17" s="1">
        <v>1</v>
      </c>
      <c r="D17" s="1">
        <f t="shared" si="0"/>
        <v>4.645836324884641</v>
      </c>
      <c r="E17" s="1">
        <f t="shared" si="1"/>
        <v>4.645836324884641</v>
      </c>
      <c r="F17" s="1">
        <f t="shared" si="2"/>
        <v>0.99048981566936356</v>
      </c>
      <c r="G17" s="9">
        <f t="shared" si="3"/>
        <v>-9.5556949061205206E-3</v>
      </c>
    </row>
    <row r="18" spans="2:7" x14ac:dyDescent="0.2">
      <c r="B18" s="3">
        <v>1887</v>
      </c>
      <c r="C18" s="1">
        <v>1</v>
      </c>
      <c r="D18" s="1">
        <f t="shared" si="0"/>
        <v>9.3503815638522809</v>
      </c>
      <c r="E18" s="1">
        <f t="shared" si="1"/>
        <v>9.3503815638522809</v>
      </c>
      <c r="F18" s="1">
        <f t="shared" si="2"/>
        <v>0.99991307531399387</v>
      </c>
      <c r="G18" s="9">
        <f t="shared" si="3"/>
        <v>-8.6928464175593367E-5</v>
      </c>
    </row>
    <row r="19" spans="2:7" x14ac:dyDescent="0.2">
      <c r="B19" s="3">
        <v>1893</v>
      </c>
      <c r="C19" s="1">
        <v>1</v>
      </c>
      <c r="D19" s="1">
        <f t="shared" si="0"/>
        <v>9.6024107730826955</v>
      </c>
      <c r="E19" s="1">
        <f t="shared" si="1"/>
        <v>9.6024107730826955</v>
      </c>
      <c r="F19" s="1">
        <f t="shared" si="2"/>
        <v>0.9999324389102775</v>
      </c>
      <c r="G19" s="9">
        <f t="shared" si="3"/>
        <v>-6.7563372075722639E-5</v>
      </c>
    </row>
    <row r="20" spans="2:7" x14ac:dyDescent="0.2">
      <c r="B20" s="3">
        <v>1580</v>
      </c>
      <c r="C20" s="1">
        <v>0</v>
      </c>
      <c r="D20" s="1">
        <f t="shared" si="0"/>
        <v>-3.5451129751036632</v>
      </c>
      <c r="E20" s="1">
        <f t="shared" si="1"/>
        <v>-3.5451129751036632</v>
      </c>
      <c r="F20" s="1">
        <f t="shared" si="2"/>
        <v>2.8055528298655208E-2</v>
      </c>
      <c r="G20" s="9">
        <f t="shared" si="3"/>
        <v>-2.8456604032832327E-2</v>
      </c>
    </row>
    <row r="21" spans="2:7" x14ac:dyDescent="0.2">
      <c r="B21" s="3">
        <v>1857</v>
      </c>
      <c r="C21" s="1">
        <v>1</v>
      </c>
      <c r="D21" s="1">
        <f t="shared" si="0"/>
        <v>8.0902355177002363</v>
      </c>
      <c r="E21" s="1">
        <f t="shared" si="1"/>
        <v>8.0902355177002363</v>
      </c>
      <c r="F21" s="1">
        <f t="shared" si="2"/>
        <v>0.99969357636590317</v>
      </c>
      <c r="G21" s="9">
        <f t="shared" si="3"/>
        <v>-3.0647059141139624E-4</v>
      </c>
    </row>
    <row r="22" spans="2:7" x14ac:dyDescent="0.2">
      <c r="B22" s="3">
        <v>1880</v>
      </c>
      <c r="C22" s="1">
        <v>1</v>
      </c>
      <c r="D22" s="1">
        <f t="shared" si="0"/>
        <v>9.0563474864167972</v>
      </c>
      <c r="E22" s="1">
        <f t="shared" si="1"/>
        <v>9.0563474864167972</v>
      </c>
      <c r="F22" s="1">
        <f t="shared" si="2"/>
        <v>0.99988336534644151</v>
      </c>
      <c r="G22" s="9">
        <f t="shared" si="3"/>
        <v>-1.1664145590862645E-4</v>
      </c>
    </row>
    <row r="23" spans="2:7" x14ac:dyDescent="0.2">
      <c r="B23" s="3">
        <v>1664</v>
      </c>
      <c r="C23" s="1">
        <v>1</v>
      </c>
      <c r="D23" s="1">
        <f t="shared" si="0"/>
        <v>-1.670404587792973E-2</v>
      </c>
      <c r="E23" s="1">
        <f t="shared" si="1"/>
        <v>-1.670404587792973E-2</v>
      </c>
      <c r="F23" s="1">
        <f t="shared" si="2"/>
        <v>0.49582408562882674</v>
      </c>
      <c r="G23" s="9">
        <f t="shared" si="3"/>
        <v>-0.70153408123700922</v>
      </c>
    </row>
    <row r="24" spans="2:7" x14ac:dyDescent="0.2">
      <c r="B24" s="3">
        <v>1364</v>
      </c>
      <c r="C24" s="1">
        <v>0</v>
      </c>
      <c r="D24" s="1">
        <f t="shared" si="0"/>
        <v>-12.61816450739839</v>
      </c>
      <c r="E24" s="1">
        <f t="shared" si="1"/>
        <v>-12.61816450739839</v>
      </c>
      <c r="F24" s="1">
        <f t="shared" si="2"/>
        <v>3.3113062177209211E-6</v>
      </c>
      <c r="G24" s="9">
        <f t="shared" si="3"/>
        <v>-3.3113117000547112E-6</v>
      </c>
    </row>
    <row r="25" spans="2:7" x14ac:dyDescent="0.2">
      <c r="B25" s="3">
        <v>1693</v>
      </c>
      <c r="C25" s="1">
        <v>0</v>
      </c>
      <c r="D25" s="1">
        <f t="shared" si="0"/>
        <v>1.2014371320690458</v>
      </c>
      <c r="E25" s="1">
        <f t="shared" si="1"/>
        <v>1.2014371320690458</v>
      </c>
      <c r="F25" s="1">
        <f t="shared" si="2"/>
        <v>0.76878034263889361</v>
      </c>
      <c r="G25" s="9">
        <f t="shared" si="3"/>
        <v>-1.4643871226100047</v>
      </c>
    </row>
    <row r="26" spans="2:7" x14ac:dyDescent="0.2">
      <c r="B26" s="3">
        <v>1850</v>
      </c>
      <c r="C26" s="1">
        <v>1</v>
      </c>
      <c r="D26" s="1">
        <f t="shared" si="0"/>
        <v>7.7962014402647526</v>
      </c>
      <c r="E26" s="1">
        <f t="shared" si="1"/>
        <v>7.7962014402647526</v>
      </c>
      <c r="F26" s="1">
        <f t="shared" si="2"/>
        <v>0.99958887475192415</v>
      </c>
      <c r="G26" s="9">
        <f t="shared" si="3"/>
        <v>-4.1120978323113766E-4</v>
      </c>
    </row>
    <row r="27" spans="2:7" x14ac:dyDescent="0.2">
      <c r="B27" s="3">
        <v>1633</v>
      </c>
      <c r="C27" s="1">
        <v>0</v>
      </c>
      <c r="D27" s="1">
        <f t="shared" si="0"/>
        <v>-1.3188549602350434</v>
      </c>
      <c r="E27" s="1">
        <f t="shared" si="1"/>
        <v>-1.3188549602350434</v>
      </c>
      <c r="F27" s="1">
        <f t="shared" si="2"/>
        <v>0.21100886133647712</v>
      </c>
      <c r="G27" s="9">
        <f t="shared" si="3"/>
        <v>-0.23700018929752867</v>
      </c>
    </row>
    <row r="28" spans="2:7" x14ac:dyDescent="0.2">
      <c r="B28" s="3">
        <v>1634</v>
      </c>
      <c r="C28" s="1">
        <v>0</v>
      </c>
      <c r="D28" s="1">
        <f t="shared" si="0"/>
        <v>-1.2768500920299743</v>
      </c>
      <c r="E28" s="1">
        <f t="shared" si="1"/>
        <v>-1.2768500920299743</v>
      </c>
      <c r="F28" s="1">
        <f t="shared" si="2"/>
        <v>0.21808688461998341</v>
      </c>
      <c r="G28" s="9">
        <f t="shared" si="3"/>
        <v>-0.24601165026166882</v>
      </c>
    </row>
    <row r="29" spans="2:7" x14ac:dyDescent="0.2">
      <c r="B29" s="3">
        <v>1636</v>
      </c>
      <c r="C29" s="1">
        <v>1</v>
      </c>
      <c r="D29" s="1">
        <f t="shared" si="0"/>
        <v>-1.1928403556198361</v>
      </c>
      <c r="E29" s="1">
        <f t="shared" si="1"/>
        <v>-1.1928403556198361</v>
      </c>
      <c r="F29" s="1">
        <f t="shared" si="2"/>
        <v>0.23275132535487411</v>
      </c>
      <c r="G29" s="9">
        <f t="shared" si="3"/>
        <v>-1.4577846685130353</v>
      </c>
    </row>
    <row r="30" spans="2:7" x14ac:dyDescent="0.2">
      <c r="B30" s="3">
        <v>1855</v>
      </c>
      <c r="C30" s="1">
        <v>1</v>
      </c>
      <c r="D30" s="1">
        <f t="shared" si="0"/>
        <v>8.0062257812900981</v>
      </c>
      <c r="E30" s="1">
        <f t="shared" si="1"/>
        <v>8.0062257812900981</v>
      </c>
      <c r="F30" s="1">
        <f t="shared" si="2"/>
        <v>0.99966673050677912</v>
      </c>
      <c r="G30" s="9">
        <f t="shared" si="3"/>
        <v>-3.333250398401057E-4</v>
      </c>
    </row>
    <row r="31" spans="2:7" x14ac:dyDescent="0.2">
      <c r="B31" s="3">
        <v>1987</v>
      </c>
      <c r="C31" s="1">
        <v>1</v>
      </c>
      <c r="D31" s="1">
        <f t="shared" si="0"/>
        <v>13.550868384359106</v>
      </c>
      <c r="E31" s="1">
        <f t="shared" si="1"/>
        <v>13.550868384359106</v>
      </c>
      <c r="F31" s="1">
        <f t="shared" si="2"/>
        <v>0.99999869703704047</v>
      </c>
      <c r="G31" s="9">
        <f t="shared" si="3"/>
        <v>-1.3029638083832291E-6</v>
      </c>
    </row>
    <row r="32" spans="2:7" x14ac:dyDescent="0.2">
      <c r="B32" s="3">
        <v>1997</v>
      </c>
      <c r="C32" s="1">
        <v>1</v>
      </c>
      <c r="D32" s="1">
        <f t="shared" si="0"/>
        <v>13.970917066409783</v>
      </c>
      <c r="E32" s="1">
        <f t="shared" si="1"/>
        <v>13.970917066409783</v>
      </c>
      <c r="F32" s="1">
        <f t="shared" si="2"/>
        <v>0.99999914393362466</v>
      </c>
      <c r="G32" s="9">
        <f t="shared" si="3"/>
        <v>-8.5606674176821822E-7</v>
      </c>
    </row>
    <row r="33" spans="2:7" x14ac:dyDescent="0.2">
      <c r="B33" s="3">
        <v>1422</v>
      </c>
      <c r="C33" s="1">
        <v>0</v>
      </c>
      <c r="D33" s="1">
        <f t="shared" si="0"/>
        <v>-10.181882151504439</v>
      </c>
      <c r="E33" s="1">
        <f t="shared" si="1"/>
        <v>-10.181882151504439</v>
      </c>
      <c r="F33" s="1">
        <f t="shared" si="2"/>
        <v>3.7848470035136966E-5</v>
      </c>
      <c r="G33" s="9">
        <f t="shared" si="3"/>
        <v>-3.7849186306599681E-5</v>
      </c>
    </row>
    <row r="34" spans="2:7" x14ac:dyDescent="0.2">
      <c r="B34" s="3">
        <v>1508</v>
      </c>
      <c r="C34" s="1">
        <v>0</v>
      </c>
      <c r="D34" s="1">
        <f t="shared" si="0"/>
        <v>-6.5694634858685674</v>
      </c>
      <c r="E34" s="1">
        <f t="shared" si="1"/>
        <v>-6.5694634858685674</v>
      </c>
      <c r="F34" s="1">
        <f t="shared" si="2"/>
        <v>1.4005853075454719E-3</v>
      </c>
      <c r="G34" s="9">
        <f t="shared" si="3"/>
        <v>-1.4015670439247903E-3</v>
      </c>
    </row>
    <row r="35" spans="2:7" x14ac:dyDescent="0.2">
      <c r="B35" s="3">
        <v>1720</v>
      </c>
      <c r="C35" s="1">
        <v>1</v>
      </c>
      <c r="D35" s="1">
        <f t="shared" si="0"/>
        <v>2.3355685736058831</v>
      </c>
      <c r="E35" s="1">
        <f t="shared" si="1"/>
        <v>2.3355685736058831</v>
      </c>
      <c r="F35" s="1">
        <f t="shared" si="2"/>
        <v>0.91178028437566061</v>
      </c>
      <c r="G35" s="9">
        <f t="shared" si="3"/>
        <v>-9.2356234187546488E-2</v>
      </c>
    </row>
    <row r="36" spans="2:7" x14ac:dyDescent="0.2">
      <c r="B36" s="3">
        <v>1879</v>
      </c>
      <c r="C36" s="1">
        <v>1</v>
      </c>
      <c r="D36" s="1">
        <f t="shared" si="0"/>
        <v>9.0143426182117423</v>
      </c>
      <c r="E36" s="1">
        <f t="shared" si="1"/>
        <v>9.0143426182117423</v>
      </c>
      <c r="F36" s="1">
        <f t="shared" si="2"/>
        <v>0.99987836238023731</v>
      </c>
      <c r="G36" s="9">
        <f t="shared" si="3"/>
        <v>-1.2164501821792389E-4</v>
      </c>
    </row>
    <row r="37" spans="2:7" x14ac:dyDescent="0.2">
      <c r="B37" s="3">
        <v>1634</v>
      </c>
      <c r="C37" s="1">
        <v>1</v>
      </c>
      <c r="D37" s="1">
        <f t="shared" si="0"/>
        <v>-1.2768500920299743</v>
      </c>
      <c r="E37" s="1">
        <f t="shared" si="1"/>
        <v>-1.2768500920299743</v>
      </c>
      <c r="F37" s="1">
        <f t="shared" si="2"/>
        <v>0.21808688461998341</v>
      </c>
      <c r="G37" s="9">
        <f t="shared" si="3"/>
        <v>-1.5228617422916431</v>
      </c>
    </row>
    <row r="38" spans="2:7" x14ac:dyDescent="0.2">
      <c r="B38" s="3">
        <v>1802</v>
      </c>
      <c r="C38" s="1">
        <v>1</v>
      </c>
      <c r="D38" s="1">
        <f t="shared" si="0"/>
        <v>5.7799677664214784</v>
      </c>
      <c r="E38" s="1">
        <f t="shared" si="1"/>
        <v>5.7799677664214784</v>
      </c>
      <c r="F38" s="1">
        <f t="shared" si="2"/>
        <v>0.99692069642877656</v>
      </c>
      <c r="G38" s="9">
        <f t="shared" si="3"/>
        <v>-3.0840543817639877E-3</v>
      </c>
    </row>
    <row r="39" spans="2:7" x14ac:dyDescent="0.2">
      <c r="B39" s="3">
        <v>1849</v>
      </c>
      <c r="C39" s="1">
        <v>1</v>
      </c>
      <c r="D39" s="1">
        <f t="shared" si="0"/>
        <v>7.7541965720596835</v>
      </c>
      <c r="E39" s="1">
        <f t="shared" si="1"/>
        <v>7.7541965720596835</v>
      </c>
      <c r="F39" s="1">
        <f t="shared" si="2"/>
        <v>0.99957124522339558</v>
      </c>
      <c r="G39" s="9">
        <f t="shared" si="3"/>
        <v>-4.2884671821486256E-4</v>
      </c>
    </row>
    <row r="40" spans="2:7" x14ac:dyDescent="0.2">
      <c r="B40" s="3">
        <v>1764</v>
      </c>
      <c r="C40" s="1">
        <v>1</v>
      </c>
      <c r="D40" s="1">
        <f t="shared" si="0"/>
        <v>4.1837827746288951</v>
      </c>
      <c r="E40" s="1">
        <f t="shared" si="1"/>
        <v>4.1837827746288951</v>
      </c>
      <c r="F40" s="1">
        <f t="shared" si="2"/>
        <v>0.98498804728087164</v>
      </c>
      <c r="G40" s="9">
        <f t="shared" si="3"/>
        <v>-1.5125772623906568E-2</v>
      </c>
    </row>
    <row r="41" spans="2:7" x14ac:dyDescent="0.2">
      <c r="B41" s="3">
        <v>1460</v>
      </c>
      <c r="C41" s="1">
        <v>0</v>
      </c>
      <c r="D41" s="1">
        <f t="shared" si="0"/>
        <v>-8.5856971597118417</v>
      </c>
      <c r="E41" s="1">
        <f t="shared" si="1"/>
        <v>-8.5856971597118417</v>
      </c>
      <c r="F41" s="1">
        <f t="shared" si="2"/>
        <v>1.8672307888887782E-4</v>
      </c>
      <c r="G41" s="9">
        <f t="shared" si="3"/>
        <v>-1.8674051381335901E-4</v>
      </c>
    </row>
    <row r="42" spans="2:7" x14ac:dyDescent="0.2">
      <c r="B42" s="3">
        <v>1675</v>
      </c>
      <c r="C42" s="1">
        <v>1</v>
      </c>
      <c r="D42" s="1">
        <f t="shared" si="0"/>
        <v>0.44534950437781617</v>
      </c>
      <c r="E42" s="1">
        <f t="shared" si="1"/>
        <v>0.44534950437781617</v>
      </c>
      <c r="F42" s="1">
        <f t="shared" si="2"/>
        <v>0.60953296973768623</v>
      </c>
      <c r="G42" s="9">
        <f t="shared" si="3"/>
        <v>-0.49506223843488645</v>
      </c>
    </row>
    <row r="43" spans="2:7" x14ac:dyDescent="0.2">
      <c r="B43" s="3">
        <v>1656</v>
      </c>
      <c r="C43" s="1">
        <v>0</v>
      </c>
      <c r="D43" s="1">
        <f t="shared" si="0"/>
        <v>-0.35274299151848254</v>
      </c>
      <c r="E43" s="1">
        <f t="shared" si="1"/>
        <v>-0.35274299151848254</v>
      </c>
      <c r="F43" s="1">
        <f t="shared" si="2"/>
        <v>0.41271741120238198</v>
      </c>
      <c r="G43" s="9">
        <f t="shared" si="3"/>
        <v>-0.5322491630745978</v>
      </c>
    </row>
    <row r="44" spans="2:7" x14ac:dyDescent="0.2">
      <c r="B44" s="3">
        <v>2020</v>
      </c>
      <c r="C44" s="1">
        <v>1</v>
      </c>
      <c r="D44" s="1">
        <f t="shared" si="0"/>
        <v>14.937029035126358</v>
      </c>
      <c r="E44" s="1">
        <f t="shared" si="1"/>
        <v>14.937029035126358</v>
      </c>
      <c r="F44" s="1">
        <f t="shared" si="2"/>
        <v>0.99999967421538394</v>
      </c>
      <c r="G44" s="9">
        <f t="shared" si="3"/>
        <v>-3.2578466912984993E-7</v>
      </c>
    </row>
    <row r="45" spans="2:7" x14ac:dyDescent="0.2">
      <c r="B45" s="3">
        <v>1850</v>
      </c>
      <c r="C45" s="1">
        <v>1</v>
      </c>
      <c r="D45" s="1">
        <f t="shared" si="0"/>
        <v>7.7962014402647526</v>
      </c>
      <c r="E45" s="1">
        <f t="shared" si="1"/>
        <v>7.7962014402647526</v>
      </c>
      <c r="F45" s="1">
        <f t="shared" si="2"/>
        <v>0.99958887475192415</v>
      </c>
      <c r="G45" s="9">
        <f t="shared" si="3"/>
        <v>-4.1120978323113766E-4</v>
      </c>
    </row>
    <row r="46" spans="2:7" x14ac:dyDescent="0.2">
      <c r="B46" s="3">
        <v>1865</v>
      </c>
      <c r="C46" s="1">
        <v>1</v>
      </c>
      <c r="D46" s="1">
        <f t="shared" si="0"/>
        <v>8.4262744633407749</v>
      </c>
      <c r="E46" s="1">
        <f t="shared" si="1"/>
        <v>8.4262744633407749</v>
      </c>
      <c r="F46" s="1">
        <f t="shared" si="2"/>
        <v>0.99978101196741131</v>
      </c>
      <c r="G46" s="9">
        <f t="shared" si="3"/>
        <v>-2.1901201396904769E-4</v>
      </c>
    </row>
    <row r="47" spans="2:7" x14ac:dyDescent="0.2">
      <c r="B47" s="3">
        <v>1664</v>
      </c>
      <c r="C47" s="1">
        <v>0</v>
      </c>
      <c r="D47" s="1">
        <f t="shared" si="0"/>
        <v>-1.670404587792973E-2</v>
      </c>
      <c r="E47" s="1">
        <f t="shared" si="1"/>
        <v>-1.670404587792973E-2</v>
      </c>
      <c r="F47" s="1">
        <f t="shared" si="2"/>
        <v>0.49582408562882674</v>
      </c>
      <c r="G47" s="9">
        <f t="shared" si="3"/>
        <v>-0.6848300353590796</v>
      </c>
    </row>
    <row r="48" spans="2:7" x14ac:dyDescent="0.2">
      <c r="B48" s="3">
        <v>1872</v>
      </c>
      <c r="C48" s="1">
        <v>1</v>
      </c>
      <c r="D48" s="1">
        <f t="shared" si="0"/>
        <v>8.7203085407762586</v>
      </c>
      <c r="E48" s="1">
        <f t="shared" si="1"/>
        <v>8.7203085407762586</v>
      </c>
      <c r="F48" s="1">
        <f t="shared" si="2"/>
        <v>0.99983678982397317</v>
      </c>
      <c r="G48" s="9">
        <f t="shared" si="3"/>
        <v>-1.6322349625695943E-4</v>
      </c>
    </row>
    <row r="49" spans="2:7" x14ac:dyDescent="0.2">
      <c r="B49" s="3">
        <v>1654</v>
      </c>
      <c r="C49" s="1">
        <v>0</v>
      </c>
      <c r="D49" s="1">
        <f t="shared" si="0"/>
        <v>-0.43675272792860653</v>
      </c>
      <c r="E49" s="1">
        <f t="shared" si="1"/>
        <v>-0.43675272792860653</v>
      </c>
      <c r="F49" s="1">
        <f t="shared" si="2"/>
        <v>0.39251500061292727</v>
      </c>
      <c r="G49" s="9">
        <f t="shared" si="3"/>
        <v>-0.49842779643925339</v>
      </c>
    </row>
    <row r="50" spans="2:7" x14ac:dyDescent="0.2">
      <c r="B50" s="3">
        <v>1393</v>
      </c>
      <c r="C50" s="1">
        <v>0</v>
      </c>
      <c r="D50" s="1">
        <f t="shared" si="0"/>
        <v>-11.400023329451415</v>
      </c>
      <c r="E50" s="1">
        <f t="shared" si="1"/>
        <v>-11.400023329451415</v>
      </c>
      <c r="F50" s="1">
        <f t="shared" si="2"/>
        <v>1.1195098329488159E-5</v>
      </c>
      <c r="G50" s="9">
        <f t="shared" si="3"/>
        <v>-1.1195160995056074E-5</v>
      </c>
    </row>
    <row r="51" spans="2:7" x14ac:dyDescent="0.2">
      <c r="B51" s="3">
        <v>1587</v>
      </c>
      <c r="C51" s="1">
        <v>0</v>
      </c>
      <c r="D51" s="1">
        <f t="shared" si="0"/>
        <v>-3.2510788976681795</v>
      </c>
      <c r="E51" s="1">
        <f t="shared" si="1"/>
        <v>-3.2510788976681795</v>
      </c>
      <c r="F51" s="1">
        <f t="shared" si="2"/>
        <v>3.7288138023304933E-2</v>
      </c>
      <c r="G51" s="9">
        <f t="shared" si="3"/>
        <v>-3.8001120702821328E-2</v>
      </c>
    </row>
    <row r="52" spans="2:7" x14ac:dyDescent="0.2">
      <c r="B52" s="3">
        <v>1631</v>
      </c>
      <c r="C52" s="1">
        <v>1</v>
      </c>
      <c r="D52" s="1">
        <f t="shared" si="0"/>
        <v>-1.4028646966451817</v>
      </c>
      <c r="E52" s="1">
        <f t="shared" si="1"/>
        <v>-1.4028646966451817</v>
      </c>
      <c r="F52" s="1">
        <f t="shared" si="2"/>
        <v>0.19736192083551951</v>
      </c>
      <c r="G52" s="9">
        <f t="shared" si="3"/>
        <v>-1.6227160741598392</v>
      </c>
    </row>
    <row r="53" spans="2:7" x14ac:dyDescent="0.2">
      <c r="B53" s="3">
        <v>1931</v>
      </c>
      <c r="C53" s="1">
        <v>1</v>
      </c>
      <c r="D53" s="1">
        <f t="shared" si="0"/>
        <v>11.198595764875279</v>
      </c>
      <c r="E53" s="1">
        <f t="shared" si="1"/>
        <v>11.198595764875279</v>
      </c>
      <c r="F53" s="1">
        <f t="shared" si="2"/>
        <v>0.99998630677616662</v>
      </c>
      <c r="G53" s="9">
        <f t="shared" si="3"/>
        <v>-1.3693317586422896E-5</v>
      </c>
    </row>
    <row r="54" spans="2:7" x14ac:dyDescent="0.2">
      <c r="B54" s="3">
        <v>1370</v>
      </c>
      <c r="C54" s="1">
        <v>0</v>
      </c>
      <c r="D54" s="1">
        <f t="shared" si="0"/>
        <v>-12.366135298167983</v>
      </c>
      <c r="E54" s="1">
        <f t="shared" si="1"/>
        <v>-12.366135298167983</v>
      </c>
      <c r="F54" s="1">
        <f t="shared" si="2"/>
        <v>4.2604338565384613E-6</v>
      </c>
      <c r="G54" s="9">
        <f t="shared" si="3"/>
        <v>-4.260442932158547E-6</v>
      </c>
    </row>
    <row r="55" spans="2:7" x14ac:dyDescent="0.2">
      <c r="B55" s="3">
        <v>1810</v>
      </c>
      <c r="C55" s="1">
        <v>1</v>
      </c>
      <c r="D55" s="1">
        <f t="shared" si="0"/>
        <v>6.1160067120620312</v>
      </c>
      <c r="E55" s="1">
        <f t="shared" si="1"/>
        <v>6.1160067120620312</v>
      </c>
      <c r="F55" s="1">
        <f t="shared" si="2"/>
        <v>0.99779760865124267</v>
      </c>
      <c r="G55" s="9">
        <f t="shared" si="3"/>
        <v>-2.2048201793962007E-3</v>
      </c>
    </row>
    <row r="56" spans="2:7" x14ac:dyDescent="0.2">
      <c r="B56" s="3">
        <v>1414</v>
      </c>
      <c r="C56" s="1">
        <v>0</v>
      </c>
      <c r="D56" s="1">
        <f t="shared" si="0"/>
        <v>-10.517921097144985</v>
      </c>
      <c r="E56" s="1">
        <f t="shared" si="1"/>
        <v>-10.517921097144985</v>
      </c>
      <c r="F56" s="1">
        <f t="shared" si="2"/>
        <v>2.7046630010704445E-5</v>
      </c>
      <c r="G56" s="9">
        <f t="shared" si="3"/>
        <v>-2.7046995777433466E-5</v>
      </c>
    </row>
    <row r="57" spans="2:7" x14ac:dyDescent="0.2">
      <c r="B57" s="3">
        <v>1761</v>
      </c>
      <c r="C57" s="1">
        <v>1</v>
      </c>
      <c r="D57" s="1">
        <f t="shared" si="0"/>
        <v>4.0577681700136878</v>
      </c>
      <c r="E57" s="1">
        <f t="shared" si="1"/>
        <v>4.0577681700136878</v>
      </c>
      <c r="F57" s="1">
        <f t="shared" si="2"/>
        <v>0.98300622195565102</v>
      </c>
      <c r="G57" s="9">
        <f t="shared" si="3"/>
        <v>-1.7139829296862683E-2</v>
      </c>
    </row>
    <row r="58" spans="2:7" x14ac:dyDescent="0.2">
      <c r="B58" s="3">
        <v>1477</v>
      </c>
      <c r="C58" s="1">
        <v>0</v>
      </c>
      <c r="D58" s="1">
        <f t="shared" si="0"/>
        <v>-7.8716144002256883</v>
      </c>
      <c r="E58" s="1">
        <f t="shared" si="1"/>
        <v>-7.8716144002256883</v>
      </c>
      <c r="F58" s="1">
        <f t="shared" si="2"/>
        <v>3.8127267911534175E-4</v>
      </c>
      <c r="G58" s="9">
        <f t="shared" si="3"/>
        <v>-3.8134538202362536E-4</v>
      </c>
    </row>
    <row r="59" spans="2:7" x14ac:dyDescent="0.2">
      <c r="B59" s="3">
        <v>1486</v>
      </c>
      <c r="C59" s="1">
        <v>0</v>
      </c>
      <c r="D59" s="1">
        <f t="shared" si="0"/>
        <v>-7.4935705863800735</v>
      </c>
      <c r="E59" s="1">
        <f t="shared" si="1"/>
        <v>-7.4935705863800735</v>
      </c>
      <c r="F59" s="1">
        <f t="shared" si="2"/>
        <v>5.5634214551685999E-4</v>
      </c>
      <c r="G59" s="9">
        <f t="shared" si="3"/>
        <v>-5.564969612312481E-4</v>
      </c>
    </row>
    <row r="60" spans="2:7" x14ac:dyDescent="0.2">
      <c r="B60" s="3">
        <v>1561</v>
      </c>
      <c r="C60" s="1">
        <v>0</v>
      </c>
      <c r="D60" s="1">
        <f t="shared" si="0"/>
        <v>-4.3432054709999619</v>
      </c>
      <c r="E60" s="1">
        <f t="shared" si="1"/>
        <v>-4.3432054709999619</v>
      </c>
      <c r="F60" s="1">
        <f t="shared" si="2"/>
        <v>1.2828108106624088E-2</v>
      </c>
      <c r="G60" s="9">
        <f t="shared" si="3"/>
        <v>-1.2911098791696883E-2</v>
      </c>
    </row>
    <row r="61" spans="2:7" x14ac:dyDescent="0.2">
      <c r="B61" s="3">
        <v>1549</v>
      </c>
      <c r="C61" s="1">
        <v>0</v>
      </c>
      <c r="D61" s="1">
        <f t="shared" si="0"/>
        <v>-4.8472638894607769</v>
      </c>
      <c r="E61" s="1">
        <f t="shared" si="1"/>
        <v>-4.8472638894607769</v>
      </c>
      <c r="F61" s="1">
        <f t="shared" si="2"/>
        <v>7.7886863510160309E-3</v>
      </c>
      <c r="G61" s="9">
        <f t="shared" si="3"/>
        <v>-7.819176591017999E-3</v>
      </c>
    </row>
    <row r="62" spans="2:7" x14ac:dyDescent="0.2">
      <c r="B62" s="3">
        <v>2050</v>
      </c>
      <c r="C62" s="1">
        <v>1</v>
      </c>
      <c r="D62" s="1">
        <f t="shared" si="0"/>
        <v>16.197175081278402</v>
      </c>
      <c r="E62" s="1">
        <f t="shared" si="1"/>
        <v>16.197175081278402</v>
      </c>
      <c r="F62" s="1">
        <f t="shared" si="2"/>
        <v>0.99999990760335544</v>
      </c>
      <c r="G62" s="9">
        <f t="shared" si="3"/>
        <v>-9.2396648826194306E-8</v>
      </c>
    </row>
    <row r="63" spans="2:7" x14ac:dyDescent="0.2">
      <c r="B63" s="3">
        <v>1697</v>
      </c>
      <c r="C63" s="1">
        <v>0</v>
      </c>
      <c r="D63" s="1">
        <f t="shared" si="0"/>
        <v>1.3694566048893222</v>
      </c>
      <c r="E63" s="1">
        <f t="shared" si="1"/>
        <v>1.3694566048893222</v>
      </c>
      <c r="F63" s="1">
        <f t="shared" si="2"/>
        <v>0.79729234572661967</v>
      </c>
      <c r="G63" s="9">
        <f t="shared" si="3"/>
        <v>-1.5959904646516361</v>
      </c>
    </row>
    <row r="64" spans="2:7" x14ac:dyDescent="0.2">
      <c r="B64" s="3">
        <v>1543</v>
      </c>
      <c r="C64" s="1">
        <v>0</v>
      </c>
      <c r="D64" s="1">
        <f t="shared" si="0"/>
        <v>-5.0992930986911773</v>
      </c>
      <c r="E64" s="1">
        <f t="shared" si="1"/>
        <v>-5.0992930986911773</v>
      </c>
      <c r="F64" s="1">
        <f t="shared" si="2"/>
        <v>6.0640607019277551E-3</v>
      </c>
      <c r="G64" s="9">
        <f t="shared" si="3"/>
        <v>-6.0825217886302917E-3</v>
      </c>
    </row>
    <row r="65" spans="2:7" x14ac:dyDescent="0.2">
      <c r="B65" s="3">
        <v>1934</v>
      </c>
      <c r="C65" s="1">
        <v>1</v>
      </c>
      <c r="D65" s="1">
        <f t="shared" si="0"/>
        <v>11.324610369490486</v>
      </c>
      <c r="E65" s="1">
        <f t="shared" si="1"/>
        <v>11.324610369490486</v>
      </c>
      <c r="F65" s="1">
        <f t="shared" si="2"/>
        <v>0.99998792800730429</v>
      </c>
      <c r="G65" s="9">
        <f t="shared" si="3"/>
        <v>-1.207206556279606E-5</v>
      </c>
    </row>
    <row r="66" spans="2:7" x14ac:dyDescent="0.2">
      <c r="B66" s="3">
        <v>1385</v>
      </c>
      <c r="C66" s="1">
        <v>0</v>
      </c>
      <c r="D66" s="1">
        <f t="shared" si="0"/>
        <v>-11.73606227509196</v>
      </c>
      <c r="E66" s="1">
        <f t="shared" si="1"/>
        <v>-11.73606227509196</v>
      </c>
      <c r="F66" s="1">
        <f t="shared" si="2"/>
        <v>7.9999899293707241E-6</v>
      </c>
      <c r="G66" s="9">
        <f t="shared" si="3"/>
        <v>-8.0000219294870904E-6</v>
      </c>
    </row>
    <row r="67" spans="2:7" x14ac:dyDescent="0.2">
      <c r="B67" s="3">
        <v>1670</v>
      </c>
      <c r="C67" s="1">
        <v>0</v>
      </c>
      <c r="D67" s="1">
        <f t="shared" si="0"/>
        <v>0.23532516335248488</v>
      </c>
      <c r="E67" s="1">
        <f t="shared" si="1"/>
        <v>0.23532516335248488</v>
      </c>
      <c r="F67" s="1">
        <f t="shared" si="2"/>
        <v>0.55856128967909402</v>
      </c>
      <c r="G67" s="9">
        <f t="shared" si="3"/>
        <v>-0.81771609004491608</v>
      </c>
    </row>
    <row r="68" spans="2:7" x14ac:dyDescent="0.2">
      <c r="B68" s="3">
        <v>1735</v>
      </c>
      <c r="C68" s="1">
        <v>1</v>
      </c>
      <c r="D68" s="1">
        <f t="shared" si="0"/>
        <v>2.9656415966819196</v>
      </c>
      <c r="E68" s="1">
        <f t="shared" si="1"/>
        <v>2.9656415966819196</v>
      </c>
      <c r="F68" s="1">
        <f t="shared" si="2"/>
        <v>0.9509975689776895</v>
      </c>
      <c r="G68" s="9">
        <f t="shared" si="3"/>
        <v>-5.0243772720046105E-2</v>
      </c>
    </row>
    <row r="69" spans="2:7" x14ac:dyDescent="0.2">
      <c r="B69" s="3">
        <v>1634</v>
      </c>
      <c r="C69" s="1">
        <v>0</v>
      </c>
      <c r="D69" s="1">
        <f t="shared" si="0"/>
        <v>-1.2768500920299743</v>
      </c>
      <c r="E69" s="1">
        <f t="shared" si="1"/>
        <v>-1.2768500920299743</v>
      </c>
      <c r="F69" s="1">
        <f t="shared" si="2"/>
        <v>0.21808688461998341</v>
      </c>
      <c r="G69" s="9">
        <f t="shared" si="3"/>
        <v>-0.24601165026166882</v>
      </c>
    </row>
    <row r="70" spans="2:7" x14ac:dyDescent="0.2">
      <c r="B70" s="3">
        <v>1777</v>
      </c>
      <c r="C70" s="1">
        <v>1</v>
      </c>
      <c r="D70" s="1">
        <f t="shared" si="0"/>
        <v>4.7298460612947792</v>
      </c>
      <c r="E70" s="1">
        <f t="shared" si="1"/>
        <v>4.7298460612947792</v>
      </c>
      <c r="F70" s="1">
        <f t="shared" si="2"/>
        <v>0.99124941876267614</v>
      </c>
      <c r="G70" s="9">
        <f t="shared" si="3"/>
        <v>-8.7890924012954744E-3</v>
      </c>
    </row>
    <row r="71" spans="2:7" x14ac:dyDescent="0.2">
      <c r="B71" s="3">
        <v>1550</v>
      </c>
      <c r="C71" s="1">
        <v>0</v>
      </c>
      <c r="D71" s="1">
        <f t="shared" si="0"/>
        <v>-4.8052590212557078</v>
      </c>
      <c r="E71" s="1">
        <f t="shared" si="1"/>
        <v>-4.8052590212557078</v>
      </c>
      <c r="F71" s="1">
        <f t="shared" si="2"/>
        <v>8.1201043555536954E-3</v>
      </c>
      <c r="G71" s="9">
        <f t="shared" si="3"/>
        <v>-8.1532519662503768E-3</v>
      </c>
    </row>
    <row r="72" spans="2:7" x14ac:dyDescent="0.2">
      <c r="B72" s="3">
        <v>1715</v>
      </c>
      <c r="C72" s="1">
        <v>1</v>
      </c>
      <c r="D72" s="1">
        <f t="shared" si="0"/>
        <v>2.1255442325805518</v>
      </c>
      <c r="E72" s="1">
        <f t="shared" si="1"/>
        <v>2.1255442325805518</v>
      </c>
      <c r="F72" s="1">
        <f t="shared" si="2"/>
        <v>0.89336126451423592</v>
      </c>
      <c r="G72" s="9">
        <f t="shared" si="3"/>
        <v>-0.11276422838684429</v>
      </c>
    </row>
    <row r="73" spans="2:7" x14ac:dyDescent="0.2">
      <c r="B73" s="3">
        <v>1925</v>
      </c>
      <c r="C73" s="1">
        <v>1</v>
      </c>
      <c r="D73" s="1">
        <f t="shared" si="0"/>
        <v>10.946566555644878</v>
      </c>
      <c r="E73" s="1">
        <f t="shared" si="1"/>
        <v>10.946566555644878</v>
      </c>
      <c r="F73" s="1">
        <f t="shared" si="2"/>
        <v>0.99998238190702282</v>
      </c>
      <c r="G73" s="9">
        <f t="shared" si="3"/>
        <v>-1.7618248177601503E-5</v>
      </c>
    </row>
    <row r="74" spans="2:7" x14ac:dyDescent="0.2">
      <c r="B74" s="3">
        <v>1842</v>
      </c>
      <c r="C74" s="1">
        <v>1</v>
      </c>
      <c r="D74" s="1">
        <f t="shared" si="0"/>
        <v>7.460162494624214</v>
      </c>
      <c r="E74" s="1">
        <f t="shared" si="1"/>
        <v>7.460162494624214</v>
      </c>
      <c r="F74" s="1">
        <f t="shared" si="2"/>
        <v>0.99942476844373851</v>
      </c>
      <c r="G74" s="9">
        <f t="shared" si="3"/>
        <v>-5.7539706540691584E-4</v>
      </c>
    </row>
    <row r="75" spans="2:7" x14ac:dyDescent="0.2">
      <c r="B75" s="3">
        <v>1786</v>
      </c>
      <c r="C75" s="1">
        <v>1</v>
      </c>
      <c r="D75" s="1">
        <f t="shared" si="0"/>
        <v>5.1078898751403869</v>
      </c>
      <c r="E75" s="1">
        <f t="shared" si="1"/>
        <v>5.1078898751403869</v>
      </c>
      <c r="F75" s="1">
        <f t="shared" si="2"/>
        <v>0.99398753513753302</v>
      </c>
      <c r="G75" s="9">
        <f t="shared" si="3"/>
        <v>-6.0306125072762612E-3</v>
      </c>
    </row>
    <row r="76" spans="2:7" x14ac:dyDescent="0.2">
      <c r="B76" s="3">
        <v>1435</v>
      </c>
      <c r="C76" s="1">
        <v>0</v>
      </c>
      <c r="D76" s="1">
        <f t="shared" ref="D76:D139" si="4">$C$3+$C$4*B76</f>
        <v>-9.6358188648385479</v>
      </c>
      <c r="E76" s="1">
        <f t="shared" ref="E76:E139" si="5">$C$3+SUMPRODUCT($C$4,B76)</f>
        <v>-9.6358188648385479</v>
      </c>
      <c r="F76" s="1">
        <f t="shared" ref="F76:F139" si="6">EXP(E76)/(1+EXP(E76))</f>
        <v>6.5341433796452207E-5</v>
      </c>
      <c r="G76" s="9">
        <f t="shared" ref="G76:G139" si="7">C76*LN(F76)+(1-C76)*(LN(1-F76))</f>
        <v>-6.5343568640921406E-5</v>
      </c>
    </row>
    <row r="77" spans="2:7" x14ac:dyDescent="0.2">
      <c r="B77" s="3">
        <v>1387</v>
      </c>
      <c r="C77" s="1">
        <v>0</v>
      </c>
      <c r="D77" s="1">
        <f t="shared" si="4"/>
        <v>-11.652052538681822</v>
      </c>
      <c r="E77" s="1">
        <f t="shared" si="5"/>
        <v>-11.652052538681822</v>
      </c>
      <c r="F77" s="1">
        <f t="shared" si="6"/>
        <v>8.7010988140061483E-6</v>
      </c>
      <c r="G77" s="9">
        <f t="shared" si="7"/>
        <v>-8.7011366687922469E-6</v>
      </c>
    </row>
    <row r="78" spans="2:7" x14ac:dyDescent="0.2">
      <c r="B78" s="3">
        <v>1521</v>
      </c>
      <c r="C78" s="1">
        <v>0</v>
      </c>
      <c r="D78" s="1">
        <f t="shared" si="4"/>
        <v>-6.0234001992026833</v>
      </c>
      <c r="E78" s="1">
        <f t="shared" si="5"/>
        <v>-6.0234001992026833</v>
      </c>
      <c r="F78" s="1">
        <f t="shared" si="6"/>
        <v>2.4155731410522917E-3</v>
      </c>
      <c r="G78" s="9">
        <f t="shared" si="7"/>
        <v>-2.418495344665103E-3</v>
      </c>
    </row>
    <row r="79" spans="2:7" x14ac:dyDescent="0.2">
      <c r="B79" s="3">
        <v>1975</v>
      </c>
      <c r="C79" s="1">
        <v>1</v>
      </c>
      <c r="D79" s="1">
        <f t="shared" si="4"/>
        <v>13.046809965898291</v>
      </c>
      <c r="E79" s="1">
        <f t="shared" si="5"/>
        <v>13.046809965898291</v>
      </c>
      <c r="F79" s="1">
        <f t="shared" si="6"/>
        <v>0.99999784304299355</v>
      </c>
      <c r="G79" s="9">
        <f t="shared" si="7"/>
        <v>-2.156959332684576E-6</v>
      </c>
    </row>
    <row r="80" spans="2:7" x14ac:dyDescent="0.2">
      <c r="B80" s="3">
        <v>1435</v>
      </c>
      <c r="C80" s="1">
        <v>0</v>
      </c>
      <c r="D80" s="1">
        <f t="shared" si="4"/>
        <v>-9.6358188648385479</v>
      </c>
      <c r="E80" s="1">
        <f t="shared" si="5"/>
        <v>-9.6358188648385479</v>
      </c>
      <c r="F80" s="1">
        <f t="shared" si="6"/>
        <v>6.5341433796452207E-5</v>
      </c>
      <c r="G80" s="9">
        <f t="shared" si="7"/>
        <v>-6.5343568640921406E-5</v>
      </c>
    </row>
    <row r="81" spans="2:7" x14ac:dyDescent="0.2">
      <c r="B81" s="3">
        <v>1714</v>
      </c>
      <c r="C81" s="1">
        <v>1</v>
      </c>
      <c r="D81" s="1">
        <f t="shared" si="4"/>
        <v>2.0835393643754827</v>
      </c>
      <c r="E81" s="1">
        <f t="shared" si="5"/>
        <v>2.0835393643754827</v>
      </c>
      <c r="F81" s="1">
        <f t="shared" si="6"/>
        <v>0.88929296761371024</v>
      </c>
      <c r="G81" s="9">
        <f t="shared" si="7"/>
        <v>-0.11732855038503832</v>
      </c>
    </row>
    <row r="82" spans="2:7" x14ac:dyDescent="0.2">
      <c r="B82" s="3">
        <v>1634</v>
      </c>
      <c r="C82" s="1">
        <v>1</v>
      </c>
      <c r="D82" s="1">
        <f t="shared" si="4"/>
        <v>-1.2768500920299743</v>
      </c>
      <c r="E82" s="1">
        <f t="shared" si="5"/>
        <v>-1.2768500920299743</v>
      </c>
      <c r="F82" s="1">
        <f t="shared" si="6"/>
        <v>0.21808688461998341</v>
      </c>
      <c r="G82" s="9">
        <f t="shared" si="7"/>
        <v>-1.5228617422916431</v>
      </c>
    </row>
    <row r="83" spans="2:7" x14ac:dyDescent="0.2">
      <c r="B83" s="3">
        <v>1464</v>
      </c>
      <c r="C83" s="1">
        <v>0</v>
      </c>
      <c r="D83" s="1">
        <f t="shared" si="4"/>
        <v>-8.4176776868915724</v>
      </c>
      <c r="E83" s="1">
        <f t="shared" si="5"/>
        <v>-8.4176776868915724</v>
      </c>
      <c r="F83" s="1">
        <f t="shared" si="6"/>
        <v>2.20878321480087E-4</v>
      </c>
      <c r="G83" s="9">
        <f t="shared" si="7"/>
        <v>-2.2090271868915935E-4</v>
      </c>
    </row>
    <row r="84" spans="2:7" x14ac:dyDescent="0.2">
      <c r="B84" s="3">
        <v>1794</v>
      </c>
      <c r="C84" s="1">
        <v>1</v>
      </c>
      <c r="D84" s="1">
        <f t="shared" si="4"/>
        <v>5.4439288207809398</v>
      </c>
      <c r="E84" s="1">
        <f t="shared" si="5"/>
        <v>5.4439288207809398</v>
      </c>
      <c r="F84" s="1">
        <f t="shared" si="6"/>
        <v>0.99569613564829618</v>
      </c>
      <c r="G84" s="9">
        <f t="shared" si="7"/>
        <v>-4.3131526358062711E-3</v>
      </c>
    </row>
    <row r="85" spans="2:7" x14ac:dyDescent="0.2">
      <c r="B85" s="3">
        <v>1855</v>
      </c>
      <c r="C85" s="1">
        <v>1</v>
      </c>
      <c r="D85" s="1">
        <f t="shared" si="4"/>
        <v>8.0062257812900981</v>
      </c>
      <c r="E85" s="1">
        <f t="shared" si="5"/>
        <v>8.0062257812900981</v>
      </c>
      <c r="F85" s="1">
        <f t="shared" si="6"/>
        <v>0.99966673050677912</v>
      </c>
      <c r="G85" s="9">
        <f t="shared" si="7"/>
        <v>-3.333250398401057E-4</v>
      </c>
    </row>
    <row r="86" spans="2:7" x14ac:dyDescent="0.2">
      <c r="B86" s="3">
        <v>1953</v>
      </c>
      <c r="C86" s="1">
        <v>1</v>
      </c>
      <c r="D86" s="1">
        <f t="shared" si="4"/>
        <v>12.122702865386785</v>
      </c>
      <c r="E86" s="1">
        <f t="shared" si="5"/>
        <v>12.122702865386785</v>
      </c>
      <c r="F86" s="1">
        <f t="shared" si="6"/>
        <v>0.99999456531121389</v>
      </c>
      <c r="G86" s="9">
        <f t="shared" si="7"/>
        <v>-5.4347035540846938E-6</v>
      </c>
    </row>
    <row r="87" spans="2:7" x14ac:dyDescent="0.2">
      <c r="B87" s="3">
        <v>1469</v>
      </c>
      <c r="C87" s="1">
        <v>0</v>
      </c>
      <c r="D87" s="1">
        <f t="shared" si="4"/>
        <v>-8.207653345866234</v>
      </c>
      <c r="E87" s="1">
        <f t="shared" si="5"/>
        <v>-8.207653345866234</v>
      </c>
      <c r="F87" s="1">
        <f t="shared" si="6"/>
        <v>2.7248530598571164E-4</v>
      </c>
      <c r="G87" s="9">
        <f t="shared" si="7"/>
        <v>-2.7252243685188944E-4</v>
      </c>
    </row>
    <row r="88" spans="2:7" x14ac:dyDescent="0.2">
      <c r="B88" s="3">
        <v>1663</v>
      </c>
      <c r="C88" s="1">
        <v>1</v>
      </c>
      <c r="D88" s="1">
        <f t="shared" si="4"/>
        <v>-5.8708914082998831E-2</v>
      </c>
      <c r="E88" s="1">
        <f t="shared" si="5"/>
        <v>-5.8708914082998831E-2</v>
      </c>
      <c r="F88" s="1">
        <f t="shared" si="6"/>
        <v>0.48532698573843075</v>
      </c>
      <c r="G88" s="9">
        <f t="shared" si="7"/>
        <v>-0.72293241781479511</v>
      </c>
    </row>
    <row r="89" spans="2:7" x14ac:dyDescent="0.2">
      <c r="B89" s="3">
        <v>1907</v>
      </c>
      <c r="C89" s="1">
        <v>1</v>
      </c>
      <c r="D89" s="1">
        <f t="shared" si="4"/>
        <v>10.190478927953649</v>
      </c>
      <c r="E89" s="1">
        <f t="shared" si="5"/>
        <v>10.190478927953649</v>
      </c>
      <c r="F89" s="1">
        <f t="shared" si="6"/>
        <v>0.99996247549805528</v>
      </c>
      <c r="G89" s="9">
        <f t="shared" si="7"/>
        <v>-3.7525206006455212E-5</v>
      </c>
    </row>
    <row r="90" spans="2:7" x14ac:dyDescent="0.2">
      <c r="B90" s="3">
        <v>1990</v>
      </c>
      <c r="C90" s="1">
        <v>1</v>
      </c>
      <c r="D90" s="1">
        <f t="shared" si="4"/>
        <v>13.676882988974313</v>
      </c>
      <c r="E90" s="1">
        <f t="shared" si="5"/>
        <v>13.676882988974313</v>
      </c>
      <c r="F90" s="1">
        <f t="shared" si="6"/>
        <v>0.99999885130510924</v>
      </c>
      <c r="G90" s="9">
        <f t="shared" si="7"/>
        <v>-1.1486955505128952E-6</v>
      </c>
    </row>
    <row r="91" spans="2:7" x14ac:dyDescent="0.2">
      <c r="B91" s="3">
        <v>1542</v>
      </c>
      <c r="C91" s="1">
        <v>0</v>
      </c>
      <c r="D91" s="1">
        <f t="shared" si="4"/>
        <v>-5.1412979668962464</v>
      </c>
      <c r="E91" s="1">
        <f t="shared" si="5"/>
        <v>-5.1412979668962464</v>
      </c>
      <c r="F91" s="1">
        <f t="shared" si="6"/>
        <v>5.8160670334887078E-3</v>
      </c>
      <c r="G91" s="9">
        <f t="shared" si="7"/>
        <v>-5.8330462180825006E-3</v>
      </c>
    </row>
    <row r="92" spans="2:7" x14ac:dyDescent="0.2">
      <c r="B92" s="3">
        <v>1808</v>
      </c>
      <c r="C92" s="1">
        <v>1</v>
      </c>
      <c r="D92" s="1">
        <f t="shared" si="4"/>
        <v>6.031996975651893</v>
      </c>
      <c r="E92" s="1">
        <f t="shared" si="5"/>
        <v>6.031996975651893</v>
      </c>
      <c r="F92" s="1">
        <f t="shared" si="6"/>
        <v>0.99760505447491754</v>
      </c>
      <c r="G92" s="9">
        <f t="shared" si="7"/>
        <v>-2.3978179943045484E-3</v>
      </c>
    </row>
    <row r="93" spans="2:7" x14ac:dyDescent="0.2">
      <c r="B93" s="3">
        <v>1966</v>
      </c>
      <c r="C93" s="1">
        <v>1</v>
      </c>
      <c r="D93" s="1">
        <f t="shared" si="4"/>
        <v>12.668766152052669</v>
      </c>
      <c r="E93" s="1">
        <f t="shared" si="5"/>
        <v>12.668766152052669</v>
      </c>
      <c r="F93" s="1">
        <f t="shared" si="6"/>
        <v>0.99999685208207534</v>
      </c>
      <c r="G93" s="9">
        <f t="shared" si="7"/>
        <v>-3.1479228793658755E-6</v>
      </c>
    </row>
    <row r="94" spans="2:7" x14ac:dyDescent="0.2">
      <c r="B94" s="3">
        <v>1679</v>
      </c>
      <c r="C94" s="1">
        <v>0</v>
      </c>
      <c r="D94" s="1">
        <f t="shared" si="4"/>
        <v>0.61336897719809258</v>
      </c>
      <c r="E94" s="1">
        <f t="shared" si="5"/>
        <v>0.61336897719809258</v>
      </c>
      <c r="F94" s="1">
        <f t="shared" si="6"/>
        <v>0.64870892775759181</v>
      </c>
      <c r="G94" s="9">
        <f t="shared" si="7"/>
        <v>-1.04614013351917</v>
      </c>
    </row>
    <row r="95" spans="2:7" x14ac:dyDescent="0.2">
      <c r="B95" s="3">
        <v>2021</v>
      </c>
      <c r="C95" s="1">
        <v>1</v>
      </c>
      <c r="D95" s="1">
        <f t="shared" si="4"/>
        <v>14.979033903331427</v>
      </c>
      <c r="E95" s="1">
        <f t="shared" si="5"/>
        <v>14.979033903331427</v>
      </c>
      <c r="F95" s="1">
        <f t="shared" si="6"/>
        <v>0.99999968761649327</v>
      </c>
      <c r="G95" s="9">
        <f t="shared" si="7"/>
        <v>-3.12383555520424E-7</v>
      </c>
    </row>
    <row r="96" spans="2:7" x14ac:dyDescent="0.2">
      <c r="B96" s="3">
        <v>2015</v>
      </c>
      <c r="C96" s="1">
        <v>1</v>
      </c>
      <c r="D96" s="1">
        <f t="shared" si="4"/>
        <v>14.727004694101012</v>
      </c>
      <c r="E96" s="1">
        <f t="shared" si="5"/>
        <v>14.727004694101012</v>
      </c>
      <c r="F96" s="1">
        <f t="shared" si="6"/>
        <v>0.99999959807691441</v>
      </c>
      <c r="G96" s="9">
        <f t="shared" si="7"/>
        <v>-4.0192316636227651E-7</v>
      </c>
    </row>
    <row r="97" spans="2:7" x14ac:dyDescent="0.2">
      <c r="B97" s="3">
        <v>1473</v>
      </c>
      <c r="C97" s="1">
        <v>0</v>
      </c>
      <c r="D97" s="1">
        <f t="shared" si="4"/>
        <v>-8.0396338730459576</v>
      </c>
      <c r="E97" s="1">
        <f t="shared" si="5"/>
        <v>-8.0396338730459576</v>
      </c>
      <c r="F97" s="1">
        <f t="shared" si="6"/>
        <v>3.2232305207088261E-4</v>
      </c>
      <c r="G97" s="9">
        <f t="shared" si="7"/>
        <v>-3.2237500931084194E-4</v>
      </c>
    </row>
    <row r="98" spans="2:7" x14ac:dyDescent="0.2">
      <c r="B98" s="3">
        <v>1979</v>
      </c>
      <c r="C98" s="1">
        <v>1</v>
      </c>
      <c r="D98" s="1">
        <f t="shared" si="4"/>
        <v>13.214829438718553</v>
      </c>
      <c r="E98" s="1">
        <f t="shared" si="5"/>
        <v>13.214829438718553</v>
      </c>
      <c r="F98" s="1">
        <f t="shared" si="6"/>
        <v>0.99999817664302126</v>
      </c>
      <c r="G98" s="9">
        <f t="shared" si="7"/>
        <v>-1.8233586410536136E-6</v>
      </c>
    </row>
    <row r="99" spans="2:7" x14ac:dyDescent="0.2">
      <c r="B99" s="3">
        <v>1787</v>
      </c>
      <c r="C99" s="1">
        <v>1</v>
      </c>
      <c r="D99" s="1">
        <f t="shared" si="4"/>
        <v>5.149894743345456</v>
      </c>
      <c r="E99" s="1">
        <f t="shared" si="5"/>
        <v>5.149894743345456</v>
      </c>
      <c r="F99" s="1">
        <f t="shared" si="6"/>
        <v>0.99423343100283945</v>
      </c>
      <c r="G99" s="9">
        <f t="shared" si="7"/>
        <v>-5.7832598530715273E-3</v>
      </c>
    </row>
    <row r="100" spans="2:7" x14ac:dyDescent="0.2">
      <c r="B100" s="3">
        <v>1687</v>
      </c>
      <c r="C100" s="1">
        <v>1</v>
      </c>
      <c r="D100" s="1">
        <f t="shared" si="4"/>
        <v>0.94940792283864539</v>
      </c>
      <c r="E100" s="1">
        <f t="shared" si="5"/>
        <v>0.94940792283864539</v>
      </c>
      <c r="F100" s="1">
        <f t="shared" si="6"/>
        <v>0.72099609093581229</v>
      </c>
      <c r="G100" s="9">
        <f t="shared" si="7"/>
        <v>-0.32712156343752735</v>
      </c>
    </row>
    <row r="101" spans="2:7" x14ac:dyDescent="0.2">
      <c r="B101" s="3">
        <v>1674</v>
      </c>
      <c r="C101" s="1">
        <v>0</v>
      </c>
      <c r="D101" s="1">
        <f t="shared" si="4"/>
        <v>0.40334463617274707</v>
      </c>
      <c r="E101" s="1">
        <f t="shared" si="5"/>
        <v>0.40334463617274707</v>
      </c>
      <c r="F101" s="1">
        <f t="shared" si="6"/>
        <v>0.59949097898975334</v>
      </c>
      <c r="G101" s="9">
        <f t="shared" si="7"/>
        <v>-0.91501898835723905</v>
      </c>
    </row>
    <row r="102" spans="2:7" x14ac:dyDescent="0.2">
      <c r="B102" s="3">
        <v>1478</v>
      </c>
      <c r="C102" s="1">
        <v>0</v>
      </c>
      <c r="D102" s="1">
        <f t="shared" si="4"/>
        <v>-7.8296095320206192</v>
      </c>
      <c r="E102" s="1">
        <f t="shared" si="5"/>
        <v>-7.8296095320206192</v>
      </c>
      <c r="F102" s="1">
        <f t="shared" si="6"/>
        <v>3.9762260399750792E-4</v>
      </c>
      <c r="G102" s="9">
        <f t="shared" si="7"/>
        <v>-3.9770167682662294E-4</v>
      </c>
    </row>
    <row r="103" spans="2:7" x14ac:dyDescent="0.2">
      <c r="B103" s="3">
        <v>1735</v>
      </c>
      <c r="C103" s="1">
        <v>1</v>
      </c>
      <c r="D103" s="1">
        <f t="shared" si="4"/>
        <v>2.9656415966819196</v>
      </c>
      <c r="E103" s="1">
        <f t="shared" si="5"/>
        <v>2.9656415966819196</v>
      </c>
      <c r="F103" s="1">
        <f t="shared" si="6"/>
        <v>0.9509975689776895</v>
      </c>
      <c r="G103" s="9">
        <f t="shared" si="7"/>
        <v>-5.0243772720046105E-2</v>
      </c>
    </row>
    <row r="104" spans="2:7" x14ac:dyDescent="0.2">
      <c r="B104" s="3">
        <v>1720</v>
      </c>
      <c r="C104" s="1">
        <v>1</v>
      </c>
      <c r="D104" s="1">
        <f t="shared" si="4"/>
        <v>2.3355685736058831</v>
      </c>
      <c r="E104" s="1">
        <f t="shared" si="5"/>
        <v>2.3355685736058831</v>
      </c>
      <c r="F104" s="1">
        <f t="shared" si="6"/>
        <v>0.91178028437566061</v>
      </c>
      <c r="G104" s="9">
        <f t="shared" si="7"/>
        <v>-9.2356234187546488E-2</v>
      </c>
    </row>
    <row r="105" spans="2:7" x14ac:dyDescent="0.2">
      <c r="B105" s="3">
        <v>1494</v>
      </c>
      <c r="C105" s="1">
        <v>0</v>
      </c>
      <c r="D105" s="1">
        <f t="shared" si="4"/>
        <v>-7.1575316407395277</v>
      </c>
      <c r="E105" s="1">
        <f t="shared" si="5"/>
        <v>-7.1575316407395277</v>
      </c>
      <c r="F105" s="1">
        <f t="shared" si="6"/>
        <v>7.7836864249518269E-4</v>
      </c>
      <c r="G105" s="9">
        <f t="shared" si="7"/>
        <v>-7.7867172865233138E-4</v>
      </c>
    </row>
    <row r="106" spans="2:7" x14ac:dyDescent="0.2">
      <c r="B106" s="3">
        <v>1964</v>
      </c>
      <c r="C106" s="1">
        <v>1</v>
      </c>
      <c r="D106" s="1">
        <f t="shared" si="4"/>
        <v>12.584756415642531</v>
      </c>
      <c r="E106" s="1">
        <f t="shared" si="5"/>
        <v>12.584756415642531</v>
      </c>
      <c r="F106" s="1">
        <f t="shared" si="6"/>
        <v>0.99999657620111904</v>
      </c>
      <c r="G106" s="9">
        <f t="shared" si="7"/>
        <v>-3.4238047421765469E-6</v>
      </c>
    </row>
    <row r="107" spans="2:7" x14ac:dyDescent="0.2">
      <c r="B107" s="3">
        <v>1843</v>
      </c>
      <c r="C107" s="1">
        <v>1</v>
      </c>
      <c r="D107" s="1">
        <f t="shared" si="4"/>
        <v>7.5021673628292831</v>
      </c>
      <c r="E107" s="1">
        <f t="shared" si="5"/>
        <v>7.5021673628292831</v>
      </c>
      <c r="F107" s="1">
        <f t="shared" si="6"/>
        <v>0.99944841747743629</v>
      </c>
      <c r="G107" s="9">
        <f t="shared" si="7"/>
        <v>-5.5173470016488463E-4</v>
      </c>
    </row>
    <row r="108" spans="2:7" x14ac:dyDescent="0.2">
      <c r="B108" s="3">
        <v>1550</v>
      </c>
      <c r="C108" s="1">
        <v>0</v>
      </c>
      <c r="D108" s="1">
        <f t="shared" si="4"/>
        <v>-4.8052590212557078</v>
      </c>
      <c r="E108" s="1">
        <f t="shared" si="5"/>
        <v>-4.8052590212557078</v>
      </c>
      <c r="F108" s="1">
        <f t="shared" si="6"/>
        <v>8.1201043555536954E-3</v>
      </c>
      <c r="G108" s="9">
        <f t="shared" si="7"/>
        <v>-8.1532519662503768E-3</v>
      </c>
    </row>
    <row r="109" spans="2:7" x14ac:dyDescent="0.2">
      <c r="B109" s="3">
        <v>1764</v>
      </c>
      <c r="C109" s="1">
        <v>1</v>
      </c>
      <c r="D109" s="1">
        <f t="shared" si="4"/>
        <v>4.1837827746288951</v>
      </c>
      <c r="E109" s="1">
        <f t="shared" si="5"/>
        <v>4.1837827746288951</v>
      </c>
      <c r="F109" s="1">
        <f t="shared" si="6"/>
        <v>0.98498804728087164</v>
      </c>
      <c r="G109" s="9">
        <f t="shared" si="7"/>
        <v>-1.5125772623906568E-2</v>
      </c>
    </row>
    <row r="110" spans="2:7" x14ac:dyDescent="0.2">
      <c r="B110" s="3">
        <v>1712</v>
      </c>
      <c r="C110" s="1">
        <v>1</v>
      </c>
      <c r="D110" s="1">
        <f t="shared" si="4"/>
        <v>1.9995296279653445</v>
      </c>
      <c r="E110" s="1">
        <f t="shared" si="5"/>
        <v>1.9995296279653445</v>
      </c>
      <c r="F110" s="1">
        <f t="shared" si="6"/>
        <v>0.88074768308497087</v>
      </c>
      <c r="G110" s="9">
        <f t="shared" si="7"/>
        <v>-0.1269840923802355</v>
      </c>
    </row>
    <row r="111" spans="2:7" x14ac:dyDescent="0.2">
      <c r="B111" s="3">
        <v>1775</v>
      </c>
      <c r="C111" s="1">
        <v>1</v>
      </c>
      <c r="D111" s="1">
        <f t="shared" si="4"/>
        <v>4.645836324884641</v>
      </c>
      <c r="E111" s="1">
        <f t="shared" si="5"/>
        <v>4.645836324884641</v>
      </c>
      <c r="F111" s="1">
        <f t="shared" si="6"/>
        <v>0.99048981566936356</v>
      </c>
      <c r="G111" s="9">
        <f t="shared" si="7"/>
        <v>-9.5556949061205206E-3</v>
      </c>
    </row>
    <row r="112" spans="2:7" x14ac:dyDescent="0.2">
      <c r="B112" s="3">
        <v>1531</v>
      </c>
      <c r="C112" s="1">
        <v>0</v>
      </c>
      <c r="D112" s="1">
        <f t="shared" si="4"/>
        <v>-5.6033515171520065</v>
      </c>
      <c r="E112" s="1">
        <f t="shared" si="5"/>
        <v>-5.6033515171520065</v>
      </c>
      <c r="F112" s="1">
        <f t="shared" si="6"/>
        <v>3.6719580397277275E-3</v>
      </c>
      <c r="G112" s="9">
        <f t="shared" si="7"/>
        <v>-3.6787162265751634E-3</v>
      </c>
    </row>
    <row r="113" spans="2:7" x14ac:dyDescent="0.2">
      <c r="B113" s="3">
        <v>1781</v>
      </c>
      <c r="C113" s="1">
        <v>1</v>
      </c>
      <c r="D113" s="1">
        <f t="shared" si="4"/>
        <v>4.8978655341150557</v>
      </c>
      <c r="E113" s="1">
        <f t="shared" si="5"/>
        <v>4.8978655341150557</v>
      </c>
      <c r="F113" s="1">
        <f t="shared" si="6"/>
        <v>0.99259278180160671</v>
      </c>
      <c r="G113" s="9">
        <f t="shared" si="7"/>
        <v>-7.4347878665145676E-3</v>
      </c>
    </row>
    <row r="114" spans="2:7" x14ac:dyDescent="0.2">
      <c r="B114" s="3">
        <v>1579</v>
      </c>
      <c r="C114" s="1">
        <v>0</v>
      </c>
      <c r="D114" s="1">
        <f t="shared" si="4"/>
        <v>-3.5871178433087323</v>
      </c>
      <c r="E114" s="1">
        <f t="shared" si="5"/>
        <v>-3.5871178433087323</v>
      </c>
      <c r="F114" s="1">
        <f t="shared" si="6"/>
        <v>2.6932549105878192E-2</v>
      </c>
      <c r="G114" s="9">
        <f t="shared" si="7"/>
        <v>-2.7301876594390932E-2</v>
      </c>
    </row>
    <row r="115" spans="2:7" x14ac:dyDescent="0.2">
      <c r="B115" s="3">
        <v>1526</v>
      </c>
      <c r="C115" s="1">
        <v>0</v>
      </c>
      <c r="D115" s="1">
        <f t="shared" si="4"/>
        <v>-5.8133758581773378</v>
      </c>
      <c r="E115" s="1">
        <f t="shared" si="5"/>
        <v>-5.8133758581773378</v>
      </c>
      <c r="F115" s="1">
        <f t="shared" si="6"/>
        <v>2.9784306842083812E-3</v>
      </c>
      <c r="G115" s="9">
        <f t="shared" si="7"/>
        <v>-2.9828750358680423E-3</v>
      </c>
    </row>
    <row r="116" spans="2:7" x14ac:dyDescent="0.2">
      <c r="B116" s="3">
        <v>1778</v>
      </c>
      <c r="C116" s="1">
        <v>1</v>
      </c>
      <c r="D116" s="1">
        <f t="shared" si="4"/>
        <v>4.7718509294998483</v>
      </c>
      <c r="E116" s="1">
        <f t="shared" si="5"/>
        <v>4.7718509294998483</v>
      </c>
      <c r="F116" s="1">
        <f t="shared" si="6"/>
        <v>0.99160635160770605</v>
      </c>
      <c r="G116" s="9">
        <f t="shared" si="7"/>
        <v>-8.4290734284394511E-3</v>
      </c>
    </row>
    <row r="117" spans="2:7" x14ac:dyDescent="0.2">
      <c r="B117" s="3">
        <v>1769</v>
      </c>
      <c r="C117" s="1">
        <v>1</v>
      </c>
      <c r="D117" s="1">
        <f t="shared" si="4"/>
        <v>4.3938071156542264</v>
      </c>
      <c r="E117" s="1">
        <f t="shared" si="5"/>
        <v>4.3938071156542264</v>
      </c>
      <c r="F117" s="1">
        <f t="shared" si="6"/>
        <v>0.9877971413665565</v>
      </c>
      <c r="G117" s="9">
        <f t="shared" si="7"/>
        <v>-1.227792481930551E-2</v>
      </c>
    </row>
    <row r="118" spans="2:7" x14ac:dyDescent="0.2">
      <c r="B118" s="3">
        <v>1824</v>
      </c>
      <c r="C118" s="1">
        <v>1</v>
      </c>
      <c r="D118" s="1">
        <f t="shared" si="4"/>
        <v>6.7040748669329844</v>
      </c>
      <c r="E118" s="1">
        <f t="shared" si="5"/>
        <v>6.7040748669329844</v>
      </c>
      <c r="F118" s="1">
        <f t="shared" si="6"/>
        <v>0.99877559470021759</v>
      </c>
      <c r="G118" s="9">
        <f t="shared" si="7"/>
        <v>-1.2251554963771197E-3</v>
      </c>
    </row>
    <row r="119" spans="2:7" x14ac:dyDescent="0.2">
      <c r="B119" s="3">
        <v>1481</v>
      </c>
      <c r="C119" s="1">
        <v>0</v>
      </c>
      <c r="D119" s="1">
        <f t="shared" si="4"/>
        <v>-7.7035949274054119</v>
      </c>
      <c r="E119" s="1">
        <f t="shared" si="5"/>
        <v>-7.7035949274054119</v>
      </c>
      <c r="F119" s="1">
        <f t="shared" si="6"/>
        <v>4.5099873295909124E-4</v>
      </c>
      <c r="G119" s="9">
        <f t="shared" si="7"/>
        <v>-4.5110046347566715E-4</v>
      </c>
    </row>
    <row r="120" spans="2:7" x14ac:dyDescent="0.2">
      <c r="B120" s="3">
        <v>1464</v>
      </c>
      <c r="C120" s="1">
        <v>0</v>
      </c>
      <c r="D120" s="1">
        <f t="shared" si="4"/>
        <v>-8.4176776868915724</v>
      </c>
      <c r="E120" s="1">
        <f t="shared" si="5"/>
        <v>-8.4176776868915724</v>
      </c>
      <c r="F120" s="1">
        <f t="shared" si="6"/>
        <v>2.20878321480087E-4</v>
      </c>
      <c r="G120" s="9">
        <f t="shared" si="7"/>
        <v>-2.2090271868915935E-4</v>
      </c>
    </row>
    <row r="121" spans="2:7" x14ac:dyDescent="0.2">
      <c r="B121" s="3">
        <v>1591</v>
      </c>
      <c r="C121" s="1">
        <v>0</v>
      </c>
      <c r="D121" s="1">
        <f t="shared" si="4"/>
        <v>-3.0830594248479031</v>
      </c>
      <c r="E121" s="1">
        <f t="shared" si="5"/>
        <v>-3.0830594248479031</v>
      </c>
      <c r="F121" s="1">
        <f t="shared" si="6"/>
        <v>4.3811470864136497E-2</v>
      </c>
      <c r="G121" s="9">
        <f t="shared" si="7"/>
        <v>-4.4800179164261884E-2</v>
      </c>
    </row>
    <row r="122" spans="2:7" x14ac:dyDescent="0.2">
      <c r="B122" s="3">
        <v>1666</v>
      </c>
      <c r="C122" s="1">
        <v>0</v>
      </c>
      <c r="D122" s="1">
        <f t="shared" si="4"/>
        <v>6.7305690532208473E-2</v>
      </c>
      <c r="E122" s="1">
        <f t="shared" si="5"/>
        <v>6.7305690532208473E-2</v>
      </c>
      <c r="F122" s="1">
        <f t="shared" si="6"/>
        <v>0.51682007345621273</v>
      </c>
      <c r="G122" s="9">
        <f t="shared" si="7"/>
        <v>-0.72736617597324038</v>
      </c>
    </row>
    <row r="123" spans="2:7" x14ac:dyDescent="0.2">
      <c r="B123" s="3">
        <v>1455</v>
      </c>
      <c r="C123" s="1">
        <v>0</v>
      </c>
      <c r="D123" s="1">
        <f t="shared" si="4"/>
        <v>-8.7957215007371872</v>
      </c>
      <c r="E123" s="1">
        <f t="shared" si="5"/>
        <v>-8.7957215007371872</v>
      </c>
      <c r="F123" s="1">
        <f t="shared" si="6"/>
        <v>1.5135645579757878E-4</v>
      </c>
      <c r="G123" s="9">
        <f t="shared" si="7"/>
        <v>-1.5136791134184185E-4</v>
      </c>
    </row>
    <row r="124" spans="2:7" x14ac:dyDescent="0.2">
      <c r="B124" s="3">
        <v>1934</v>
      </c>
      <c r="C124" s="1">
        <v>1</v>
      </c>
      <c r="D124" s="1">
        <f t="shared" si="4"/>
        <v>11.324610369490486</v>
      </c>
      <c r="E124" s="1">
        <f t="shared" si="5"/>
        <v>11.324610369490486</v>
      </c>
      <c r="F124" s="1">
        <f t="shared" si="6"/>
        <v>0.99998792800730429</v>
      </c>
      <c r="G124" s="9">
        <f t="shared" si="7"/>
        <v>-1.207206556279606E-5</v>
      </c>
    </row>
    <row r="125" spans="2:7" x14ac:dyDescent="0.2">
      <c r="B125" s="3">
        <v>1625</v>
      </c>
      <c r="C125" s="1">
        <v>0</v>
      </c>
      <c r="D125" s="1">
        <f t="shared" si="4"/>
        <v>-1.6548939058755963</v>
      </c>
      <c r="E125" s="1">
        <f t="shared" si="5"/>
        <v>-1.6548939058755963</v>
      </c>
      <c r="F125" s="1">
        <f t="shared" si="6"/>
        <v>0.16044862069475249</v>
      </c>
      <c r="G125" s="9">
        <f t="shared" si="7"/>
        <v>-0.17488760206782136</v>
      </c>
    </row>
    <row r="126" spans="2:7" x14ac:dyDescent="0.2">
      <c r="B126" s="3">
        <v>1334</v>
      </c>
      <c r="C126" s="1">
        <v>0</v>
      </c>
      <c r="D126" s="1">
        <f t="shared" si="4"/>
        <v>-13.878310553550442</v>
      </c>
      <c r="E126" s="1">
        <f t="shared" si="5"/>
        <v>-13.878310553550442</v>
      </c>
      <c r="F126" s="1">
        <f t="shared" si="6"/>
        <v>9.3913040334241762E-7</v>
      </c>
      <c r="G126" s="9">
        <f t="shared" si="7"/>
        <v>-9.3913084431561105E-7</v>
      </c>
    </row>
    <row r="127" spans="2:7" x14ac:dyDescent="0.2">
      <c r="B127" s="3">
        <v>1721</v>
      </c>
      <c r="C127" s="1">
        <v>1</v>
      </c>
      <c r="D127" s="1">
        <f t="shared" si="4"/>
        <v>2.3775734418109522</v>
      </c>
      <c r="E127" s="1">
        <f t="shared" si="5"/>
        <v>2.3775734418109522</v>
      </c>
      <c r="F127" s="1">
        <f t="shared" si="6"/>
        <v>0.91510110214815599</v>
      </c>
      <c r="G127" s="9">
        <f t="shared" si="7"/>
        <v>-8.8720725659654651E-2</v>
      </c>
    </row>
    <row r="128" spans="2:7" x14ac:dyDescent="0.2">
      <c r="B128" s="3">
        <v>1475</v>
      </c>
      <c r="C128" s="1">
        <v>0</v>
      </c>
      <c r="D128" s="1">
        <f t="shared" si="4"/>
        <v>-7.9556241366358194</v>
      </c>
      <c r="E128" s="1">
        <f t="shared" si="5"/>
        <v>-7.9556241366358194</v>
      </c>
      <c r="F128" s="1">
        <f t="shared" si="6"/>
        <v>3.505613751251878E-4</v>
      </c>
      <c r="G128" s="9">
        <f t="shared" si="7"/>
        <v>-3.5062283612842272E-4</v>
      </c>
    </row>
    <row r="129" spans="2:7" x14ac:dyDescent="0.2">
      <c r="B129" s="3">
        <v>1662</v>
      </c>
      <c r="C129" s="1">
        <v>1</v>
      </c>
      <c r="D129" s="1">
        <f t="shared" si="4"/>
        <v>-0.10071378228806793</v>
      </c>
      <c r="E129" s="1">
        <f t="shared" si="5"/>
        <v>-0.10071378228806793</v>
      </c>
      <c r="F129" s="1">
        <f t="shared" si="6"/>
        <v>0.47484281550169277</v>
      </c>
      <c r="G129" s="9">
        <f t="shared" si="7"/>
        <v>-0.74477144444513643</v>
      </c>
    </row>
    <row r="130" spans="2:7" x14ac:dyDescent="0.2">
      <c r="B130" s="3">
        <v>1861</v>
      </c>
      <c r="C130" s="1">
        <v>1</v>
      </c>
      <c r="D130" s="1">
        <f t="shared" si="4"/>
        <v>8.2582549905205127</v>
      </c>
      <c r="E130" s="1">
        <f t="shared" si="5"/>
        <v>8.2582549905205127</v>
      </c>
      <c r="F130" s="1">
        <f t="shared" si="6"/>
        <v>0.99974095637332905</v>
      </c>
      <c r="G130" s="9">
        <f t="shared" si="7"/>
        <v>-2.5907718426659046E-4</v>
      </c>
    </row>
    <row r="131" spans="2:7" x14ac:dyDescent="0.2">
      <c r="B131" s="3">
        <v>1936</v>
      </c>
      <c r="C131" s="1">
        <v>1</v>
      </c>
      <c r="D131" s="1">
        <f t="shared" si="4"/>
        <v>11.408620105900624</v>
      </c>
      <c r="E131" s="1">
        <f t="shared" si="5"/>
        <v>11.408620105900624</v>
      </c>
      <c r="F131" s="1">
        <f t="shared" si="6"/>
        <v>0.99998890072986302</v>
      </c>
      <c r="G131" s="9">
        <f t="shared" si="7"/>
        <v>-1.109933173433733E-5</v>
      </c>
    </row>
    <row r="132" spans="2:7" x14ac:dyDescent="0.2">
      <c r="B132" s="3">
        <v>1572</v>
      </c>
      <c r="C132" s="1">
        <v>0</v>
      </c>
      <c r="D132" s="1">
        <f t="shared" si="4"/>
        <v>-3.8811519207442018</v>
      </c>
      <c r="E132" s="1">
        <f t="shared" si="5"/>
        <v>-3.8811519207442018</v>
      </c>
      <c r="F132" s="1">
        <f t="shared" si="6"/>
        <v>2.0210174468843409E-2</v>
      </c>
      <c r="G132" s="9">
        <f t="shared" si="7"/>
        <v>-2.0417194061874516E-2</v>
      </c>
    </row>
    <row r="133" spans="2:7" x14ac:dyDescent="0.2">
      <c r="B133" s="3">
        <v>1508</v>
      </c>
      <c r="C133" s="1">
        <v>0</v>
      </c>
      <c r="D133" s="1">
        <f t="shared" si="4"/>
        <v>-6.5694634858685674</v>
      </c>
      <c r="E133" s="1">
        <f t="shared" si="5"/>
        <v>-6.5694634858685674</v>
      </c>
      <c r="F133" s="1">
        <f t="shared" si="6"/>
        <v>1.4005853075454719E-3</v>
      </c>
      <c r="G133" s="9">
        <f t="shared" si="7"/>
        <v>-1.4015670439247903E-3</v>
      </c>
    </row>
    <row r="134" spans="2:7" x14ac:dyDescent="0.2">
      <c r="B134" s="3">
        <v>1430</v>
      </c>
      <c r="C134" s="1">
        <v>0</v>
      </c>
      <c r="D134" s="1">
        <f t="shared" si="4"/>
        <v>-9.8458432058638934</v>
      </c>
      <c r="E134" s="1">
        <f t="shared" si="5"/>
        <v>-9.8458432058638934</v>
      </c>
      <c r="F134" s="1">
        <f t="shared" si="6"/>
        <v>5.296410323313284E-5</v>
      </c>
      <c r="G134" s="9">
        <f t="shared" si="7"/>
        <v>-5.2965505880719942E-5</v>
      </c>
    </row>
    <row r="135" spans="2:7" x14ac:dyDescent="0.2">
      <c r="B135" s="3">
        <v>1891</v>
      </c>
      <c r="C135" s="1">
        <v>1</v>
      </c>
      <c r="D135" s="1">
        <f t="shared" si="4"/>
        <v>9.5184010366725573</v>
      </c>
      <c r="E135" s="1">
        <f t="shared" si="5"/>
        <v>9.5184010366725573</v>
      </c>
      <c r="F135" s="1">
        <f t="shared" si="6"/>
        <v>0.99992651832635848</v>
      </c>
      <c r="G135" s="9">
        <f t="shared" si="7"/>
        <v>-7.3484373551961827E-5</v>
      </c>
    </row>
    <row r="136" spans="2:7" x14ac:dyDescent="0.2">
      <c r="B136" s="3">
        <v>1550</v>
      </c>
      <c r="C136" s="1">
        <v>0</v>
      </c>
      <c r="D136" s="1">
        <f t="shared" si="4"/>
        <v>-4.8052590212557078</v>
      </c>
      <c r="E136" s="1">
        <f t="shared" si="5"/>
        <v>-4.8052590212557078</v>
      </c>
      <c r="F136" s="1">
        <f t="shared" si="6"/>
        <v>8.1201043555536954E-3</v>
      </c>
      <c r="G136" s="9">
        <f t="shared" si="7"/>
        <v>-8.1532519662503768E-3</v>
      </c>
    </row>
    <row r="137" spans="2:7" x14ac:dyDescent="0.2">
      <c r="B137" s="3">
        <v>1741</v>
      </c>
      <c r="C137" s="1">
        <v>1</v>
      </c>
      <c r="D137" s="1">
        <f t="shared" si="4"/>
        <v>3.21767080591232</v>
      </c>
      <c r="E137" s="1">
        <f t="shared" si="5"/>
        <v>3.21767080591232</v>
      </c>
      <c r="F137" s="1">
        <f t="shared" si="6"/>
        <v>0.96149387243456685</v>
      </c>
      <c r="G137" s="9">
        <f t="shared" si="7"/>
        <v>-3.926708689657718E-2</v>
      </c>
    </row>
    <row r="138" spans="2:7" x14ac:dyDescent="0.2">
      <c r="B138" s="3">
        <v>1690</v>
      </c>
      <c r="C138" s="1">
        <v>0</v>
      </c>
      <c r="D138" s="1">
        <f t="shared" si="4"/>
        <v>1.0754225274538385</v>
      </c>
      <c r="E138" s="1">
        <f t="shared" si="5"/>
        <v>1.0754225274538385</v>
      </c>
      <c r="F138" s="1">
        <f t="shared" si="6"/>
        <v>0.74562676216649071</v>
      </c>
      <c r="G138" s="9">
        <f t="shared" si="7"/>
        <v>-1.3689526502451081</v>
      </c>
    </row>
    <row r="139" spans="2:7" x14ac:dyDescent="0.2">
      <c r="B139" s="3">
        <v>1687</v>
      </c>
      <c r="C139" s="1">
        <v>1</v>
      </c>
      <c r="D139" s="1">
        <f t="shared" si="4"/>
        <v>0.94940792283864539</v>
      </c>
      <c r="E139" s="1">
        <f t="shared" si="5"/>
        <v>0.94940792283864539</v>
      </c>
      <c r="F139" s="1">
        <f t="shared" si="6"/>
        <v>0.72099609093581229</v>
      </c>
      <c r="G139" s="9">
        <f t="shared" si="7"/>
        <v>-0.32712156343752735</v>
      </c>
    </row>
    <row r="140" spans="2:7" x14ac:dyDescent="0.2">
      <c r="B140" s="3">
        <v>1730</v>
      </c>
      <c r="C140" s="1">
        <v>1</v>
      </c>
      <c r="D140" s="1">
        <f t="shared" ref="D140:D178" si="8">$C$3+$C$4*B140</f>
        <v>2.7556172556565741</v>
      </c>
      <c r="E140" s="1">
        <f t="shared" ref="E140:E178" si="9">$C$3+SUMPRODUCT($C$4,B140)</f>
        <v>2.7556172556565741</v>
      </c>
      <c r="F140" s="1">
        <f t="shared" ref="F140:F178" si="10">EXP(E140)/(1+EXP(E140))</f>
        <v>0.94022980849573046</v>
      </c>
      <c r="G140" s="9">
        <f t="shared" ref="G140:G178" si="11">C140*LN(F140)+(1-C140)*(LN(1-F140))</f>
        <v>-6.1630956474632001E-2</v>
      </c>
    </row>
    <row r="141" spans="2:7" x14ac:dyDescent="0.2">
      <c r="B141" s="3">
        <v>1674</v>
      </c>
      <c r="C141" s="1">
        <v>1</v>
      </c>
      <c r="D141" s="1">
        <f t="shared" si="8"/>
        <v>0.40334463617274707</v>
      </c>
      <c r="E141" s="1">
        <f t="shared" si="9"/>
        <v>0.40334463617274707</v>
      </c>
      <c r="F141" s="1">
        <f t="shared" si="10"/>
        <v>0.59949097898975334</v>
      </c>
      <c r="G141" s="9">
        <f t="shared" si="11"/>
        <v>-0.51167435218449209</v>
      </c>
    </row>
    <row r="142" spans="2:7" x14ac:dyDescent="0.2">
      <c r="B142" s="3">
        <v>1475</v>
      </c>
      <c r="C142" s="1">
        <v>0</v>
      </c>
      <c r="D142" s="1">
        <f t="shared" si="8"/>
        <v>-7.9556241366358194</v>
      </c>
      <c r="E142" s="1">
        <f t="shared" si="9"/>
        <v>-7.9556241366358194</v>
      </c>
      <c r="F142" s="1">
        <f t="shared" si="10"/>
        <v>3.505613751251878E-4</v>
      </c>
      <c r="G142" s="9">
        <f t="shared" si="11"/>
        <v>-3.5062283612842272E-4</v>
      </c>
    </row>
    <row r="143" spans="2:7" x14ac:dyDescent="0.2">
      <c r="B143" s="3">
        <v>1962</v>
      </c>
      <c r="C143" s="1">
        <v>1</v>
      </c>
      <c r="D143" s="1">
        <f t="shared" si="8"/>
        <v>12.500746679232392</v>
      </c>
      <c r="E143" s="1">
        <f t="shared" si="9"/>
        <v>12.500746679232392</v>
      </c>
      <c r="F143" s="1">
        <f t="shared" si="10"/>
        <v>0.99999627614227105</v>
      </c>
      <c r="G143" s="9">
        <f t="shared" si="11"/>
        <v>-3.7238646625298555E-6</v>
      </c>
    </row>
    <row r="144" spans="2:7" x14ac:dyDescent="0.2">
      <c r="B144" s="3">
        <v>1532</v>
      </c>
      <c r="C144" s="1">
        <v>0</v>
      </c>
      <c r="D144" s="1">
        <f t="shared" si="8"/>
        <v>-5.5613466489469374</v>
      </c>
      <c r="E144" s="1">
        <f t="shared" si="9"/>
        <v>-5.5613466489469374</v>
      </c>
      <c r="F144" s="1">
        <f t="shared" si="10"/>
        <v>3.8288802627263079E-3</v>
      </c>
      <c r="G144" s="9">
        <f t="shared" si="11"/>
        <v>-3.8362291895310081E-3</v>
      </c>
    </row>
    <row r="145" spans="2:7" x14ac:dyDescent="0.2">
      <c r="B145" s="3">
        <v>1492</v>
      </c>
      <c r="C145" s="1">
        <v>0</v>
      </c>
      <c r="D145" s="1">
        <f t="shared" si="8"/>
        <v>-7.2415413771496588</v>
      </c>
      <c r="E145" s="1">
        <f t="shared" si="9"/>
        <v>-7.2415413771496588</v>
      </c>
      <c r="F145" s="1">
        <f t="shared" si="10"/>
        <v>7.156943785278355E-4</v>
      </c>
      <c r="G145" s="9">
        <f t="shared" si="11"/>
        <v>-7.1595061001245366E-4</v>
      </c>
    </row>
    <row r="146" spans="2:7" x14ac:dyDescent="0.2">
      <c r="B146" s="3">
        <v>1502</v>
      </c>
      <c r="C146" s="1">
        <v>0</v>
      </c>
      <c r="D146" s="1">
        <f t="shared" si="8"/>
        <v>-6.821492695098982</v>
      </c>
      <c r="E146" s="1">
        <f t="shared" si="9"/>
        <v>-6.821492695098982</v>
      </c>
      <c r="F146" s="1">
        <f t="shared" si="10"/>
        <v>1.0889055236784006E-3</v>
      </c>
      <c r="G146" s="9">
        <f t="shared" si="11"/>
        <v>-1.0894988120271783E-3</v>
      </c>
    </row>
    <row r="147" spans="2:7" x14ac:dyDescent="0.2">
      <c r="B147" s="3">
        <v>1974</v>
      </c>
      <c r="C147" s="1">
        <v>1</v>
      </c>
      <c r="D147" s="1">
        <f t="shared" si="8"/>
        <v>13.004805097693222</v>
      </c>
      <c r="E147" s="1">
        <f t="shared" si="9"/>
        <v>13.004805097693222</v>
      </c>
      <c r="F147" s="1">
        <f t="shared" si="10"/>
        <v>0.99999775051070428</v>
      </c>
      <c r="G147" s="9">
        <f t="shared" si="11"/>
        <v>-2.2494918258296113E-6</v>
      </c>
    </row>
    <row r="148" spans="2:7" x14ac:dyDescent="0.2">
      <c r="B148" s="3">
        <v>1607</v>
      </c>
      <c r="C148" s="1">
        <v>0</v>
      </c>
      <c r="D148" s="1">
        <f t="shared" si="8"/>
        <v>-2.4109815335668117</v>
      </c>
      <c r="E148" s="1">
        <f t="shared" si="9"/>
        <v>-2.4109815335668117</v>
      </c>
      <c r="F148" s="1">
        <f t="shared" si="10"/>
        <v>8.2339123638088221E-2</v>
      </c>
      <c r="G148" s="9">
        <f t="shared" si="11"/>
        <v>-8.5927372340210667E-2</v>
      </c>
    </row>
    <row r="149" spans="2:7" x14ac:dyDescent="0.2">
      <c r="B149" s="3">
        <v>1412</v>
      </c>
      <c r="C149" s="1">
        <v>0</v>
      </c>
      <c r="D149" s="1">
        <f t="shared" si="8"/>
        <v>-10.601930833555116</v>
      </c>
      <c r="E149" s="1">
        <f t="shared" si="9"/>
        <v>-10.601930833555116</v>
      </c>
      <c r="F149" s="1">
        <f t="shared" si="10"/>
        <v>2.4867329079457383E-5</v>
      </c>
      <c r="G149" s="9">
        <f t="shared" si="11"/>
        <v>-2.4867638276623593E-5</v>
      </c>
    </row>
    <row r="150" spans="2:7" x14ac:dyDescent="0.2">
      <c r="B150" s="3">
        <v>1557</v>
      </c>
      <c r="C150" s="1">
        <v>0</v>
      </c>
      <c r="D150" s="1">
        <f t="shared" si="8"/>
        <v>-4.5112249438202241</v>
      </c>
      <c r="E150" s="1">
        <f t="shared" si="9"/>
        <v>-4.5112249438202241</v>
      </c>
      <c r="F150" s="1">
        <f t="shared" si="10"/>
        <v>1.086563695048192E-2</v>
      </c>
      <c r="G150" s="9">
        <f t="shared" si="11"/>
        <v>-1.0925099105398782E-2</v>
      </c>
    </row>
    <row r="151" spans="2:7" x14ac:dyDescent="0.2">
      <c r="B151" s="3">
        <v>1821</v>
      </c>
      <c r="C151" s="1">
        <v>1</v>
      </c>
      <c r="D151" s="1">
        <f t="shared" si="8"/>
        <v>6.5780602623177771</v>
      </c>
      <c r="E151" s="1">
        <f t="shared" si="9"/>
        <v>6.5780602623177771</v>
      </c>
      <c r="F151" s="1">
        <f t="shared" si="10"/>
        <v>0.99861138695644791</v>
      </c>
      <c r="G151" s="9">
        <f t="shared" si="11"/>
        <v>-1.3895780601042857E-3</v>
      </c>
    </row>
    <row r="152" spans="2:7" x14ac:dyDescent="0.2">
      <c r="B152" s="3">
        <v>1760</v>
      </c>
      <c r="C152" s="1">
        <v>1</v>
      </c>
      <c r="D152" s="1">
        <f t="shared" si="8"/>
        <v>4.0157633018086187</v>
      </c>
      <c r="E152" s="1">
        <f t="shared" si="9"/>
        <v>4.0157633018086187</v>
      </c>
      <c r="F152" s="1">
        <f t="shared" si="10"/>
        <v>0.98229010739023315</v>
      </c>
      <c r="G152" s="9">
        <f t="shared" si="11"/>
        <v>-1.7868589216085366E-2</v>
      </c>
    </row>
    <row r="153" spans="2:7" x14ac:dyDescent="0.2">
      <c r="B153" s="3">
        <v>1685</v>
      </c>
      <c r="C153" s="1">
        <v>1</v>
      </c>
      <c r="D153" s="1">
        <f t="shared" si="8"/>
        <v>0.86539818642850719</v>
      </c>
      <c r="E153" s="1">
        <f t="shared" si="9"/>
        <v>0.86539818642850719</v>
      </c>
      <c r="F153" s="1">
        <f t="shared" si="10"/>
        <v>0.70378725496037997</v>
      </c>
      <c r="G153" s="9">
        <f t="shared" si="11"/>
        <v>-0.35127916315265273</v>
      </c>
    </row>
    <row r="154" spans="2:7" x14ac:dyDescent="0.2">
      <c r="B154" s="3">
        <v>1773</v>
      </c>
      <c r="C154" s="1">
        <v>1</v>
      </c>
      <c r="D154" s="1">
        <f t="shared" si="8"/>
        <v>4.5618265884745028</v>
      </c>
      <c r="E154" s="1">
        <f t="shared" si="9"/>
        <v>4.5618265884745028</v>
      </c>
      <c r="F154" s="1">
        <f t="shared" si="10"/>
        <v>0.98966496194680409</v>
      </c>
      <c r="G154" s="9">
        <f t="shared" si="11"/>
        <v>-1.0388815407198411E-2</v>
      </c>
    </row>
    <row r="155" spans="2:7" x14ac:dyDescent="0.2">
      <c r="B155" s="3">
        <v>1826</v>
      </c>
      <c r="C155" s="1">
        <v>1</v>
      </c>
      <c r="D155" s="1">
        <f t="shared" si="8"/>
        <v>6.7880846033431226</v>
      </c>
      <c r="E155" s="1">
        <f t="shared" si="9"/>
        <v>6.7880846033431226</v>
      </c>
      <c r="F155" s="1">
        <f t="shared" si="10"/>
        <v>0.99887414338128389</v>
      </c>
      <c r="G155" s="9">
        <f t="shared" si="11"/>
        <v>-1.1264908713754615E-3</v>
      </c>
    </row>
    <row r="156" spans="2:7" x14ac:dyDescent="0.2">
      <c r="B156" s="3">
        <v>1565</v>
      </c>
      <c r="C156" s="1">
        <v>0</v>
      </c>
      <c r="D156" s="1">
        <f t="shared" si="8"/>
        <v>-4.1751859981796855</v>
      </c>
      <c r="E156" s="1">
        <f t="shared" si="9"/>
        <v>-4.1751859981796855</v>
      </c>
      <c r="F156" s="1">
        <f t="shared" si="10"/>
        <v>1.5139601185062978E-2</v>
      </c>
      <c r="G156" s="9">
        <f t="shared" si="11"/>
        <v>-1.5255374945715916E-2</v>
      </c>
    </row>
    <row r="157" spans="2:7" x14ac:dyDescent="0.2">
      <c r="B157" s="3">
        <v>1510</v>
      </c>
      <c r="C157" s="1">
        <v>0</v>
      </c>
      <c r="D157" s="1">
        <f t="shared" si="8"/>
        <v>-6.4854537494584363</v>
      </c>
      <c r="E157" s="1">
        <f t="shared" si="9"/>
        <v>-6.4854537494584363</v>
      </c>
      <c r="F157" s="1">
        <f t="shared" si="10"/>
        <v>1.5231449196234171E-3</v>
      </c>
      <c r="G157" s="9">
        <f t="shared" si="11"/>
        <v>-1.5243060840774924E-3</v>
      </c>
    </row>
    <row r="158" spans="2:7" x14ac:dyDescent="0.2">
      <c r="B158" s="3">
        <v>1374</v>
      </c>
      <c r="C158" s="1">
        <v>0</v>
      </c>
      <c r="D158" s="1">
        <f t="shared" si="8"/>
        <v>-12.198115825347713</v>
      </c>
      <c r="E158" s="1">
        <f t="shared" si="9"/>
        <v>-12.198115825347713</v>
      </c>
      <c r="F158" s="1">
        <f t="shared" si="10"/>
        <v>5.039917398116952E-6</v>
      </c>
      <c r="G158" s="9">
        <f t="shared" si="11"/>
        <v>-5.0399300985127645E-6</v>
      </c>
    </row>
    <row r="159" spans="2:7" x14ac:dyDescent="0.2">
      <c r="B159" s="3">
        <v>1402</v>
      </c>
      <c r="C159" s="1">
        <v>0</v>
      </c>
      <c r="D159" s="1">
        <f t="shared" si="8"/>
        <v>-11.0219795156058</v>
      </c>
      <c r="E159" s="1">
        <f t="shared" si="9"/>
        <v>-11.0219795156058</v>
      </c>
      <c r="F159" s="1">
        <f t="shared" si="10"/>
        <v>1.6338343444084951E-5</v>
      </c>
      <c r="G159" s="9">
        <f t="shared" si="11"/>
        <v>-1.6338476916242661E-5</v>
      </c>
    </row>
    <row r="160" spans="2:7" x14ac:dyDescent="0.2">
      <c r="B160" s="3">
        <v>1702</v>
      </c>
      <c r="C160" s="1">
        <v>1</v>
      </c>
      <c r="D160" s="1">
        <f t="shared" si="8"/>
        <v>1.5794809459146677</v>
      </c>
      <c r="E160" s="1">
        <f t="shared" si="9"/>
        <v>1.5794809459146677</v>
      </c>
      <c r="F160" s="1">
        <f t="shared" si="10"/>
        <v>0.82913099470019491</v>
      </c>
      <c r="G160" s="9">
        <f t="shared" si="11"/>
        <v>-0.18737712101005038</v>
      </c>
    </row>
    <row r="161" spans="2:7" x14ac:dyDescent="0.2">
      <c r="B161" s="3">
        <v>1956</v>
      </c>
      <c r="C161" s="1">
        <v>1</v>
      </c>
      <c r="D161" s="1">
        <f t="shared" si="8"/>
        <v>12.248717470001992</v>
      </c>
      <c r="E161" s="1">
        <f t="shared" si="9"/>
        <v>12.248717470001992</v>
      </c>
      <c r="F161" s="1">
        <f t="shared" si="10"/>
        <v>0.99999520876457015</v>
      </c>
      <c r="G161" s="9">
        <f t="shared" si="11"/>
        <v>-4.7912469078514095E-6</v>
      </c>
    </row>
    <row r="162" spans="2:7" x14ac:dyDescent="0.2">
      <c r="B162" s="3">
        <v>1933</v>
      </c>
      <c r="C162" s="1">
        <v>1</v>
      </c>
      <c r="D162" s="1">
        <f t="shared" si="8"/>
        <v>11.282605501285417</v>
      </c>
      <c r="E162" s="1">
        <f t="shared" si="9"/>
        <v>11.282605501285417</v>
      </c>
      <c r="F162" s="1">
        <f t="shared" si="10"/>
        <v>0.99998741013070025</v>
      </c>
      <c r="G162" s="9">
        <f t="shared" si="11"/>
        <v>-1.2589948552820272E-5</v>
      </c>
    </row>
    <row r="163" spans="2:7" x14ac:dyDescent="0.2">
      <c r="B163" s="3">
        <v>1832</v>
      </c>
      <c r="C163" s="1">
        <v>1</v>
      </c>
      <c r="D163" s="1">
        <f t="shared" si="8"/>
        <v>7.0401138125735372</v>
      </c>
      <c r="E163" s="1">
        <f t="shared" si="9"/>
        <v>7.0401138125735372</v>
      </c>
      <c r="F163" s="1">
        <f t="shared" si="10"/>
        <v>0.99912473989764006</v>
      </c>
      <c r="G163" s="9">
        <f t="shared" si="11"/>
        <v>-8.7564336613664851E-4</v>
      </c>
    </row>
    <row r="164" spans="2:7" x14ac:dyDescent="0.2">
      <c r="B164" s="3">
        <v>1893</v>
      </c>
      <c r="C164" s="1">
        <v>1</v>
      </c>
      <c r="D164" s="1">
        <f t="shared" si="8"/>
        <v>9.6024107730826955</v>
      </c>
      <c r="E164" s="1">
        <f t="shared" si="9"/>
        <v>9.6024107730826955</v>
      </c>
      <c r="F164" s="1">
        <f t="shared" si="10"/>
        <v>0.9999324389102775</v>
      </c>
      <c r="G164" s="9">
        <f t="shared" si="11"/>
        <v>-6.7563372075722639E-5</v>
      </c>
    </row>
    <row r="165" spans="2:7" x14ac:dyDescent="0.2">
      <c r="B165" s="3">
        <v>1831</v>
      </c>
      <c r="C165" s="1">
        <v>1</v>
      </c>
      <c r="D165" s="1">
        <f t="shared" si="8"/>
        <v>6.9981089443684681</v>
      </c>
      <c r="E165" s="1">
        <f t="shared" si="9"/>
        <v>6.9981089443684681</v>
      </c>
      <c r="F165" s="1">
        <f t="shared" si="10"/>
        <v>0.99908722590113841</v>
      </c>
      <c r="G165" s="9">
        <f t="shared" si="11"/>
        <v>-9.1319093080760594E-4</v>
      </c>
    </row>
    <row r="166" spans="2:7" x14ac:dyDescent="0.2">
      <c r="B166" s="3">
        <v>1487</v>
      </c>
      <c r="C166" s="1">
        <v>0</v>
      </c>
      <c r="D166" s="1">
        <f t="shared" si="8"/>
        <v>-7.4515657181750043</v>
      </c>
      <c r="E166" s="1">
        <f t="shared" si="9"/>
        <v>-7.4515657181750043</v>
      </c>
      <c r="F166" s="1">
        <f t="shared" si="10"/>
        <v>5.8019512900625407E-4</v>
      </c>
      <c r="G166" s="9">
        <f t="shared" si="11"/>
        <v>-5.8036350733140071E-4</v>
      </c>
    </row>
    <row r="167" spans="2:7" x14ac:dyDescent="0.2">
      <c r="B167" s="3">
        <v>2041</v>
      </c>
      <c r="C167" s="1">
        <v>1</v>
      </c>
      <c r="D167" s="1">
        <f t="shared" si="8"/>
        <v>15.81913126743278</v>
      </c>
      <c r="E167" s="1">
        <f t="shared" si="9"/>
        <v>15.81913126743278</v>
      </c>
      <c r="F167" s="1">
        <f t="shared" si="10"/>
        <v>0.99999986515385864</v>
      </c>
      <c r="G167" s="9">
        <f t="shared" si="11"/>
        <v>-1.3484615045590614E-7</v>
      </c>
    </row>
    <row r="168" spans="2:7" x14ac:dyDescent="0.2">
      <c r="B168" s="3">
        <v>1850</v>
      </c>
      <c r="C168" s="1">
        <v>1</v>
      </c>
      <c r="D168" s="1">
        <f t="shared" si="8"/>
        <v>7.7962014402647526</v>
      </c>
      <c r="E168" s="1">
        <f t="shared" si="9"/>
        <v>7.7962014402647526</v>
      </c>
      <c r="F168" s="1">
        <f t="shared" si="10"/>
        <v>0.99958887475192415</v>
      </c>
      <c r="G168" s="9">
        <f t="shared" si="11"/>
        <v>-4.1120978323113766E-4</v>
      </c>
    </row>
    <row r="169" spans="2:7" x14ac:dyDescent="0.2">
      <c r="B169" s="3">
        <v>1555</v>
      </c>
      <c r="C169" s="1">
        <v>0</v>
      </c>
      <c r="D169" s="1">
        <f t="shared" si="8"/>
        <v>-4.5952346802303623</v>
      </c>
      <c r="E169" s="1">
        <f t="shared" si="9"/>
        <v>-4.5952346802303623</v>
      </c>
      <c r="F169" s="1">
        <f t="shared" si="10"/>
        <v>9.9988632460145509E-3</v>
      </c>
      <c r="G169" s="9">
        <f t="shared" si="11"/>
        <v>-1.0049187617811685E-2</v>
      </c>
    </row>
    <row r="170" spans="2:7" x14ac:dyDescent="0.2">
      <c r="B170" s="3">
        <v>2020</v>
      </c>
      <c r="C170" s="1">
        <v>1</v>
      </c>
      <c r="D170" s="1">
        <f t="shared" si="8"/>
        <v>14.937029035126358</v>
      </c>
      <c r="E170" s="1">
        <f t="shared" si="9"/>
        <v>14.937029035126358</v>
      </c>
      <c r="F170" s="1">
        <f t="shared" si="10"/>
        <v>0.99999967421538394</v>
      </c>
      <c r="G170" s="9">
        <f t="shared" si="11"/>
        <v>-3.2578466912984993E-7</v>
      </c>
    </row>
    <row r="171" spans="2:7" x14ac:dyDescent="0.2">
      <c r="B171" s="3">
        <v>1593</v>
      </c>
      <c r="C171" s="1">
        <v>0</v>
      </c>
      <c r="D171" s="1">
        <f t="shared" si="8"/>
        <v>-2.9990496884377791</v>
      </c>
      <c r="E171" s="1">
        <f t="shared" si="9"/>
        <v>-2.9990496884377791</v>
      </c>
      <c r="F171" s="1">
        <f t="shared" si="10"/>
        <v>4.7468823548790874E-2</v>
      </c>
      <c r="G171" s="9">
        <f t="shared" si="11"/>
        <v>-4.8632441334562723E-2</v>
      </c>
    </row>
    <row r="172" spans="2:7" x14ac:dyDescent="0.2">
      <c r="B172" s="3">
        <v>1934</v>
      </c>
      <c r="C172" s="1">
        <v>1</v>
      </c>
      <c r="D172" s="1">
        <f t="shared" si="8"/>
        <v>11.324610369490486</v>
      </c>
      <c r="E172" s="1">
        <f t="shared" si="9"/>
        <v>11.324610369490486</v>
      </c>
      <c r="F172" s="1">
        <f t="shared" si="10"/>
        <v>0.99998792800730429</v>
      </c>
      <c r="G172" s="9">
        <f t="shared" si="11"/>
        <v>-1.207206556279606E-5</v>
      </c>
    </row>
    <row r="173" spans="2:7" x14ac:dyDescent="0.2">
      <c r="B173" s="3">
        <v>1808</v>
      </c>
      <c r="C173" s="1">
        <v>1</v>
      </c>
      <c r="D173" s="1">
        <f t="shared" si="8"/>
        <v>6.031996975651893</v>
      </c>
      <c r="E173" s="1">
        <f t="shared" si="9"/>
        <v>6.031996975651893</v>
      </c>
      <c r="F173" s="1">
        <f t="shared" si="10"/>
        <v>0.99760505447491754</v>
      </c>
      <c r="G173" s="9">
        <f t="shared" si="11"/>
        <v>-2.3978179943045484E-3</v>
      </c>
    </row>
    <row r="174" spans="2:7" x14ac:dyDescent="0.2">
      <c r="B174" s="3">
        <v>1722</v>
      </c>
      <c r="C174" s="1">
        <v>1</v>
      </c>
      <c r="D174" s="1">
        <f t="shared" si="8"/>
        <v>2.4195783100160213</v>
      </c>
      <c r="E174" s="1">
        <f t="shared" si="9"/>
        <v>2.4195783100160213</v>
      </c>
      <c r="F174" s="1">
        <f t="shared" si="10"/>
        <v>0.91830811564377346</v>
      </c>
      <c r="G174" s="9">
        <f t="shared" si="11"/>
        <v>-8.522230671928481E-2</v>
      </c>
    </row>
    <row r="175" spans="2:7" x14ac:dyDescent="0.2">
      <c r="B175" s="3">
        <v>1750</v>
      </c>
      <c r="C175" s="1">
        <v>1</v>
      </c>
      <c r="D175" s="1">
        <f t="shared" si="8"/>
        <v>3.5957146197579419</v>
      </c>
      <c r="E175" s="1">
        <f t="shared" si="9"/>
        <v>3.5957146197579419</v>
      </c>
      <c r="F175" s="1">
        <f t="shared" si="10"/>
        <v>0.97329183430456945</v>
      </c>
      <c r="G175" s="9">
        <f t="shared" si="11"/>
        <v>-2.707130928531495E-2</v>
      </c>
    </row>
    <row r="176" spans="2:7" x14ac:dyDescent="0.2">
      <c r="B176" s="3">
        <v>1555</v>
      </c>
      <c r="C176" s="1">
        <v>0</v>
      </c>
      <c r="D176" s="1">
        <f t="shared" si="8"/>
        <v>-4.5952346802303623</v>
      </c>
      <c r="E176" s="1">
        <f t="shared" si="9"/>
        <v>-4.5952346802303623</v>
      </c>
      <c r="F176" s="1">
        <f t="shared" si="10"/>
        <v>9.9988632460145509E-3</v>
      </c>
      <c r="G176" s="9">
        <f t="shared" si="11"/>
        <v>-1.0049187617811685E-2</v>
      </c>
    </row>
    <row r="177" spans="2:7" x14ac:dyDescent="0.2">
      <c r="B177" s="3">
        <v>1524</v>
      </c>
      <c r="C177" s="1">
        <v>0</v>
      </c>
      <c r="D177" s="1">
        <f t="shared" si="8"/>
        <v>-5.897385594587476</v>
      </c>
      <c r="E177" s="1">
        <f t="shared" si="9"/>
        <v>-5.897385594587476</v>
      </c>
      <c r="F177" s="1">
        <f t="shared" si="10"/>
        <v>2.739092971353445E-3</v>
      </c>
      <c r="G177" s="9">
        <f t="shared" si="11"/>
        <v>-2.742851150743551E-3</v>
      </c>
    </row>
    <row r="178" spans="2:7" x14ac:dyDescent="0.2">
      <c r="B178" s="3">
        <v>1461</v>
      </c>
      <c r="C178" s="1">
        <v>0</v>
      </c>
      <c r="D178" s="1">
        <f t="shared" si="8"/>
        <v>-8.5436922915067797</v>
      </c>
      <c r="E178" s="1">
        <f t="shared" si="9"/>
        <v>-8.5436922915067797</v>
      </c>
      <c r="F178" s="1">
        <f t="shared" si="10"/>
        <v>1.9473185616062836E-4</v>
      </c>
      <c r="G178" s="9">
        <f t="shared" si="11"/>
        <v>-1.9475081887029467E-4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6793-7447-445A-9EA2-E63A2592570A}">
  <dimension ref="B1:C172"/>
  <sheetViews>
    <sheetView workbookViewId="0">
      <selection activeCell="L39" sqref="L39"/>
    </sheetView>
  </sheetViews>
  <sheetFormatPr defaultColWidth="8.85546875" defaultRowHeight="12" x14ac:dyDescent="0.2"/>
  <cols>
    <col min="1" max="1" width="2" style="1" customWidth="1"/>
    <col min="2" max="16384" width="8.85546875" style="1"/>
  </cols>
  <sheetData>
    <row r="1" spans="2:3" ht="15.75" x14ac:dyDescent="0.25">
      <c r="B1" s="2" t="s">
        <v>1</v>
      </c>
    </row>
    <row r="4" spans="2:3" x14ac:dyDescent="0.2">
      <c r="B4" s="4" t="s">
        <v>2</v>
      </c>
      <c r="C4" s="5" t="s">
        <v>0</v>
      </c>
    </row>
    <row r="5" spans="2:3" x14ac:dyDescent="0.2">
      <c r="B5" s="3">
        <v>1363</v>
      </c>
      <c r="C5" s="1">
        <v>0</v>
      </c>
    </row>
    <row r="6" spans="2:3" x14ac:dyDescent="0.2">
      <c r="B6" s="3">
        <v>1792</v>
      </c>
      <c r="C6" s="1">
        <v>1</v>
      </c>
    </row>
    <row r="7" spans="2:3" x14ac:dyDescent="0.2">
      <c r="B7" s="3">
        <v>1954</v>
      </c>
      <c r="C7" s="1">
        <v>1</v>
      </c>
    </row>
    <row r="8" spans="2:3" x14ac:dyDescent="0.2">
      <c r="B8" s="3">
        <v>1653</v>
      </c>
      <c r="C8" s="1">
        <v>0</v>
      </c>
    </row>
    <row r="9" spans="2:3" x14ac:dyDescent="0.2">
      <c r="B9" s="3">
        <v>1593</v>
      </c>
      <c r="C9" s="1">
        <v>0</v>
      </c>
    </row>
    <row r="10" spans="2:3" x14ac:dyDescent="0.2">
      <c r="B10" s="3">
        <v>1755</v>
      </c>
      <c r="C10" s="1">
        <v>1</v>
      </c>
    </row>
    <row r="11" spans="2:3" x14ac:dyDescent="0.2">
      <c r="B11" s="3">
        <v>1775</v>
      </c>
      <c r="C11" s="1">
        <v>1</v>
      </c>
    </row>
    <row r="12" spans="2:3" x14ac:dyDescent="0.2">
      <c r="B12" s="3">
        <v>1887</v>
      </c>
      <c r="C12" s="1">
        <v>1</v>
      </c>
    </row>
    <row r="13" spans="2:3" x14ac:dyDescent="0.2">
      <c r="B13" s="3">
        <v>1893</v>
      </c>
      <c r="C13" s="1">
        <v>1</v>
      </c>
    </row>
    <row r="14" spans="2:3" x14ac:dyDescent="0.2">
      <c r="B14" s="3">
        <v>1580</v>
      </c>
      <c r="C14" s="1">
        <v>0</v>
      </c>
    </row>
    <row r="15" spans="2:3" x14ac:dyDescent="0.2">
      <c r="B15" s="3">
        <v>1857</v>
      </c>
      <c r="C15" s="1">
        <v>1</v>
      </c>
    </row>
    <row r="16" spans="2:3" x14ac:dyDescent="0.2">
      <c r="B16" s="3">
        <v>1880</v>
      </c>
      <c r="C16" s="1">
        <v>1</v>
      </c>
    </row>
    <row r="17" spans="2:3" x14ac:dyDescent="0.2">
      <c r="B17" s="3">
        <v>1664</v>
      </c>
      <c r="C17" s="1">
        <v>1</v>
      </c>
    </row>
    <row r="18" spans="2:3" x14ac:dyDescent="0.2">
      <c r="B18" s="3">
        <v>1364</v>
      </c>
      <c r="C18" s="1">
        <v>0</v>
      </c>
    </row>
    <row r="19" spans="2:3" x14ac:dyDescent="0.2">
      <c r="B19" s="3">
        <v>1693</v>
      </c>
      <c r="C19" s="1">
        <v>0</v>
      </c>
    </row>
    <row r="20" spans="2:3" x14ac:dyDescent="0.2">
      <c r="B20" s="3">
        <v>1850</v>
      </c>
      <c r="C20" s="1">
        <v>1</v>
      </c>
    </row>
    <row r="21" spans="2:3" x14ac:dyDescent="0.2">
      <c r="B21" s="3">
        <v>1633</v>
      </c>
      <c r="C21" s="1">
        <v>0</v>
      </c>
    </row>
    <row r="22" spans="2:3" x14ac:dyDescent="0.2">
      <c r="B22" s="3">
        <v>1634</v>
      </c>
      <c r="C22" s="1">
        <v>0</v>
      </c>
    </row>
    <row r="23" spans="2:3" x14ac:dyDescent="0.2">
      <c r="B23" s="3">
        <v>1636</v>
      </c>
      <c r="C23" s="1">
        <v>1</v>
      </c>
    </row>
    <row r="24" spans="2:3" x14ac:dyDescent="0.2">
      <c r="B24" s="3">
        <v>1855</v>
      </c>
      <c r="C24" s="1">
        <v>1</v>
      </c>
    </row>
    <row r="25" spans="2:3" x14ac:dyDescent="0.2">
      <c r="B25" s="3">
        <v>1987</v>
      </c>
      <c r="C25" s="1">
        <v>1</v>
      </c>
    </row>
    <row r="26" spans="2:3" x14ac:dyDescent="0.2">
      <c r="B26" s="3">
        <v>1997</v>
      </c>
      <c r="C26" s="1">
        <v>1</v>
      </c>
    </row>
    <row r="27" spans="2:3" x14ac:dyDescent="0.2">
      <c r="B27" s="3">
        <v>1422</v>
      </c>
      <c r="C27" s="1">
        <v>0</v>
      </c>
    </row>
    <row r="28" spans="2:3" x14ac:dyDescent="0.2">
      <c r="B28" s="3">
        <v>1508</v>
      </c>
      <c r="C28" s="1">
        <v>0</v>
      </c>
    </row>
    <row r="29" spans="2:3" x14ac:dyDescent="0.2">
      <c r="B29" s="3">
        <v>1720</v>
      </c>
      <c r="C29" s="1">
        <v>1</v>
      </c>
    </row>
    <row r="30" spans="2:3" x14ac:dyDescent="0.2">
      <c r="B30" s="3">
        <v>1879</v>
      </c>
      <c r="C30" s="1">
        <v>1</v>
      </c>
    </row>
    <row r="31" spans="2:3" x14ac:dyDescent="0.2">
      <c r="B31" s="3">
        <v>1634</v>
      </c>
      <c r="C31" s="1">
        <v>1</v>
      </c>
    </row>
    <row r="32" spans="2:3" x14ac:dyDescent="0.2">
      <c r="B32" s="3">
        <v>1802</v>
      </c>
      <c r="C32" s="1">
        <v>1</v>
      </c>
    </row>
    <row r="33" spans="2:3" x14ac:dyDescent="0.2">
      <c r="B33" s="3">
        <v>1849</v>
      </c>
      <c r="C33" s="1">
        <v>1</v>
      </c>
    </row>
    <row r="34" spans="2:3" x14ac:dyDescent="0.2">
      <c r="B34" s="3">
        <v>1764</v>
      </c>
      <c r="C34" s="1">
        <v>1</v>
      </c>
    </row>
    <row r="35" spans="2:3" x14ac:dyDescent="0.2">
      <c r="B35" s="3">
        <v>1460</v>
      </c>
      <c r="C35" s="1">
        <v>0</v>
      </c>
    </row>
    <row r="36" spans="2:3" x14ac:dyDescent="0.2">
      <c r="B36" s="3">
        <v>1675</v>
      </c>
      <c r="C36" s="1">
        <v>1</v>
      </c>
    </row>
    <row r="37" spans="2:3" x14ac:dyDescent="0.2">
      <c r="B37" s="3">
        <v>1656</v>
      </c>
      <c r="C37" s="1">
        <v>0</v>
      </c>
    </row>
    <row r="38" spans="2:3" x14ac:dyDescent="0.2">
      <c r="B38" s="3">
        <v>2020</v>
      </c>
      <c r="C38" s="1">
        <v>1</v>
      </c>
    </row>
    <row r="39" spans="2:3" x14ac:dyDescent="0.2">
      <c r="B39" s="3">
        <v>1850</v>
      </c>
      <c r="C39" s="1">
        <v>1</v>
      </c>
    </row>
    <row r="40" spans="2:3" x14ac:dyDescent="0.2">
      <c r="B40" s="3">
        <v>1865</v>
      </c>
      <c r="C40" s="1">
        <v>1</v>
      </c>
    </row>
    <row r="41" spans="2:3" x14ac:dyDescent="0.2">
      <c r="B41" s="3">
        <v>1664</v>
      </c>
      <c r="C41" s="1">
        <v>0</v>
      </c>
    </row>
    <row r="42" spans="2:3" x14ac:dyDescent="0.2">
      <c r="B42" s="3">
        <v>1872</v>
      </c>
      <c r="C42" s="1">
        <v>1</v>
      </c>
    </row>
    <row r="43" spans="2:3" x14ac:dyDescent="0.2">
      <c r="B43" s="3">
        <v>1654</v>
      </c>
      <c r="C43" s="1">
        <v>0</v>
      </c>
    </row>
    <row r="44" spans="2:3" x14ac:dyDescent="0.2">
      <c r="B44" s="3">
        <v>1393</v>
      </c>
      <c r="C44" s="1">
        <v>0</v>
      </c>
    </row>
    <row r="45" spans="2:3" x14ac:dyDescent="0.2">
      <c r="B45" s="3">
        <v>1587</v>
      </c>
      <c r="C45" s="1">
        <v>0</v>
      </c>
    </row>
    <row r="46" spans="2:3" x14ac:dyDescent="0.2">
      <c r="B46" s="3">
        <v>1631</v>
      </c>
      <c r="C46" s="1">
        <v>1</v>
      </c>
    </row>
    <row r="47" spans="2:3" x14ac:dyDescent="0.2">
      <c r="B47" s="3">
        <v>1931</v>
      </c>
      <c r="C47" s="1">
        <v>1</v>
      </c>
    </row>
    <row r="48" spans="2:3" x14ac:dyDescent="0.2">
      <c r="B48" s="3">
        <v>1370</v>
      </c>
      <c r="C48" s="1">
        <v>0</v>
      </c>
    </row>
    <row r="49" spans="2:3" x14ac:dyDescent="0.2">
      <c r="B49" s="3">
        <v>1810</v>
      </c>
      <c r="C49" s="1">
        <v>1</v>
      </c>
    </row>
    <row r="50" spans="2:3" x14ac:dyDescent="0.2">
      <c r="B50" s="3">
        <v>1414</v>
      </c>
      <c r="C50" s="1">
        <v>0</v>
      </c>
    </row>
    <row r="51" spans="2:3" x14ac:dyDescent="0.2">
      <c r="B51" s="3">
        <v>1761</v>
      </c>
      <c r="C51" s="1">
        <v>1</v>
      </c>
    </row>
    <row r="52" spans="2:3" x14ac:dyDescent="0.2">
      <c r="B52" s="3">
        <v>1477</v>
      </c>
      <c r="C52" s="1">
        <v>0</v>
      </c>
    </row>
    <row r="53" spans="2:3" x14ac:dyDescent="0.2">
      <c r="B53" s="3">
        <v>1486</v>
      </c>
      <c r="C53" s="1">
        <v>0</v>
      </c>
    </row>
    <row r="54" spans="2:3" x14ac:dyDescent="0.2">
      <c r="B54" s="3">
        <v>1561</v>
      </c>
      <c r="C54" s="1">
        <v>0</v>
      </c>
    </row>
    <row r="55" spans="2:3" x14ac:dyDescent="0.2">
      <c r="B55" s="3">
        <v>1549</v>
      </c>
      <c r="C55" s="1">
        <v>0</v>
      </c>
    </row>
    <row r="56" spans="2:3" x14ac:dyDescent="0.2">
      <c r="B56" s="3">
        <v>2050</v>
      </c>
      <c r="C56" s="1">
        <v>1</v>
      </c>
    </row>
    <row r="57" spans="2:3" x14ac:dyDescent="0.2">
      <c r="B57" s="3">
        <v>1697</v>
      </c>
      <c r="C57" s="1">
        <v>0</v>
      </c>
    </row>
    <row r="58" spans="2:3" x14ac:dyDescent="0.2">
      <c r="B58" s="3">
        <v>1543</v>
      </c>
      <c r="C58" s="1">
        <v>0</v>
      </c>
    </row>
    <row r="59" spans="2:3" x14ac:dyDescent="0.2">
      <c r="B59" s="3">
        <v>1934</v>
      </c>
      <c r="C59" s="1">
        <v>1</v>
      </c>
    </row>
    <row r="60" spans="2:3" x14ac:dyDescent="0.2">
      <c r="B60" s="3">
        <v>1385</v>
      </c>
      <c r="C60" s="1">
        <v>0</v>
      </c>
    </row>
    <row r="61" spans="2:3" x14ac:dyDescent="0.2">
      <c r="B61" s="3">
        <v>1670</v>
      </c>
      <c r="C61" s="1">
        <v>0</v>
      </c>
    </row>
    <row r="62" spans="2:3" x14ac:dyDescent="0.2">
      <c r="B62" s="3">
        <v>1735</v>
      </c>
      <c r="C62" s="1">
        <v>1</v>
      </c>
    </row>
    <row r="63" spans="2:3" x14ac:dyDescent="0.2">
      <c r="B63" s="3">
        <v>1634</v>
      </c>
      <c r="C63" s="1">
        <v>0</v>
      </c>
    </row>
    <row r="64" spans="2:3" x14ac:dyDescent="0.2">
      <c r="B64" s="3">
        <v>1777</v>
      </c>
      <c r="C64" s="1">
        <v>1</v>
      </c>
    </row>
    <row r="65" spans="2:3" x14ac:dyDescent="0.2">
      <c r="B65" s="3">
        <v>1550</v>
      </c>
      <c r="C65" s="1">
        <v>0</v>
      </c>
    </row>
    <row r="66" spans="2:3" x14ac:dyDescent="0.2">
      <c r="B66" s="3">
        <v>1715</v>
      </c>
      <c r="C66" s="1">
        <v>1</v>
      </c>
    </row>
    <row r="67" spans="2:3" x14ac:dyDescent="0.2">
      <c r="B67" s="3">
        <v>1925</v>
      </c>
      <c r="C67" s="1">
        <v>1</v>
      </c>
    </row>
    <row r="68" spans="2:3" x14ac:dyDescent="0.2">
      <c r="B68" s="3">
        <v>1842</v>
      </c>
      <c r="C68" s="1">
        <v>1</v>
      </c>
    </row>
    <row r="69" spans="2:3" x14ac:dyDescent="0.2">
      <c r="B69" s="3">
        <v>1786</v>
      </c>
      <c r="C69" s="1">
        <v>1</v>
      </c>
    </row>
    <row r="70" spans="2:3" x14ac:dyDescent="0.2">
      <c r="B70" s="3">
        <v>1435</v>
      </c>
      <c r="C70" s="1">
        <v>0</v>
      </c>
    </row>
    <row r="71" spans="2:3" x14ac:dyDescent="0.2">
      <c r="B71" s="3">
        <v>1387</v>
      </c>
      <c r="C71" s="1">
        <v>0</v>
      </c>
    </row>
    <row r="72" spans="2:3" x14ac:dyDescent="0.2">
      <c r="B72" s="3">
        <v>1521</v>
      </c>
      <c r="C72" s="1">
        <v>0</v>
      </c>
    </row>
    <row r="73" spans="2:3" x14ac:dyDescent="0.2">
      <c r="B73" s="3">
        <v>1975</v>
      </c>
      <c r="C73" s="1">
        <v>1</v>
      </c>
    </row>
    <row r="74" spans="2:3" x14ac:dyDescent="0.2">
      <c r="B74" s="3">
        <v>1435</v>
      </c>
      <c r="C74" s="1">
        <v>0</v>
      </c>
    </row>
    <row r="75" spans="2:3" x14ac:dyDescent="0.2">
      <c r="B75" s="3">
        <v>1714</v>
      </c>
      <c r="C75" s="1">
        <v>1</v>
      </c>
    </row>
    <row r="76" spans="2:3" x14ac:dyDescent="0.2">
      <c r="B76" s="3">
        <v>1634</v>
      </c>
      <c r="C76" s="1">
        <v>1</v>
      </c>
    </row>
    <row r="77" spans="2:3" x14ac:dyDescent="0.2">
      <c r="B77" s="3">
        <v>1464</v>
      </c>
      <c r="C77" s="1">
        <v>0</v>
      </c>
    </row>
    <row r="78" spans="2:3" x14ac:dyDescent="0.2">
      <c r="B78" s="3">
        <v>1794</v>
      </c>
      <c r="C78" s="1">
        <v>1</v>
      </c>
    </row>
    <row r="79" spans="2:3" x14ac:dyDescent="0.2">
      <c r="B79" s="3">
        <v>1855</v>
      </c>
      <c r="C79" s="1">
        <v>1</v>
      </c>
    </row>
    <row r="80" spans="2:3" x14ac:dyDescent="0.2">
      <c r="B80" s="3">
        <v>1953</v>
      </c>
      <c r="C80" s="1">
        <v>1</v>
      </c>
    </row>
    <row r="81" spans="2:3" x14ac:dyDescent="0.2">
      <c r="B81" s="3">
        <v>1469</v>
      </c>
      <c r="C81" s="1">
        <v>0</v>
      </c>
    </row>
    <row r="82" spans="2:3" x14ac:dyDescent="0.2">
      <c r="B82" s="3">
        <v>1663</v>
      </c>
      <c r="C82" s="1">
        <v>1</v>
      </c>
    </row>
    <row r="83" spans="2:3" x14ac:dyDescent="0.2">
      <c r="B83" s="3">
        <v>1907</v>
      </c>
      <c r="C83" s="1">
        <v>1</v>
      </c>
    </row>
    <row r="84" spans="2:3" x14ac:dyDescent="0.2">
      <c r="B84" s="3">
        <v>1990</v>
      </c>
      <c r="C84" s="1">
        <v>1</v>
      </c>
    </row>
    <row r="85" spans="2:3" x14ac:dyDescent="0.2">
      <c r="B85" s="3">
        <v>1542</v>
      </c>
      <c r="C85" s="1">
        <v>0</v>
      </c>
    </row>
    <row r="86" spans="2:3" x14ac:dyDescent="0.2">
      <c r="B86" s="3">
        <v>1808</v>
      </c>
      <c r="C86" s="1">
        <v>1</v>
      </c>
    </row>
    <row r="87" spans="2:3" x14ac:dyDescent="0.2">
      <c r="B87" s="3">
        <v>1966</v>
      </c>
      <c r="C87" s="1">
        <v>1</v>
      </c>
    </row>
    <row r="88" spans="2:3" x14ac:dyDescent="0.2">
      <c r="B88" s="3">
        <v>1679</v>
      </c>
      <c r="C88" s="1">
        <v>0</v>
      </c>
    </row>
    <row r="89" spans="2:3" x14ac:dyDescent="0.2">
      <c r="B89" s="3">
        <v>2021</v>
      </c>
      <c r="C89" s="1">
        <v>1</v>
      </c>
    </row>
    <row r="90" spans="2:3" x14ac:dyDescent="0.2">
      <c r="B90" s="3">
        <v>2015</v>
      </c>
      <c r="C90" s="1">
        <v>1</v>
      </c>
    </row>
    <row r="91" spans="2:3" x14ac:dyDescent="0.2">
      <c r="B91" s="3">
        <v>1473</v>
      </c>
      <c r="C91" s="1">
        <v>0</v>
      </c>
    </row>
    <row r="92" spans="2:3" x14ac:dyDescent="0.2">
      <c r="B92" s="3">
        <v>1979</v>
      </c>
      <c r="C92" s="1">
        <v>1</v>
      </c>
    </row>
    <row r="93" spans="2:3" x14ac:dyDescent="0.2">
      <c r="B93" s="3">
        <v>1787</v>
      </c>
      <c r="C93" s="1">
        <v>1</v>
      </c>
    </row>
    <row r="94" spans="2:3" x14ac:dyDescent="0.2">
      <c r="B94" s="3">
        <v>1687</v>
      </c>
      <c r="C94" s="1">
        <v>1</v>
      </c>
    </row>
    <row r="95" spans="2:3" x14ac:dyDescent="0.2">
      <c r="B95" s="3">
        <v>1674</v>
      </c>
      <c r="C95" s="1">
        <v>0</v>
      </c>
    </row>
    <row r="96" spans="2:3" x14ac:dyDescent="0.2">
      <c r="B96" s="3">
        <v>1478</v>
      </c>
      <c r="C96" s="1">
        <v>0</v>
      </c>
    </row>
    <row r="97" spans="2:3" x14ac:dyDescent="0.2">
      <c r="B97" s="3">
        <v>1735</v>
      </c>
      <c r="C97" s="1">
        <v>1</v>
      </c>
    </row>
    <row r="98" spans="2:3" x14ac:dyDescent="0.2">
      <c r="B98" s="3">
        <v>1720</v>
      </c>
      <c r="C98" s="1">
        <v>1</v>
      </c>
    </row>
    <row r="99" spans="2:3" x14ac:dyDescent="0.2">
      <c r="B99" s="3">
        <v>1494</v>
      </c>
      <c r="C99" s="1">
        <v>0</v>
      </c>
    </row>
    <row r="100" spans="2:3" x14ac:dyDescent="0.2">
      <c r="B100" s="3">
        <v>1964</v>
      </c>
      <c r="C100" s="1">
        <v>1</v>
      </c>
    </row>
    <row r="101" spans="2:3" x14ac:dyDescent="0.2">
      <c r="B101" s="3">
        <v>1843</v>
      </c>
      <c r="C101" s="1">
        <v>1</v>
      </c>
    </row>
    <row r="102" spans="2:3" x14ac:dyDescent="0.2">
      <c r="B102" s="3">
        <v>1550</v>
      </c>
      <c r="C102" s="1">
        <v>0</v>
      </c>
    </row>
    <row r="103" spans="2:3" x14ac:dyDescent="0.2">
      <c r="B103" s="3">
        <v>1764</v>
      </c>
      <c r="C103" s="1">
        <v>1</v>
      </c>
    </row>
    <row r="104" spans="2:3" x14ac:dyDescent="0.2">
      <c r="B104" s="3">
        <v>1712</v>
      </c>
      <c r="C104" s="1">
        <v>1</v>
      </c>
    </row>
    <row r="105" spans="2:3" x14ac:dyDescent="0.2">
      <c r="B105" s="3">
        <v>1775</v>
      </c>
      <c r="C105" s="1">
        <v>1</v>
      </c>
    </row>
    <row r="106" spans="2:3" x14ac:dyDescent="0.2">
      <c r="B106" s="3">
        <v>1531</v>
      </c>
      <c r="C106" s="1">
        <v>0</v>
      </c>
    </row>
    <row r="107" spans="2:3" x14ac:dyDescent="0.2">
      <c r="B107" s="3">
        <v>1781</v>
      </c>
      <c r="C107" s="1">
        <v>1</v>
      </c>
    </row>
    <row r="108" spans="2:3" x14ac:dyDescent="0.2">
      <c r="B108" s="3">
        <v>1579</v>
      </c>
      <c r="C108" s="1">
        <v>0</v>
      </c>
    </row>
    <row r="109" spans="2:3" x14ac:dyDescent="0.2">
      <c r="B109" s="3">
        <v>1526</v>
      </c>
      <c r="C109" s="1">
        <v>0</v>
      </c>
    </row>
    <row r="110" spans="2:3" x14ac:dyDescent="0.2">
      <c r="B110" s="3">
        <v>1778</v>
      </c>
      <c r="C110" s="1">
        <v>1</v>
      </c>
    </row>
    <row r="111" spans="2:3" x14ac:dyDescent="0.2">
      <c r="B111" s="3">
        <v>1769</v>
      </c>
      <c r="C111" s="1">
        <v>1</v>
      </c>
    </row>
    <row r="112" spans="2:3" x14ac:dyDescent="0.2">
      <c r="B112" s="3">
        <v>1824</v>
      </c>
      <c r="C112" s="1">
        <v>1</v>
      </c>
    </row>
    <row r="113" spans="2:3" x14ac:dyDescent="0.2">
      <c r="B113" s="3">
        <v>1481</v>
      </c>
      <c r="C113" s="1">
        <v>0</v>
      </c>
    </row>
    <row r="114" spans="2:3" x14ac:dyDescent="0.2">
      <c r="B114" s="3">
        <v>1464</v>
      </c>
      <c r="C114" s="1">
        <v>0</v>
      </c>
    </row>
    <row r="115" spans="2:3" x14ac:dyDescent="0.2">
      <c r="B115" s="3">
        <v>1591</v>
      </c>
      <c r="C115" s="1">
        <v>0</v>
      </c>
    </row>
    <row r="116" spans="2:3" x14ac:dyDescent="0.2">
      <c r="B116" s="3">
        <v>1666</v>
      </c>
      <c r="C116" s="1">
        <v>0</v>
      </c>
    </row>
    <row r="117" spans="2:3" x14ac:dyDescent="0.2">
      <c r="B117" s="3">
        <v>1455</v>
      </c>
      <c r="C117" s="1">
        <v>0</v>
      </c>
    </row>
    <row r="118" spans="2:3" x14ac:dyDescent="0.2">
      <c r="B118" s="3">
        <v>1934</v>
      </c>
      <c r="C118" s="1">
        <v>1</v>
      </c>
    </row>
    <row r="119" spans="2:3" x14ac:dyDescent="0.2">
      <c r="B119" s="3">
        <v>1625</v>
      </c>
      <c r="C119" s="1">
        <v>0</v>
      </c>
    </row>
    <row r="120" spans="2:3" x14ac:dyDescent="0.2">
      <c r="B120" s="3">
        <v>1334</v>
      </c>
      <c r="C120" s="1">
        <v>0</v>
      </c>
    </row>
    <row r="121" spans="2:3" x14ac:dyDescent="0.2">
      <c r="B121" s="3">
        <v>1721</v>
      </c>
      <c r="C121" s="1">
        <v>1</v>
      </c>
    </row>
    <row r="122" spans="2:3" x14ac:dyDescent="0.2">
      <c r="B122" s="3">
        <v>1475</v>
      </c>
      <c r="C122" s="1">
        <v>0</v>
      </c>
    </row>
    <row r="123" spans="2:3" x14ac:dyDescent="0.2">
      <c r="B123" s="3">
        <v>1662</v>
      </c>
      <c r="C123" s="1">
        <v>1</v>
      </c>
    </row>
    <row r="124" spans="2:3" x14ac:dyDescent="0.2">
      <c r="B124" s="3">
        <v>1861</v>
      </c>
      <c r="C124" s="1">
        <v>1</v>
      </c>
    </row>
    <row r="125" spans="2:3" x14ac:dyDescent="0.2">
      <c r="B125" s="3">
        <v>1936</v>
      </c>
      <c r="C125" s="1">
        <v>1</v>
      </c>
    </row>
    <row r="126" spans="2:3" x14ac:dyDescent="0.2">
      <c r="B126" s="3">
        <v>1572</v>
      </c>
      <c r="C126" s="1">
        <v>0</v>
      </c>
    </row>
    <row r="127" spans="2:3" x14ac:dyDescent="0.2">
      <c r="B127" s="3">
        <v>1508</v>
      </c>
      <c r="C127" s="1">
        <v>0</v>
      </c>
    </row>
    <row r="128" spans="2:3" x14ac:dyDescent="0.2">
      <c r="B128" s="3">
        <v>1430</v>
      </c>
      <c r="C128" s="1">
        <v>0</v>
      </c>
    </row>
    <row r="129" spans="2:3" x14ac:dyDescent="0.2">
      <c r="B129" s="3">
        <v>1891</v>
      </c>
      <c r="C129" s="1">
        <v>1</v>
      </c>
    </row>
    <row r="130" spans="2:3" x14ac:dyDescent="0.2">
      <c r="B130" s="3">
        <v>1550</v>
      </c>
      <c r="C130" s="1">
        <v>0</v>
      </c>
    </row>
    <row r="131" spans="2:3" x14ac:dyDescent="0.2">
      <c r="B131" s="3">
        <v>1741</v>
      </c>
      <c r="C131" s="1">
        <v>1</v>
      </c>
    </row>
    <row r="132" spans="2:3" x14ac:dyDescent="0.2">
      <c r="B132" s="3">
        <v>1690</v>
      </c>
      <c r="C132" s="1">
        <v>0</v>
      </c>
    </row>
    <row r="133" spans="2:3" x14ac:dyDescent="0.2">
      <c r="B133" s="3">
        <v>1687</v>
      </c>
      <c r="C133" s="1">
        <v>1</v>
      </c>
    </row>
    <row r="134" spans="2:3" x14ac:dyDescent="0.2">
      <c r="B134" s="3">
        <v>1730</v>
      </c>
      <c r="C134" s="1">
        <v>1</v>
      </c>
    </row>
    <row r="135" spans="2:3" x14ac:dyDescent="0.2">
      <c r="B135" s="3">
        <v>1674</v>
      </c>
      <c r="C135" s="1">
        <v>1</v>
      </c>
    </row>
    <row r="136" spans="2:3" x14ac:dyDescent="0.2">
      <c r="B136" s="3">
        <v>1475</v>
      </c>
      <c r="C136" s="1">
        <v>0</v>
      </c>
    </row>
    <row r="137" spans="2:3" x14ac:dyDescent="0.2">
      <c r="B137" s="3">
        <v>1962</v>
      </c>
      <c r="C137" s="1">
        <v>1</v>
      </c>
    </row>
    <row r="138" spans="2:3" x14ac:dyDescent="0.2">
      <c r="B138" s="3">
        <v>1532</v>
      </c>
      <c r="C138" s="1">
        <v>0</v>
      </c>
    </row>
    <row r="139" spans="2:3" x14ac:dyDescent="0.2">
      <c r="B139" s="3">
        <v>1492</v>
      </c>
      <c r="C139" s="1">
        <v>0</v>
      </c>
    </row>
    <row r="140" spans="2:3" x14ac:dyDescent="0.2">
      <c r="B140" s="3">
        <v>1502</v>
      </c>
      <c r="C140" s="1">
        <v>0</v>
      </c>
    </row>
    <row r="141" spans="2:3" x14ac:dyDescent="0.2">
      <c r="B141" s="3">
        <v>1974</v>
      </c>
      <c r="C141" s="1">
        <v>1</v>
      </c>
    </row>
    <row r="142" spans="2:3" x14ac:dyDescent="0.2">
      <c r="B142" s="3">
        <v>1607</v>
      </c>
      <c r="C142" s="1">
        <v>0</v>
      </c>
    </row>
    <row r="143" spans="2:3" x14ac:dyDescent="0.2">
      <c r="B143" s="3">
        <v>1412</v>
      </c>
      <c r="C143" s="1">
        <v>0</v>
      </c>
    </row>
    <row r="144" spans="2:3" x14ac:dyDescent="0.2">
      <c r="B144" s="3">
        <v>1557</v>
      </c>
      <c r="C144" s="1">
        <v>0</v>
      </c>
    </row>
    <row r="145" spans="2:3" x14ac:dyDescent="0.2">
      <c r="B145" s="3">
        <v>1821</v>
      </c>
      <c r="C145" s="1">
        <v>1</v>
      </c>
    </row>
    <row r="146" spans="2:3" x14ac:dyDescent="0.2">
      <c r="B146" s="3">
        <v>1760</v>
      </c>
      <c r="C146" s="1">
        <v>1</v>
      </c>
    </row>
    <row r="147" spans="2:3" x14ac:dyDescent="0.2">
      <c r="B147" s="3">
        <v>1685</v>
      </c>
      <c r="C147" s="1">
        <v>1</v>
      </c>
    </row>
    <row r="148" spans="2:3" x14ac:dyDescent="0.2">
      <c r="B148" s="3">
        <v>1773</v>
      </c>
      <c r="C148" s="1">
        <v>1</v>
      </c>
    </row>
    <row r="149" spans="2:3" x14ac:dyDescent="0.2">
      <c r="B149" s="3">
        <v>1826</v>
      </c>
      <c r="C149" s="1">
        <v>1</v>
      </c>
    </row>
    <row r="150" spans="2:3" x14ac:dyDescent="0.2">
      <c r="B150" s="3">
        <v>1565</v>
      </c>
      <c r="C150" s="1">
        <v>0</v>
      </c>
    </row>
    <row r="151" spans="2:3" x14ac:dyDescent="0.2">
      <c r="B151" s="3">
        <v>1510</v>
      </c>
      <c r="C151" s="1">
        <v>0</v>
      </c>
    </row>
    <row r="152" spans="2:3" x14ac:dyDescent="0.2">
      <c r="B152" s="3">
        <v>1374</v>
      </c>
      <c r="C152" s="1">
        <v>0</v>
      </c>
    </row>
    <row r="153" spans="2:3" x14ac:dyDescent="0.2">
      <c r="B153" s="3">
        <v>1402</v>
      </c>
      <c r="C153" s="1">
        <v>0</v>
      </c>
    </row>
    <row r="154" spans="2:3" x14ac:dyDescent="0.2">
      <c r="B154" s="3">
        <v>1702</v>
      </c>
      <c r="C154" s="1">
        <v>1</v>
      </c>
    </row>
    <row r="155" spans="2:3" x14ac:dyDescent="0.2">
      <c r="B155" s="3">
        <v>1956</v>
      </c>
      <c r="C155" s="1">
        <v>1</v>
      </c>
    </row>
    <row r="156" spans="2:3" x14ac:dyDescent="0.2">
      <c r="B156" s="3">
        <v>1933</v>
      </c>
      <c r="C156" s="1">
        <v>1</v>
      </c>
    </row>
    <row r="157" spans="2:3" x14ac:dyDescent="0.2">
      <c r="B157" s="3">
        <v>1832</v>
      </c>
      <c r="C157" s="1">
        <v>1</v>
      </c>
    </row>
    <row r="158" spans="2:3" x14ac:dyDescent="0.2">
      <c r="B158" s="3">
        <v>1893</v>
      </c>
      <c r="C158" s="1">
        <v>1</v>
      </c>
    </row>
    <row r="159" spans="2:3" x14ac:dyDescent="0.2">
      <c r="B159" s="3">
        <v>1831</v>
      </c>
      <c r="C159" s="1">
        <v>1</v>
      </c>
    </row>
    <row r="160" spans="2:3" x14ac:dyDescent="0.2">
      <c r="B160" s="3">
        <v>1487</v>
      </c>
      <c r="C160" s="1">
        <v>0</v>
      </c>
    </row>
    <row r="161" spans="2:3" x14ac:dyDescent="0.2">
      <c r="B161" s="3">
        <v>2041</v>
      </c>
      <c r="C161" s="1">
        <v>1</v>
      </c>
    </row>
    <row r="162" spans="2:3" x14ac:dyDescent="0.2">
      <c r="B162" s="3">
        <v>1850</v>
      </c>
      <c r="C162" s="1">
        <v>1</v>
      </c>
    </row>
    <row r="163" spans="2:3" x14ac:dyDescent="0.2">
      <c r="B163" s="3">
        <v>1555</v>
      </c>
      <c r="C163" s="1">
        <v>0</v>
      </c>
    </row>
    <row r="164" spans="2:3" x14ac:dyDescent="0.2">
      <c r="B164" s="3">
        <v>2020</v>
      </c>
      <c r="C164" s="1">
        <v>1</v>
      </c>
    </row>
    <row r="165" spans="2:3" x14ac:dyDescent="0.2">
      <c r="B165" s="3">
        <v>1593</v>
      </c>
      <c r="C165" s="1">
        <v>0</v>
      </c>
    </row>
    <row r="166" spans="2:3" x14ac:dyDescent="0.2">
      <c r="B166" s="3">
        <v>1934</v>
      </c>
      <c r="C166" s="1">
        <v>1</v>
      </c>
    </row>
    <row r="167" spans="2:3" x14ac:dyDescent="0.2">
      <c r="B167" s="3">
        <v>1808</v>
      </c>
      <c r="C167" s="1">
        <v>1</v>
      </c>
    </row>
    <row r="168" spans="2:3" x14ac:dyDescent="0.2">
      <c r="B168" s="3">
        <v>1722</v>
      </c>
      <c r="C168" s="1">
        <v>1</v>
      </c>
    </row>
    <row r="169" spans="2:3" x14ac:dyDescent="0.2">
      <c r="B169" s="3">
        <v>1750</v>
      </c>
      <c r="C169" s="1">
        <v>1</v>
      </c>
    </row>
    <row r="170" spans="2:3" x14ac:dyDescent="0.2">
      <c r="B170" s="3">
        <v>1555</v>
      </c>
      <c r="C170" s="1">
        <v>0</v>
      </c>
    </row>
    <row r="171" spans="2:3" x14ac:dyDescent="0.2">
      <c r="B171" s="3">
        <v>1524</v>
      </c>
      <c r="C171" s="1">
        <v>0</v>
      </c>
    </row>
    <row r="172" spans="2:3" x14ac:dyDescent="0.2">
      <c r="B172" s="3">
        <v>1461</v>
      </c>
      <c r="C172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78"/>
  <sheetViews>
    <sheetView workbookViewId="0">
      <selection activeCell="U18" sqref="U18"/>
    </sheetView>
  </sheetViews>
  <sheetFormatPr defaultColWidth="8.85546875" defaultRowHeight="12" x14ac:dyDescent="0.2"/>
  <cols>
    <col min="1" max="1" width="2" style="1" customWidth="1"/>
    <col min="2" max="4" width="8.85546875" style="1"/>
    <col min="5" max="5" width="17.85546875" style="1" customWidth="1"/>
    <col min="6" max="6" width="17.140625" style="1" customWidth="1"/>
    <col min="7" max="18" width="8.85546875" style="1"/>
    <col min="19" max="19" width="14.85546875" style="1" customWidth="1"/>
    <col min="20" max="20" width="10.28515625" style="1" bestFit="1" customWidth="1"/>
    <col min="21" max="16384" width="8.85546875" style="1"/>
  </cols>
  <sheetData>
    <row r="2" spans="2:20" ht="15.75" x14ac:dyDescent="0.25">
      <c r="B2" s="2" t="s">
        <v>3</v>
      </c>
    </row>
    <row r="3" spans="2:20" ht="15.75" x14ac:dyDescent="0.25">
      <c r="B3" s="2" t="s">
        <v>8</v>
      </c>
      <c r="C3" s="10">
        <v>1E-3</v>
      </c>
    </row>
    <row r="4" spans="2:20" ht="15.75" x14ac:dyDescent="0.25">
      <c r="B4" s="2" t="s">
        <v>9</v>
      </c>
      <c r="C4" s="10">
        <v>1E-3</v>
      </c>
      <c r="D4" s="15"/>
      <c r="E4" s="15"/>
      <c r="F4" s="16"/>
      <c r="G4" s="11" t="s">
        <v>10</v>
      </c>
      <c r="H4" s="10"/>
      <c r="I4" s="10"/>
      <c r="J4" s="10"/>
      <c r="K4" s="10"/>
    </row>
    <row r="5" spans="2:20" ht="15.75" x14ac:dyDescent="0.25">
      <c r="B5" s="2"/>
    </row>
    <row r="7" spans="2:20" ht="15.75" x14ac:dyDescent="0.25">
      <c r="B7" s="2" t="s">
        <v>1</v>
      </c>
    </row>
    <row r="8" spans="2:20" ht="15" x14ac:dyDescent="0.2">
      <c r="D8" s="14">
        <v>1</v>
      </c>
      <c r="E8" s="14"/>
      <c r="F8" s="14">
        <v>2</v>
      </c>
      <c r="G8" s="14">
        <v>3</v>
      </c>
      <c r="S8" s="10"/>
      <c r="T8" s="10"/>
    </row>
    <row r="9" spans="2:20" ht="15.75" x14ac:dyDescent="0.25">
      <c r="S9" s="13">
        <v>4</v>
      </c>
      <c r="T9" s="10"/>
    </row>
    <row r="10" spans="2:20" ht="15.75" x14ac:dyDescent="0.25">
      <c r="B10" s="6" t="s">
        <v>2</v>
      </c>
      <c r="C10" s="7" t="s">
        <v>0</v>
      </c>
      <c r="D10" s="8" t="s">
        <v>4</v>
      </c>
      <c r="E10" s="8" t="s">
        <v>11</v>
      </c>
      <c r="F10" s="8" t="s">
        <v>5</v>
      </c>
      <c r="G10" s="8" t="s">
        <v>6</v>
      </c>
      <c r="S10" s="11" t="s">
        <v>7</v>
      </c>
      <c r="T10" s="12">
        <f>SUM(G11:G178)</f>
        <v>-141.59944611935336</v>
      </c>
    </row>
    <row r="11" spans="2:20" x14ac:dyDescent="0.2">
      <c r="B11" s="3">
        <v>1363</v>
      </c>
      <c r="C11" s="1">
        <v>0</v>
      </c>
      <c r="D11" s="1">
        <f>$C$3+$C$4*B11</f>
        <v>1.3639999999999999</v>
      </c>
      <c r="E11" s="1">
        <f>$C$3+SUMPRODUCT($C$4,B11)</f>
        <v>1.3639999999999999</v>
      </c>
      <c r="F11" s="1">
        <f>EXP(E11)/(1+EXP(E11))</f>
        <v>0.79640903346557523</v>
      </c>
      <c r="G11" s="9">
        <f>C11*LN(F11)+(1-C11)*(LN(1-F11))</f>
        <v>-1.5916423639815194</v>
      </c>
    </row>
    <row r="12" spans="2:20" x14ac:dyDescent="0.2">
      <c r="B12" s="3">
        <v>1792</v>
      </c>
      <c r="C12" s="1">
        <v>1</v>
      </c>
      <c r="D12" s="1">
        <f t="shared" ref="D12:D75" si="0">$C$3+$C$4*B12</f>
        <v>1.7929999999999999</v>
      </c>
      <c r="E12" s="1">
        <f t="shared" ref="E12:E75" si="1">$C$3+SUMPRODUCT($C$4,B12)</f>
        <v>1.7929999999999999</v>
      </c>
      <c r="F12" s="1">
        <f t="shared" ref="F12:F75" si="2">EXP(E12)/(1+EXP(E12))</f>
        <v>0.85729469158081506</v>
      </c>
      <c r="G12" s="9">
        <f t="shared" ref="G12:G75" si="3">C12*LN(F12)+(1-C12)*(LN(1-F12))</f>
        <v>-0.15397355533710944</v>
      </c>
    </row>
    <row r="13" spans="2:20" x14ac:dyDescent="0.2">
      <c r="B13" s="3">
        <v>1954</v>
      </c>
      <c r="C13" s="1">
        <v>1</v>
      </c>
      <c r="D13" s="1">
        <f t="shared" si="0"/>
        <v>1.9549999999999998</v>
      </c>
      <c r="E13" s="1">
        <f t="shared" si="1"/>
        <v>1.9549999999999998</v>
      </c>
      <c r="F13" s="1">
        <f t="shared" si="2"/>
        <v>0.87599081822860159</v>
      </c>
      <c r="G13" s="9">
        <f t="shared" si="3"/>
        <v>-0.13239966957487576</v>
      </c>
    </row>
    <row r="14" spans="2:20" x14ac:dyDescent="0.2">
      <c r="B14" s="3">
        <v>1653</v>
      </c>
      <c r="C14" s="1">
        <v>0</v>
      </c>
      <c r="D14" s="1">
        <f t="shared" si="0"/>
        <v>1.6539999999999999</v>
      </c>
      <c r="E14" s="1">
        <f t="shared" si="1"/>
        <v>1.6539999999999999</v>
      </c>
      <c r="F14" s="1">
        <f t="shared" si="2"/>
        <v>0.83943092928688756</v>
      </c>
      <c r="G14" s="9">
        <f t="shared" si="3"/>
        <v>-1.8290310818626354</v>
      </c>
    </row>
    <row r="15" spans="2:20" x14ac:dyDescent="0.2">
      <c r="B15" s="3">
        <v>1593</v>
      </c>
      <c r="C15" s="1">
        <v>0</v>
      </c>
      <c r="D15" s="1">
        <f t="shared" si="0"/>
        <v>1.5939999999999999</v>
      </c>
      <c r="E15" s="1">
        <f t="shared" si="1"/>
        <v>1.5939999999999999</v>
      </c>
      <c r="F15" s="1">
        <f t="shared" si="2"/>
        <v>0.83117813102421123</v>
      </c>
      <c r="G15" s="9">
        <f t="shared" si="3"/>
        <v>-1.7789111496681027</v>
      </c>
    </row>
    <row r="16" spans="2:20" x14ac:dyDescent="0.2">
      <c r="B16" s="3">
        <v>1755</v>
      </c>
      <c r="C16" s="1">
        <v>1</v>
      </c>
      <c r="D16" s="1">
        <f t="shared" si="0"/>
        <v>1.756</v>
      </c>
      <c r="E16" s="1">
        <f t="shared" si="1"/>
        <v>1.756</v>
      </c>
      <c r="F16" s="1">
        <f t="shared" si="2"/>
        <v>0.85270798033105222</v>
      </c>
      <c r="G16" s="9">
        <f t="shared" si="3"/>
        <v>-0.15933813438141953</v>
      </c>
    </row>
    <row r="17" spans="2:7" x14ac:dyDescent="0.2">
      <c r="B17" s="3">
        <v>1775</v>
      </c>
      <c r="C17" s="1">
        <v>1</v>
      </c>
      <c r="D17" s="1">
        <f t="shared" si="0"/>
        <v>1.776</v>
      </c>
      <c r="E17" s="1">
        <f t="shared" si="1"/>
        <v>1.776</v>
      </c>
      <c r="F17" s="1">
        <f t="shared" si="2"/>
        <v>0.85520224386860944</v>
      </c>
      <c r="G17" s="9">
        <f t="shared" si="3"/>
        <v>-0.15641729548076636</v>
      </c>
    </row>
    <row r="18" spans="2:7" x14ac:dyDescent="0.2">
      <c r="B18" s="3">
        <v>1887</v>
      </c>
      <c r="C18" s="1">
        <v>1</v>
      </c>
      <c r="D18" s="1">
        <f t="shared" si="0"/>
        <v>1.8879999999999999</v>
      </c>
      <c r="E18" s="1">
        <f t="shared" si="1"/>
        <v>1.8879999999999999</v>
      </c>
      <c r="F18" s="1">
        <f t="shared" si="2"/>
        <v>0.86852732361503782</v>
      </c>
      <c r="G18" s="9">
        <f t="shared" si="3"/>
        <v>-0.14095623309920788</v>
      </c>
    </row>
    <row r="19" spans="2:7" x14ac:dyDescent="0.2">
      <c r="B19" s="3">
        <v>1893</v>
      </c>
      <c r="C19" s="1">
        <v>1</v>
      </c>
      <c r="D19" s="1">
        <f t="shared" si="0"/>
        <v>1.8939999999999999</v>
      </c>
      <c r="E19" s="1">
        <f t="shared" si="1"/>
        <v>1.8939999999999999</v>
      </c>
      <c r="F19" s="1">
        <f t="shared" si="2"/>
        <v>0.86921093565640173</v>
      </c>
      <c r="G19" s="9">
        <f t="shared" si="3"/>
        <v>-0.14016944939000286</v>
      </c>
    </row>
    <row r="20" spans="2:7" x14ac:dyDescent="0.2">
      <c r="B20" s="3">
        <v>1580</v>
      </c>
      <c r="C20" s="1">
        <v>0</v>
      </c>
      <c r="D20" s="1">
        <f t="shared" si="0"/>
        <v>1.581</v>
      </c>
      <c r="E20" s="1">
        <f t="shared" si="1"/>
        <v>1.581</v>
      </c>
      <c r="F20" s="1">
        <f t="shared" si="2"/>
        <v>0.82934609574313045</v>
      </c>
      <c r="G20" s="9">
        <f t="shared" si="3"/>
        <v>-1.7681177251517886</v>
      </c>
    </row>
    <row r="21" spans="2:7" x14ac:dyDescent="0.2">
      <c r="B21" s="3">
        <v>1857</v>
      </c>
      <c r="C21" s="1">
        <v>1</v>
      </c>
      <c r="D21" s="1">
        <f t="shared" si="0"/>
        <v>1.8579999999999999</v>
      </c>
      <c r="E21" s="1">
        <f t="shared" si="1"/>
        <v>1.8579999999999999</v>
      </c>
      <c r="F21" s="1">
        <f t="shared" si="2"/>
        <v>0.86506366140844548</v>
      </c>
      <c r="G21" s="9">
        <f t="shared" si="3"/>
        <v>-0.14495217775440114</v>
      </c>
    </row>
    <row r="22" spans="2:7" x14ac:dyDescent="0.2">
      <c r="B22" s="3">
        <v>1880</v>
      </c>
      <c r="C22" s="1">
        <v>1</v>
      </c>
      <c r="D22" s="1">
        <f t="shared" si="0"/>
        <v>1.881</v>
      </c>
      <c r="E22" s="1">
        <f t="shared" si="1"/>
        <v>1.881</v>
      </c>
      <c r="F22" s="1">
        <f t="shared" si="2"/>
        <v>0.86772594629901956</v>
      </c>
      <c r="G22" s="9">
        <f t="shared" si="3"/>
        <v>-0.14187934424527321</v>
      </c>
    </row>
    <row r="23" spans="2:7" x14ac:dyDescent="0.2">
      <c r="B23" s="3">
        <v>1664</v>
      </c>
      <c r="C23" s="1">
        <v>1</v>
      </c>
      <c r="D23" s="1">
        <f t="shared" si="0"/>
        <v>1.665</v>
      </c>
      <c r="E23" s="1">
        <f t="shared" si="1"/>
        <v>1.665</v>
      </c>
      <c r="F23" s="1">
        <f t="shared" si="2"/>
        <v>0.84090805228571808</v>
      </c>
      <c r="G23" s="9">
        <f t="shared" si="3"/>
        <v>-0.17327295639448609</v>
      </c>
    </row>
    <row r="24" spans="2:7" x14ac:dyDescent="0.2">
      <c r="B24" s="3">
        <v>1364</v>
      </c>
      <c r="C24" s="1">
        <v>0</v>
      </c>
      <c r="D24" s="1">
        <f t="shared" si="0"/>
        <v>1.365</v>
      </c>
      <c r="E24" s="1">
        <f t="shared" si="1"/>
        <v>1.365</v>
      </c>
      <c r="F24" s="1">
        <f t="shared" si="2"/>
        <v>0.7965711270909327</v>
      </c>
      <c r="G24" s="9">
        <f t="shared" si="3"/>
        <v>-1.5924388540698078</v>
      </c>
    </row>
    <row r="25" spans="2:7" x14ac:dyDescent="0.2">
      <c r="B25" s="3">
        <v>1693</v>
      </c>
      <c r="C25" s="1">
        <v>0</v>
      </c>
      <c r="D25" s="1">
        <f t="shared" si="0"/>
        <v>1.694</v>
      </c>
      <c r="E25" s="1">
        <f t="shared" si="1"/>
        <v>1.694</v>
      </c>
      <c r="F25" s="1">
        <f t="shared" si="2"/>
        <v>0.8447494747825337</v>
      </c>
      <c r="G25" s="9">
        <f t="shared" si="3"/>
        <v>-1.8627151751310103</v>
      </c>
    </row>
    <row r="26" spans="2:7" x14ac:dyDescent="0.2">
      <c r="B26" s="3">
        <v>1850</v>
      </c>
      <c r="C26" s="1">
        <v>1</v>
      </c>
      <c r="D26" s="1">
        <f t="shared" si="0"/>
        <v>1.851</v>
      </c>
      <c r="E26" s="1">
        <f t="shared" si="1"/>
        <v>1.851</v>
      </c>
      <c r="F26" s="1">
        <f t="shared" si="2"/>
        <v>0.86424447169686558</v>
      </c>
      <c r="G26" s="9">
        <f t="shared" si="3"/>
        <v>-0.14589959684897796</v>
      </c>
    </row>
    <row r="27" spans="2:7" x14ac:dyDescent="0.2">
      <c r="B27" s="3">
        <v>1633</v>
      </c>
      <c r="C27" s="1">
        <v>0</v>
      </c>
      <c r="D27" s="1">
        <f t="shared" si="0"/>
        <v>1.6339999999999999</v>
      </c>
      <c r="E27" s="1">
        <f t="shared" si="1"/>
        <v>1.6339999999999999</v>
      </c>
      <c r="F27" s="1">
        <f t="shared" si="2"/>
        <v>0.83671686210339691</v>
      </c>
      <c r="G27" s="9">
        <f t="shared" si="3"/>
        <v>-1.8122695427781248</v>
      </c>
    </row>
    <row r="28" spans="2:7" x14ac:dyDescent="0.2">
      <c r="B28" s="3">
        <v>1634</v>
      </c>
      <c r="C28" s="1">
        <v>0</v>
      </c>
      <c r="D28" s="1">
        <f t="shared" si="0"/>
        <v>1.635</v>
      </c>
      <c r="E28" s="1">
        <f t="shared" si="1"/>
        <v>1.635</v>
      </c>
      <c r="F28" s="1">
        <f t="shared" si="2"/>
        <v>0.83685343785943089</v>
      </c>
      <c r="G28" s="9">
        <f t="shared" si="3"/>
        <v>-1.8131063279357729</v>
      </c>
    </row>
    <row r="29" spans="2:7" x14ac:dyDescent="0.2">
      <c r="B29" s="3">
        <v>1636</v>
      </c>
      <c r="C29" s="1">
        <v>1</v>
      </c>
      <c r="D29" s="1">
        <f t="shared" si="0"/>
        <v>1.637</v>
      </c>
      <c r="E29" s="1">
        <f t="shared" si="1"/>
        <v>1.637</v>
      </c>
      <c r="F29" s="1">
        <f t="shared" si="2"/>
        <v>0.83712631345311328</v>
      </c>
      <c r="G29" s="9">
        <f t="shared" si="3"/>
        <v>-0.1777803077483894</v>
      </c>
    </row>
    <row r="30" spans="2:7" x14ac:dyDescent="0.2">
      <c r="B30" s="3">
        <v>1855</v>
      </c>
      <c r="C30" s="1">
        <v>1</v>
      </c>
      <c r="D30" s="1">
        <f t="shared" si="0"/>
        <v>1.8559999999999999</v>
      </c>
      <c r="E30" s="1">
        <f t="shared" si="1"/>
        <v>1.8559999999999999</v>
      </c>
      <c r="F30" s="1">
        <f t="shared" si="2"/>
        <v>0.86483003386222845</v>
      </c>
      <c r="G30" s="9">
        <f t="shared" si="3"/>
        <v>-0.14522228400228926</v>
      </c>
    </row>
    <row r="31" spans="2:7" x14ac:dyDescent="0.2">
      <c r="B31" s="3">
        <v>1987</v>
      </c>
      <c r="C31" s="1">
        <v>1</v>
      </c>
      <c r="D31" s="1">
        <f t="shared" si="0"/>
        <v>1.988</v>
      </c>
      <c r="E31" s="1">
        <f t="shared" si="1"/>
        <v>1.988</v>
      </c>
      <c r="F31" s="1">
        <f t="shared" si="2"/>
        <v>0.87953138648182205</v>
      </c>
      <c r="G31" s="9">
        <f t="shared" si="3"/>
        <v>-0.12836602870811159</v>
      </c>
    </row>
    <row r="32" spans="2:7" x14ac:dyDescent="0.2">
      <c r="B32" s="3">
        <v>1997</v>
      </c>
      <c r="C32" s="1">
        <v>1</v>
      </c>
      <c r="D32" s="1">
        <f t="shared" si="0"/>
        <v>1.998</v>
      </c>
      <c r="E32" s="1">
        <f t="shared" si="1"/>
        <v>1.998</v>
      </c>
      <c r="F32" s="1">
        <f t="shared" si="2"/>
        <v>0.88058693083028505</v>
      </c>
      <c r="G32" s="9">
        <f t="shared" si="3"/>
        <v>-0.12716662698083001</v>
      </c>
    </row>
    <row r="33" spans="2:7" x14ac:dyDescent="0.2">
      <c r="B33" s="3">
        <v>1422</v>
      </c>
      <c r="C33" s="1">
        <v>0</v>
      </c>
      <c r="D33" s="1">
        <f t="shared" si="0"/>
        <v>1.4229999999999998</v>
      </c>
      <c r="E33" s="1">
        <f t="shared" si="1"/>
        <v>1.4229999999999998</v>
      </c>
      <c r="F33" s="1">
        <f t="shared" si="2"/>
        <v>0.80580829099812235</v>
      </c>
      <c r="G33" s="9">
        <f t="shared" si="3"/>
        <v>-1.6389094171265168</v>
      </c>
    </row>
    <row r="34" spans="2:7" x14ac:dyDescent="0.2">
      <c r="B34" s="3">
        <v>1508</v>
      </c>
      <c r="C34" s="1">
        <v>0</v>
      </c>
      <c r="D34" s="1">
        <f t="shared" si="0"/>
        <v>1.5089999999999999</v>
      </c>
      <c r="E34" s="1">
        <f t="shared" si="1"/>
        <v>1.5089999999999999</v>
      </c>
      <c r="F34" s="1">
        <f t="shared" si="2"/>
        <v>0.8189129596139858</v>
      </c>
      <c r="G34" s="9">
        <f t="shared" si="3"/>
        <v>-1.7087774771944062</v>
      </c>
    </row>
    <row r="35" spans="2:7" x14ac:dyDescent="0.2">
      <c r="B35" s="3">
        <v>1720</v>
      </c>
      <c r="C35" s="1">
        <v>1</v>
      </c>
      <c r="D35" s="1">
        <f t="shared" si="0"/>
        <v>1.7209999999999999</v>
      </c>
      <c r="E35" s="1">
        <f t="shared" si="1"/>
        <v>1.7209999999999999</v>
      </c>
      <c r="F35" s="1">
        <f t="shared" si="2"/>
        <v>0.84825759782033361</v>
      </c>
      <c r="G35" s="9">
        <f t="shared" si="3"/>
        <v>-0.16457091830476273</v>
      </c>
    </row>
    <row r="36" spans="2:7" x14ac:dyDescent="0.2">
      <c r="B36" s="3">
        <v>1879</v>
      </c>
      <c r="C36" s="1">
        <v>1</v>
      </c>
      <c r="D36" s="1">
        <f t="shared" si="0"/>
        <v>1.88</v>
      </c>
      <c r="E36" s="1">
        <f t="shared" si="1"/>
        <v>1.88</v>
      </c>
      <c r="F36" s="1">
        <f t="shared" si="2"/>
        <v>0.86761112645793459</v>
      </c>
      <c r="G36" s="9">
        <f t="shared" si="3"/>
        <v>-0.14201167570185888</v>
      </c>
    </row>
    <row r="37" spans="2:7" x14ac:dyDescent="0.2">
      <c r="B37" s="3">
        <v>1634</v>
      </c>
      <c r="C37" s="1">
        <v>1</v>
      </c>
      <c r="D37" s="1">
        <f t="shared" si="0"/>
        <v>1.635</v>
      </c>
      <c r="E37" s="1">
        <f t="shared" si="1"/>
        <v>1.635</v>
      </c>
      <c r="F37" s="1">
        <f t="shared" si="2"/>
        <v>0.83685343785943089</v>
      </c>
      <c r="G37" s="9">
        <f t="shared" si="3"/>
        <v>-0.17810632793577269</v>
      </c>
    </row>
    <row r="38" spans="2:7" x14ac:dyDescent="0.2">
      <c r="B38" s="3">
        <v>1802</v>
      </c>
      <c r="C38" s="1">
        <v>1</v>
      </c>
      <c r="D38" s="1">
        <f t="shared" si="0"/>
        <v>1.8029999999999999</v>
      </c>
      <c r="E38" s="1">
        <f t="shared" si="1"/>
        <v>1.8029999999999999</v>
      </c>
      <c r="F38" s="1">
        <f t="shared" si="2"/>
        <v>0.85851373089310168</v>
      </c>
      <c r="G38" s="9">
        <f t="shared" si="3"/>
        <v>-0.15255260472113968</v>
      </c>
    </row>
    <row r="39" spans="2:7" x14ac:dyDescent="0.2">
      <c r="B39" s="3">
        <v>1849</v>
      </c>
      <c r="C39" s="1">
        <v>1</v>
      </c>
      <c r="D39" s="1">
        <f t="shared" si="0"/>
        <v>1.8499999999999999</v>
      </c>
      <c r="E39" s="1">
        <f t="shared" si="1"/>
        <v>1.8499999999999999</v>
      </c>
      <c r="F39" s="1">
        <f t="shared" si="2"/>
        <v>0.86412710299090567</v>
      </c>
      <c r="G39" s="9">
        <f t="shared" si="3"/>
        <v>-0.14603541105451015</v>
      </c>
    </row>
    <row r="40" spans="2:7" x14ac:dyDescent="0.2">
      <c r="B40" s="3">
        <v>1764</v>
      </c>
      <c r="C40" s="1">
        <v>1</v>
      </c>
      <c r="D40" s="1">
        <f t="shared" si="0"/>
        <v>1.7649999999999999</v>
      </c>
      <c r="E40" s="1">
        <f t="shared" si="1"/>
        <v>1.7649999999999999</v>
      </c>
      <c r="F40" s="1">
        <f t="shared" si="2"/>
        <v>0.85383476960261795</v>
      </c>
      <c r="G40" s="9">
        <f t="shared" si="3"/>
        <v>-0.158017582129967</v>
      </c>
    </row>
    <row r="41" spans="2:7" x14ac:dyDescent="0.2">
      <c r="B41" s="3">
        <v>1460</v>
      </c>
      <c r="C41" s="1">
        <v>0</v>
      </c>
      <c r="D41" s="1">
        <f t="shared" si="0"/>
        <v>1.4609999999999999</v>
      </c>
      <c r="E41" s="1">
        <f t="shared" si="1"/>
        <v>1.4609999999999999</v>
      </c>
      <c r="F41" s="1">
        <f t="shared" si="2"/>
        <v>0.81168557453271239</v>
      </c>
      <c r="G41" s="9">
        <f t="shared" si="3"/>
        <v>-1.6696422372927118</v>
      </c>
    </row>
    <row r="42" spans="2:7" x14ac:dyDescent="0.2">
      <c r="B42" s="3">
        <v>1675</v>
      </c>
      <c r="C42" s="1">
        <v>1</v>
      </c>
      <c r="D42" s="1">
        <f t="shared" si="0"/>
        <v>1.6759999999999999</v>
      </c>
      <c r="E42" s="1">
        <f t="shared" si="1"/>
        <v>1.6759999999999999</v>
      </c>
      <c r="F42" s="1">
        <f t="shared" si="2"/>
        <v>0.84237413839530617</v>
      </c>
      <c r="G42" s="9">
        <f t="shared" si="3"/>
        <v>-0.17153101854422842</v>
      </c>
    </row>
    <row r="43" spans="2:7" x14ac:dyDescent="0.2">
      <c r="B43" s="3">
        <v>1656</v>
      </c>
      <c r="C43" s="1">
        <v>0</v>
      </c>
      <c r="D43" s="1">
        <f t="shared" si="0"/>
        <v>1.657</v>
      </c>
      <c r="E43" s="1">
        <f t="shared" si="1"/>
        <v>1.657</v>
      </c>
      <c r="F43" s="1">
        <f t="shared" si="2"/>
        <v>0.8398348775790242</v>
      </c>
      <c r="G43" s="9">
        <f t="shared" si="3"/>
        <v>-1.8315499807787257</v>
      </c>
    </row>
    <row r="44" spans="2:7" x14ac:dyDescent="0.2">
      <c r="B44" s="3">
        <v>2020</v>
      </c>
      <c r="C44" s="1">
        <v>1</v>
      </c>
      <c r="D44" s="1">
        <f t="shared" si="0"/>
        <v>2.0209999999999999</v>
      </c>
      <c r="E44" s="1">
        <f t="shared" si="1"/>
        <v>2.0209999999999999</v>
      </c>
      <c r="F44" s="1">
        <f t="shared" si="2"/>
        <v>0.88298437167290111</v>
      </c>
      <c r="G44" s="9">
        <f t="shared" si="3"/>
        <v>-0.12444777765949569</v>
      </c>
    </row>
    <row r="45" spans="2:7" x14ac:dyDescent="0.2">
      <c r="B45" s="3">
        <v>1850</v>
      </c>
      <c r="C45" s="1">
        <v>1</v>
      </c>
      <c r="D45" s="1">
        <f t="shared" si="0"/>
        <v>1.851</v>
      </c>
      <c r="E45" s="1">
        <f t="shared" si="1"/>
        <v>1.851</v>
      </c>
      <c r="F45" s="1">
        <f t="shared" si="2"/>
        <v>0.86424447169686558</v>
      </c>
      <c r="G45" s="9">
        <f t="shared" si="3"/>
        <v>-0.14589959684897796</v>
      </c>
    </row>
    <row r="46" spans="2:7" x14ac:dyDescent="0.2">
      <c r="B46" s="3">
        <v>1865</v>
      </c>
      <c r="C46" s="1">
        <v>1</v>
      </c>
      <c r="D46" s="1">
        <f t="shared" si="0"/>
        <v>1.8659999999999999</v>
      </c>
      <c r="E46" s="1">
        <f t="shared" si="1"/>
        <v>1.8659999999999999</v>
      </c>
      <c r="F46" s="1">
        <f t="shared" si="2"/>
        <v>0.86599476532986208</v>
      </c>
      <c r="G46" s="9">
        <f t="shared" si="3"/>
        <v>-0.14387641509170981</v>
      </c>
    </row>
    <row r="47" spans="2:7" x14ac:dyDescent="0.2">
      <c r="B47" s="3">
        <v>1664</v>
      </c>
      <c r="C47" s="1">
        <v>0</v>
      </c>
      <c r="D47" s="1">
        <f t="shared" si="0"/>
        <v>1.665</v>
      </c>
      <c r="E47" s="1">
        <f t="shared" si="1"/>
        <v>1.665</v>
      </c>
      <c r="F47" s="1">
        <f t="shared" si="2"/>
        <v>0.84090805228571808</v>
      </c>
      <c r="G47" s="9">
        <f t="shared" si="3"/>
        <v>-1.8382729563944862</v>
      </c>
    </row>
    <row r="48" spans="2:7" x14ac:dyDescent="0.2">
      <c r="B48" s="3">
        <v>1872</v>
      </c>
      <c r="C48" s="1">
        <v>1</v>
      </c>
      <c r="D48" s="1">
        <f t="shared" si="0"/>
        <v>1.873</v>
      </c>
      <c r="E48" s="1">
        <f t="shared" si="1"/>
        <v>1.873</v>
      </c>
      <c r="F48" s="1">
        <f t="shared" si="2"/>
        <v>0.86680502099824641</v>
      </c>
      <c r="G48" s="9">
        <f t="shared" si="3"/>
        <v>-0.14294121676835919</v>
      </c>
    </row>
    <row r="49" spans="2:7" x14ac:dyDescent="0.2">
      <c r="B49" s="3">
        <v>1654</v>
      </c>
      <c r="C49" s="1">
        <v>0</v>
      </c>
      <c r="D49" s="1">
        <f t="shared" si="0"/>
        <v>1.655</v>
      </c>
      <c r="E49" s="1">
        <f t="shared" si="1"/>
        <v>1.655</v>
      </c>
      <c r="F49" s="1">
        <f t="shared" si="2"/>
        <v>0.83956567018467443</v>
      </c>
      <c r="G49" s="9">
        <f t="shared" si="3"/>
        <v>-1.829870580169995</v>
      </c>
    </row>
    <row r="50" spans="2:7" x14ac:dyDescent="0.2">
      <c r="B50" s="3">
        <v>1393</v>
      </c>
      <c r="C50" s="1">
        <v>0</v>
      </c>
      <c r="D50" s="1">
        <f t="shared" si="0"/>
        <v>1.3939999999999999</v>
      </c>
      <c r="E50" s="1">
        <f t="shared" si="1"/>
        <v>1.3939999999999999</v>
      </c>
      <c r="F50" s="1">
        <f t="shared" si="2"/>
        <v>0.80123005263201807</v>
      </c>
      <c r="G50" s="9">
        <f t="shared" si="3"/>
        <v>-1.6156071663682043</v>
      </c>
    </row>
    <row r="51" spans="2:7" x14ac:dyDescent="0.2">
      <c r="B51" s="3">
        <v>1587</v>
      </c>
      <c r="C51" s="1">
        <v>0</v>
      </c>
      <c r="D51" s="1">
        <f t="shared" si="0"/>
        <v>1.5879999999999999</v>
      </c>
      <c r="E51" s="1">
        <f t="shared" si="1"/>
        <v>1.5879999999999999</v>
      </c>
      <c r="F51" s="1">
        <f t="shared" si="2"/>
        <v>0.83033453099052701</v>
      </c>
      <c r="G51" s="9">
        <f t="shared" si="3"/>
        <v>-1.7739266100079014</v>
      </c>
    </row>
    <row r="52" spans="2:7" x14ac:dyDescent="0.2">
      <c r="B52" s="3">
        <v>1631</v>
      </c>
      <c r="C52" s="1">
        <v>1</v>
      </c>
      <c r="D52" s="1">
        <f t="shared" si="0"/>
        <v>1.6319999999999999</v>
      </c>
      <c r="E52" s="1">
        <f t="shared" si="1"/>
        <v>1.6319999999999999</v>
      </c>
      <c r="F52" s="1">
        <f t="shared" si="2"/>
        <v>0.8364434345496532</v>
      </c>
      <c r="G52" s="9">
        <f t="shared" si="3"/>
        <v>-0.17859638242011858</v>
      </c>
    </row>
    <row r="53" spans="2:7" x14ac:dyDescent="0.2">
      <c r="B53" s="3">
        <v>1931</v>
      </c>
      <c r="C53" s="1">
        <v>1</v>
      </c>
      <c r="D53" s="1">
        <f t="shared" si="0"/>
        <v>1.9319999999999999</v>
      </c>
      <c r="E53" s="1">
        <f t="shared" si="1"/>
        <v>1.9319999999999999</v>
      </c>
      <c r="F53" s="1">
        <f t="shared" si="2"/>
        <v>0.87347062441631473</v>
      </c>
      <c r="G53" s="9">
        <f t="shared" si="3"/>
        <v>-0.13528077972015293</v>
      </c>
    </row>
    <row r="54" spans="2:7" x14ac:dyDescent="0.2">
      <c r="B54" s="3">
        <v>1370</v>
      </c>
      <c r="C54" s="1">
        <v>0</v>
      </c>
      <c r="D54" s="1">
        <f t="shared" si="0"/>
        <v>1.371</v>
      </c>
      <c r="E54" s="1">
        <f t="shared" si="1"/>
        <v>1.371</v>
      </c>
      <c r="F54" s="1">
        <f t="shared" si="2"/>
        <v>0.79754167056772329</v>
      </c>
      <c r="G54" s="9">
        <f t="shared" si="3"/>
        <v>-1.5972211941926218</v>
      </c>
    </row>
    <row r="55" spans="2:7" x14ac:dyDescent="0.2">
      <c r="B55" s="3">
        <v>1810</v>
      </c>
      <c r="C55" s="1">
        <v>1</v>
      </c>
      <c r="D55" s="1">
        <f t="shared" si="0"/>
        <v>1.8109999999999999</v>
      </c>
      <c r="E55" s="1">
        <f t="shared" si="1"/>
        <v>1.8109999999999999</v>
      </c>
      <c r="F55" s="1">
        <f t="shared" si="2"/>
        <v>0.85948268988259546</v>
      </c>
      <c r="G55" s="9">
        <f t="shared" si="3"/>
        <v>-0.15142459411469281</v>
      </c>
    </row>
    <row r="56" spans="2:7" x14ac:dyDescent="0.2">
      <c r="B56" s="3">
        <v>1414</v>
      </c>
      <c r="C56" s="1">
        <v>0</v>
      </c>
      <c r="D56" s="1">
        <f t="shared" si="0"/>
        <v>1.4149999999999998</v>
      </c>
      <c r="E56" s="1">
        <f t="shared" si="1"/>
        <v>1.4149999999999998</v>
      </c>
      <c r="F56" s="1">
        <f t="shared" si="2"/>
        <v>0.80455337727356235</v>
      </c>
      <c r="G56" s="9">
        <f t="shared" si="3"/>
        <v>-1.6324679663683532</v>
      </c>
    </row>
    <row r="57" spans="2:7" x14ac:dyDescent="0.2">
      <c r="B57" s="3">
        <v>1761</v>
      </c>
      <c r="C57" s="1">
        <v>1</v>
      </c>
      <c r="D57" s="1">
        <f t="shared" si="0"/>
        <v>1.762</v>
      </c>
      <c r="E57" s="1">
        <f t="shared" si="1"/>
        <v>1.762</v>
      </c>
      <c r="F57" s="1">
        <f t="shared" si="2"/>
        <v>0.85345996916397682</v>
      </c>
      <c r="G57" s="9">
        <f t="shared" si="3"/>
        <v>-0.15845663982299638</v>
      </c>
    </row>
    <row r="58" spans="2:7" x14ac:dyDescent="0.2">
      <c r="B58" s="3">
        <v>1477</v>
      </c>
      <c r="C58" s="1">
        <v>0</v>
      </c>
      <c r="D58" s="1">
        <f t="shared" si="0"/>
        <v>1.478</v>
      </c>
      <c r="E58" s="1">
        <f t="shared" si="1"/>
        <v>1.478</v>
      </c>
      <c r="F58" s="1">
        <f t="shared" si="2"/>
        <v>0.81427030244793841</v>
      </c>
      <c r="G58" s="9">
        <f t="shared" si="3"/>
        <v>-1.6834629012122446</v>
      </c>
    </row>
    <row r="59" spans="2:7" x14ac:dyDescent="0.2">
      <c r="B59" s="3">
        <v>1486</v>
      </c>
      <c r="C59" s="1">
        <v>0</v>
      </c>
      <c r="D59" s="1">
        <f t="shared" si="0"/>
        <v>1.4869999999999999</v>
      </c>
      <c r="E59" s="1">
        <f t="shared" si="1"/>
        <v>1.4869999999999999</v>
      </c>
      <c r="F59" s="1">
        <f t="shared" si="2"/>
        <v>0.81562756196222008</v>
      </c>
      <c r="G59" s="9">
        <f t="shared" si="3"/>
        <v>-1.6907974473729068</v>
      </c>
    </row>
    <row r="60" spans="2:7" x14ac:dyDescent="0.2">
      <c r="B60" s="3">
        <v>1561</v>
      </c>
      <c r="C60" s="1">
        <v>0</v>
      </c>
      <c r="D60" s="1">
        <f t="shared" si="0"/>
        <v>1.5619999999999998</v>
      </c>
      <c r="E60" s="1">
        <f t="shared" si="1"/>
        <v>1.5619999999999998</v>
      </c>
      <c r="F60" s="1">
        <f t="shared" si="2"/>
        <v>0.82664015266731261</v>
      </c>
      <c r="G60" s="9">
        <f t="shared" si="3"/>
        <v>-1.7523858023918959</v>
      </c>
    </row>
    <row r="61" spans="2:7" x14ac:dyDescent="0.2">
      <c r="B61" s="3">
        <v>1549</v>
      </c>
      <c r="C61" s="1">
        <v>0</v>
      </c>
      <c r="D61" s="1">
        <f t="shared" si="0"/>
        <v>1.5499999999999998</v>
      </c>
      <c r="E61" s="1">
        <f t="shared" si="1"/>
        <v>1.5499999999999998</v>
      </c>
      <c r="F61" s="1">
        <f t="shared" si="2"/>
        <v>0.82491373183596017</v>
      </c>
      <c r="G61" s="9">
        <f t="shared" si="3"/>
        <v>-1.7424764655865785</v>
      </c>
    </row>
    <row r="62" spans="2:7" x14ac:dyDescent="0.2">
      <c r="B62" s="3">
        <v>2050</v>
      </c>
      <c r="C62" s="1">
        <v>1</v>
      </c>
      <c r="D62" s="1">
        <f t="shared" si="0"/>
        <v>2.0509999999999997</v>
      </c>
      <c r="E62" s="1">
        <f t="shared" si="1"/>
        <v>2.0509999999999997</v>
      </c>
      <c r="F62" s="1">
        <f t="shared" si="2"/>
        <v>0.88604862416458541</v>
      </c>
      <c r="G62" s="9">
        <f t="shared" si="3"/>
        <v>-0.12098344933600209</v>
      </c>
    </row>
    <row r="63" spans="2:7" x14ac:dyDescent="0.2">
      <c r="B63" s="3">
        <v>1697</v>
      </c>
      <c r="C63" s="1">
        <v>0</v>
      </c>
      <c r="D63" s="1">
        <f t="shared" si="0"/>
        <v>1.698</v>
      </c>
      <c r="E63" s="1">
        <f t="shared" si="1"/>
        <v>1.698</v>
      </c>
      <c r="F63" s="1">
        <f t="shared" si="2"/>
        <v>0.84527334286960032</v>
      </c>
      <c r="G63" s="9">
        <f t="shared" si="3"/>
        <v>-1.8660952212482893</v>
      </c>
    </row>
    <row r="64" spans="2:7" x14ac:dyDescent="0.2">
      <c r="B64" s="3">
        <v>1543</v>
      </c>
      <c r="C64" s="1">
        <v>0</v>
      </c>
      <c r="D64" s="1">
        <f t="shared" si="0"/>
        <v>1.5439999999999998</v>
      </c>
      <c r="E64" s="1">
        <f t="shared" si="1"/>
        <v>1.5439999999999998</v>
      </c>
      <c r="F64" s="1">
        <f t="shared" si="2"/>
        <v>0.82404545534988127</v>
      </c>
      <c r="G64" s="9">
        <f t="shared" si="3"/>
        <v>-1.7375295863345919</v>
      </c>
    </row>
    <row r="65" spans="2:7" x14ac:dyDescent="0.2">
      <c r="B65" s="3">
        <v>1934</v>
      </c>
      <c r="C65" s="1">
        <v>1</v>
      </c>
      <c r="D65" s="1">
        <f t="shared" si="0"/>
        <v>1.9349999999999998</v>
      </c>
      <c r="E65" s="1">
        <f t="shared" si="1"/>
        <v>1.9349999999999998</v>
      </c>
      <c r="F65" s="1">
        <f t="shared" si="2"/>
        <v>0.8738018121793163</v>
      </c>
      <c r="G65" s="9">
        <f t="shared" si="3"/>
        <v>-0.13490168856066198</v>
      </c>
    </row>
    <row r="66" spans="2:7" x14ac:dyDescent="0.2">
      <c r="B66" s="3">
        <v>1385</v>
      </c>
      <c r="C66" s="1">
        <v>0</v>
      </c>
      <c r="D66" s="1">
        <f t="shared" si="0"/>
        <v>1.3859999999999999</v>
      </c>
      <c r="E66" s="1">
        <f t="shared" si="1"/>
        <v>1.3859999999999999</v>
      </c>
      <c r="F66" s="1">
        <f t="shared" si="2"/>
        <v>0.79995289806166392</v>
      </c>
      <c r="G66" s="9">
        <f t="shared" si="3"/>
        <v>-1.609202430470474</v>
      </c>
    </row>
    <row r="67" spans="2:7" x14ac:dyDescent="0.2">
      <c r="B67" s="3">
        <v>1670</v>
      </c>
      <c r="C67" s="1">
        <v>0</v>
      </c>
      <c r="D67" s="1">
        <f t="shared" si="0"/>
        <v>1.6709999999999998</v>
      </c>
      <c r="E67" s="1">
        <f t="shared" si="1"/>
        <v>1.6709999999999998</v>
      </c>
      <c r="F67" s="1">
        <f t="shared" si="2"/>
        <v>0.8417091015769701</v>
      </c>
      <c r="G67" s="9">
        <f t="shared" si="3"/>
        <v>-1.8433208094965043</v>
      </c>
    </row>
    <row r="68" spans="2:7" x14ac:dyDescent="0.2">
      <c r="B68" s="3">
        <v>1735</v>
      </c>
      <c r="C68" s="1">
        <v>1</v>
      </c>
      <c r="D68" s="1">
        <f t="shared" si="0"/>
        <v>1.736</v>
      </c>
      <c r="E68" s="1">
        <f t="shared" si="1"/>
        <v>1.736</v>
      </c>
      <c r="F68" s="1">
        <f t="shared" si="2"/>
        <v>0.85017827811851687</v>
      </c>
      <c r="G68" s="9">
        <f t="shared" si="3"/>
        <v>-0.16230921252695515</v>
      </c>
    </row>
    <row r="69" spans="2:7" x14ac:dyDescent="0.2">
      <c r="B69" s="3">
        <v>1634</v>
      </c>
      <c r="C69" s="1">
        <v>0</v>
      </c>
      <c r="D69" s="1">
        <f t="shared" si="0"/>
        <v>1.635</v>
      </c>
      <c r="E69" s="1">
        <f t="shared" si="1"/>
        <v>1.635</v>
      </c>
      <c r="F69" s="1">
        <f t="shared" si="2"/>
        <v>0.83685343785943089</v>
      </c>
      <c r="G69" s="9">
        <f t="shared" si="3"/>
        <v>-1.8131063279357729</v>
      </c>
    </row>
    <row r="70" spans="2:7" x14ac:dyDescent="0.2">
      <c r="B70" s="3">
        <v>1777</v>
      </c>
      <c r="C70" s="1">
        <v>1</v>
      </c>
      <c r="D70" s="1">
        <f t="shared" si="0"/>
        <v>1.778</v>
      </c>
      <c r="E70" s="1">
        <f t="shared" si="1"/>
        <v>1.778</v>
      </c>
      <c r="F70" s="1">
        <f t="shared" si="2"/>
        <v>0.85544973070225805</v>
      </c>
      <c r="G70" s="9">
        <f t="shared" si="3"/>
        <v>-0.15612794751396281</v>
      </c>
    </row>
    <row r="71" spans="2:7" x14ac:dyDescent="0.2">
      <c r="B71" s="3">
        <v>1550</v>
      </c>
      <c r="C71" s="1">
        <v>0</v>
      </c>
      <c r="D71" s="1">
        <f t="shared" si="0"/>
        <v>1.5509999999999999</v>
      </c>
      <c r="E71" s="1">
        <f t="shared" si="1"/>
        <v>1.5509999999999999</v>
      </c>
      <c r="F71" s="1">
        <f t="shared" si="2"/>
        <v>0.82505811597840206</v>
      </c>
      <c r="G71" s="9">
        <f t="shared" si="3"/>
        <v>-1.7433014515183063</v>
      </c>
    </row>
    <row r="72" spans="2:7" x14ac:dyDescent="0.2">
      <c r="B72" s="3">
        <v>1715</v>
      </c>
      <c r="C72" s="1">
        <v>1</v>
      </c>
      <c r="D72" s="1">
        <f t="shared" si="0"/>
        <v>1.716</v>
      </c>
      <c r="E72" s="1">
        <f t="shared" si="1"/>
        <v>1.716</v>
      </c>
      <c r="F72" s="1">
        <f t="shared" si="2"/>
        <v>0.84761289331946155</v>
      </c>
      <c r="G72" s="9">
        <f t="shared" si="3"/>
        <v>-0.16533124114226536</v>
      </c>
    </row>
    <row r="73" spans="2:7" x14ac:dyDescent="0.2">
      <c r="B73" s="3">
        <v>1925</v>
      </c>
      <c r="C73" s="1">
        <v>1</v>
      </c>
      <c r="D73" s="1">
        <f t="shared" si="0"/>
        <v>1.9259999999999999</v>
      </c>
      <c r="E73" s="1">
        <f t="shared" si="1"/>
        <v>1.9259999999999999</v>
      </c>
      <c r="F73" s="1">
        <f t="shared" si="2"/>
        <v>0.87280601899032073</v>
      </c>
      <c r="G73" s="9">
        <f t="shared" si="3"/>
        <v>-0.13604194830199415</v>
      </c>
    </row>
    <row r="74" spans="2:7" x14ac:dyDescent="0.2">
      <c r="B74" s="3">
        <v>1842</v>
      </c>
      <c r="C74" s="1">
        <v>1</v>
      </c>
      <c r="D74" s="1">
        <f t="shared" si="0"/>
        <v>1.843</v>
      </c>
      <c r="E74" s="1">
        <f t="shared" si="1"/>
        <v>1.843</v>
      </c>
      <c r="F74" s="1">
        <f t="shared" si="2"/>
        <v>0.86330312595881631</v>
      </c>
      <c r="G74" s="9">
        <f t="shared" si="3"/>
        <v>-0.14698940280569325</v>
      </c>
    </row>
    <row r="75" spans="2:7" x14ac:dyDescent="0.2">
      <c r="B75" s="3">
        <v>1786</v>
      </c>
      <c r="C75" s="1">
        <v>1</v>
      </c>
      <c r="D75" s="1">
        <f t="shared" si="0"/>
        <v>1.7869999999999999</v>
      </c>
      <c r="E75" s="1">
        <f t="shared" si="1"/>
        <v>1.7869999999999999</v>
      </c>
      <c r="F75" s="1">
        <f t="shared" si="2"/>
        <v>0.85655907377343243</v>
      </c>
      <c r="G75" s="9">
        <f t="shared" si="3"/>
        <v>-0.15483199246567567</v>
      </c>
    </row>
    <row r="76" spans="2:7" x14ac:dyDescent="0.2">
      <c r="B76" s="3">
        <v>1435</v>
      </c>
      <c r="C76" s="1">
        <v>0</v>
      </c>
      <c r="D76" s="1">
        <f t="shared" ref="D76:D139" si="4">$C$3+$C$4*B76</f>
        <v>1.4359999999999999</v>
      </c>
      <c r="E76" s="1">
        <f t="shared" ref="E76:E139" si="5">$C$3+SUMPRODUCT($C$4,B76)</f>
        <v>1.4359999999999999</v>
      </c>
      <c r="F76" s="1">
        <f t="shared" ref="F76:F139" si="6">EXP(E76)/(1+EXP(E76))</f>
        <v>0.80783446415481519</v>
      </c>
      <c r="G76" s="9">
        <f t="shared" ref="G76:G139" si="7">C76*LN(F76)+(1-C76)*(LN(1-F76))</f>
        <v>-1.6493981125455168</v>
      </c>
    </row>
    <row r="77" spans="2:7" x14ac:dyDescent="0.2">
      <c r="B77" s="3">
        <v>1387</v>
      </c>
      <c r="C77" s="1">
        <v>0</v>
      </c>
      <c r="D77" s="1">
        <f t="shared" si="4"/>
        <v>1.3879999999999999</v>
      </c>
      <c r="E77" s="1">
        <f t="shared" si="5"/>
        <v>1.3879999999999999</v>
      </c>
      <c r="F77" s="1">
        <f t="shared" si="6"/>
        <v>0.80027276258434998</v>
      </c>
      <c r="G77" s="9">
        <f t="shared" si="7"/>
        <v>-1.6108026561951163</v>
      </c>
    </row>
    <row r="78" spans="2:7" x14ac:dyDescent="0.2">
      <c r="B78" s="3">
        <v>1521</v>
      </c>
      <c r="C78" s="1">
        <v>0</v>
      </c>
      <c r="D78" s="1">
        <f t="shared" si="4"/>
        <v>1.522</v>
      </c>
      <c r="E78" s="1">
        <f t="shared" si="5"/>
        <v>1.522</v>
      </c>
      <c r="F78" s="1">
        <f t="shared" si="6"/>
        <v>0.82083280197682618</v>
      </c>
      <c r="G78" s="9">
        <f t="shared" si="7"/>
        <v>-1.719435841942089</v>
      </c>
    </row>
    <row r="79" spans="2:7" x14ac:dyDescent="0.2">
      <c r="B79" s="3">
        <v>1975</v>
      </c>
      <c r="C79" s="1">
        <v>1</v>
      </c>
      <c r="D79" s="1">
        <f t="shared" si="4"/>
        <v>1.976</v>
      </c>
      <c r="E79" s="1">
        <f t="shared" si="5"/>
        <v>1.976</v>
      </c>
      <c r="F79" s="1">
        <f t="shared" si="6"/>
        <v>0.87825411350676108</v>
      </c>
      <c r="G79" s="9">
        <f t="shared" si="7"/>
        <v>-0.12981930409338505</v>
      </c>
    </row>
    <row r="80" spans="2:7" x14ac:dyDescent="0.2">
      <c r="B80" s="3">
        <v>1435</v>
      </c>
      <c r="C80" s="1">
        <v>0</v>
      </c>
      <c r="D80" s="1">
        <f t="shared" si="4"/>
        <v>1.4359999999999999</v>
      </c>
      <c r="E80" s="1">
        <f t="shared" si="5"/>
        <v>1.4359999999999999</v>
      </c>
      <c r="F80" s="1">
        <f t="shared" si="6"/>
        <v>0.80783446415481519</v>
      </c>
      <c r="G80" s="9">
        <f t="shared" si="7"/>
        <v>-1.6493981125455168</v>
      </c>
    </row>
    <row r="81" spans="2:7" x14ac:dyDescent="0.2">
      <c r="B81" s="3">
        <v>1714</v>
      </c>
      <c r="C81" s="1">
        <v>1</v>
      </c>
      <c r="D81" s="1">
        <f t="shared" si="4"/>
        <v>1.7149999999999999</v>
      </c>
      <c r="E81" s="1">
        <f t="shared" si="5"/>
        <v>1.7149999999999999</v>
      </c>
      <c r="F81" s="1">
        <f t="shared" si="6"/>
        <v>0.84748368313870615</v>
      </c>
      <c r="G81" s="9">
        <f t="shared" si="7"/>
        <v>-0.1654836928465519</v>
      </c>
    </row>
    <row r="82" spans="2:7" x14ac:dyDescent="0.2">
      <c r="B82" s="3">
        <v>1634</v>
      </c>
      <c r="C82" s="1">
        <v>1</v>
      </c>
      <c r="D82" s="1">
        <f t="shared" si="4"/>
        <v>1.635</v>
      </c>
      <c r="E82" s="1">
        <f t="shared" si="5"/>
        <v>1.635</v>
      </c>
      <c r="F82" s="1">
        <f t="shared" si="6"/>
        <v>0.83685343785943089</v>
      </c>
      <c r="G82" s="9">
        <f t="shared" si="7"/>
        <v>-0.17810632793577269</v>
      </c>
    </row>
    <row r="83" spans="2:7" x14ac:dyDescent="0.2">
      <c r="B83" s="3">
        <v>1464</v>
      </c>
      <c r="C83" s="1">
        <v>0</v>
      </c>
      <c r="D83" s="1">
        <f t="shared" si="4"/>
        <v>1.4649999999999999</v>
      </c>
      <c r="E83" s="1">
        <f t="shared" si="5"/>
        <v>1.4649999999999999</v>
      </c>
      <c r="F83" s="1">
        <f t="shared" si="6"/>
        <v>0.8122962208104868</v>
      </c>
      <c r="G83" s="9">
        <f t="shared" si="7"/>
        <v>-1.6728902013914415</v>
      </c>
    </row>
    <row r="84" spans="2:7" x14ac:dyDescent="0.2">
      <c r="B84" s="3">
        <v>1794</v>
      </c>
      <c r="C84" s="1">
        <v>1</v>
      </c>
      <c r="D84" s="1">
        <f t="shared" si="4"/>
        <v>1.7949999999999999</v>
      </c>
      <c r="E84" s="1">
        <f t="shared" si="5"/>
        <v>1.7949999999999999</v>
      </c>
      <c r="F84" s="1">
        <f t="shared" si="6"/>
        <v>0.85753919778451204</v>
      </c>
      <c r="G84" s="9">
        <f t="shared" si="7"/>
        <v>-0.15368838928473522</v>
      </c>
    </row>
    <row r="85" spans="2:7" x14ac:dyDescent="0.2">
      <c r="B85" s="3">
        <v>1855</v>
      </c>
      <c r="C85" s="1">
        <v>1</v>
      </c>
      <c r="D85" s="1">
        <f t="shared" si="4"/>
        <v>1.8559999999999999</v>
      </c>
      <c r="E85" s="1">
        <f t="shared" si="5"/>
        <v>1.8559999999999999</v>
      </c>
      <c r="F85" s="1">
        <f t="shared" si="6"/>
        <v>0.86483003386222845</v>
      </c>
      <c r="G85" s="9">
        <f t="shared" si="7"/>
        <v>-0.14522228400228926</v>
      </c>
    </row>
    <row r="86" spans="2:7" x14ac:dyDescent="0.2">
      <c r="B86" s="3">
        <v>1953</v>
      </c>
      <c r="C86" s="1">
        <v>1</v>
      </c>
      <c r="D86" s="1">
        <f t="shared" si="4"/>
        <v>1.954</v>
      </c>
      <c r="E86" s="1">
        <f t="shared" si="5"/>
        <v>1.954</v>
      </c>
      <c r="F86" s="1">
        <f t="shared" si="6"/>
        <v>0.87588214647346763</v>
      </c>
      <c r="G86" s="9">
        <f t="shared" si="7"/>
        <v>-0.1325237330857158</v>
      </c>
    </row>
    <row r="87" spans="2:7" x14ac:dyDescent="0.2">
      <c r="B87" s="3">
        <v>1469</v>
      </c>
      <c r="C87" s="1">
        <v>0</v>
      </c>
      <c r="D87" s="1">
        <f t="shared" si="4"/>
        <v>1.47</v>
      </c>
      <c r="E87" s="1">
        <f t="shared" si="5"/>
        <v>1.47</v>
      </c>
      <c r="F87" s="1">
        <f t="shared" si="6"/>
        <v>0.81305738603195365</v>
      </c>
      <c r="G87" s="9">
        <f t="shared" si="7"/>
        <v>-1.6769535864002092</v>
      </c>
    </row>
    <row r="88" spans="2:7" x14ac:dyDescent="0.2">
      <c r="B88" s="3">
        <v>1663</v>
      </c>
      <c r="C88" s="1">
        <v>1</v>
      </c>
      <c r="D88" s="1">
        <f t="shared" si="4"/>
        <v>1.6639999999999999</v>
      </c>
      <c r="E88" s="1">
        <f t="shared" si="5"/>
        <v>1.6639999999999999</v>
      </c>
      <c r="F88" s="1">
        <f t="shared" si="6"/>
        <v>0.84077422497417542</v>
      </c>
      <c r="G88" s="9">
        <f t="shared" si="7"/>
        <v>-0.17343211524825389</v>
      </c>
    </row>
    <row r="89" spans="2:7" x14ac:dyDescent="0.2">
      <c r="B89" s="3">
        <v>1907</v>
      </c>
      <c r="C89" s="1">
        <v>1</v>
      </c>
      <c r="D89" s="1">
        <f t="shared" si="4"/>
        <v>1.9079999999999999</v>
      </c>
      <c r="E89" s="1">
        <f t="shared" si="5"/>
        <v>1.9079999999999999</v>
      </c>
      <c r="F89" s="1">
        <f t="shared" si="6"/>
        <v>0.87079429149283383</v>
      </c>
      <c r="G89" s="9">
        <f t="shared" si="7"/>
        <v>-0.13834950511769925</v>
      </c>
    </row>
    <row r="90" spans="2:7" x14ac:dyDescent="0.2">
      <c r="B90" s="3">
        <v>1990</v>
      </c>
      <c r="C90" s="1">
        <v>1</v>
      </c>
      <c r="D90" s="1">
        <f t="shared" si="4"/>
        <v>1.9909999999999999</v>
      </c>
      <c r="E90" s="1">
        <f t="shared" si="5"/>
        <v>1.9909999999999999</v>
      </c>
      <c r="F90" s="1">
        <f t="shared" si="6"/>
        <v>0.87984889251320519</v>
      </c>
      <c r="G90" s="9">
        <f t="shared" si="7"/>
        <v>-0.12800509930743501</v>
      </c>
    </row>
    <row r="91" spans="2:7" x14ac:dyDescent="0.2">
      <c r="B91" s="3">
        <v>1542</v>
      </c>
      <c r="C91" s="1">
        <v>0</v>
      </c>
      <c r="D91" s="1">
        <f t="shared" si="4"/>
        <v>1.5429999999999999</v>
      </c>
      <c r="E91" s="1">
        <f t="shared" si="5"/>
        <v>1.5429999999999999</v>
      </c>
      <c r="F91" s="1">
        <f t="shared" si="6"/>
        <v>0.8239004138190521</v>
      </c>
      <c r="G91" s="9">
        <f t="shared" si="7"/>
        <v>-1.7367056133921761</v>
      </c>
    </row>
    <row r="92" spans="2:7" x14ac:dyDescent="0.2">
      <c r="B92" s="3">
        <v>1808</v>
      </c>
      <c r="C92" s="1">
        <v>1</v>
      </c>
      <c r="D92" s="1">
        <f t="shared" si="4"/>
        <v>1.8089999999999999</v>
      </c>
      <c r="E92" s="1">
        <f t="shared" si="5"/>
        <v>1.8089999999999999</v>
      </c>
      <c r="F92" s="1">
        <f t="shared" si="6"/>
        <v>0.85924097178487469</v>
      </c>
      <c r="G92" s="9">
        <f t="shared" si="7"/>
        <v>-0.15170587039511585</v>
      </c>
    </row>
    <row r="93" spans="2:7" x14ac:dyDescent="0.2">
      <c r="B93" s="3">
        <v>1966</v>
      </c>
      <c r="C93" s="1">
        <v>1</v>
      </c>
      <c r="D93" s="1">
        <f t="shared" si="4"/>
        <v>1.9669999999999999</v>
      </c>
      <c r="E93" s="1">
        <f t="shared" si="5"/>
        <v>1.9669999999999999</v>
      </c>
      <c r="F93" s="1">
        <f t="shared" si="6"/>
        <v>0.87728851843119815</v>
      </c>
      <c r="G93" s="9">
        <f t="shared" si="7"/>
        <v>-0.13091935732521184</v>
      </c>
    </row>
    <row r="94" spans="2:7" x14ac:dyDescent="0.2">
      <c r="B94" s="3">
        <v>1679</v>
      </c>
      <c r="C94" s="1">
        <v>0</v>
      </c>
      <c r="D94" s="1">
        <f t="shared" si="4"/>
        <v>1.68</v>
      </c>
      <c r="E94" s="1">
        <f t="shared" si="5"/>
        <v>1.68</v>
      </c>
      <c r="F94" s="1">
        <f t="shared" si="6"/>
        <v>0.84290453111454722</v>
      </c>
      <c r="G94" s="9">
        <f t="shared" si="7"/>
        <v>-1.8509015763678702</v>
      </c>
    </row>
    <row r="95" spans="2:7" x14ac:dyDescent="0.2">
      <c r="B95" s="3">
        <v>2021</v>
      </c>
      <c r="C95" s="1">
        <v>1</v>
      </c>
      <c r="D95" s="1">
        <f t="shared" si="4"/>
        <v>2.0219999999999998</v>
      </c>
      <c r="E95" s="1">
        <f t="shared" si="5"/>
        <v>2.0219999999999998</v>
      </c>
      <c r="F95" s="1">
        <f t="shared" si="6"/>
        <v>0.88308765507941767</v>
      </c>
      <c r="G95" s="9">
        <f t="shared" si="7"/>
        <v>-0.12433081367946569</v>
      </c>
    </row>
    <row r="96" spans="2:7" x14ac:dyDescent="0.2">
      <c r="B96" s="3">
        <v>2015</v>
      </c>
      <c r="C96" s="1">
        <v>1</v>
      </c>
      <c r="D96" s="1">
        <f t="shared" si="4"/>
        <v>2.016</v>
      </c>
      <c r="E96" s="1">
        <f t="shared" si="5"/>
        <v>2.016</v>
      </c>
      <c r="F96" s="1">
        <f t="shared" si="6"/>
        <v>0.88246676672293989</v>
      </c>
      <c r="G96" s="9">
        <f t="shared" si="7"/>
        <v>-0.12503414898808685</v>
      </c>
    </row>
    <row r="97" spans="2:7" x14ac:dyDescent="0.2">
      <c r="B97" s="3">
        <v>1473</v>
      </c>
      <c r="C97" s="1">
        <v>0</v>
      </c>
      <c r="D97" s="1">
        <f t="shared" si="4"/>
        <v>1.474</v>
      </c>
      <c r="E97" s="1">
        <f t="shared" si="5"/>
        <v>1.474</v>
      </c>
      <c r="F97" s="1">
        <f t="shared" si="6"/>
        <v>0.81366460513682881</v>
      </c>
      <c r="G97" s="9">
        <f t="shared" si="7"/>
        <v>-1.6802070308899566</v>
      </c>
    </row>
    <row r="98" spans="2:7" x14ac:dyDescent="0.2">
      <c r="B98" s="3">
        <v>1979</v>
      </c>
      <c r="C98" s="1">
        <v>1</v>
      </c>
      <c r="D98" s="1">
        <f t="shared" si="4"/>
        <v>1.98</v>
      </c>
      <c r="E98" s="1">
        <f t="shared" si="5"/>
        <v>1.98</v>
      </c>
      <c r="F98" s="1">
        <f t="shared" si="6"/>
        <v>0.87868116210826319</v>
      </c>
      <c r="G98" s="9">
        <f t="shared" si="7"/>
        <v>-0.12933317507561271</v>
      </c>
    </row>
    <row r="99" spans="2:7" x14ac:dyDescent="0.2">
      <c r="B99" s="3">
        <v>1787</v>
      </c>
      <c r="C99" s="1">
        <v>1</v>
      </c>
      <c r="D99" s="1">
        <f t="shared" si="4"/>
        <v>1.788</v>
      </c>
      <c r="E99" s="1">
        <f t="shared" si="5"/>
        <v>1.788</v>
      </c>
      <c r="F99" s="1">
        <f t="shared" si="6"/>
        <v>0.85668189559687158</v>
      </c>
      <c r="G99" s="9">
        <f t="shared" si="7"/>
        <v>-0.15468861295766087</v>
      </c>
    </row>
    <row r="100" spans="2:7" x14ac:dyDescent="0.2">
      <c r="B100" s="3">
        <v>1687</v>
      </c>
      <c r="C100" s="1">
        <v>1</v>
      </c>
      <c r="D100" s="1">
        <f t="shared" si="4"/>
        <v>1.6879999999999999</v>
      </c>
      <c r="E100" s="1">
        <f t="shared" si="5"/>
        <v>1.6879999999999999</v>
      </c>
      <c r="F100" s="1">
        <f t="shared" si="6"/>
        <v>0.84396095930848247</v>
      </c>
      <c r="G100" s="9">
        <f t="shared" si="7"/>
        <v>-0.16964904219956026</v>
      </c>
    </row>
    <row r="101" spans="2:7" x14ac:dyDescent="0.2">
      <c r="B101" s="3">
        <v>1674</v>
      </c>
      <c r="C101" s="1">
        <v>0</v>
      </c>
      <c r="D101" s="1">
        <f t="shared" si="4"/>
        <v>1.6749999999999998</v>
      </c>
      <c r="E101" s="1">
        <f t="shared" si="5"/>
        <v>1.6749999999999998</v>
      </c>
      <c r="F101" s="1">
        <f t="shared" si="6"/>
        <v>0.84224131298103011</v>
      </c>
      <c r="G101" s="9">
        <f t="shared" si="7"/>
        <v>-1.8466887108109626</v>
      </c>
    </row>
    <row r="102" spans="2:7" x14ac:dyDescent="0.2">
      <c r="B102" s="3">
        <v>1478</v>
      </c>
      <c r="C102" s="1">
        <v>0</v>
      </c>
      <c r="D102" s="1">
        <f t="shared" si="4"/>
        <v>1.4789999999999999</v>
      </c>
      <c r="E102" s="1">
        <f t="shared" si="5"/>
        <v>1.4789999999999999</v>
      </c>
      <c r="F102" s="1">
        <f t="shared" si="6"/>
        <v>0.81442148909886425</v>
      </c>
      <c r="G102" s="9">
        <f t="shared" si="7"/>
        <v>-1.6842772471159386</v>
      </c>
    </row>
    <row r="103" spans="2:7" x14ac:dyDescent="0.2">
      <c r="B103" s="3">
        <v>1735</v>
      </c>
      <c r="C103" s="1">
        <v>1</v>
      </c>
      <c r="D103" s="1">
        <f t="shared" si="4"/>
        <v>1.736</v>
      </c>
      <c r="E103" s="1">
        <f t="shared" si="5"/>
        <v>1.736</v>
      </c>
      <c r="F103" s="1">
        <f t="shared" si="6"/>
        <v>0.85017827811851687</v>
      </c>
      <c r="G103" s="9">
        <f t="shared" si="7"/>
        <v>-0.16230921252695515</v>
      </c>
    </row>
    <row r="104" spans="2:7" x14ac:dyDescent="0.2">
      <c r="B104" s="3">
        <v>1720</v>
      </c>
      <c r="C104" s="1">
        <v>1</v>
      </c>
      <c r="D104" s="1">
        <f t="shared" si="4"/>
        <v>1.7209999999999999</v>
      </c>
      <c r="E104" s="1">
        <f t="shared" si="5"/>
        <v>1.7209999999999999</v>
      </c>
      <c r="F104" s="1">
        <f t="shared" si="6"/>
        <v>0.84825759782033361</v>
      </c>
      <c r="G104" s="9">
        <f t="shared" si="7"/>
        <v>-0.16457091830476273</v>
      </c>
    </row>
    <row r="105" spans="2:7" x14ac:dyDescent="0.2">
      <c r="B105" s="3">
        <v>1494</v>
      </c>
      <c r="C105" s="1">
        <v>0</v>
      </c>
      <c r="D105" s="1">
        <f t="shared" si="4"/>
        <v>1.4949999999999999</v>
      </c>
      <c r="E105" s="1">
        <f t="shared" si="5"/>
        <v>1.4949999999999999</v>
      </c>
      <c r="F105" s="1">
        <f t="shared" si="6"/>
        <v>0.81682755948094887</v>
      </c>
      <c r="G105" s="9">
        <f t="shared" si="7"/>
        <v>-1.6973272719063877</v>
      </c>
    </row>
    <row r="106" spans="2:7" x14ac:dyDescent="0.2">
      <c r="B106" s="3">
        <v>1964</v>
      </c>
      <c r="C106" s="1">
        <v>1</v>
      </c>
      <c r="D106" s="1">
        <f t="shared" si="4"/>
        <v>1.9649999999999999</v>
      </c>
      <c r="E106" s="1">
        <f t="shared" si="5"/>
        <v>1.9649999999999999</v>
      </c>
      <c r="F106" s="1">
        <f t="shared" si="6"/>
        <v>0.87707304916714246</v>
      </c>
      <c r="G106" s="9">
        <f t="shared" si="7"/>
        <v>-0.1311649957034329</v>
      </c>
    </row>
    <row r="107" spans="2:7" x14ac:dyDescent="0.2">
      <c r="B107" s="3">
        <v>1843</v>
      </c>
      <c r="C107" s="1">
        <v>1</v>
      </c>
      <c r="D107" s="1">
        <f t="shared" si="4"/>
        <v>1.8439999999999999</v>
      </c>
      <c r="E107" s="1">
        <f t="shared" si="5"/>
        <v>1.8439999999999999</v>
      </c>
      <c r="F107" s="1">
        <f t="shared" si="6"/>
        <v>0.86342109392952171</v>
      </c>
      <c r="G107" s="9">
        <f t="shared" si="7"/>
        <v>-0.14685276492278157</v>
      </c>
    </row>
    <row r="108" spans="2:7" x14ac:dyDescent="0.2">
      <c r="B108" s="3">
        <v>1550</v>
      </c>
      <c r="C108" s="1">
        <v>0</v>
      </c>
      <c r="D108" s="1">
        <f t="shared" si="4"/>
        <v>1.5509999999999999</v>
      </c>
      <c r="E108" s="1">
        <f t="shared" si="5"/>
        <v>1.5509999999999999</v>
      </c>
      <c r="F108" s="1">
        <f t="shared" si="6"/>
        <v>0.82505811597840206</v>
      </c>
      <c r="G108" s="9">
        <f t="shared" si="7"/>
        <v>-1.7433014515183063</v>
      </c>
    </row>
    <row r="109" spans="2:7" x14ac:dyDescent="0.2">
      <c r="B109" s="3">
        <v>1764</v>
      </c>
      <c r="C109" s="1">
        <v>1</v>
      </c>
      <c r="D109" s="1">
        <f t="shared" si="4"/>
        <v>1.7649999999999999</v>
      </c>
      <c r="E109" s="1">
        <f t="shared" si="5"/>
        <v>1.7649999999999999</v>
      </c>
      <c r="F109" s="1">
        <f t="shared" si="6"/>
        <v>0.85383476960261795</v>
      </c>
      <c r="G109" s="9">
        <f t="shared" si="7"/>
        <v>-0.158017582129967</v>
      </c>
    </row>
    <row r="110" spans="2:7" x14ac:dyDescent="0.2">
      <c r="B110" s="3">
        <v>1712</v>
      </c>
      <c r="C110" s="1">
        <v>1</v>
      </c>
      <c r="D110" s="1">
        <f t="shared" si="4"/>
        <v>1.7129999999999999</v>
      </c>
      <c r="E110" s="1">
        <f t="shared" si="5"/>
        <v>1.7129999999999999</v>
      </c>
      <c r="F110" s="1">
        <f t="shared" si="6"/>
        <v>0.84722499326401057</v>
      </c>
      <c r="G110" s="9">
        <f t="shared" si="7"/>
        <v>-0.16578898411024437</v>
      </c>
    </row>
    <row r="111" spans="2:7" x14ac:dyDescent="0.2">
      <c r="B111" s="3">
        <v>1775</v>
      </c>
      <c r="C111" s="1">
        <v>1</v>
      </c>
      <c r="D111" s="1">
        <f t="shared" si="4"/>
        <v>1.776</v>
      </c>
      <c r="E111" s="1">
        <f t="shared" si="5"/>
        <v>1.776</v>
      </c>
      <c r="F111" s="1">
        <f t="shared" si="6"/>
        <v>0.85520224386860944</v>
      </c>
      <c r="G111" s="9">
        <f t="shared" si="7"/>
        <v>-0.15641729548076636</v>
      </c>
    </row>
    <row r="112" spans="2:7" x14ac:dyDescent="0.2">
      <c r="B112" s="3">
        <v>1531</v>
      </c>
      <c r="C112" s="1">
        <v>0</v>
      </c>
      <c r="D112" s="1">
        <f t="shared" si="4"/>
        <v>1.532</v>
      </c>
      <c r="E112" s="1">
        <f t="shared" si="5"/>
        <v>1.532</v>
      </c>
      <c r="F112" s="1">
        <f t="shared" si="6"/>
        <v>0.82229874965137317</v>
      </c>
      <c r="G112" s="9">
        <f t="shared" si="7"/>
        <v>-1.7276515075568835</v>
      </c>
    </row>
    <row r="113" spans="2:7" x14ac:dyDescent="0.2">
      <c r="B113" s="3">
        <v>1781</v>
      </c>
      <c r="C113" s="1">
        <v>1</v>
      </c>
      <c r="D113" s="1">
        <f t="shared" si="4"/>
        <v>1.782</v>
      </c>
      <c r="E113" s="1">
        <f t="shared" si="5"/>
        <v>1.782</v>
      </c>
      <c r="F113" s="1">
        <f t="shared" si="6"/>
        <v>0.85594364974590997</v>
      </c>
      <c r="G113" s="9">
        <f t="shared" si="7"/>
        <v>-0.1555507347433536</v>
      </c>
    </row>
    <row r="114" spans="2:7" x14ac:dyDescent="0.2">
      <c r="B114" s="3">
        <v>1579</v>
      </c>
      <c r="C114" s="1">
        <v>0</v>
      </c>
      <c r="D114" s="1">
        <f t="shared" si="4"/>
        <v>1.5799999999999998</v>
      </c>
      <c r="E114" s="1">
        <f t="shared" si="5"/>
        <v>1.5799999999999998</v>
      </c>
      <c r="F114" s="1">
        <f t="shared" si="6"/>
        <v>0.82920451797762551</v>
      </c>
      <c r="G114" s="9">
        <f t="shared" si="7"/>
        <v>-1.7672884498371584</v>
      </c>
    </row>
    <row r="115" spans="2:7" x14ac:dyDescent="0.2">
      <c r="B115" s="3">
        <v>1526</v>
      </c>
      <c r="C115" s="1">
        <v>0</v>
      </c>
      <c r="D115" s="1">
        <f t="shared" si="4"/>
        <v>1.5269999999999999</v>
      </c>
      <c r="E115" s="1">
        <f t="shared" si="5"/>
        <v>1.5269999999999999</v>
      </c>
      <c r="F115" s="1">
        <f t="shared" si="6"/>
        <v>0.82156695431246662</v>
      </c>
      <c r="G115" s="9">
        <f t="shared" si="7"/>
        <v>-1.7235418423153523</v>
      </c>
    </row>
    <row r="116" spans="2:7" x14ac:dyDescent="0.2">
      <c r="B116" s="3">
        <v>1778</v>
      </c>
      <c r="C116" s="1">
        <v>1</v>
      </c>
      <c r="D116" s="1">
        <f t="shared" si="4"/>
        <v>1.7789999999999999</v>
      </c>
      <c r="E116" s="1">
        <f t="shared" si="5"/>
        <v>1.7789999999999999</v>
      </c>
      <c r="F116" s="1">
        <f t="shared" si="6"/>
        <v>0.8555733422432118</v>
      </c>
      <c r="G116" s="9">
        <f t="shared" si="7"/>
        <v>-0.15598345905775979</v>
      </c>
    </row>
    <row r="117" spans="2:7" x14ac:dyDescent="0.2">
      <c r="B117" s="3">
        <v>1769</v>
      </c>
      <c r="C117" s="1">
        <v>1</v>
      </c>
      <c r="D117" s="1">
        <f t="shared" si="4"/>
        <v>1.77</v>
      </c>
      <c r="E117" s="1">
        <f t="shared" si="5"/>
        <v>1.77</v>
      </c>
      <c r="F117" s="1">
        <f t="shared" si="6"/>
        <v>0.85445767106303472</v>
      </c>
      <c r="G117" s="9">
        <f t="shared" si="7"/>
        <v>-0.15728831415079053</v>
      </c>
    </row>
    <row r="118" spans="2:7" x14ac:dyDescent="0.2">
      <c r="B118" s="3">
        <v>1824</v>
      </c>
      <c r="C118" s="1">
        <v>1</v>
      </c>
      <c r="D118" s="1">
        <f t="shared" si="4"/>
        <v>1.825</v>
      </c>
      <c r="E118" s="1">
        <f t="shared" si="5"/>
        <v>1.825</v>
      </c>
      <c r="F118" s="1">
        <f t="shared" si="6"/>
        <v>0.86116500645269289</v>
      </c>
      <c r="G118" s="9">
        <f t="shared" si="7"/>
        <v>-0.14946914779090847</v>
      </c>
    </row>
    <row r="119" spans="2:7" x14ac:dyDescent="0.2">
      <c r="B119" s="3">
        <v>1481</v>
      </c>
      <c r="C119" s="1">
        <v>0</v>
      </c>
      <c r="D119" s="1">
        <f t="shared" si="4"/>
        <v>1.482</v>
      </c>
      <c r="E119" s="1">
        <f t="shared" si="5"/>
        <v>1.482</v>
      </c>
      <c r="F119" s="1">
        <f t="shared" si="6"/>
        <v>0.81487447885156283</v>
      </c>
      <c r="G119" s="9">
        <f t="shared" si="7"/>
        <v>-1.6867211912816631</v>
      </c>
    </row>
    <row r="120" spans="2:7" x14ac:dyDescent="0.2">
      <c r="B120" s="3">
        <v>1464</v>
      </c>
      <c r="C120" s="1">
        <v>0</v>
      </c>
      <c r="D120" s="1">
        <f t="shared" si="4"/>
        <v>1.4649999999999999</v>
      </c>
      <c r="E120" s="1">
        <f t="shared" si="5"/>
        <v>1.4649999999999999</v>
      </c>
      <c r="F120" s="1">
        <f t="shared" si="6"/>
        <v>0.8122962208104868</v>
      </c>
      <c r="G120" s="9">
        <f t="shared" si="7"/>
        <v>-1.6728902013914415</v>
      </c>
    </row>
    <row r="121" spans="2:7" x14ac:dyDescent="0.2">
      <c r="B121" s="3">
        <v>1591</v>
      </c>
      <c r="C121" s="1">
        <v>0</v>
      </c>
      <c r="D121" s="1">
        <f t="shared" si="4"/>
        <v>1.5919999999999999</v>
      </c>
      <c r="E121" s="1">
        <f t="shared" si="5"/>
        <v>1.5919999999999999</v>
      </c>
      <c r="F121" s="1">
        <f t="shared" si="6"/>
        <v>0.8308973030185699</v>
      </c>
      <c r="G121" s="9">
        <f t="shared" si="7"/>
        <v>-1.7772490741720837</v>
      </c>
    </row>
    <row r="122" spans="2:7" x14ac:dyDescent="0.2">
      <c r="B122" s="3">
        <v>1666</v>
      </c>
      <c r="C122" s="1">
        <v>0</v>
      </c>
      <c r="D122" s="1">
        <f t="shared" si="4"/>
        <v>1.6669999999999998</v>
      </c>
      <c r="E122" s="1">
        <f t="shared" si="5"/>
        <v>1.6669999999999998</v>
      </c>
      <c r="F122" s="1">
        <f t="shared" si="6"/>
        <v>0.84117543329168865</v>
      </c>
      <c r="G122" s="9">
        <f t="shared" si="7"/>
        <v>-1.8399550399408555</v>
      </c>
    </row>
    <row r="123" spans="2:7" x14ac:dyDescent="0.2">
      <c r="B123" s="3">
        <v>1455</v>
      </c>
      <c r="C123" s="1">
        <v>0</v>
      </c>
      <c r="D123" s="1">
        <f t="shared" si="4"/>
        <v>1.456</v>
      </c>
      <c r="E123" s="1">
        <f t="shared" si="5"/>
        <v>1.456</v>
      </c>
      <c r="F123" s="1">
        <f t="shared" si="6"/>
        <v>0.81092012271281078</v>
      </c>
      <c r="G123" s="9">
        <f t="shared" si="7"/>
        <v>-1.6655857220567343</v>
      </c>
    </row>
    <row r="124" spans="2:7" x14ac:dyDescent="0.2">
      <c r="B124" s="3">
        <v>1934</v>
      </c>
      <c r="C124" s="1">
        <v>1</v>
      </c>
      <c r="D124" s="1">
        <f t="shared" si="4"/>
        <v>1.9349999999999998</v>
      </c>
      <c r="E124" s="1">
        <f t="shared" si="5"/>
        <v>1.9349999999999998</v>
      </c>
      <c r="F124" s="1">
        <f t="shared" si="6"/>
        <v>0.8738018121793163</v>
      </c>
      <c r="G124" s="9">
        <f t="shared" si="7"/>
        <v>-0.13490168856066198</v>
      </c>
    </row>
    <row r="125" spans="2:7" x14ac:dyDescent="0.2">
      <c r="B125" s="3">
        <v>1625</v>
      </c>
      <c r="C125" s="1">
        <v>0</v>
      </c>
      <c r="D125" s="1">
        <f t="shared" si="4"/>
        <v>1.6259999999999999</v>
      </c>
      <c r="E125" s="1">
        <f t="shared" si="5"/>
        <v>1.6259999999999999</v>
      </c>
      <c r="F125" s="1">
        <f t="shared" si="6"/>
        <v>0.8356209417913083</v>
      </c>
      <c r="G125" s="9">
        <f t="shared" si="7"/>
        <v>-1.8055801876327908</v>
      </c>
    </row>
    <row r="126" spans="2:7" x14ac:dyDescent="0.2">
      <c r="B126" s="3">
        <v>1334</v>
      </c>
      <c r="C126" s="1">
        <v>0</v>
      </c>
      <c r="D126" s="1">
        <f t="shared" si="4"/>
        <v>1.335</v>
      </c>
      <c r="E126" s="1">
        <f t="shared" si="5"/>
        <v>1.335</v>
      </c>
      <c r="F126" s="1">
        <f t="shared" si="6"/>
        <v>0.79166649072985451</v>
      </c>
      <c r="G126" s="9">
        <f t="shared" si="7"/>
        <v>-1.5686150734175035</v>
      </c>
    </row>
    <row r="127" spans="2:7" x14ac:dyDescent="0.2">
      <c r="B127" s="3">
        <v>1721</v>
      </c>
      <c r="C127" s="1">
        <v>1</v>
      </c>
      <c r="D127" s="1">
        <f t="shared" si="4"/>
        <v>1.722</v>
      </c>
      <c r="E127" s="1">
        <f t="shared" si="5"/>
        <v>1.722</v>
      </c>
      <c r="F127" s="1">
        <f t="shared" si="6"/>
        <v>0.84838626964423114</v>
      </c>
      <c r="G127" s="9">
        <f t="shared" si="7"/>
        <v>-0.1644192402459648</v>
      </c>
    </row>
    <row r="128" spans="2:7" x14ac:dyDescent="0.2">
      <c r="B128" s="3">
        <v>1475</v>
      </c>
      <c r="C128" s="1">
        <v>0</v>
      </c>
      <c r="D128" s="1">
        <f t="shared" si="4"/>
        <v>1.476</v>
      </c>
      <c r="E128" s="1">
        <f t="shared" si="5"/>
        <v>1.476</v>
      </c>
      <c r="F128" s="1">
        <f t="shared" si="6"/>
        <v>0.81396764396167798</v>
      </c>
      <c r="G128" s="9">
        <f t="shared" si="7"/>
        <v>-1.6818346632024546</v>
      </c>
    </row>
    <row r="129" spans="2:7" x14ac:dyDescent="0.2">
      <c r="B129" s="3">
        <v>1662</v>
      </c>
      <c r="C129" s="1">
        <v>1</v>
      </c>
      <c r="D129" s="1">
        <f t="shared" si="4"/>
        <v>1.663</v>
      </c>
      <c r="E129" s="1">
        <f t="shared" si="5"/>
        <v>1.663</v>
      </c>
      <c r="F129" s="1">
        <f t="shared" si="6"/>
        <v>0.84064030642175114</v>
      </c>
      <c r="G129" s="9">
        <f t="shared" si="7"/>
        <v>-0.17359140797495143</v>
      </c>
    </row>
    <row r="130" spans="2:7" x14ac:dyDescent="0.2">
      <c r="B130" s="3">
        <v>1861</v>
      </c>
      <c r="C130" s="1">
        <v>1</v>
      </c>
      <c r="D130" s="1">
        <f t="shared" si="4"/>
        <v>1.8619999999999999</v>
      </c>
      <c r="E130" s="1">
        <f t="shared" si="5"/>
        <v>1.8619999999999999</v>
      </c>
      <c r="F130" s="1">
        <f t="shared" si="6"/>
        <v>0.86552989406088177</v>
      </c>
      <c r="G130" s="9">
        <f t="shared" si="7"/>
        <v>-0.14441336531950852</v>
      </c>
    </row>
    <row r="131" spans="2:7" x14ac:dyDescent="0.2">
      <c r="B131" s="3">
        <v>1936</v>
      </c>
      <c r="C131" s="1">
        <v>1</v>
      </c>
      <c r="D131" s="1">
        <f t="shared" si="4"/>
        <v>1.9369999999999998</v>
      </c>
      <c r="E131" s="1">
        <f t="shared" si="5"/>
        <v>1.9369999999999998</v>
      </c>
      <c r="F131" s="1">
        <f t="shared" si="6"/>
        <v>0.8740221917597063</v>
      </c>
      <c r="G131" s="9">
        <f t="shared" si="7"/>
        <v>-0.13464951261953609</v>
      </c>
    </row>
    <row r="132" spans="2:7" x14ac:dyDescent="0.2">
      <c r="B132" s="3">
        <v>1572</v>
      </c>
      <c r="C132" s="1">
        <v>0</v>
      </c>
      <c r="D132" s="1">
        <f t="shared" si="4"/>
        <v>1.573</v>
      </c>
      <c r="E132" s="1">
        <f t="shared" si="5"/>
        <v>1.573</v>
      </c>
      <c r="F132" s="1">
        <f t="shared" si="6"/>
        <v>0.82821086152429457</v>
      </c>
      <c r="G132" s="9">
        <f t="shared" si="7"/>
        <v>-1.7614874933414826</v>
      </c>
    </row>
    <row r="133" spans="2:7" x14ac:dyDescent="0.2">
      <c r="B133" s="3">
        <v>1508</v>
      </c>
      <c r="C133" s="1">
        <v>0</v>
      </c>
      <c r="D133" s="1">
        <f t="shared" si="4"/>
        <v>1.5089999999999999</v>
      </c>
      <c r="E133" s="1">
        <f t="shared" si="5"/>
        <v>1.5089999999999999</v>
      </c>
      <c r="F133" s="1">
        <f t="shared" si="6"/>
        <v>0.8189129596139858</v>
      </c>
      <c r="G133" s="9">
        <f t="shared" si="7"/>
        <v>-1.7087774771944062</v>
      </c>
    </row>
    <row r="134" spans="2:7" x14ac:dyDescent="0.2">
      <c r="B134" s="3">
        <v>1430</v>
      </c>
      <c r="C134" s="1">
        <v>0</v>
      </c>
      <c r="D134" s="1">
        <f t="shared" si="4"/>
        <v>1.4309999999999998</v>
      </c>
      <c r="E134" s="1">
        <f t="shared" si="5"/>
        <v>1.4309999999999998</v>
      </c>
      <c r="F134" s="1">
        <f t="shared" si="6"/>
        <v>0.80705707953207928</v>
      </c>
      <c r="G134" s="9">
        <f t="shared" si="7"/>
        <v>-1.6453608826904507</v>
      </c>
    </row>
    <row r="135" spans="2:7" x14ac:dyDescent="0.2">
      <c r="B135" s="3">
        <v>1891</v>
      </c>
      <c r="C135" s="1">
        <v>1</v>
      </c>
      <c r="D135" s="1">
        <f t="shared" si="4"/>
        <v>1.8919999999999999</v>
      </c>
      <c r="E135" s="1">
        <f t="shared" si="5"/>
        <v>1.8919999999999999</v>
      </c>
      <c r="F135" s="1">
        <f t="shared" si="6"/>
        <v>0.86898340114580397</v>
      </c>
      <c r="G135" s="9">
        <f t="shared" si="7"/>
        <v>-0.14043125499721248</v>
      </c>
    </row>
    <row r="136" spans="2:7" x14ac:dyDescent="0.2">
      <c r="B136" s="3">
        <v>1550</v>
      </c>
      <c r="C136" s="1">
        <v>0</v>
      </c>
      <c r="D136" s="1">
        <f t="shared" si="4"/>
        <v>1.5509999999999999</v>
      </c>
      <c r="E136" s="1">
        <f t="shared" si="5"/>
        <v>1.5509999999999999</v>
      </c>
      <c r="F136" s="1">
        <f t="shared" si="6"/>
        <v>0.82505811597840206</v>
      </c>
      <c r="G136" s="9">
        <f t="shared" si="7"/>
        <v>-1.7433014515183063</v>
      </c>
    </row>
    <row r="137" spans="2:7" x14ac:dyDescent="0.2">
      <c r="B137" s="3">
        <v>1741</v>
      </c>
      <c r="C137" s="1">
        <v>1</v>
      </c>
      <c r="D137" s="1">
        <f t="shared" si="4"/>
        <v>1.742</v>
      </c>
      <c r="E137" s="1">
        <f t="shared" si="5"/>
        <v>1.742</v>
      </c>
      <c r="F137" s="1">
        <f t="shared" si="6"/>
        <v>0.8509409244986057</v>
      </c>
      <c r="G137" s="9">
        <f t="shared" si="7"/>
        <v>-0.16141257173892504</v>
      </c>
    </row>
    <row r="138" spans="2:7" x14ac:dyDescent="0.2">
      <c r="B138" s="3">
        <v>1690</v>
      </c>
      <c r="C138" s="1">
        <v>0</v>
      </c>
      <c r="D138" s="1">
        <f t="shared" si="4"/>
        <v>1.6909999999999998</v>
      </c>
      <c r="E138" s="1">
        <f t="shared" si="5"/>
        <v>1.6909999999999998</v>
      </c>
      <c r="F138" s="1">
        <f t="shared" si="6"/>
        <v>0.84435562433981015</v>
      </c>
      <c r="G138" s="9">
        <f t="shared" si="7"/>
        <v>-1.8601815172787732</v>
      </c>
    </row>
    <row r="139" spans="2:7" x14ac:dyDescent="0.2">
      <c r="B139" s="3">
        <v>1687</v>
      </c>
      <c r="C139" s="1">
        <v>1</v>
      </c>
      <c r="D139" s="1">
        <f t="shared" si="4"/>
        <v>1.6879999999999999</v>
      </c>
      <c r="E139" s="1">
        <f t="shared" si="5"/>
        <v>1.6879999999999999</v>
      </c>
      <c r="F139" s="1">
        <f t="shared" si="6"/>
        <v>0.84396095930848247</v>
      </c>
      <c r="G139" s="9">
        <f t="shared" si="7"/>
        <v>-0.16964904219956026</v>
      </c>
    </row>
    <row r="140" spans="2:7" x14ac:dyDescent="0.2">
      <c r="B140" s="3">
        <v>1730</v>
      </c>
      <c r="C140" s="1">
        <v>1</v>
      </c>
      <c r="D140" s="1">
        <f t="shared" ref="D140:D178" si="8">$C$3+$C$4*B140</f>
        <v>1.7309999999999999</v>
      </c>
      <c r="E140" s="1">
        <f t="shared" ref="E140:E178" si="9">$C$3+SUMPRODUCT($C$4,B140)</f>
        <v>1.7309999999999999</v>
      </c>
      <c r="F140" s="1">
        <f t="shared" ref="F140:F178" si="10">EXP(E140)/(1+EXP(E140))</f>
        <v>0.8495402865260091</v>
      </c>
      <c r="G140" s="9">
        <f t="shared" ref="G140:G178" si="11">C140*LN(F140)+(1-C140)*(LN(1-F140))</f>
        <v>-0.16305991518531332</v>
      </c>
    </row>
    <row r="141" spans="2:7" x14ac:dyDescent="0.2">
      <c r="B141" s="3">
        <v>1674</v>
      </c>
      <c r="C141" s="1">
        <v>1</v>
      </c>
      <c r="D141" s="1">
        <f t="shared" si="8"/>
        <v>1.6749999999999998</v>
      </c>
      <c r="E141" s="1">
        <f t="shared" si="9"/>
        <v>1.6749999999999998</v>
      </c>
      <c r="F141" s="1">
        <f t="shared" si="10"/>
        <v>0.84224131298103011</v>
      </c>
      <c r="G141" s="9">
        <f t="shared" si="11"/>
        <v>-0.1716887108109624</v>
      </c>
    </row>
    <row r="142" spans="2:7" x14ac:dyDescent="0.2">
      <c r="B142" s="3">
        <v>1475</v>
      </c>
      <c r="C142" s="1">
        <v>0</v>
      </c>
      <c r="D142" s="1">
        <f t="shared" si="8"/>
        <v>1.476</v>
      </c>
      <c r="E142" s="1">
        <f t="shared" si="9"/>
        <v>1.476</v>
      </c>
      <c r="F142" s="1">
        <f t="shared" si="10"/>
        <v>0.81396764396167798</v>
      </c>
      <c r="G142" s="9">
        <f t="shared" si="11"/>
        <v>-1.6818346632024546</v>
      </c>
    </row>
    <row r="143" spans="2:7" x14ac:dyDescent="0.2">
      <c r="B143" s="3">
        <v>1962</v>
      </c>
      <c r="C143" s="1">
        <v>1</v>
      </c>
      <c r="D143" s="1">
        <f t="shared" si="8"/>
        <v>1.9629999999999999</v>
      </c>
      <c r="E143" s="1">
        <f t="shared" si="9"/>
        <v>1.9629999999999999</v>
      </c>
      <c r="F143" s="1">
        <f t="shared" si="10"/>
        <v>0.87685725466731035</v>
      </c>
      <c r="G143" s="9">
        <f t="shared" si="11"/>
        <v>-0.13141106534536703</v>
      </c>
    </row>
    <row r="144" spans="2:7" x14ac:dyDescent="0.2">
      <c r="B144" s="3">
        <v>1532</v>
      </c>
      <c r="C144" s="1">
        <v>0</v>
      </c>
      <c r="D144" s="1">
        <f t="shared" si="8"/>
        <v>1.5329999999999999</v>
      </c>
      <c r="E144" s="1">
        <f t="shared" si="9"/>
        <v>1.5329999999999999</v>
      </c>
      <c r="F144" s="1">
        <f t="shared" si="10"/>
        <v>0.82244482607492464</v>
      </c>
      <c r="G144" s="9">
        <f t="shared" si="11"/>
        <v>-1.7284738793525951</v>
      </c>
    </row>
    <row r="145" spans="2:7" x14ac:dyDescent="0.2">
      <c r="B145" s="3">
        <v>1492</v>
      </c>
      <c r="C145" s="1">
        <v>0</v>
      </c>
      <c r="D145" s="1">
        <f t="shared" si="8"/>
        <v>1.4929999999999999</v>
      </c>
      <c r="E145" s="1">
        <f t="shared" si="9"/>
        <v>1.4929999999999999</v>
      </c>
      <c r="F145" s="1">
        <f t="shared" si="10"/>
        <v>0.81652812925015372</v>
      </c>
      <c r="G145" s="9">
        <f t="shared" si="11"/>
        <v>-1.6956939161544411</v>
      </c>
    </row>
    <row r="146" spans="2:7" x14ac:dyDescent="0.2">
      <c r="B146" s="3">
        <v>1502</v>
      </c>
      <c r="C146" s="1">
        <v>0</v>
      </c>
      <c r="D146" s="1">
        <f t="shared" si="8"/>
        <v>1.5029999999999999</v>
      </c>
      <c r="E146" s="1">
        <f t="shared" si="9"/>
        <v>1.5029999999999999</v>
      </c>
      <c r="F146" s="1">
        <f t="shared" si="10"/>
        <v>0.81802148933470242</v>
      </c>
      <c r="G146" s="9">
        <f t="shared" si="11"/>
        <v>-1.7038666721441345</v>
      </c>
    </row>
    <row r="147" spans="2:7" x14ac:dyDescent="0.2">
      <c r="B147" s="3">
        <v>1974</v>
      </c>
      <c r="C147" s="1">
        <v>1</v>
      </c>
      <c r="D147" s="1">
        <f t="shared" si="8"/>
        <v>1.9749999999999999</v>
      </c>
      <c r="E147" s="1">
        <f t="shared" si="9"/>
        <v>1.9749999999999999</v>
      </c>
      <c r="F147" s="1">
        <f t="shared" si="10"/>
        <v>0.87814714923038195</v>
      </c>
      <c r="G147" s="9">
        <f t="shared" si="11"/>
        <v>-0.12994110345527424</v>
      </c>
    </row>
    <row r="148" spans="2:7" x14ac:dyDescent="0.2">
      <c r="B148" s="3">
        <v>1607</v>
      </c>
      <c r="C148" s="1">
        <v>0</v>
      </c>
      <c r="D148" s="1">
        <f t="shared" si="8"/>
        <v>1.6079999999999999</v>
      </c>
      <c r="E148" s="1">
        <f t="shared" si="9"/>
        <v>1.6079999999999999</v>
      </c>
      <c r="F148" s="1">
        <f t="shared" si="10"/>
        <v>0.83313352753972303</v>
      </c>
      <c r="G148" s="9">
        <f t="shared" si="11"/>
        <v>-1.7905613524949782</v>
      </c>
    </row>
    <row r="149" spans="2:7" x14ac:dyDescent="0.2">
      <c r="B149" s="3">
        <v>1412</v>
      </c>
      <c r="C149" s="1">
        <v>0</v>
      </c>
      <c r="D149" s="1">
        <f t="shared" si="8"/>
        <v>1.4129999999999998</v>
      </c>
      <c r="E149" s="1">
        <f t="shared" si="9"/>
        <v>1.4129999999999998</v>
      </c>
      <c r="F149" s="1">
        <f t="shared" si="10"/>
        <v>0.80423869122027447</v>
      </c>
      <c r="G149" s="9">
        <f t="shared" si="11"/>
        <v>-1.6308591742359997</v>
      </c>
    </row>
    <row r="150" spans="2:7" x14ac:dyDescent="0.2">
      <c r="B150" s="3">
        <v>1557</v>
      </c>
      <c r="C150" s="1">
        <v>0</v>
      </c>
      <c r="D150" s="1">
        <f t="shared" si="8"/>
        <v>1.5579999999999998</v>
      </c>
      <c r="E150" s="1">
        <f t="shared" si="9"/>
        <v>1.5579999999999998</v>
      </c>
      <c r="F150" s="1">
        <f t="shared" si="10"/>
        <v>0.82606617865811727</v>
      </c>
      <c r="G150" s="9">
        <f t="shared" si="11"/>
        <v>-1.74908038922973</v>
      </c>
    </row>
    <row r="151" spans="2:7" x14ac:dyDescent="0.2">
      <c r="B151" s="3">
        <v>1821</v>
      </c>
      <c r="C151" s="1">
        <v>1</v>
      </c>
      <c r="D151" s="1">
        <f t="shared" si="8"/>
        <v>1.8219999999999998</v>
      </c>
      <c r="E151" s="1">
        <f t="shared" si="9"/>
        <v>1.8219999999999998</v>
      </c>
      <c r="F151" s="1">
        <f t="shared" si="10"/>
        <v>0.86080593815894402</v>
      </c>
      <c r="G151" s="9">
        <f t="shared" si="11"/>
        <v>-0.14988619117956345</v>
      </c>
    </row>
    <row r="152" spans="2:7" x14ac:dyDescent="0.2">
      <c r="B152" s="3">
        <v>1760</v>
      </c>
      <c r="C152" s="1">
        <v>1</v>
      </c>
      <c r="D152" s="1">
        <f t="shared" si="8"/>
        <v>1.7609999999999999</v>
      </c>
      <c r="E152" s="1">
        <f t="shared" si="9"/>
        <v>1.7609999999999999</v>
      </c>
      <c r="F152" s="1">
        <f t="shared" si="10"/>
        <v>0.85333485890273497</v>
      </c>
      <c r="G152" s="9">
        <f t="shared" si="11"/>
        <v>-0.1586032424015941</v>
      </c>
    </row>
    <row r="153" spans="2:7" x14ac:dyDescent="0.2">
      <c r="B153" s="3">
        <v>1685</v>
      </c>
      <c r="C153" s="1">
        <v>1</v>
      </c>
      <c r="D153" s="1">
        <f t="shared" si="8"/>
        <v>1.6859999999999999</v>
      </c>
      <c r="E153" s="1">
        <f t="shared" si="9"/>
        <v>1.6859999999999999</v>
      </c>
      <c r="F153" s="1">
        <f t="shared" si="10"/>
        <v>0.84369739636867036</v>
      </c>
      <c r="G153" s="9">
        <f t="shared" si="11"/>
        <v>-0.16996138378346937</v>
      </c>
    </row>
    <row r="154" spans="2:7" x14ac:dyDescent="0.2">
      <c r="B154" s="3">
        <v>1773</v>
      </c>
      <c r="C154" s="1">
        <v>1</v>
      </c>
      <c r="D154" s="1">
        <f t="shared" si="8"/>
        <v>1.774</v>
      </c>
      <c r="E154" s="1">
        <f t="shared" si="9"/>
        <v>1.774</v>
      </c>
      <c r="F154" s="1">
        <f t="shared" si="10"/>
        <v>0.85495440515358556</v>
      </c>
      <c r="G154" s="9">
        <f t="shared" si="11"/>
        <v>-0.15670713877307604</v>
      </c>
    </row>
    <row r="155" spans="2:7" x14ac:dyDescent="0.2">
      <c r="B155" s="3">
        <v>1826</v>
      </c>
      <c r="C155" s="1">
        <v>1</v>
      </c>
      <c r="D155" s="1">
        <f t="shared" si="8"/>
        <v>1.827</v>
      </c>
      <c r="E155" s="1">
        <f t="shared" si="9"/>
        <v>1.827</v>
      </c>
      <c r="F155" s="1">
        <f t="shared" si="10"/>
        <v>0.86140395345068377</v>
      </c>
      <c r="G155" s="9">
        <f t="shared" si="11"/>
        <v>-0.14919171680836379</v>
      </c>
    </row>
    <row r="156" spans="2:7" x14ac:dyDescent="0.2">
      <c r="B156" s="3">
        <v>1565</v>
      </c>
      <c r="C156" s="1">
        <v>0</v>
      </c>
      <c r="D156" s="1">
        <f t="shared" si="8"/>
        <v>1.5659999999999998</v>
      </c>
      <c r="E156" s="1">
        <f t="shared" si="9"/>
        <v>1.5659999999999998</v>
      </c>
      <c r="F156" s="1">
        <f t="shared" si="10"/>
        <v>0.82721262877194446</v>
      </c>
      <c r="G156" s="9">
        <f t="shared" si="11"/>
        <v>-1.7556935084538619</v>
      </c>
    </row>
    <row r="157" spans="2:7" x14ac:dyDescent="0.2">
      <c r="B157" s="3">
        <v>1510</v>
      </c>
      <c r="C157" s="1">
        <v>0</v>
      </c>
      <c r="D157" s="1">
        <f t="shared" si="8"/>
        <v>1.5109999999999999</v>
      </c>
      <c r="E157" s="1">
        <f t="shared" si="9"/>
        <v>1.5109999999999999</v>
      </c>
      <c r="F157" s="1">
        <f t="shared" si="10"/>
        <v>0.81920935951202889</v>
      </c>
      <c r="G157" s="9">
        <f t="shared" si="11"/>
        <v>-1.7104155995765784</v>
      </c>
    </row>
    <row r="158" spans="2:7" x14ac:dyDescent="0.2">
      <c r="B158" s="3">
        <v>1374</v>
      </c>
      <c r="C158" s="1">
        <v>0</v>
      </c>
      <c r="D158" s="1">
        <f t="shared" si="8"/>
        <v>1.375</v>
      </c>
      <c r="E158" s="1">
        <f t="shared" si="9"/>
        <v>1.375</v>
      </c>
      <c r="F158" s="1">
        <f t="shared" si="10"/>
        <v>0.79818677773962121</v>
      </c>
      <c r="G158" s="9">
        <f t="shared" si="11"/>
        <v>-1.6004126516016481</v>
      </c>
    </row>
    <row r="159" spans="2:7" x14ac:dyDescent="0.2">
      <c r="B159" s="3">
        <v>1402</v>
      </c>
      <c r="C159" s="1">
        <v>0</v>
      </c>
      <c r="D159" s="1">
        <f t="shared" si="8"/>
        <v>1.403</v>
      </c>
      <c r="E159" s="1">
        <f t="shared" si="9"/>
        <v>1.403</v>
      </c>
      <c r="F159" s="1">
        <f t="shared" si="10"/>
        <v>0.80265951171738437</v>
      </c>
      <c r="G159" s="9">
        <f t="shared" si="11"/>
        <v>-1.6228246752346227</v>
      </c>
    </row>
    <row r="160" spans="2:7" x14ac:dyDescent="0.2">
      <c r="B160" s="3">
        <v>1702</v>
      </c>
      <c r="C160" s="1">
        <v>1</v>
      </c>
      <c r="D160" s="1">
        <f t="shared" si="8"/>
        <v>1.7029999999999998</v>
      </c>
      <c r="E160" s="1">
        <f t="shared" si="9"/>
        <v>1.7029999999999998</v>
      </c>
      <c r="F160" s="1">
        <f t="shared" si="10"/>
        <v>0.8459261461253007</v>
      </c>
      <c r="G160" s="9">
        <f t="shared" si="11"/>
        <v>-0.16732322091081273</v>
      </c>
    </row>
    <row r="161" spans="2:7" x14ac:dyDescent="0.2">
      <c r="B161" s="3">
        <v>1956</v>
      </c>
      <c r="C161" s="1">
        <v>1</v>
      </c>
      <c r="D161" s="1">
        <f t="shared" si="8"/>
        <v>1.9569999999999999</v>
      </c>
      <c r="E161" s="1">
        <f t="shared" si="9"/>
        <v>1.9569999999999999</v>
      </c>
      <c r="F161" s="1">
        <f t="shared" si="10"/>
        <v>0.87620791671137888</v>
      </c>
      <c r="G161" s="9">
        <f t="shared" si="11"/>
        <v>-0.13215186836424922</v>
      </c>
    </row>
    <row r="162" spans="2:7" x14ac:dyDescent="0.2">
      <c r="B162" s="3">
        <v>1933</v>
      </c>
      <c r="C162" s="1">
        <v>1</v>
      </c>
      <c r="D162" s="1">
        <f t="shared" si="8"/>
        <v>1.9339999999999999</v>
      </c>
      <c r="E162" s="1">
        <f t="shared" si="9"/>
        <v>1.9339999999999999</v>
      </c>
      <c r="F162" s="1">
        <f t="shared" si="10"/>
        <v>0.87369149874793706</v>
      </c>
      <c r="G162" s="9">
        <f t="shared" si="11"/>
        <v>-0.13502794189832681</v>
      </c>
    </row>
    <row r="163" spans="2:7" x14ac:dyDescent="0.2">
      <c r="B163" s="3">
        <v>1832</v>
      </c>
      <c r="C163" s="1">
        <v>1</v>
      </c>
      <c r="D163" s="1">
        <f t="shared" si="8"/>
        <v>1.833</v>
      </c>
      <c r="E163" s="1">
        <f t="shared" si="9"/>
        <v>1.833</v>
      </c>
      <c r="F163" s="1">
        <f t="shared" si="10"/>
        <v>0.86211872447451032</v>
      </c>
      <c r="G163" s="9">
        <f t="shared" si="11"/>
        <v>-0.14836228639359894</v>
      </c>
    </row>
    <row r="164" spans="2:7" x14ac:dyDescent="0.2">
      <c r="B164" s="3">
        <v>1893</v>
      </c>
      <c r="C164" s="1">
        <v>1</v>
      </c>
      <c r="D164" s="1">
        <f t="shared" si="8"/>
        <v>1.8939999999999999</v>
      </c>
      <c r="E164" s="1">
        <f t="shared" si="9"/>
        <v>1.8939999999999999</v>
      </c>
      <c r="F164" s="1">
        <f t="shared" si="10"/>
        <v>0.86921093565640173</v>
      </c>
      <c r="G164" s="9">
        <f t="shared" si="11"/>
        <v>-0.14016944939000286</v>
      </c>
    </row>
    <row r="165" spans="2:7" x14ac:dyDescent="0.2">
      <c r="B165" s="3">
        <v>1831</v>
      </c>
      <c r="C165" s="1">
        <v>1</v>
      </c>
      <c r="D165" s="1">
        <f t="shared" si="8"/>
        <v>1.8319999999999999</v>
      </c>
      <c r="E165" s="1">
        <f t="shared" si="9"/>
        <v>1.8319999999999999</v>
      </c>
      <c r="F165" s="1">
        <f t="shared" si="10"/>
        <v>0.86199981139438187</v>
      </c>
      <c r="G165" s="9">
        <f t="shared" si="11"/>
        <v>-0.14850022711848893</v>
      </c>
    </row>
    <row r="166" spans="2:7" x14ac:dyDescent="0.2">
      <c r="B166" s="3">
        <v>1487</v>
      </c>
      <c r="C166" s="1">
        <v>0</v>
      </c>
      <c r="D166" s="1">
        <f t="shared" si="8"/>
        <v>1.488</v>
      </c>
      <c r="E166" s="1">
        <f t="shared" si="9"/>
        <v>1.488</v>
      </c>
      <c r="F166" s="1">
        <f t="shared" si="10"/>
        <v>0.81577789374296883</v>
      </c>
      <c r="G166" s="9">
        <f t="shared" si="11"/>
        <v>-1.6916131501086697</v>
      </c>
    </row>
    <row r="167" spans="2:7" x14ac:dyDescent="0.2">
      <c r="B167" s="3">
        <v>2041</v>
      </c>
      <c r="C167" s="1">
        <v>1</v>
      </c>
      <c r="D167" s="1">
        <f t="shared" si="8"/>
        <v>2.0419999999999998</v>
      </c>
      <c r="E167" s="1">
        <f t="shared" si="9"/>
        <v>2.0419999999999998</v>
      </c>
      <c r="F167" s="1">
        <f t="shared" si="10"/>
        <v>0.88513676398028163</v>
      </c>
      <c r="G167" s="9">
        <f t="shared" si="11"/>
        <v>-0.12201311034265916</v>
      </c>
    </row>
    <row r="168" spans="2:7" x14ac:dyDescent="0.2">
      <c r="B168" s="3">
        <v>1850</v>
      </c>
      <c r="C168" s="1">
        <v>1</v>
      </c>
      <c r="D168" s="1">
        <f t="shared" si="8"/>
        <v>1.851</v>
      </c>
      <c r="E168" s="1">
        <f t="shared" si="9"/>
        <v>1.851</v>
      </c>
      <c r="F168" s="1">
        <f t="shared" si="10"/>
        <v>0.86424447169686558</v>
      </c>
      <c r="G168" s="9">
        <f t="shared" si="11"/>
        <v>-0.14589959684897796</v>
      </c>
    </row>
    <row r="169" spans="2:7" x14ac:dyDescent="0.2">
      <c r="B169" s="3">
        <v>1555</v>
      </c>
      <c r="C169" s="1">
        <v>0</v>
      </c>
      <c r="D169" s="1">
        <f t="shared" si="8"/>
        <v>1.5559999999999998</v>
      </c>
      <c r="E169" s="1">
        <f t="shared" si="9"/>
        <v>1.5559999999999998</v>
      </c>
      <c r="F169" s="1">
        <f t="shared" si="10"/>
        <v>0.8257786295396119</v>
      </c>
      <c r="G169" s="9">
        <f t="shared" si="11"/>
        <v>-1.7474285443590531</v>
      </c>
    </row>
    <row r="170" spans="2:7" x14ac:dyDescent="0.2">
      <c r="B170" s="3">
        <v>2020</v>
      </c>
      <c r="C170" s="1">
        <v>1</v>
      </c>
      <c r="D170" s="1">
        <f t="shared" si="8"/>
        <v>2.0209999999999999</v>
      </c>
      <c r="E170" s="1">
        <f t="shared" si="9"/>
        <v>2.0209999999999999</v>
      </c>
      <c r="F170" s="1">
        <f t="shared" si="10"/>
        <v>0.88298437167290111</v>
      </c>
      <c r="G170" s="9">
        <f t="shared" si="11"/>
        <v>-0.12444777765949569</v>
      </c>
    </row>
    <row r="171" spans="2:7" x14ac:dyDescent="0.2">
      <c r="B171" s="3">
        <v>1593</v>
      </c>
      <c r="C171" s="1">
        <v>0</v>
      </c>
      <c r="D171" s="1">
        <f t="shared" si="8"/>
        <v>1.5939999999999999</v>
      </c>
      <c r="E171" s="1">
        <f t="shared" si="9"/>
        <v>1.5939999999999999</v>
      </c>
      <c r="F171" s="1">
        <f t="shared" si="10"/>
        <v>0.83117813102421123</v>
      </c>
      <c r="G171" s="9">
        <f t="shared" si="11"/>
        <v>-1.7789111496681027</v>
      </c>
    </row>
    <row r="172" spans="2:7" x14ac:dyDescent="0.2">
      <c r="B172" s="3">
        <v>1934</v>
      </c>
      <c r="C172" s="1">
        <v>1</v>
      </c>
      <c r="D172" s="1">
        <f t="shared" si="8"/>
        <v>1.9349999999999998</v>
      </c>
      <c r="E172" s="1">
        <f t="shared" si="9"/>
        <v>1.9349999999999998</v>
      </c>
      <c r="F172" s="1">
        <f t="shared" si="10"/>
        <v>0.8738018121793163</v>
      </c>
      <c r="G172" s="9">
        <f t="shared" si="11"/>
        <v>-0.13490168856066198</v>
      </c>
    </row>
    <row r="173" spans="2:7" x14ac:dyDescent="0.2">
      <c r="B173" s="3">
        <v>1808</v>
      </c>
      <c r="C173" s="1">
        <v>1</v>
      </c>
      <c r="D173" s="1">
        <f t="shared" si="8"/>
        <v>1.8089999999999999</v>
      </c>
      <c r="E173" s="1">
        <f t="shared" si="9"/>
        <v>1.8089999999999999</v>
      </c>
      <c r="F173" s="1">
        <f t="shared" si="10"/>
        <v>0.85924097178487469</v>
      </c>
      <c r="G173" s="9">
        <f t="shared" si="11"/>
        <v>-0.15170587039511585</v>
      </c>
    </row>
    <row r="174" spans="2:7" x14ac:dyDescent="0.2">
      <c r="B174" s="3">
        <v>1722</v>
      </c>
      <c r="C174" s="1">
        <v>1</v>
      </c>
      <c r="D174" s="1">
        <f t="shared" si="8"/>
        <v>1.7229999999999999</v>
      </c>
      <c r="E174" s="1">
        <f t="shared" si="9"/>
        <v>1.7229999999999999</v>
      </c>
      <c r="F174" s="1">
        <f t="shared" si="10"/>
        <v>0.84851485184436626</v>
      </c>
      <c r="G174" s="9">
        <f t="shared" si="11"/>
        <v>-0.16426769081417655</v>
      </c>
    </row>
    <row r="175" spans="2:7" x14ac:dyDescent="0.2">
      <c r="B175" s="3">
        <v>1750</v>
      </c>
      <c r="C175" s="1">
        <v>1</v>
      </c>
      <c r="D175" s="1">
        <f t="shared" si="8"/>
        <v>1.7509999999999999</v>
      </c>
      <c r="E175" s="1">
        <f t="shared" si="9"/>
        <v>1.7509999999999999</v>
      </c>
      <c r="F175" s="1">
        <f t="shared" si="10"/>
        <v>0.85207888680707777</v>
      </c>
      <c r="G175" s="9">
        <f t="shared" si="11"/>
        <v>-0.16007616628987228</v>
      </c>
    </row>
    <row r="176" spans="2:7" x14ac:dyDescent="0.2">
      <c r="B176" s="3">
        <v>1555</v>
      </c>
      <c r="C176" s="1">
        <v>0</v>
      </c>
      <c r="D176" s="1">
        <f t="shared" si="8"/>
        <v>1.5559999999999998</v>
      </c>
      <c r="E176" s="1">
        <f t="shared" si="9"/>
        <v>1.5559999999999998</v>
      </c>
      <c r="F176" s="1">
        <f t="shared" si="10"/>
        <v>0.8257786295396119</v>
      </c>
      <c r="G176" s="9">
        <f t="shared" si="11"/>
        <v>-1.7474285443590531</v>
      </c>
    </row>
    <row r="177" spans="2:7" x14ac:dyDescent="0.2">
      <c r="B177" s="3">
        <v>1524</v>
      </c>
      <c r="C177" s="1">
        <v>0</v>
      </c>
      <c r="D177" s="1">
        <f t="shared" si="8"/>
        <v>1.5249999999999999</v>
      </c>
      <c r="E177" s="1">
        <f t="shared" si="9"/>
        <v>1.5249999999999999</v>
      </c>
      <c r="F177" s="1">
        <f t="shared" si="10"/>
        <v>0.8212735763411495</v>
      </c>
      <c r="G177" s="9">
        <f t="shared" si="11"/>
        <v>-1.7218990017218339</v>
      </c>
    </row>
    <row r="178" spans="2:7" x14ac:dyDescent="0.2">
      <c r="B178" s="3">
        <v>1461</v>
      </c>
      <c r="C178" s="1">
        <v>0</v>
      </c>
      <c r="D178" s="1">
        <f t="shared" si="8"/>
        <v>1.462</v>
      </c>
      <c r="E178" s="1">
        <f t="shared" si="9"/>
        <v>1.462</v>
      </c>
      <c r="F178" s="1">
        <f t="shared" si="10"/>
        <v>0.81183837899566014</v>
      </c>
      <c r="G178" s="9">
        <f t="shared" si="11"/>
        <v>-1.6704539992774159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SAT Admit (Solver)(final step)</vt:lpstr>
      <vt:lpstr>SAT Admittance (2)</vt:lpstr>
      <vt:lpstr>SAT Admittance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Ammar Jamshed</cp:lastModifiedBy>
  <dcterms:created xsi:type="dcterms:W3CDTF">2021-06-21T07:56:19Z</dcterms:created>
  <dcterms:modified xsi:type="dcterms:W3CDTF">2022-03-18T23:48:50Z</dcterms:modified>
</cp:coreProperties>
</file>