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hilth\Desktop\"/>
    </mc:Choice>
  </mc:AlternateContent>
  <bookViews>
    <workbookView xWindow="0" yWindow="0" windowWidth="24000" windowHeight="85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W6" i="2"/>
  <c r="U6" i="2"/>
  <c r="S6" i="2"/>
  <c r="Q6" i="2"/>
  <c r="O6" i="2"/>
  <c r="M6" i="2"/>
  <c r="K6" i="2"/>
  <c r="I6" i="2"/>
  <c r="G6" i="2"/>
  <c r="E6" i="2"/>
  <c r="X5" i="2"/>
  <c r="V5" i="2"/>
  <c r="T5" i="2"/>
  <c r="R5" i="2"/>
  <c r="N5" i="2"/>
  <c r="L5" i="2"/>
  <c r="J5" i="2"/>
  <c r="H5" i="2"/>
  <c r="F5" i="2"/>
  <c r="D5" i="2"/>
  <c r="P5" i="2" s="1"/>
  <c r="X4" i="2"/>
  <c r="V4" i="2"/>
  <c r="T4" i="2"/>
  <c r="R4" i="2"/>
  <c r="N4" i="2"/>
  <c r="L4" i="2"/>
  <c r="J4" i="2"/>
  <c r="H4" i="2"/>
  <c r="F4" i="2"/>
  <c r="D4" i="2"/>
  <c r="P4" i="2" s="1"/>
  <c r="X3" i="2"/>
  <c r="V3" i="2"/>
  <c r="T3" i="2"/>
  <c r="R3" i="2"/>
  <c r="N3" i="2"/>
  <c r="L3" i="2"/>
  <c r="J3" i="2"/>
  <c r="H3" i="2"/>
  <c r="F3" i="2"/>
  <c r="D3" i="2"/>
  <c r="P3" i="2" s="1"/>
  <c r="X2" i="2"/>
  <c r="V2" i="2"/>
  <c r="T2" i="2"/>
  <c r="R2" i="2"/>
  <c r="N2" i="2"/>
  <c r="L2" i="2"/>
  <c r="J2" i="2"/>
  <c r="H2" i="2"/>
  <c r="F2" i="2"/>
  <c r="D2" i="2"/>
  <c r="P2" i="2" s="1"/>
  <c r="W6" i="1"/>
  <c r="U6" i="1"/>
  <c r="S6" i="1"/>
  <c r="Q6" i="1"/>
  <c r="O6" i="1"/>
  <c r="M6" i="1"/>
  <c r="K6" i="1"/>
  <c r="I6" i="1"/>
  <c r="G6" i="1"/>
  <c r="E6" i="1"/>
  <c r="C6" i="1"/>
  <c r="B6" i="1"/>
  <c r="D6" i="1" s="1"/>
  <c r="D5" i="1"/>
  <c r="F5" i="1" s="1"/>
  <c r="H5" i="1" s="1"/>
  <c r="J5" i="1" s="1"/>
  <c r="L5" i="1" s="1"/>
  <c r="N5" i="1" s="1"/>
  <c r="P5" i="1" s="1"/>
  <c r="R5" i="1" s="1"/>
  <c r="T5" i="1" s="1"/>
  <c r="V5" i="1" s="1"/>
  <c r="X5" i="1" s="1"/>
  <c r="D4" i="1"/>
  <c r="F4" i="1" s="1"/>
  <c r="H4" i="1" s="1"/>
  <c r="J4" i="1" s="1"/>
  <c r="L4" i="1" s="1"/>
  <c r="N4" i="1" s="1"/>
  <c r="P4" i="1" s="1"/>
  <c r="R4" i="1" s="1"/>
  <c r="T4" i="1" s="1"/>
  <c r="V4" i="1" s="1"/>
  <c r="X4" i="1" s="1"/>
  <c r="D3" i="1"/>
  <c r="F3" i="1" s="1"/>
  <c r="H3" i="1" s="1"/>
  <c r="J3" i="1" s="1"/>
  <c r="L3" i="1" s="1"/>
  <c r="N3" i="1" s="1"/>
  <c r="P3" i="1" s="1"/>
  <c r="R3" i="1" s="1"/>
  <c r="T3" i="1" s="1"/>
  <c r="V3" i="1" s="1"/>
  <c r="X3" i="1" s="1"/>
  <c r="D2" i="1"/>
  <c r="F2" i="1" s="1"/>
  <c r="H2" i="1" s="1"/>
  <c r="J2" i="1" s="1"/>
  <c r="L2" i="1" s="1"/>
  <c r="N2" i="1" s="1"/>
  <c r="P2" i="1" s="1"/>
  <c r="R2" i="1" s="1"/>
  <c r="T2" i="1" s="1"/>
  <c r="V2" i="1" s="1"/>
  <c r="X2" i="1" s="1"/>
  <c r="L6" i="2" l="1"/>
  <c r="T6" i="2"/>
  <c r="V6" i="2"/>
  <c r="N6" i="2"/>
  <c r="X6" i="2"/>
  <c r="F6" i="2"/>
  <c r="J6" i="2"/>
  <c r="R6" i="2"/>
  <c r="D6" i="2"/>
  <c r="P6" i="2" s="1"/>
  <c r="H6" i="2"/>
  <c r="F6" i="1"/>
  <c r="H6" i="1" s="1"/>
  <c r="J6" i="1" s="1"/>
  <c r="L6" i="1" s="1"/>
  <c r="N6" i="1" s="1"/>
  <c r="P6" i="1" s="1"/>
  <c r="R6" i="1" s="1"/>
  <c r="T6" i="1" s="1"/>
  <c r="V6" i="1" s="1"/>
  <c r="X6" i="1" s="1"/>
</calcChain>
</file>

<file path=xl/sharedStrings.xml><?xml version="1.0" encoding="utf-8"?>
<sst xmlns="http://schemas.openxmlformats.org/spreadsheetml/2006/main" count="58" uniqueCount="29">
  <si>
    <t>CC Desc</t>
  </si>
  <si>
    <t>Oct'15</t>
  </si>
  <si>
    <t>Nov'15</t>
  </si>
  <si>
    <t>YTD Nov'15</t>
  </si>
  <si>
    <t>Dec'15</t>
  </si>
  <si>
    <t>YTD Q1'16</t>
  </si>
  <si>
    <t>Jan'16</t>
  </si>
  <si>
    <t>YTD Jan'16</t>
  </si>
  <si>
    <t>Feb'16</t>
  </si>
  <si>
    <t>YTD Feb'16</t>
  </si>
  <si>
    <t>Mar'16</t>
  </si>
  <si>
    <t>YTD
Q2'16</t>
  </si>
  <si>
    <t>Apr'16</t>
  </si>
  <si>
    <t>YTD Apr'16</t>
  </si>
  <si>
    <t>May'16</t>
  </si>
  <si>
    <t>YTD May'16</t>
  </si>
  <si>
    <t>June'16</t>
  </si>
  <si>
    <t>YTD
Q3'16</t>
  </si>
  <si>
    <t>July'16</t>
  </si>
  <si>
    <t>YTD July'16</t>
  </si>
  <si>
    <t>Aug'16</t>
  </si>
  <si>
    <t>YTD Aug'16</t>
  </si>
  <si>
    <t>Sep'16</t>
  </si>
  <si>
    <t>FY'16</t>
  </si>
  <si>
    <t>ADM</t>
  </si>
  <si>
    <t>SOM</t>
  </si>
  <si>
    <t>GiTech</t>
  </si>
  <si>
    <t>PSG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</si>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</sst>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1" fillId="5" borderId="1" xfId="0" applyFont="1" applyFill="1" applyBorder="1"/>
    <xf numFmtId="0" fontId="1" fillId="5" borderId="1" xfId="0" applyNumberFormat="1" applyFont="1" applyFill="1" applyBorder="1" applyAlignment="1">
      <alignment horizontal="center"/>
    </xf>
    <xf numFmtId="0" fontId="0" fillId="0" borderId="1" xfId="0" applyFont="1" applyBorder="1"/>
    <xf numFmtId="1" fontId="0" fillId="0" borderId="2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A6" sqref="A6"/>
    </sheetView>
  </sheetViews>
  <sheetFormatPr defaultRowHeight="15" x14ac:dyDescent="0.25"/>
  <cols>
    <col min="1" max="1" width="11.28515625" bestFit="1" customWidth="1"/>
  </cols>
  <sheetData>
    <row r="1" spans="1:24" ht="30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2" t="s">
        <v>22</v>
      </c>
      <c r="X1" s="4" t="s">
        <v>23</v>
      </c>
    </row>
    <row r="2" spans="1:24" x14ac:dyDescent="0.25">
      <c r="A2" s="5" t="s">
        <v>24</v>
      </c>
      <c r="B2" s="6">
        <v>8</v>
      </c>
      <c r="C2" s="6">
        <v>6</v>
      </c>
      <c r="D2" s="6">
        <f>B2+C2</f>
        <v>14</v>
      </c>
      <c r="E2" s="6">
        <v>12</v>
      </c>
      <c r="F2" s="6">
        <f>SUM(D2:E2)</f>
        <v>26</v>
      </c>
      <c r="G2" s="6">
        <v>12</v>
      </c>
      <c r="H2" s="6">
        <f>F2+G2</f>
        <v>38</v>
      </c>
      <c r="I2" s="6">
        <v>12</v>
      </c>
      <c r="J2" s="6">
        <f>H2+I2</f>
        <v>50</v>
      </c>
      <c r="K2" s="6">
        <v>9</v>
      </c>
      <c r="L2" s="6">
        <f>J2+K2</f>
        <v>59</v>
      </c>
      <c r="M2" s="6">
        <v>11</v>
      </c>
      <c r="N2" s="6">
        <f>L2+M2</f>
        <v>70</v>
      </c>
      <c r="O2" s="6">
        <v>14</v>
      </c>
      <c r="P2" s="6">
        <f>N2+O2</f>
        <v>84</v>
      </c>
      <c r="Q2" s="6">
        <v>14</v>
      </c>
      <c r="R2" s="6">
        <f>P2+Q2</f>
        <v>98</v>
      </c>
      <c r="S2" s="6">
        <v>16</v>
      </c>
      <c r="T2" s="6">
        <f t="shared" ref="T2:X6" si="0">R2+S2</f>
        <v>114</v>
      </c>
      <c r="U2" s="6">
        <v>12</v>
      </c>
      <c r="V2" s="6">
        <f t="shared" si="0"/>
        <v>126</v>
      </c>
      <c r="W2" s="6">
        <v>8</v>
      </c>
      <c r="X2" s="6">
        <f t="shared" si="0"/>
        <v>134</v>
      </c>
    </row>
    <row r="3" spans="1:24" x14ac:dyDescent="0.25">
      <c r="A3" s="5" t="s">
        <v>25</v>
      </c>
      <c r="B3" s="6">
        <v>0</v>
      </c>
      <c r="C3" s="6">
        <v>0</v>
      </c>
      <c r="D3" s="6">
        <f>B3+C3</f>
        <v>0</v>
      </c>
      <c r="E3" s="6">
        <v>1</v>
      </c>
      <c r="F3" s="6">
        <f>SUM(D3:E3)</f>
        <v>1</v>
      </c>
      <c r="G3" s="6">
        <v>1</v>
      </c>
      <c r="H3" s="6">
        <f t="shared" ref="H3:J6" si="1">F3+G3</f>
        <v>2</v>
      </c>
      <c r="I3" s="6">
        <v>1</v>
      </c>
      <c r="J3" s="6">
        <f>H3+I3</f>
        <v>3</v>
      </c>
      <c r="K3" s="6">
        <v>1</v>
      </c>
      <c r="L3" s="6">
        <f>J3+K3</f>
        <v>4</v>
      </c>
      <c r="M3" s="6">
        <v>0</v>
      </c>
      <c r="N3" s="6">
        <f t="shared" ref="N3:P6" si="2">L3+M3</f>
        <v>4</v>
      </c>
      <c r="O3" s="6">
        <v>1</v>
      </c>
      <c r="P3" s="6">
        <f t="shared" si="2"/>
        <v>5</v>
      </c>
      <c r="Q3" s="6">
        <v>1</v>
      </c>
      <c r="R3" s="6">
        <f>P3+Q3</f>
        <v>6</v>
      </c>
      <c r="S3" s="6">
        <v>1</v>
      </c>
      <c r="T3" s="6">
        <f t="shared" si="0"/>
        <v>7</v>
      </c>
      <c r="U3" s="6">
        <v>0</v>
      </c>
      <c r="V3" s="6">
        <f t="shared" si="0"/>
        <v>7</v>
      </c>
      <c r="W3" s="6">
        <v>1</v>
      </c>
      <c r="X3" s="6">
        <f t="shared" si="0"/>
        <v>8</v>
      </c>
    </row>
    <row r="4" spans="1:24" x14ac:dyDescent="0.25">
      <c r="A4" s="5" t="s">
        <v>26</v>
      </c>
      <c r="B4" s="7">
        <v>5</v>
      </c>
      <c r="C4" s="8">
        <v>5</v>
      </c>
      <c r="D4" s="8">
        <f>B4+C4</f>
        <v>10</v>
      </c>
      <c r="E4" s="7">
        <v>9</v>
      </c>
      <c r="F4" s="7">
        <f>SUM(D4:E4)</f>
        <v>19</v>
      </c>
      <c r="G4" s="7">
        <v>4</v>
      </c>
      <c r="H4" s="7">
        <f t="shared" si="1"/>
        <v>23</v>
      </c>
      <c r="I4" s="7">
        <v>4</v>
      </c>
      <c r="J4" s="7">
        <f t="shared" si="1"/>
        <v>27</v>
      </c>
      <c r="K4" s="7">
        <v>6</v>
      </c>
      <c r="L4" s="7">
        <f>J4+K4</f>
        <v>33</v>
      </c>
      <c r="M4" s="7">
        <v>8</v>
      </c>
      <c r="N4" s="7">
        <f t="shared" si="2"/>
        <v>41</v>
      </c>
      <c r="O4" s="7">
        <v>3</v>
      </c>
      <c r="P4" s="7">
        <f t="shared" si="2"/>
        <v>44</v>
      </c>
      <c r="Q4" s="7">
        <v>2</v>
      </c>
      <c r="R4" s="7">
        <f>P4+Q4</f>
        <v>46</v>
      </c>
      <c r="S4" s="7">
        <v>9</v>
      </c>
      <c r="T4" s="7">
        <f t="shared" si="0"/>
        <v>55</v>
      </c>
      <c r="U4" s="7">
        <v>4</v>
      </c>
      <c r="V4" s="7">
        <f t="shared" si="0"/>
        <v>59</v>
      </c>
      <c r="W4" s="7">
        <v>6</v>
      </c>
      <c r="X4" s="7">
        <f t="shared" si="0"/>
        <v>65</v>
      </c>
    </row>
    <row r="5" spans="1:24" x14ac:dyDescent="0.25">
      <c r="A5" s="5" t="s">
        <v>27</v>
      </c>
      <c r="B5" s="9">
        <v>10</v>
      </c>
      <c r="C5" s="9">
        <v>8</v>
      </c>
      <c r="D5" s="9">
        <f>B5+C5</f>
        <v>18</v>
      </c>
      <c r="E5" s="9">
        <v>15</v>
      </c>
      <c r="F5" s="9">
        <f>SUM(D5:E5)</f>
        <v>33</v>
      </c>
      <c r="G5" s="9">
        <v>12</v>
      </c>
      <c r="H5" s="9">
        <f t="shared" si="1"/>
        <v>45</v>
      </c>
      <c r="I5" s="9">
        <v>9</v>
      </c>
      <c r="J5" s="9">
        <f t="shared" si="1"/>
        <v>54</v>
      </c>
      <c r="K5" s="9">
        <v>18</v>
      </c>
      <c r="L5" s="9">
        <f>J5+K5</f>
        <v>72</v>
      </c>
      <c r="M5" s="9">
        <v>15</v>
      </c>
      <c r="N5" s="9">
        <f t="shared" si="2"/>
        <v>87</v>
      </c>
      <c r="O5" s="9">
        <v>10</v>
      </c>
      <c r="P5" s="9">
        <f t="shared" si="2"/>
        <v>97</v>
      </c>
      <c r="Q5" s="9">
        <v>13</v>
      </c>
      <c r="R5" s="9">
        <f>P5+Q5</f>
        <v>110</v>
      </c>
      <c r="S5" s="9">
        <v>16</v>
      </c>
      <c r="T5" s="9">
        <f t="shared" si="0"/>
        <v>126</v>
      </c>
      <c r="U5" s="9">
        <v>10</v>
      </c>
      <c r="V5" s="9">
        <f t="shared" si="0"/>
        <v>136</v>
      </c>
      <c r="W5" s="9">
        <v>15</v>
      </c>
      <c r="X5" s="9">
        <f t="shared" si="0"/>
        <v>151</v>
      </c>
    </row>
    <row r="6" spans="1:24" x14ac:dyDescent="0.25">
      <c r="A6" s="10" t="s">
        <v>28</v>
      </c>
      <c r="B6" s="11">
        <f>SUM(B2:B5)</f>
        <v>23</v>
      </c>
      <c r="C6" s="11">
        <f>SUM(C2:C5)</f>
        <v>19</v>
      </c>
      <c r="D6" s="11">
        <f>B6+C6</f>
        <v>42</v>
      </c>
      <c r="E6" s="11">
        <f>SUM(E2:E5)</f>
        <v>37</v>
      </c>
      <c r="F6" s="11">
        <f>SUM(D6:E6)</f>
        <v>79</v>
      </c>
      <c r="G6" s="11">
        <f t="shared" ref="G6:Q6" si="3">SUM(G2:G5)</f>
        <v>29</v>
      </c>
      <c r="H6" s="11">
        <f t="shared" si="1"/>
        <v>108</v>
      </c>
      <c r="I6" s="11">
        <f t="shared" si="3"/>
        <v>26</v>
      </c>
      <c r="J6" s="11">
        <f t="shared" si="1"/>
        <v>134</v>
      </c>
      <c r="K6" s="11">
        <f t="shared" si="3"/>
        <v>34</v>
      </c>
      <c r="L6" s="11">
        <f>J6+K6</f>
        <v>168</v>
      </c>
      <c r="M6" s="11">
        <f t="shared" si="3"/>
        <v>34</v>
      </c>
      <c r="N6" s="11">
        <f t="shared" si="2"/>
        <v>202</v>
      </c>
      <c r="O6" s="11">
        <f t="shared" si="3"/>
        <v>28</v>
      </c>
      <c r="P6" s="11">
        <f t="shared" si="2"/>
        <v>230</v>
      </c>
      <c r="Q6" s="11">
        <f t="shared" si="3"/>
        <v>30</v>
      </c>
      <c r="R6" s="11">
        <f>P6+Q6</f>
        <v>260</v>
      </c>
      <c r="S6" s="11">
        <f>SUM(S2:S5)</f>
        <v>42</v>
      </c>
      <c r="T6" s="11">
        <f t="shared" si="0"/>
        <v>302</v>
      </c>
      <c r="U6" s="11">
        <f>SUM(U2:U5)</f>
        <v>26</v>
      </c>
      <c r="V6" s="11">
        <f t="shared" si="0"/>
        <v>328</v>
      </c>
      <c r="W6" s="11">
        <f>SUM(W2:W5)</f>
        <v>30</v>
      </c>
      <c r="X6" s="11">
        <f t="shared" si="0"/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D11" sqref="D11"/>
    </sheetView>
  </sheetViews>
  <sheetFormatPr defaultRowHeight="15" x14ac:dyDescent="0.25"/>
  <sheetData>
    <row r="1" spans="1:24" ht="30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2" t="s">
        <v>22</v>
      </c>
      <c r="X1" s="4" t="s">
        <v>23</v>
      </c>
    </row>
    <row r="2" spans="1:24" x14ac:dyDescent="0.25">
      <c r="A2" s="12" t="s">
        <v>24</v>
      </c>
      <c r="B2" s="6">
        <v>911</v>
      </c>
      <c r="C2" s="6">
        <v>914</v>
      </c>
      <c r="D2" s="6">
        <f>AVERAGE(B2:C2)</f>
        <v>912.5</v>
      </c>
      <c r="E2" s="6">
        <v>896</v>
      </c>
      <c r="F2" s="13">
        <f>AVERAGE(B2,C2,E2)</f>
        <v>907</v>
      </c>
      <c r="G2" s="6">
        <v>901</v>
      </c>
      <c r="H2" s="13">
        <f>AVERAGE(B2,C2,E2,G2)</f>
        <v>905.5</v>
      </c>
      <c r="I2" s="6">
        <v>926</v>
      </c>
      <c r="J2" s="13">
        <f>AVERAGE(B2,C2,E2,G2,I2)</f>
        <v>909.6</v>
      </c>
      <c r="K2" s="6">
        <v>943</v>
      </c>
      <c r="L2" s="13">
        <f>IFERROR(AVERAGE(B2,C2,E2,G2,I2,K2),"NA")</f>
        <v>915.16666666666663</v>
      </c>
      <c r="M2" s="6">
        <v>953</v>
      </c>
      <c r="N2" s="13">
        <f>AVERAGE(E2,G2,I2,K2,M2,B2,C2)</f>
        <v>920.57142857142856</v>
      </c>
      <c r="O2" s="6">
        <v>966</v>
      </c>
      <c r="P2" s="13">
        <f>AVERAGE(G2,I2,K2,M2,O2,D2,E2,B2,C2)</f>
        <v>924.72222222222217</v>
      </c>
      <c r="Q2" s="6">
        <v>974</v>
      </c>
      <c r="R2" s="13">
        <f>IFERROR(AVERAGE(G2,I2,K2,M2,O2,Q2,B2,C2,E2),"NA")</f>
        <v>931.55555555555554</v>
      </c>
      <c r="S2" s="6">
        <v>1036</v>
      </c>
      <c r="T2" s="13">
        <f>IFERROR(AVERAGE(I2,K2,M2,O2,Q2,S2,C2,E2,G2,B2),"NA")</f>
        <v>942</v>
      </c>
      <c r="U2" s="6">
        <v>1052</v>
      </c>
      <c r="V2" s="13">
        <f>IFERROR(AVERAGE(K2,M2,O2,Q2,S2,U2,E2,G2,I2,C2,B2),"NA")</f>
        <v>952</v>
      </c>
      <c r="W2" s="6">
        <v>1071</v>
      </c>
      <c r="X2" s="13">
        <f>IFERROR(AVERAGE(M2,O2,Q2,S2,U2,W2,G2,I2,K2,E2,C2,B2),"NA")</f>
        <v>961.91666666666663</v>
      </c>
    </row>
    <row r="3" spans="1:24" x14ac:dyDescent="0.25">
      <c r="A3" s="12" t="s">
        <v>25</v>
      </c>
      <c r="B3" s="6">
        <v>71</v>
      </c>
      <c r="C3" s="6">
        <v>71</v>
      </c>
      <c r="D3" s="6">
        <f>AVERAGE(B3:C3)</f>
        <v>71</v>
      </c>
      <c r="E3" s="6">
        <v>72</v>
      </c>
      <c r="F3" s="13">
        <f>AVERAGE(B3,C3,E3)</f>
        <v>71.333333333333329</v>
      </c>
      <c r="G3" s="6">
        <v>74</v>
      </c>
      <c r="H3" s="13">
        <f>AVERAGE(B3,C3,E3,G3)</f>
        <v>72</v>
      </c>
      <c r="I3" s="6">
        <v>73</v>
      </c>
      <c r="J3" s="13">
        <f>AVERAGE(B3,C3,E3,G3,I3)</f>
        <v>72.2</v>
      </c>
      <c r="K3" s="6">
        <v>76</v>
      </c>
      <c r="L3" s="13">
        <f>IFERROR(AVERAGE(B3,C3,E3,G3,I3,K3),"NA")</f>
        <v>72.833333333333329</v>
      </c>
      <c r="M3" s="6">
        <v>74</v>
      </c>
      <c r="N3" s="13">
        <f>AVERAGE(E3,G3,I3,K3,M3,B3,C3)</f>
        <v>73</v>
      </c>
      <c r="O3" s="6">
        <v>76</v>
      </c>
      <c r="P3" s="13">
        <f>AVERAGE(G3,I3,K3,M3,O3,D3,E3,B3,C3)</f>
        <v>73.111111111111114</v>
      </c>
      <c r="Q3" s="6">
        <v>74</v>
      </c>
      <c r="R3" s="13">
        <f>IFERROR(AVERAGE(G3,I3,K3,M3,O3,Q3,B3,C3,E3),"NA")</f>
        <v>73.444444444444443</v>
      </c>
      <c r="S3" s="6">
        <v>77</v>
      </c>
      <c r="T3" s="13">
        <f>IFERROR(AVERAGE(I3,K3,M3,O3,Q3,S3,C3,E3,G3,B3),"NA")</f>
        <v>73.8</v>
      </c>
      <c r="U3" s="6">
        <v>81</v>
      </c>
      <c r="V3" s="13">
        <f>IFERROR(AVERAGE(K3,M3,O3,Q3,S3,U3,E3,G3,I3,C3,B3),"NA")</f>
        <v>74.454545454545453</v>
      </c>
      <c r="W3" s="6">
        <v>87</v>
      </c>
      <c r="X3" s="13">
        <f>IFERROR(AVERAGE(M3,O3,Q3,S3,U3,W3,G3,I3,K3,E3,C3,B3),"NA")</f>
        <v>75.5</v>
      </c>
    </row>
    <row r="4" spans="1:24" x14ac:dyDescent="0.25">
      <c r="A4" s="12" t="s">
        <v>26</v>
      </c>
      <c r="B4" s="7">
        <v>336</v>
      </c>
      <c r="C4" s="8">
        <v>346</v>
      </c>
      <c r="D4" s="8">
        <f>AVERAGE(B4:C4)</f>
        <v>341</v>
      </c>
      <c r="E4" s="7">
        <v>347</v>
      </c>
      <c r="F4" s="14">
        <f>AVERAGE(B4,C4,E4)</f>
        <v>343</v>
      </c>
      <c r="G4" s="7">
        <v>348</v>
      </c>
      <c r="H4" s="14">
        <f>AVERAGE(B4,C4,E4,G4)</f>
        <v>344.25</v>
      </c>
      <c r="I4" s="7">
        <v>352</v>
      </c>
      <c r="J4" s="14">
        <f>AVERAGE(B4,C4,E4,G4,I4)</f>
        <v>345.8</v>
      </c>
      <c r="K4" s="7">
        <v>349</v>
      </c>
      <c r="L4" s="14">
        <f>IFERROR(AVERAGE(B4,C4,E4,G4,I4,K4),"NA")</f>
        <v>346.33333333333331</v>
      </c>
      <c r="M4" s="7">
        <v>353</v>
      </c>
      <c r="N4" s="14">
        <f>AVERAGE(E4,G4,I4,K4,M4,B4,C4)</f>
        <v>347.28571428571428</v>
      </c>
      <c r="O4" s="7">
        <v>356</v>
      </c>
      <c r="P4" s="14">
        <f>AVERAGE(G4,I4,K4,M4,O4,D4,E4,B4,C4)</f>
        <v>347.55555555555554</v>
      </c>
      <c r="Q4" s="7">
        <v>370</v>
      </c>
      <c r="R4" s="14">
        <f>IFERROR(AVERAGE(G4,I4,K4,M4,O4,Q4,B4,C4,E4),"NA")</f>
        <v>350.77777777777777</v>
      </c>
      <c r="S4" s="7">
        <v>386</v>
      </c>
      <c r="T4" s="14">
        <f>IFERROR(AVERAGE(I4,K4,M4,O4,Q4,S4,C4,E4,G4,B4),"NA")</f>
        <v>354.3</v>
      </c>
      <c r="U4" s="7">
        <v>384</v>
      </c>
      <c r="V4" s="14">
        <f>IFERROR(AVERAGE(K4,M4,O4,Q4,S4,U4,E4,G4,I4,C4,B4),"NA")</f>
        <v>357</v>
      </c>
      <c r="W4" s="7">
        <v>387</v>
      </c>
      <c r="X4" s="14">
        <f>IFERROR(AVERAGE(M4,O4,Q4,S4,U4,W4,G4,I4,K4,E4,C4,B4),"NA")</f>
        <v>359.5</v>
      </c>
    </row>
    <row r="5" spans="1:24" x14ac:dyDescent="0.25">
      <c r="A5" s="12" t="s">
        <v>27</v>
      </c>
      <c r="B5" s="9">
        <v>996</v>
      </c>
      <c r="C5" s="9">
        <v>1060</v>
      </c>
      <c r="D5" s="9">
        <f>AVERAGE(B5:C5)</f>
        <v>1028</v>
      </c>
      <c r="E5" s="9">
        <v>1081</v>
      </c>
      <c r="F5" s="15">
        <f>AVERAGE(B5,C5,E5)</f>
        <v>1045.6666666666667</v>
      </c>
      <c r="G5" s="9">
        <v>1063</v>
      </c>
      <c r="H5" s="15">
        <f>AVERAGE(B5,C5,E5,G5)</f>
        <v>1050</v>
      </c>
      <c r="I5" s="9">
        <v>1055</v>
      </c>
      <c r="J5" s="15">
        <f>AVERAGE(B5,C5,E5,G5,I5)</f>
        <v>1051</v>
      </c>
      <c r="K5" s="9">
        <v>1049</v>
      </c>
      <c r="L5" s="15">
        <f>IFERROR(AVERAGE(B5,C5,E5,G5,I5,K5),"NA")</f>
        <v>1050.6666666666667</v>
      </c>
      <c r="M5" s="9">
        <v>1037</v>
      </c>
      <c r="N5" s="15">
        <f>AVERAGE(E5,G5,I5,K5,M5,B5,C5)</f>
        <v>1048.7142857142858</v>
      </c>
      <c r="O5" s="9">
        <v>1050</v>
      </c>
      <c r="P5" s="15">
        <f>AVERAGE(G5,I5,K5,M5,O5,D5,E5,B5,C5)</f>
        <v>1046.5555555555557</v>
      </c>
      <c r="Q5" s="9">
        <v>1063</v>
      </c>
      <c r="R5" s="15">
        <f>IFERROR(AVERAGE(G5,I5,K5,M5,O5,Q5,B5,C5,E5),"NA")</f>
        <v>1050.4444444444443</v>
      </c>
      <c r="S5" s="9">
        <v>1110</v>
      </c>
      <c r="T5" s="15">
        <f>IFERROR(AVERAGE(I5,K5,M5,O5,Q5,S5,C5,E5,G5,B5),"NA")</f>
        <v>1056.4000000000001</v>
      </c>
      <c r="U5" s="9">
        <v>1114</v>
      </c>
      <c r="V5" s="15">
        <f>IFERROR(AVERAGE(K5,M5,O5,Q5,S5,U5,E5,G5,I5,C5,B5),"NA")</f>
        <v>1061.6363636363637</v>
      </c>
      <c r="W5" s="9">
        <v>1120</v>
      </c>
      <c r="X5" s="15">
        <f>IFERROR(AVERAGE(M5,O5,Q5,S5,U5,W5,G5,I5,K5,E5,C5,B5),"NA")</f>
        <v>1066.5</v>
      </c>
    </row>
    <row r="6" spans="1:24" x14ac:dyDescent="0.25">
      <c r="A6" s="10" t="s">
        <v>28</v>
      </c>
      <c r="B6" s="11">
        <f>SUM(B2:B5)</f>
        <v>2314</v>
      </c>
      <c r="C6" s="11">
        <f>SUM(C2:C5)</f>
        <v>2391</v>
      </c>
      <c r="D6" s="11">
        <f>AVERAGE(B6:C6)</f>
        <v>2352.5</v>
      </c>
      <c r="E6" s="11">
        <f>SUM(E2:E5)</f>
        <v>2396</v>
      </c>
      <c r="F6" s="16">
        <f>AVERAGE(B6,C6,E6)</f>
        <v>2367</v>
      </c>
      <c r="G6" s="11">
        <f t="shared" ref="G6:Q6" si="0">SUM(G2:G5)</f>
        <v>2386</v>
      </c>
      <c r="H6" s="16">
        <f>AVERAGE(B6,C6,E6,G6)</f>
        <v>2371.75</v>
      </c>
      <c r="I6" s="11">
        <f t="shared" si="0"/>
        <v>2406</v>
      </c>
      <c r="J6" s="16">
        <f>AVERAGE(B6,C6,E6,G6,I6)</f>
        <v>2378.6</v>
      </c>
      <c r="K6" s="11">
        <f t="shared" si="0"/>
        <v>2417</v>
      </c>
      <c r="L6" s="16">
        <f>IFERROR(AVERAGE(B6,C6,E6,G6,I6,K6),"NA")</f>
        <v>2385</v>
      </c>
      <c r="M6" s="11">
        <f t="shared" si="0"/>
        <v>2417</v>
      </c>
      <c r="N6" s="16">
        <f>AVERAGE(E6,G6,I6,K6,M6,B6,C6)</f>
        <v>2389.5714285714284</v>
      </c>
      <c r="O6" s="11">
        <f t="shared" si="0"/>
        <v>2448</v>
      </c>
      <c r="P6" s="16">
        <f>AVERAGE(G6,I6,K6,M6,O6,D6,E6,B6,C6)</f>
        <v>2391.9444444444443</v>
      </c>
      <c r="Q6" s="11">
        <f t="shared" si="0"/>
        <v>2481</v>
      </c>
      <c r="R6" s="16">
        <f>IFERROR(AVERAGE(G6,I6,K6,M6,O6,Q6,B6,C6,E6),"NA")</f>
        <v>2406.2222222222222</v>
      </c>
      <c r="S6" s="11">
        <f>SUM(S2:S5)</f>
        <v>2609</v>
      </c>
      <c r="T6" s="16">
        <f>IFERROR(AVERAGE(I6,K6,M6,O6,Q6,S6,C6,E6,G6,B6),"NA")</f>
        <v>2426.5</v>
      </c>
      <c r="U6" s="11">
        <f>SUM(U2:U5)</f>
        <v>2631</v>
      </c>
      <c r="V6" s="16">
        <f>IFERROR(AVERAGE(K6,M6,O6,Q6,S6,U6,E6,G6,I6,C6,B6),"NA")</f>
        <v>2445.090909090909</v>
      </c>
      <c r="W6" s="11">
        <f>SUM(W2:W5)</f>
        <v>2665</v>
      </c>
      <c r="X6" s="16">
        <f>IFERROR(AVERAGE(M6,O6,Q6,S6,U6,W6,G6,I6,K6,E6,C6,B6),"NA")</f>
        <v>2463.4166666666665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Thakare</dc:creator>
  <cp:lastModifiedBy>Akhil Thakare</cp:lastModifiedBy>
  <dcterms:created xsi:type="dcterms:W3CDTF">2017-04-20T13:12:00Z</dcterms:created>
  <dcterms:modified xsi:type="dcterms:W3CDTF">2017-04-20T13:13:49Z</dcterms:modified>
</cp:coreProperties>
</file>