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mnah/Desktop/Agile nanodegree/Project 2 Minimum Viable Product Plan/"/>
    </mc:Choice>
  </mc:AlternateContent>
  <xr:revisionPtr revIDLastSave="0" documentId="13_ncr:1_{E363D9ED-C44D-234D-B3CA-67B41B57DC75}" xr6:coauthVersionLast="47" xr6:coauthVersionMax="47" xr10:uidLastSave="{00000000-0000-0000-0000-000000000000}"/>
  <bookViews>
    <workbookView xWindow="0" yWindow="500" windowWidth="28800" windowHeight="16540" activeTab="3" xr2:uid="{00000000-000D-0000-FFFF-FFFF00000000}"/>
  </bookViews>
  <sheets>
    <sheet name="Product Roadmap" sheetId="1" r:id="rId1"/>
    <sheet name="User Roles" sheetId="2" r:id="rId2"/>
    <sheet name="User Stories" sheetId="3" r:id="rId3"/>
    <sheet name="Priority" sheetId="4" r:id="rId4"/>
    <sheet name="Release Plan &amp; MVP Plan" sheetId="5" r:id="rId5"/>
  </sheets>
  <definedNames>
    <definedName name="_xlnm._FilterDatabase" localSheetId="3" hidden="1">Priority!$A$2:$J$30</definedName>
    <definedName name="_xlnm._FilterDatabase" localSheetId="2" hidden="1">'User Stories'!$A$2:$E$30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4" l="1"/>
  <c r="I12" i="4"/>
  <c r="G12" i="4"/>
  <c r="J11" i="4"/>
  <c r="I11" i="4"/>
  <c r="H11" i="4"/>
  <c r="G11" i="4"/>
  <c r="I9" i="4"/>
  <c r="I8" i="4"/>
  <c r="H7" i="4"/>
  <c r="H6" i="4"/>
  <c r="G5" i="4"/>
  <c r="G4" i="4"/>
  <c r="G3" i="4"/>
  <c r="D25" i="3"/>
  <c r="D26" i="3"/>
  <c r="D21" i="3"/>
  <c r="D22" i="3"/>
  <c r="D17" i="3"/>
  <c r="D18" i="3"/>
  <c r="D14" i="3"/>
  <c r="D13" i="3"/>
  <c r="D9" i="3"/>
  <c r="D10" i="3"/>
  <c r="D4" i="3"/>
  <c r="D6" i="3"/>
  <c r="D5" i="3"/>
  <c r="D11" i="3"/>
  <c r="D12" i="3"/>
  <c r="D30" i="3"/>
  <c r="D29" i="3"/>
  <c r="D28" i="3"/>
  <c r="D27" i="3"/>
  <c r="D24" i="3"/>
  <c r="D23" i="3"/>
  <c r="D20" i="3"/>
  <c r="D19" i="3"/>
  <c r="D16" i="3"/>
  <c r="D15" i="3"/>
  <c r="D8" i="3"/>
  <c r="D7" i="3"/>
  <c r="D3" i="3"/>
  <c r="H10" i="4" l="1"/>
  <c r="G10" i="4"/>
  <c r="I10" i="4"/>
</calcChain>
</file>

<file path=xl/sharedStrings.xml><?xml version="1.0" encoding="utf-8"?>
<sst xmlns="http://schemas.openxmlformats.org/spreadsheetml/2006/main" count="358" uniqueCount="204">
  <si>
    <r>
      <rPr>
        <b/>
        <sz val="10"/>
        <rFont val="Arial"/>
        <family val="2"/>
      </rPr>
      <t>Instructions:</t>
    </r>
    <r>
      <rPr>
        <sz val="10"/>
        <color rgb="FF000000"/>
        <rFont val="Arial"/>
        <family val="2"/>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</si>
  <si>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</si>
  <si>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</si>
  <si>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</si>
  <si>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</si>
  <si>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</si>
  <si>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</si>
  <si>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</si>
  <si>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</si>
  <si>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</si>
  <si>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</si>
  <si>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</si>
  <si>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</si>
  <si>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</si>
  <si>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</si>
  <si>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</si>
  <si>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</si>
  <si>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</si>
  <si>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</si>
  <si>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</si>
  <si>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</si>
  <si>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</si>
  <si>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</si>
  <si>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</si>
  <si>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</si>
  <si>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</si>
  <si>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sz val="10"/>
        <rFont val="Arial"/>
        <family val="2"/>
      </rPr>
      <t>Instructions:</t>
    </r>
    <r>
      <rPr>
        <sz val="10"/>
        <color rgb="FF000000"/>
        <rFont val="Arial"/>
        <family val="2"/>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</si>
  <si>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</si>
  <si>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</si>
  <si>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</si>
  <si>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</si>
  <si>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</si>
  <si>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</si>
  <si>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</si>
  <si>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</si>
  <si>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</si>
  <si>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</si>
  <si>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</si>
  <si>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</si>
  <si>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</si>
  <si>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</si>
  <si>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</si>
  <si>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</si>
  <si>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</si>
  <si>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</si>
  <si>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</si>
  <si>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</si>
  <si>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</si>
  <si>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</si>
  <si>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</si>
  <si>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</si>
  <si>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 Patient names are anonymous 
- User can see a summary of the numbers provided
- User must be logged in from a government IP address to view </t>
  </si>
  <si>
    <t>see a report of the # of test kits that health care companies have created</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</si>
  <si>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</si>
  <si>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</si>
  <si>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</si>
  <si>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</si>
  <si>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</si>
  <si>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</si>
  <si>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</si>
  <si>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</si>
  <si>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</si>
  <si>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</si>
  <si>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reset my password by myself</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</si>
  <si>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</si>
  <si>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</si>
  <si>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</si>
  <si>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</si>
  <si>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</si>
  <si>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</si>
  <si>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</si>
  <si>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</si>
  <si>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</si>
  <si>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</si>
  <si>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</si>
  <si>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</si>
  <si>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</si>
  <si>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</si>
  <si>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</si>
  <si>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</si>
  <si>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</si>
  <si>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</si>
  <si>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</si>
  <si>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</si>
  <si>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</si>
  <si>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</si>
  <si>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</si>
  <si>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</si>
  <si>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</si>
  <si>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</si>
  <si>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</si>
  <si>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</si>
  <si>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</si>
  <si>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u/>
        <sz val="10"/>
        <rFont val="Arial"/>
        <family val="2"/>
      </rPr>
      <t>Sprint 1</t>
    </r>
    <r>
      <rPr>
        <sz val="10"/>
        <color rgb="FF000000"/>
        <rFont val="Arial"/>
        <family val="2"/>
      </rPr>
      <t xml:space="preserve"> will have 3 user stories
       - </t>
    </r>
    <r>
      <rPr>
        <u/>
        <sz val="10"/>
        <rFont val="Arial"/>
        <family val="2"/>
      </rPr>
      <t>Sprint 2</t>
    </r>
    <r>
      <rPr>
        <sz val="10"/>
        <color rgb="FF000000"/>
        <rFont val="Arial"/>
        <family val="2"/>
      </rPr>
      <t xml:space="preserve"> will have 4 user stories
       - </t>
    </r>
    <r>
      <rPr>
        <u/>
        <sz val="10"/>
        <rFont val="Arial"/>
        <family val="2"/>
      </rPr>
      <t>Sprint 3</t>
    </r>
    <r>
      <rPr>
        <sz val="10"/>
        <color rgb="FF000000"/>
        <rFont val="Arial"/>
        <family val="2"/>
      </rPr>
      <t xml:space="preserve"> will have 3 user stories
- </t>
    </r>
    <r>
      <rPr>
        <sz val="10"/>
        <color rgb="FF000000"/>
        <rFont val="Arial"/>
        <family val="2"/>
      </rPr>
      <t>Release 2</t>
    </r>
    <r>
      <rPr>
        <sz val="10"/>
        <color rgb="FF000000"/>
        <rFont val="Arial"/>
        <family val="2"/>
      </rPr>
      <t xml:space="preserve"> contains 2 sprints. The release can only have 10 user stories within the 2 sprints 
       - </t>
    </r>
    <r>
      <rPr>
        <u/>
        <sz val="10"/>
        <rFont val="Arial"/>
        <family val="2"/>
      </rPr>
      <t>Sprint 4</t>
    </r>
    <r>
      <rPr>
        <sz val="10"/>
        <color rgb="FF000000"/>
        <rFont val="Arial"/>
        <family val="2"/>
      </rPr>
      <t xml:space="preserve"> and </t>
    </r>
    <r>
      <rPr>
        <u/>
        <sz val="10"/>
        <rFont val="Arial"/>
        <family val="2"/>
      </rPr>
      <t>Sprint 5</t>
    </r>
    <r>
      <rPr>
        <sz val="10"/>
        <color rgb="FF000000"/>
        <rFont val="Arial"/>
        <family val="2"/>
      </rPr>
      <t xml:space="preserve"> will each have 5 user stories
- </t>
    </r>
    <r>
      <rPr>
        <sz val="10"/>
        <color rgb="FF000000"/>
        <rFont val="Arial"/>
        <family val="2"/>
      </rPr>
      <t>Release 3</t>
    </r>
    <r>
      <rPr>
        <sz val="10"/>
        <color rgb="FF000000"/>
        <rFont val="Arial"/>
        <family val="2"/>
      </rPr>
      <t xml:space="preserve"> contains 2 sprints. The release can only have 5 user stories within the 2 sprints 
       - </t>
    </r>
    <r>
      <rPr>
        <u/>
        <sz val="10"/>
        <rFont val="Arial"/>
        <family val="2"/>
      </rPr>
      <t>Sprint 6</t>
    </r>
    <r>
      <rPr>
        <sz val="10"/>
        <color rgb="FF000000"/>
        <rFont val="Arial"/>
        <family val="2"/>
      </rPr>
      <t xml:space="preserve"> will have 2 user stories
       - </t>
    </r>
    <r>
      <rPr>
        <u/>
        <sz val="10"/>
        <rFont val="Arial"/>
        <family val="2"/>
      </rPr>
      <t>Sprint 7</t>
    </r>
    <r>
      <rPr>
        <sz val="10"/>
        <color rgb="FF000000"/>
        <rFont val="Arial"/>
        <family val="2"/>
      </rPr>
      <t xml:space="preserve"> will have 3 user stories
- All remaining user stories are assigned to "Backlog for Future Release"
- Assign the sprint that the user stories will be in within that particular release in </t>
    </r>
    <r>
      <rPr>
        <sz val="10"/>
        <color rgb="FF000000"/>
        <rFont val="Arial"/>
        <family val="2"/>
      </rPr>
      <t>Column E</t>
    </r>
    <r>
      <rPr>
        <sz val="10"/>
        <color rgb="FF000000"/>
        <rFont val="Arial"/>
        <family val="2"/>
      </rPr>
      <t>. If it is is "Backlog for Future Release" the user story doesn't need to be assigned a sprint.</t>
    </r>
  </si>
  <si>
    <r>
      <rPr>
        <b/>
        <sz val="10"/>
        <rFont val="Arial"/>
        <family val="2"/>
      </rPr>
      <t xml:space="preserve">Hints/Tips: </t>
    </r>
    <r>
      <rPr>
        <sz val="10"/>
        <color rgb="FF000000"/>
        <rFont val="Arial"/>
        <family val="2"/>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</si>
  <si>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</si>
  <si>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</si>
  <si>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</si>
  <si>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</si>
  <si>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</si>
  <si>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</si>
  <si>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</si>
  <si>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</si>
  <si>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</si>
  <si>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</si>
  <si>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</si>
  <si>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</si>
  <si>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</si>
  <si>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</si>
  <si>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</si>
  <si>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</si>
  <si>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</si>
  <si>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</si>
  <si>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</si>
  <si>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Copy your 10 Release 1 (MVP) user stories from </t>
    </r>
    <r>
      <rPr>
        <u/>
        <sz val="10"/>
        <rFont val="Arial"/>
        <family val="2"/>
      </rPr>
      <t>Priority sheet</t>
    </r>
    <r>
      <rPr>
        <sz val="10"/>
        <color rgb="FF000000"/>
        <rFont val="Arial"/>
        <family val="2"/>
      </rPr>
      <t xml:space="preserve"> into column C, Rows 3-12 below </t>
    </r>
    <r>
      <rPr>
        <sz val="10"/>
        <color rgb="FF000000"/>
        <rFont val="Arial"/>
        <family val="2"/>
      </rPr>
      <t>in the appropriate sprint.</t>
    </r>
    <r>
      <rPr>
        <sz val="10"/>
        <color rgb="FF000000"/>
        <rFont val="Arial"/>
        <family val="2"/>
      </rPr>
      <t xml:space="preserve">
Copy your 10 </t>
    </r>
    <r>
      <rPr>
        <sz val="10"/>
        <color rgb="FF000000"/>
        <rFont val="Arial"/>
        <family val="2"/>
      </rPr>
      <t xml:space="preserve">Release 2 </t>
    </r>
    <r>
      <rPr>
        <sz val="10"/>
        <color rgb="FF000000"/>
        <rFont val="Arial"/>
        <family val="2"/>
      </rPr>
      <t xml:space="preserve">user stories from </t>
    </r>
    <r>
      <rPr>
        <u/>
        <sz val="10"/>
        <rFont val="Arial"/>
        <family val="2"/>
      </rPr>
      <t>Priority sheet</t>
    </r>
    <r>
      <rPr>
        <sz val="10"/>
        <color rgb="FF000000"/>
        <rFont val="Arial"/>
        <family val="2"/>
      </rPr>
      <t xml:space="preserve"> into column C, Rows 13-22 below </t>
    </r>
    <r>
      <rPr>
        <sz val="10"/>
        <color rgb="FF000000"/>
        <rFont val="Arial"/>
        <family val="2"/>
      </rPr>
      <t>in the appropriate sprint.</t>
    </r>
    <r>
      <rPr>
        <sz val="10"/>
        <color rgb="FF000000"/>
        <rFont val="Arial"/>
        <family val="2"/>
      </rPr>
      <t xml:space="preserve">
Copy your 5 </t>
    </r>
    <r>
      <rPr>
        <sz val="10"/>
        <color rgb="FF000000"/>
        <rFont val="Arial"/>
        <family val="2"/>
      </rPr>
      <t>Release 3</t>
    </r>
    <r>
      <rPr>
        <sz val="10"/>
        <color rgb="FF000000"/>
        <rFont val="Arial"/>
        <family val="2"/>
      </rPr>
      <t xml:space="preserve"> user stories from </t>
    </r>
    <r>
      <rPr>
        <u/>
        <sz val="10"/>
        <rFont val="Arial"/>
        <family val="2"/>
      </rPr>
      <t>Priority sheet</t>
    </r>
    <r>
      <rPr>
        <sz val="10"/>
        <color rgb="FF000000"/>
        <rFont val="Arial"/>
        <family val="2"/>
      </rPr>
      <t xml:space="preserve"> into column C, Rows 23-27 below </t>
    </r>
    <r>
      <rPr>
        <sz val="10"/>
        <color rgb="FF000000"/>
        <rFont val="Arial"/>
        <family val="2"/>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</si>
  <si>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</si>
  <si>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</si>
  <si>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</si>
  <si>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</si>
  <si>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</si>
  <si>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</si>
  <si>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</si>
  <si>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</si>
  <si>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</si>
  <si>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</si>
  <si>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</si>
  <si>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</si>
  <si>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</si>
  <si>
    <t>set up alerts for new outbreaks in specific regions</t>
  </si>
  <si>
    <t>quickly respond to new outbreaks and allocate resources to those regions</t>
  </si>
  <si>
    <t>I can send funding</t>
  </si>
  <si>
    <t xml:space="preserve">I can analyze the outbreak </t>
  </si>
  <si>
    <t>view the progress of vaccine and cure development for the virus</t>
  </si>
  <si>
    <t>plan for future outbreaks and make informed decisions about funding allocation</t>
  </si>
  <si>
    <t>- The system must allow CDC Officials to set up alerts for new outbreaks in specific regions.
-  The alerts should be triggered when a certain number of cases are reported in a specific region.
- CDC Officials should be able to define the threshold for the number of cases that should trigger the alert.
- The alerts should be sent to CDC Officials via email.
- The alerts should contain information about the outbreak, including the number of cases, the location, and any other relevant information.
- CDC Officials should be able to specify the regions for which they want to receive alerts.
- The system should allow CDC Officials to modify or cancel alerts at any time.
- The system should be able to generate reports on the number of alerts that have been triggered, and the actions that have been taken in response to those alerts.</t>
  </si>
  <si>
    <t>- The system should provide a dashboard that displays the progress of vaccine and cure development for the virus in real-time.
- The dashboard should show the current stage of development, including any clinical trials or testing.
- The dashboard should display the estimated time frame for completion of each stage of development.
- The dashboard should show the success rate and effectiveness of any vaccine or cure that is in development.
- The dashboard should allow CDC officials to compare and contrast the progress of different vaccines or cures being developed.
- The dashboard should allow CDC officials to filter the information by various criteria such as the region, the company developing the vaccine, or the type of vaccine being developed.
- The information displayed on the dashboard should be regularly updated, with the latest information about the progress of vaccine and cure development.
- The dashboard should be accessible only to authorized CDC officials and should maintain confidentiality and security of the information displayed.</t>
  </si>
  <si>
    <t>search for patient information by name or ID number</t>
  </si>
  <si>
    <t>I can easily access their medical history and make informed treatment decisions</t>
  </si>
  <si>
    <t>- The search function should be able to search by patient name or ID number
- The search results should display relevant patient information, including medical history and previous treatments
- The search function should be fast and reliable
- The search function should only display information for patients the doctor is authorized to view.</t>
  </si>
  <si>
    <t>view real-time updates on the number of new cases and deaths related to the virus</t>
  </si>
  <si>
    <t>stay informed about the current state of the outbreak</t>
  </si>
  <si>
    <t>- The real-time updates should be accurate and up-to-date
- The updates should display the number of new cases and deaths for the current day, as well as a cumulative total
- The updates should be displayed in an easily accessible location, such as a dashboard or notification system
- The updates should include information about the location and demographics of new cases, if available.</t>
  </si>
  <si>
    <t xml:space="preserve">view the current inventory of raw materials needed for producing test kits </t>
  </si>
  <si>
    <t>I can plan my future production and ensure timely delivery</t>
  </si>
  <si>
    <t xml:space="preserve">I can login again. </t>
  </si>
  <si>
    <t>generate reports on test kit production and delivery for a specific period</t>
  </si>
  <si>
    <t>I can track my performance and analyze areas of improvement</t>
  </si>
  <si>
    <t>- The system should provide real-time data on the current inventory of raw materials.
- The system should have an option to update the inventory once new raw materials are received.
- The system should have a feature to set a threshold level of inventory to alert the healthcare company to restock raw materials.</t>
  </si>
  <si>
    <t>- The system should have an option to generate customized reports based on user-selected parameters such as date range, production units, and delivery locations.
- The system should provide visual representations of data such as charts and graphs.
- The system should allow users to export reports in various formats such as Excel or PDF.</t>
  </si>
  <si>
    <t>- only numeric characters allowed
- User can see data that previously entered</t>
  </si>
  <si>
    <t>view a summary of deaths caused by the outbreak sorted by region</t>
  </si>
  <si>
    <t>quickly identify which regions are being hit the hardest</t>
  </si>
  <si>
    <t>- The summary of deaths includes the number of deaths by region
- The summary is sorted in descending order by number of deaths
- The summary is easily accessible from the Medical Examiner dashboard</t>
  </si>
  <si>
    <t xml:space="preserve">search for a specific death report by name or other identifying information </t>
  </si>
  <si>
    <t>quickly access and review the report</t>
  </si>
  <si>
    <t>- The search function allows the Medical Examiner to search by name or other identifying information
- The search function returns relevant death reports
- The relevant death report is easily accessible from the search results</t>
  </si>
  <si>
    <t xml:space="preserve">view the status of my test results </t>
  </si>
  <si>
    <t>take appropriate actions based on the results</t>
  </si>
  <si>
    <t>view a heat map of outbreak areas</t>
  </si>
  <si>
    <t>take precautions and avoid potential hotspots</t>
  </si>
  <si>
    <t>- The patient can see if their test results are positive, negative, or pending.
- If the results are positive, the patient will be prompted to enter any stores or people they had contact with.
- If the results are pending, the patient will be notified when the results are available.</t>
  </si>
  <si>
    <t>- The heat map is interactive and can be zoomed in and out.
- The heat map is updated in real-time based on the latest data from the CDC.
- The heat map shows the severity of outbreaks in different regions using different colors or shading.
- The heat map is accessible through the patient's account dashboard.</t>
  </si>
  <si>
    <t>monitor system logs for any errors or issues</t>
  </si>
  <si>
    <t>quickly resolve them and prevent any potential downtime or data loss</t>
  </si>
  <si>
    <t xml:space="preserve">  - The system logs are easily accessible and provide detailed information about errors and issues.
  - The System Administrator is notified in real-time when an error or issue is detected.
  - The System Administrator can quickly and easily identify the root cause of the error or issue and take appropriate action to resolve it.
  - The System Administrator can track the status of each issue and verify that it has been resolved.</t>
  </si>
  <si>
    <t>configure system settings to optimize performance</t>
  </si>
  <si>
    <t>users access and use the system quickly and efficiently</t>
  </si>
  <si>
    <t xml:space="preserve">  - The System Administrator can easily access and modify system settings.
  - The System Administrator can configure settings related to server performance, database optimization, and network bandwidth.
  - The System Administrator can test the system performance before and after making changes to verify the effectiveness of the configuration changes.
  - The System Administrator can monitor system performance after making changes to ensure that the system is operating optimally.</t>
  </si>
  <si>
    <t>track the number of positive cases detected through our testing</t>
  </si>
  <si>
    <t>report accurate statistics to public health agencies and make data-driven decisions about testing strategies</t>
  </si>
  <si>
    <t>- The system must allow Test Centers to input the number of positive cases detected through their testing.
- The system must automatically calculate the positivity rate based on the number of positive cases and total tests performed.
- The system must allow Test Centers to view and export data on positivity rates over time.</t>
  </si>
  <si>
    <t>- The system must allow Test Centers to create appointments for patients to be tested.
- Patients must be able to select available appointment slots online.
- The system must send confirmation and reminder emails to patients and Test Center staff.
- The system must allow Test Centers to view and manage their appointment schedule.</t>
  </si>
  <si>
    <t>schedule appointments for patients to be tested</t>
  </si>
  <si>
    <t>testing can be efficiently managed and wait times are minimized</t>
  </si>
  <si>
    <t>As a CDC Official I can view the number of patients that have reported testing positive so that I can analyze the outbreak .</t>
  </si>
  <si>
    <t>As a CDC Official I can see a report of the # of test kits that health care companies have created so that I can send funding.</t>
  </si>
  <si>
    <t>As a CDC Official I can set up alerts for new outbreaks in specific regions so that quickly respond to new outbreaks and allocate resources to those regions.</t>
  </si>
  <si>
    <t>As a CDC Official I can view the progress of vaccine and cure development for the virus so that plan for future outbreaks and make informed decisions about funding allocation.</t>
  </si>
  <si>
    <t>As a Doctor I can change my test results  so that I can add treatments .</t>
  </si>
  <si>
    <t>As a Doctor I can login to the system so that I can enter patient treatment information.</t>
  </si>
  <si>
    <t>As a Doctor I can search for patient information by name or ID number so that I can easily access their medical history and make informed treatment decisions.</t>
  </si>
  <si>
    <t>As a Doctor I can view real-time updates on the number of new cases and deaths related to the virus so that stay informed about the current state of the outbreak.</t>
  </si>
  <si>
    <t>As a Healthcare Company I can add the number of test kits produced so that the CDC can determine where test kits should be sent.</t>
  </si>
  <si>
    <t>As a Healthcare Company I can reset my password by myself so that I can login again. .</t>
  </si>
  <si>
    <t>As a Healthcare Company I can view the current inventory of raw materials needed for producing test kits  so that I can plan my future production and ensure timely delivery.</t>
  </si>
  <si>
    <t>As a Healthcare Company I can generate reports on test kit production and delivery for a specific period so that I can track my performance and analyze areas of improvement.</t>
  </si>
  <si>
    <t>As a Medical Examiner I can add a person's gender  so that deaths can be tracked by gender  .</t>
  </si>
  <si>
    <t>As a Medical Examiner I am automatically logged out of the system  so that no one can access my account.</t>
  </si>
  <si>
    <t>As a Medical Examiner I view a summary of deaths caused by the outbreak sorted by region so that quickly identify which regions are being hit the hardest.</t>
  </si>
  <si>
    <t>As a Medical Examiner I search for a specific death report by name or other identifying information  so that quickly access and review the report.</t>
  </si>
  <si>
    <t>As a Patient I can change my test results  so that the system data is accurate.</t>
  </si>
  <si>
    <t>As a Patient I can enter any stores that I visited 3 days before testing positive so that others are aware of their potential exposure to the virus.</t>
  </si>
  <si>
    <t>As a Patient I can view the status of my test results  so that take appropriate actions based on the results.</t>
  </si>
  <si>
    <t>As a Patient I can view a heat map of outbreak areas so that take precautions and avoid potential hotspots.</t>
  </si>
  <si>
    <t>As a System Administrator I can give access to the system  so that users can access,import, share data..</t>
  </si>
  <si>
    <t>As a System Administrator I can remove access so that users are not able to access the system.</t>
  </si>
  <si>
    <t>As a System Administrator I can monitor system logs for any errors or issues so that quickly resolve them and prevent any potential downtime or data loss.</t>
  </si>
  <si>
    <t>As a System Administrator I can configure system settings to optimize performance so that users access and use the system quickly and efficiently.</t>
  </si>
  <si>
    <t>As a Test Center I can update/change the number of test kits recieved  so that data is accurate.</t>
  </si>
  <si>
    <t>As a Test Center I can I want to be notified when my stock falls before a certain level,  so that I can proactively order additional testing supplies.</t>
  </si>
  <si>
    <t>As a Test Center I can track the number of positive cases detected through our testing so that report accurate statistics to public health agencies and make data-driven decisions about testing strategies.</t>
  </si>
  <si>
    <t>As a Test Center I can schedule appointments for patients to be tested so that testing can be efficiently managed and wait times are minimized.</t>
  </si>
  <si>
    <t>Release 1 (MVP)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</si>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</sst>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name val="Arial"/>
      <family val="2"/>
    </font>
    <font>
      <b/>
      <sz val="14"/>
      <color theme="1"/>
      <name val="Arial"/>
      <family val="2"/>
    </font>
    <font>
      <sz val="10"/>
      <color theme="1"/>
      <name val="Arial"/>
      <family val="2"/>
    </font>
    <font>
      <sz val="10"/>
      <color rgb="FF000000"/>
      <name val="Arial"/>
      <family val="2"/>
    </font>
    <font>
      <b/>
      <sz val="10"/>
      <color theme="1"/>
      <name val="Arial"/>
      <family val="2"/>
    </font>
    <font>
      <b/>
      <sz val="10"/>
      <color rgb="FF000000"/>
      <name val="Arial"/>
      <family val="2"/>
    </font>
    <font>
      <i/>
      <sz val="10"/>
      <color rgb="FF000000"/>
      <name val="Arial"/>
      <family val="2"/>
    </font>
    <font>
      <sz val="11"/>
      <color rgb="FF000000"/>
      <name val="Inconsolata"/>
    </font>
    <font>
      <b/>
      <sz val="10"/>
      <name val="Arial"/>
      <family val="2"/>
    </font>
    <font>
      <u/>
      <sz val="10"/>
      <name val="Arial"/>
      <family val="2"/>
    </font>
  </fonts>
  <fills count="12">
    <fill>
      <patternFill patternType="none"/>
    </fill>
    <fill>
      <patternFill patternType="gray125"/>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7E1CD"/>
        <bgColor rgb="FFB7E1CD"/>
      </patternFill>
    </fill>
    <fill>
      <patternFill patternType="solid">
        <fgColor rgb="FFFFF2CC"/>
        <bgColor rgb="FFFFF2CC"/>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7">
    <xf numFmtId="0" fontId="0" fillId="0" borderId="0" xfId="0"/>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6" fillId="0" borderId="4" xfId="0" applyFont="1" applyBorder="1" applyAlignment="1">
      <alignment horizontal="center" vertical="center" wrapText="1"/>
    </xf>
    <xf numFmtId="0" fontId="7" fillId="7" borderId="4"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6" fillId="8" borderId="0" xfId="0" applyFont="1" applyFill="1" applyAlignment="1">
      <alignment horizontal="center" vertical="center" wrapText="1"/>
    </xf>
    <xf numFmtId="0" fontId="9" fillId="7" borderId="0" xfId="0" applyFont="1" applyFill="1" applyAlignment="1">
      <alignment horizontal="center" vertical="center"/>
    </xf>
    <xf numFmtId="0" fontId="4" fillId="0" borderId="4" xfId="0" applyFont="1" applyBorder="1" applyAlignment="1">
      <alignment horizontal="center" vertical="center" wrapText="1"/>
    </xf>
    <xf numFmtId="0" fontId="4" fillId="0" borderId="18" xfId="0" applyFont="1" applyBorder="1" applyAlignment="1">
      <alignment horizontal="center" vertical="center" wrapText="1"/>
    </xf>
    <xf numFmtId="0" fontId="4" fillId="9" borderId="0" xfId="0" applyFont="1" applyFill="1" applyAlignment="1">
      <alignment vertical="top" wrapText="1"/>
    </xf>
    <xf numFmtId="0" fontId="4" fillId="9" borderId="0" xfId="0" applyFont="1" applyFill="1" applyAlignment="1">
      <alignment horizontal="center" vertical="top" wrapText="1"/>
    </xf>
    <xf numFmtId="0" fontId="6" fillId="0" borderId="4" xfId="0" applyFont="1" applyBorder="1" applyAlignment="1">
      <alignment horizontal="center" vertical="top" wrapText="1"/>
    </xf>
    <xf numFmtId="0" fontId="4" fillId="0" borderId="4" xfId="0" applyFont="1" applyBorder="1" applyAlignment="1">
      <alignment horizontal="center" vertical="top" wrapText="1"/>
    </xf>
    <xf numFmtId="0" fontId="1" fillId="6" borderId="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4" fillId="0" borderId="4" xfId="0" applyFont="1" applyBorder="1" applyAlignment="1">
      <alignment horizontal="center" vertical="center"/>
    </xf>
    <xf numFmtId="0" fontId="1" fillId="0" borderId="4" xfId="0" applyFont="1" applyBorder="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xf>
    <xf numFmtId="0" fontId="1" fillId="0" borderId="4" xfId="0" applyFont="1" applyBorder="1" applyAlignment="1">
      <alignment horizontal="center" vertical="top" wrapText="1"/>
    </xf>
    <xf numFmtId="49" fontId="1" fillId="0" borderId="4" xfId="0" applyNumberFormat="1" applyFont="1" applyBorder="1" applyAlignment="1">
      <alignment horizontal="center" vertical="top" wrapText="1"/>
    </xf>
    <xf numFmtId="0" fontId="4" fillId="0" borderId="6" xfId="0" applyFont="1" applyBorder="1" applyAlignment="1">
      <alignment horizontal="center" vertical="center" wrapText="1"/>
    </xf>
    <xf numFmtId="0" fontId="5" fillId="7"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4" fillId="0" borderId="7" xfId="0" applyFont="1" applyBorder="1" applyAlignment="1">
      <alignment horizontal="center" vertical="center" wrapText="1"/>
    </xf>
    <xf numFmtId="49" fontId="4" fillId="0" borderId="8"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0" fontId="0" fillId="0" borderId="0" xfId="0" applyAlignment="1">
      <alignment horizontal="center" vertical="center"/>
    </xf>
    <xf numFmtId="0" fontId="4" fillId="0" borderId="5" xfId="0" applyFont="1" applyBorder="1" applyAlignment="1">
      <alignment horizontal="center" vertical="center" wrapText="1"/>
    </xf>
    <xf numFmtId="49" fontId="4" fillId="0" borderId="5" xfId="0" applyNumberFormat="1" applyFont="1" applyBorder="1" applyAlignment="1">
      <alignment horizontal="center" vertical="center" wrapText="1"/>
    </xf>
    <xf numFmtId="49" fontId="0" fillId="0" borderId="0" xfId="0" applyNumberFormat="1" applyAlignment="1">
      <alignment horizontal="center" vertical="center"/>
    </xf>
    <xf numFmtId="0" fontId="5" fillId="0" borderId="0" xfId="0" applyFont="1" applyAlignment="1">
      <alignment horizontal="center" vertical="center" wrapText="1"/>
    </xf>
    <xf numFmtId="0" fontId="5" fillId="7" borderId="4" xfId="0" applyFont="1" applyFill="1" applyBorder="1" applyAlignment="1">
      <alignment horizontal="center" vertical="top" wrapText="1"/>
    </xf>
    <xf numFmtId="0" fontId="1" fillId="0" borderId="16" xfId="0" applyFont="1" applyBorder="1" applyAlignment="1">
      <alignment horizontal="center" vertical="center" wrapText="1"/>
    </xf>
    <xf numFmtId="0" fontId="5" fillId="0" borderId="4" xfId="0" applyFont="1" applyBorder="1" applyAlignment="1">
      <alignment horizontal="center" vertical="center" wrapText="1"/>
    </xf>
    <xf numFmtId="0" fontId="1" fillId="0" borderId="18" xfId="0" applyFont="1" applyBorder="1" applyAlignment="1">
      <alignment horizontal="center" vertical="center" wrapText="1"/>
    </xf>
    <xf numFmtId="0" fontId="1" fillId="9"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vertical="center" wrapText="1"/>
    </xf>
    <xf numFmtId="0" fontId="1" fillId="9" borderId="0" xfId="0" applyFont="1" applyFill="1" applyAlignment="1">
      <alignment vertical="top" wrapText="1"/>
    </xf>
    <xf numFmtId="0" fontId="1"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20" xfId="0" applyFont="1" applyBorder="1" applyAlignment="1">
      <alignment horizontal="left" vertical="center" wrapText="1"/>
    </xf>
    <xf numFmtId="0" fontId="4" fillId="0" borderId="1" xfId="0" applyFont="1" applyBorder="1" applyAlignment="1">
      <alignment vertical="top" wrapText="1"/>
    </xf>
    <xf numFmtId="0" fontId="2" fillId="0" borderId="3" xfId="0" applyFont="1" applyBorder="1"/>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49" fontId="2" fillId="0" borderId="3" xfId="0" applyNumberFormat="1" applyFont="1" applyBorder="1" applyAlignment="1">
      <alignment horizontal="center" vertical="center"/>
    </xf>
    <xf numFmtId="0" fontId="6" fillId="0" borderId="9" xfId="0" applyFont="1" applyBorder="1" applyAlignment="1">
      <alignment horizontal="left" vertical="top" wrapText="1"/>
    </xf>
    <xf numFmtId="0" fontId="2" fillId="0" borderId="10" xfId="0" applyFont="1" applyBorder="1"/>
    <xf numFmtId="0" fontId="8" fillId="0" borderId="0" xfId="0" applyFont="1" applyAlignment="1">
      <alignment horizontal="left" vertical="top" wrapText="1"/>
    </xf>
    <xf numFmtId="0" fontId="0" fillId="0" borderId="0" xfId="0"/>
    <xf numFmtId="0" fontId="2" fillId="0" borderId="6" xfId="0" applyFont="1" applyBorder="1"/>
    <xf numFmtId="0" fontId="4" fillId="3" borderId="19" xfId="0" applyFont="1" applyFill="1" applyBorder="1" applyAlignment="1">
      <alignment horizontal="center" vertical="center" wrapText="1"/>
    </xf>
    <xf numFmtId="0" fontId="2" fillId="0" borderId="7" xfId="0" applyFont="1" applyBorder="1" applyAlignment="1">
      <alignment wrapText="1"/>
    </xf>
    <xf numFmtId="0" fontId="2" fillId="0" borderId="16" xfId="0" applyFont="1" applyBorder="1" applyAlignment="1">
      <alignment wrapText="1"/>
    </xf>
    <xf numFmtId="0" fontId="4" fillId="5" borderId="19" xfId="0" applyFont="1" applyFill="1" applyBorder="1" applyAlignment="1">
      <alignment horizontal="center" vertical="center" wrapText="1"/>
    </xf>
    <xf numFmtId="0" fontId="4" fillId="0" borderId="19" xfId="0" applyFont="1" applyBorder="1" applyAlignment="1">
      <alignment horizontal="center" vertical="center" wrapText="1"/>
    </xf>
    <xf numFmtId="0" fontId="6" fillId="0" borderId="1" xfId="0" applyFont="1" applyBorder="1" applyAlignment="1">
      <alignment vertical="top" wrapText="1"/>
    </xf>
    <xf numFmtId="0" fontId="2" fillId="0" borderId="2" xfId="0" applyFont="1" applyBorder="1" applyAlignment="1">
      <alignment wrapText="1"/>
    </xf>
    <xf numFmtId="0" fontId="2" fillId="0" borderId="3" xfId="0" applyFont="1" applyBorder="1" applyAlignment="1">
      <alignment wrapText="1"/>
    </xf>
    <xf numFmtId="0" fontId="4" fillId="11" borderId="19" xfId="0" applyFont="1" applyFill="1" applyBorder="1" applyAlignment="1">
      <alignment horizontal="center" vertical="center" wrapText="1"/>
    </xf>
    <xf numFmtId="0" fontId="1" fillId="0" borderId="19" xfId="0" applyFont="1" applyBorder="1" applyAlignment="1">
      <alignment horizontal="center" vertical="center" wrapText="1"/>
    </xf>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E22"/>
  <sheetViews>
    <sheetView showGridLines="0" workbookViewId="0">
      <pane ySplit="2" topLeftCell="A3" activePane="bottomLeft" state="frozen"/>
      <selection pane="bottomLeft" activeCell="D10" sqref="D10"/>
    </sheetView>
  </sheetViews>
  <sheetFormatPr baseColWidth="10" defaultColWidth="14.5" defaultRowHeight="13" x14ac:dyDescent="0.15"/>
  <cols>
    <col min="1" max="1" width="71.1640625" style="40" bestFit="1" customWidth="1"/>
    <col min="2" max="2" width="36.1640625" style="40" customWidth="1"/>
    <col min="3" max="3" width="29.6640625" style="40" bestFit="1" customWidth="1"/>
    <col min="4" max="4" width="38.33203125" style="40" bestFit="1" customWidth="1"/>
    <col min="5" max="5" width="35" style="40" bestFit="1" customWidth="1"/>
    <col min="6" max="16384" width="14.5" style="40"/>
  </cols>
  <sheetData>
    <row r="1" spans="1:5" x14ac:dyDescent="0.15">
      <c r="A1" s="64" t="s">
        <v>0</v>
      </c>
      <c r="B1" s="65"/>
      <c r="C1" s="65"/>
      <c r="D1" s="65"/>
      <c r="E1" s="66"/>
    </row>
    <row r="2" spans="1:5" ht="19" x14ac:dyDescent="0.15">
      <c r="A2" s="29" t="s">
        <v>1</v>
      </c>
      <c r="B2" s="30" t="s">
        <v>2</v>
      </c>
      <c r="C2" s="31" t="s">
        <v>3</v>
      </c>
      <c r="D2" s="32" t="s">
        <v>4</v>
      </c>
      <c r="E2" s="33" t="s">
        <v>5</v>
      </c>
    </row>
    <row r="3" spans="1:5" ht="14" x14ac:dyDescent="0.15">
      <c r="A3" s="13" t="s">
        <v>6</v>
      </c>
      <c r="B3" s="24" t="s">
        <v>6</v>
      </c>
      <c r="C3" s="25"/>
      <c r="D3" s="26"/>
      <c r="E3" s="27"/>
    </row>
    <row r="4" spans="1:5" ht="14" x14ac:dyDescent="0.15">
      <c r="A4" s="17" t="s">
        <v>7</v>
      </c>
      <c r="B4" s="1"/>
      <c r="C4" s="2" t="s">
        <v>7</v>
      </c>
      <c r="D4" s="3"/>
      <c r="E4" s="4"/>
    </row>
    <row r="5" spans="1:5" ht="14" x14ac:dyDescent="0.15">
      <c r="A5" s="17" t="s">
        <v>8</v>
      </c>
      <c r="B5" s="1"/>
      <c r="C5" s="2"/>
      <c r="D5" s="3" t="s">
        <v>8</v>
      </c>
      <c r="E5" s="4"/>
    </row>
    <row r="6" spans="1:5" ht="14" x14ac:dyDescent="0.15">
      <c r="A6" s="17" t="s">
        <v>9</v>
      </c>
      <c r="B6" s="1" t="s">
        <v>9</v>
      </c>
      <c r="C6" s="2"/>
      <c r="D6" s="3"/>
      <c r="E6" s="4"/>
    </row>
    <row r="7" spans="1:5" ht="14" x14ac:dyDescent="0.15">
      <c r="A7" s="17" t="s">
        <v>10</v>
      </c>
      <c r="B7" s="1"/>
      <c r="C7" s="2"/>
      <c r="D7" s="3"/>
      <c r="E7" s="4" t="s">
        <v>10</v>
      </c>
    </row>
    <row r="8" spans="1:5" ht="14" x14ac:dyDescent="0.15">
      <c r="A8" s="17" t="s">
        <v>11</v>
      </c>
      <c r="B8" s="1"/>
      <c r="C8" s="2" t="s">
        <v>11</v>
      </c>
      <c r="D8" s="3"/>
      <c r="E8" s="4"/>
    </row>
    <row r="9" spans="1:5" ht="14" x14ac:dyDescent="0.15">
      <c r="A9" s="17" t="s">
        <v>12</v>
      </c>
      <c r="B9" s="1" t="s">
        <v>12</v>
      </c>
      <c r="C9" s="2"/>
      <c r="D9" s="3"/>
      <c r="E9" s="4"/>
    </row>
    <row r="10" spans="1:5" ht="14" x14ac:dyDescent="0.15">
      <c r="A10" s="17" t="s">
        <v>13</v>
      </c>
      <c r="B10" s="1"/>
      <c r="C10" s="2"/>
      <c r="D10" s="3" t="s">
        <v>13</v>
      </c>
      <c r="E10" s="4"/>
    </row>
    <row r="11" spans="1:5" ht="14" x14ac:dyDescent="0.15">
      <c r="A11" s="17" t="s">
        <v>14</v>
      </c>
      <c r="B11" s="1"/>
      <c r="C11" s="2"/>
      <c r="D11" s="3"/>
      <c r="E11" s="4" t="s">
        <v>14</v>
      </c>
    </row>
    <row r="12" spans="1:5" ht="14" x14ac:dyDescent="0.15">
      <c r="A12" s="17" t="s">
        <v>15</v>
      </c>
      <c r="B12" s="1" t="s">
        <v>15</v>
      </c>
      <c r="C12" s="2"/>
      <c r="D12" s="3"/>
      <c r="E12" s="4"/>
    </row>
    <row r="13" spans="1:5" ht="14" x14ac:dyDescent="0.15">
      <c r="A13" s="17" t="s">
        <v>16</v>
      </c>
      <c r="B13" s="1" t="s">
        <v>16</v>
      </c>
      <c r="C13" s="2"/>
      <c r="D13" s="3"/>
      <c r="E13" s="4"/>
    </row>
    <row r="14" spans="1:5" ht="14" x14ac:dyDescent="0.15">
      <c r="A14" s="17" t="s">
        <v>17</v>
      </c>
      <c r="B14" s="1" t="s">
        <v>17</v>
      </c>
      <c r="C14" s="2"/>
      <c r="D14" s="3"/>
      <c r="E14" s="4"/>
    </row>
    <row r="15" spans="1:5" ht="14" x14ac:dyDescent="0.15">
      <c r="A15" s="35" t="s">
        <v>18</v>
      </c>
      <c r="B15" s="1"/>
      <c r="C15" s="34" t="s">
        <v>18</v>
      </c>
      <c r="D15" s="3"/>
      <c r="E15" s="4"/>
    </row>
    <row r="16" spans="1:5" ht="28" x14ac:dyDescent="0.15">
      <c r="A16" s="17" t="s">
        <v>19</v>
      </c>
      <c r="B16" s="1"/>
      <c r="C16" s="2"/>
      <c r="D16" s="36" t="s">
        <v>19</v>
      </c>
      <c r="E16" s="4"/>
    </row>
    <row r="17" spans="1:5" ht="28" x14ac:dyDescent="0.15">
      <c r="A17" s="17" t="s">
        <v>20</v>
      </c>
      <c r="B17" s="1"/>
      <c r="C17" s="34" t="s">
        <v>20</v>
      </c>
      <c r="D17" s="3"/>
      <c r="E17" s="4"/>
    </row>
    <row r="18" spans="1:5" ht="14" x14ac:dyDescent="0.15">
      <c r="A18" s="17" t="s">
        <v>21</v>
      </c>
      <c r="B18" s="1"/>
      <c r="C18" s="2"/>
      <c r="D18" s="3"/>
      <c r="E18" s="23" t="s">
        <v>21</v>
      </c>
    </row>
    <row r="19" spans="1:5" ht="14" x14ac:dyDescent="0.15">
      <c r="A19" s="17" t="s">
        <v>22</v>
      </c>
      <c r="B19" s="1"/>
      <c r="C19" s="2"/>
      <c r="D19" s="3"/>
      <c r="E19" s="23" t="s">
        <v>22</v>
      </c>
    </row>
    <row r="20" spans="1:5" ht="14" x14ac:dyDescent="0.15">
      <c r="A20" s="28" t="s">
        <v>23</v>
      </c>
      <c r="B20" s="1" t="s">
        <v>23</v>
      </c>
      <c r="C20" s="2"/>
      <c r="D20" s="3"/>
      <c r="E20" s="4"/>
    </row>
    <row r="21" spans="1:5" ht="14" x14ac:dyDescent="0.15">
      <c r="A21" s="17" t="s">
        <v>24</v>
      </c>
      <c r="B21" s="1" t="s">
        <v>24</v>
      </c>
      <c r="C21" s="2"/>
      <c r="D21" s="3"/>
      <c r="E21" s="4"/>
    </row>
    <row r="22" spans="1:5" ht="14" x14ac:dyDescent="0.15">
      <c r="A22" s="28" t="s">
        <v>25</v>
      </c>
      <c r="B22" s="1"/>
      <c r="C22" s="2"/>
      <c r="D22" s="3"/>
      <c r="E22" s="4" t="s">
        <v>25</v>
      </c>
    </row>
  </sheetData>
  <mergeCells count="1">
    <mergeCell ref="A1:E1"/>
  </mergeCells>
  <dataValidations count="1">
    <dataValidation type="list" allowBlank="1" sqref="B3:E22" xr:uid="{00000000-0002-0000-0000-000000000000}">
      <formula1>$A$3:$A$22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B9"/>
  <sheetViews>
    <sheetView showGridLines="0" zoomScale="130" zoomScaleNormal="130" workbookViewId="0">
      <selection activeCell="A9" sqref="A9:B9"/>
    </sheetView>
  </sheetViews>
  <sheetFormatPr baseColWidth="10" defaultColWidth="14.5" defaultRowHeight="15.75" customHeight="1" x14ac:dyDescent="0.15"/>
  <cols>
    <col min="1" max="1" width="27.83203125" customWidth="1"/>
    <col min="2" max="2" width="255.83203125" bestFit="1" customWidth="1"/>
  </cols>
  <sheetData>
    <row r="1" spans="1:2" ht="15.75" customHeight="1" x14ac:dyDescent="0.15">
      <c r="A1" s="67" t="s">
        <v>26</v>
      </c>
      <c r="B1" s="68"/>
    </row>
    <row r="2" spans="1:2" ht="20" customHeight="1" x14ac:dyDescent="0.15">
      <c r="A2" s="6" t="s">
        <v>27</v>
      </c>
      <c r="B2" s="7" t="s">
        <v>28</v>
      </c>
    </row>
    <row r="3" spans="1:2" ht="15.75" customHeight="1" x14ac:dyDescent="0.15">
      <c r="A3" s="6" t="s">
        <v>29</v>
      </c>
      <c r="B3" s="5" t="s">
        <v>30</v>
      </c>
    </row>
    <row r="4" spans="1:2" ht="15.75" customHeight="1" x14ac:dyDescent="0.15">
      <c r="A4" s="6" t="s">
        <v>31</v>
      </c>
      <c r="B4" s="5" t="s">
        <v>32</v>
      </c>
    </row>
    <row r="5" spans="1:2" ht="15.75" customHeight="1" x14ac:dyDescent="0.15">
      <c r="A5" s="6" t="s">
        <v>33</v>
      </c>
      <c r="B5" s="5" t="s">
        <v>34</v>
      </c>
    </row>
    <row r="6" spans="1:2" ht="15.75" customHeight="1" x14ac:dyDescent="0.15">
      <c r="A6" s="6" t="s">
        <v>35</v>
      </c>
      <c r="B6" s="5" t="s">
        <v>36</v>
      </c>
    </row>
    <row r="7" spans="1:2" ht="15.75" customHeight="1" x14ac:dyDescent="0.15">
      <c r="A7" s="6" t="s">
        <v>37</v>
      </c>
      <c r="B7" s="5" t="s">
        <v>38</v>
      </c>
    </row>
    <row r="8" spans="1:2" ht="15.75" customHeight="1" x14ac:dyDescent="0.15">
      <c r="A8" s="6" t="s">
        <v>39</v>
      </c>
      <c r="B8" s="5" t="s">
        <v>40</v>
      </c>
    </row>
    <row r="9" spans="1:2" ht="15.75" customHeight="1" x14ac:dyDescent="0.15">
      <c r="A9" s="6" t="s">
        <v>41</v>
      </c>
      <c r="B9" s="5" t="s">
        <v>42</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30"/>
  <sheetViews>
    <sheetView workbookViewId="0">
      <pane ySplit="2" topLeftCell="A3" activePane="bottomLeft" state="frozen"/>
      <selection pane="bottomLeft" activeCell="A2" sqref="A1:A1048576"/>
    </sheetView>
  </sheetViews>
  <sheetFormatPr baseColWidth="10" defaultColWidth="14.5" defaultRowHeight="13" x14ac:dyDescent="0.15"/>
  <cols>
    <col min="1" max="1" width="17.5" style="50" bestFit="1" customWidth="1"/>
    <col min="2" max="2" width="39" style="50" bestFit="1" customWidth="1"/>
    <col min="3" max="3" width="51.33203125" style="50" bestFit="1" customWidth="1"/>
    <col min="4" max="4" width="23.1640625" style="50" bestFit="1" customWidth="1"/>
    <col min="5" max="5" width="34.5" style="53" bestFit="1" customWidth="1"/>
    <col min="6" max="16384" width="14.5" style="50"/>
  </cols>
  <sheetData>
    <row r="1" spans="1:5" x14ac:dyDescent="0.15">
      <c r="A1" s="69" t="s">
        <v>43</v>
      </c>
      <c r="B1" s="70"/>
      <c r="C1" s="70"/>
      <c r="D1" s="70"/>
      <c r="E1" s="71"/>
    </row>
    <row r="2" spans="1:5" ht="29" thickBot="1" x14ac:dyDescent="0.2">
      <c r="A2" s="51" t="s">
        <v>44</v>
      </c>
      <c r="B2" s="51" t="s">
        <v>45</v>
      </c>
      <c r="C2" s="51" t="s">
        <v>46</v>
      </c>
      <c r="D2" s="51" t="s">
        <v>47</v>
      </c>
      <c r="E2" s="52" t="s">
        <v>48</v>
      </c>
    </row>
    <row r="3" spans="1:5" s="41" customFormat="1" ht="99" thickTop="1" x14ac:dyDescent="0.15">
      <c r="A3" s="44" t="s">
        <v>49</v>
      </c>
      <c r="B3" s="45" t="s">
        <v>50</v>
      </c>
      <c r="C3" s="46" t="s">
        <v>131</v>
      </c>
      <c r="D3" s="47" t="str">
        <f t="shared" ref="D3:D15" si="0">"As a "&amp;A3&amp;" I can "&amp;B3&amp;" so that "&amp;C3&amp;"."</f>
        <v>As a CDC Official I can view the number of patients that have reported testing positive so that I can analyze the outbreak .</v>
      </c>
      <c r="E3" s="48" t="s">
        <v>51</v>
      </c>
    </row>
    <row r="4" spans="1:5" s="41" customFormat="1" ht="182" x14ac:dyDescent="0.15">
      <c r="A4" s="17" t="s">
        <v>49</v>
      </c>
      <c r="B4" s="17" t="s">
        <v>52</v>
      </c>
      <c r="C4" s="35" t="s">
        <v>130</v>
      </c>
      <c r="D4" s="17" t="str">
        <f>"As a "&amp;A4&amp;" I can "&amp;B4&amp;" so that "&amp;C4&amp;"."</f>
        <v>As a CDC Official I can see a report of the # of test kits that health care companies have created so that I can send funding.</v>
      </c>
      <c r="E4" s="49" t="s">
        <v>53</v>
      </c>
    </row>
    <row r="5" spans="1:5" s="41" customFormat="1" ht="409.6" x14ac:dyDescent="0.15">
      <c r="A5" s="17" t="s">
        <v>49</v>
      </c>
      <c r="B5" s="35" t="s">
        <v>128</v>
      </c>
      <c r="C5" s="35" t="s">
        <v>129</v>
      </c>
      <c r="D5" s="17" t="str">
        <f t="shared" si="0"/>
        <v>As a CDC Official I can set up alerts for new outbreaks in specific regions so that quickly respond to new outbreaks and allocate resources to those regions.</v>
      </c>
      <c r="E5" s="49" t="s">
        <v>134</v>
      </c>
    </row>
    <row r="6" spans="1:5" s="41" customFormat="1" ht="409.6" x14ac:dyDescent="0.15">
      <c r="A6" s="17" t="s">
        <v>49</v>
      </c>
      <c r="B6" s="35" t="s">
        <v>132</v>
      </c>
      <c r="C6" s="35" t="s">
        <v>133</v>
      </c>
      <c r="D6" s="17" t="str">
        <f t="shared" si="0"/>
        <v>As a CDC Official I can view the progress of vaccine and cure development for the virus so that plan for future outbreaks and make informed decisions about funding allocation.</v>
      </c>
      <c r="E6" s="49" t="s">
        <v>135</v>
      </c>
    </row>
    <row r="7" spans="1:5" s="41" customFormat="1" ht="126" x14ac:dyDescent="0.15">
      <c r="A7" s="22" t="s">
        <v>54</v>
      </c>
      <c r="B7" s="42" t="s">
        <v>73</v>
      </c>
      <c r="C7" s="22" t="s">
        <v>55</v>
      </c>
      <c r="D7" s="22" t="str">
        <f t="shared" si="0"/>
        <v>As a Doctor I can change my test results  so that I can add treatments .</v>
      </c>
      <c r="E7" s="22" t="s">
        <v>56</v>
      </c>
    </row>
    <row r="8" spans="1:5" s="41" customFormat="1" ht="56" x14ac:dyDescent="0.15">
      <c r="A8" s="22" t="s">
        <v>54</v>
      </c>
      <c r="B8" s="22" t="s">
        <v>57</v>
      </c>
      <c r="C8" s="22" t="s">
        <v>58</v>
      </c>
      <c r="D8" s="22" t="str">
        <f t="shared" si="0"/>
        <v>As a Doctor I can login to the system so that I can enter patient treatment information.</v>
      </c>
      <c r="E8" s="22" t="s">
        <v>59</v>
      </c>
    </row>
    <row r="9" spans="1:5" s="41" customFormat="1" ht="224" x14ac:dyDescent="0.15">
      <c r="A9" s="22" t="s">
        <v>54</v>
      </c>
      <c r="B9" s="42" t="s">
        <v>136</v>
      </c>
      <c r="C9" s="42" t="s">
        <v>137</v>
      </c>
      <c r="D9" s="22" t="str">
        <f t="shared" si="0"/>
        <v>As a Doctor I can search for patient information by name or ID number so that I can easily access their medical history and make informed treatment decisions.</v>
      </c>
      <c r="E9" s="43" t="s">
        <v>138</v>
      </c>
    </row>
    <row r="10" spans="1:5" s="41" customFormat="1" ht="252" x14ac:dyDescent="0.15">
      <c r="A10" s="22" t="s">
        <v>54</v>
      </c>
      <c r="B10" s="42" t="s">
        <v>139</v>
      </c>
      <c r="C10" s="42" t="s">
        <v>140</v>
      </c>
      <c r="D10" s="22" t="str">
        <f t="shared" si="0"/>
        <v>As a Doctor I can view real-time updates on the number of new cases and deaths related to the virus so that stay informed about the current state of the outbreak.</v>
      </c>
      <c r="E10" s="43" t="s">
        <v>141</v>
      </c>
    </row>
    <row r="11" spans="1:5" ht="84" x14ac:dyDescent="0.15">
      <c r="A11" s="17" t="s">
        <v>60</v>
      </c>
      <c r="B11" s="17" t="s">
        <v>61</v>
      </c>
      <c r="C11" s="17" t="s">
        <v>62</v>
      </c>
      <c r="D11" s="17" t="str">
        <f t="shared" si="0"/>
        <v>As a Healthcare Company I can add the number of test kits produced so that the CDC can determine where test kits should be sent.</v>
      </c>
      <c r="E11" s="49" t="s">
        <v>149</v>
      </c>
    </row>
    <row r="12" spans="1:5" ht="70" x14ac:dyDescent="0.15">
      <c r="A12" s="17" t="s">
        <v>60</v>
      </c>
      <c r="B12" s="17" t="s">
        <v>63</v>
      </c>
      <c r="C12" s="35" t="s">
        <v>144</v>
      </c>
      <c r="D12" s="17" t="str">
        <f t="shared" si="0"/>
        <v>As a Healthcare Company I can reset my password by myself so that I can login again. .</v>
      </c>
      <c r="E12" s="17" t="s">
        <v>64</v>
      </c>
    </row>
    <row r="13" spans="1:5" ht="182" x14ac:dyDescent="0.15">
      <c r="A13" s="17" t="s">
        <v>60</v>
      </c>
      <c r="B13" s="35" t="s">
        <v>142</v>
      </c>
      <c r="C13" s="35" t="s">
        <v>143</v>
      </c>
      <c r="D13" s="17" t="str">
        <f t="shared" si="0"/>
        <v>As a Healthcare Company I can view the current inventory of raw materials needed for producing test kits  so that I can plan my future production and ensure timely delivery.</v>
      </c>
      <c r="E13" s="49" t="s">
        <v>147</v>
      </c>
    </row>
    <row r="14" spans="1:5" ht="210" x14ac:dyDescent="0.15">
      <c r="A14" s="17" t="s">
        <v>60</v>
      </c>
      <c r="B14" s="35" t="s">
        <v>145</v>
      </c>
      <c r="C14" s="35" t="s">
        <v>146</v>
      </c>
      <c r="D14" s="17" t="str">
        <f>"As a "&amp;A14&amp;" I can "&amp;B14&amp;" so that "&amp;C14&amp;"."</f>
        <v>As a Healthcare Company I can generate reports on test kit production and delivery for a specific period so that I can track my performance and analyze areas of improvement.</v>
      </c>
      <c r="E14" s="49" t="s">
        <v>148</v>
      </c>
    </row>
    <row r="15" spans="1:5" s="41" customFormat="1" ht="98" x14ac:dyDescent="0.15">
      <c r="A15" s="22" t="s">
        <v>65</v>
      </c>
      <c r="B15" s="22" t="s">
        <v>66</v>
      </c>
      <c r="C15" s="22" t="s">
        <v>67</v>
      </c>
      <c r="D15" s="22" t="str">
        <f t="shared" si="0"/>
        <v>As a Medical Examiner I can add a person's gender  so that deaths can be tracked by gender  .</v>
      </c>
      <c r="E15" s="22" t="s">
        <v>68</v>
      </c>
    </row>
    <row r="16" spans="1:5" s="41" customFormat="1" ht="70" x14ac:dyDescent="0.15">
      <c r="A16" s="22" t="s">
        <v>65</v>
      </c>
      <c r="B16" s="22" t="s">
        <v>69</v>
      </c>
      <c r="C16" s="22" t="s">
        <v>70</v>
      </c>
      <c r="D16" s="22" t="str">
        <f>"As a "&amp;A16&amp;" I "&amp;B16&amp;" so that "&amp;C16&amp;"."</f>
        <v>As a Medical Examiner I am automatically logged out of the system  so that no one can access my account.</v>
      </c>
      <c r="E16" s="22" t="s">
        <v>71</v>
      </c>
    </row>
    <row r="17" spans="1:5" s="41" customFormat="1" ht="140" x14ac:dyDescent="0.15">
      <c r="A17" s="22" t="s">
        <v>65</v>
      </c>
      <c r="B17" s="42" t="s">
        <v>150</v>
      </c>
      <c r="C17" s="42" t="s">
        <v>151</v>
      </c>
      <c r="D17" s="22" t="str">
        <f t="shared" ref="D17:D18" si="1">"As a "&amp;A17&amp;" I "&amp;B17&amp;" so that "&amp;C17&amp;"."</f>
        <v>As a Medical Examiner I view a summary of deaths caused by the outbreak sorted by region so that quickly identify which regions are being hit the hardest.</v>
      </c>
      <c r="E17" s="43" t="s">
        <v>152</v>
      </c>
    </row>
    <row r="18" spans="1:5" s="41" customFormat="1" ht="154" x14ac:dyDescent="0.15">
      <c r="A18" s="22" t="s">
        <v>65</v>
      </c>
      <c r="B18" s="42" t="s">
        <v>153</v>
      </c>
      <c r="C18" s="42" t="s">
        <v>154</v>
      </c>
      <c r="D18" s="22" t="str">
        <f t="shared" si="1"/>
        <v>As a Medical Examiner I search for a specific death report by name or other identifying information  so that quickly access and review the report.</v>
      </c>
      <c r="E18" s="43" t="s">
        <v>155</v>
      </c>
    </row>
    <row r="19" spans="1:5" s="41" customFormat="1" ht="70" x14ac:dyDescent="0.15">
      <c r="A19" s="22" t="s">
        <v>72</v>
      </c>
      <c r="B19" s="22" t="s">
        <v>73</v>
      </c>
      <c r="C19" s="22" t="s">
        <v>74</v>
      </c>
      <c r="D19" s="22" t="str">
        <f t="shared" ref="D19:D28" si="2">"As a "&amp;A19&amp;" I can "&amp;B19&amp;" so that "&amp;C19&amp;"."</f>
        <v>As a Patient I can change my test results  so that the system data is accurate.</v>
      </c>
      <c r="E19" s="22" t="s">
        <v>75</v>
      </c>
    </row>
    <row r="20" spans="1:5" s="41" customFormat="1" ht="84" x14ac:dyDescent="0.15">
      <c r="A20" s="22" t="s">
        <v>72</v>
      </c>
      <c r="B20" s="22" t="s">
        <v>76</v>
      </c>
      <c r="C20" s="22" t="s">
        <v>77</v>
      </c>
      <c r="D20" s="22" t="str">
        <f t="shared" si="2"/>
        <v>As a Patient I can enter any stores that I visited 3 days before testing positive so that others are aware of their potential exposure to the virus.</v>
      </c>
      <c r="E20" s="22" t="s">
        <v>78</v>
      </c>
    </row>
    <row r="21" spans="1:5" s="41" customFormat="1" ht="182" x14ac:dyDescent="0.15">
      <c r="A21" s="22" t="s">
        <v>72</v>
      </c>
      <c r="B21" s="42" t="s">
        <v>156</v>
      </c>
      <c r="C21" s="42" t="s">
        <v>157</v>
      </c>
      <c r="D21" s="22" t="str">
        <f>"As a "&amp;A21&amp;" I can "&amp;B21&amp;" so that "&amp;C21&amp;"."</f>
        <v>As a Patient I can view the status of my test results  so that take appropriate actions based on the results.</v>
      </c>
      <c r="E21" s="43" t="s">
        <v>160</v>
      </c>
    </row>
    <row r="22" spans="1:5" s="41" customFormat="1" ht="196" x14ac:dyDescent="0.15">
      <c r="A22" s="22" t="s">
        <v>72</v>
      </c>
      <c r="B22" s="42" t="s">
        <v>158</v>
      </c>
      <c r="C22" s="42" t="s">
        <v>159</v>
      </c>
      <c r="D22" s="22" t="str">
        <f t="shared" si="2"/>
        <v>As a Patient I can view a heat map of outbreak areas so that take precautions and avoid potential hotspots.</v>
      </c>
      <c r="E22" s="43" t="s">
        <v>161</v>
      </c>
    </row>
    <row r="23" spans="1:5" s="41" customFormat="1" ht="70" x14ac:dyDescent="0.15">
      <c r="A23" s="22" t="s">
        <v>79</v>
      </c>
      <c r="B23" s="22" t="s">
        <v>80</v>
      </c>
      <c r="C23" s="22" t="s">
        <v>81</v>
      </c>
      <c r="D23" s="22" t="str">
        <f t="shared" si="2"/>
        <v>As a System Administrator I can give access to the system  so that users can access,import, share data..</v>
      </c>
      <c r="E23" s="55" t="s">
        <v>82</v>
      </c>
    </row>
    <row r="24" spans="1:5" s="41" customFormat="1" ht="126" x14ac:dyDescent="0.15">
      <c r="A24" s="22" t="s">
        <v>79</v>
      </c>
      <c r="B24" s="22" t="s">
        <v>83</v>
      </c>
      <c r="C24" s="22" t="s">
        <v>84</v>
      </c>
      <c r="D24" s="22" t="str">
        <f t="shared" si="2"/>
        <v>As a System Administrator I can remove access so that users are not able to access the system.</v>
      </c>
      <c r="E24" s="22" t="s">
        <v>85</v>
      </c>
    </row>
    <row r="25" spans="1:5" s="41" customFormat="1" ht="280" x14ac:dyDescent="0.15">
      <c r="A25" s="22" t="s">
        <v>79</v>
      </c>
      <c r="B25" s="42" t="s">
        <v>162</v>
      </c>
      <c r="C25" s="42" t="s">
        <v>163</v>
      </c>
      <c r="D25" s="22" t="str">
        <f t="shared" si="2"/>
        <v>As a System Administrator I can monitor system logs for any errors or issues so that quickly resolve them and prevent any potential downtime or data loss.</v>
      </c>
      <c r="E25" s="43" t="s">
        <v>164</v>
      </c>
    </row>
    <row r="26" spans="1:5" s="41" customFormat="1" ht="319" x14ac:dyDescent="0.15">
      <c r="A26" s="22" t="s">
        <v>79</v>
      </c>
      <c r="B26" s="42" t="s">
        <v>165</v>
      </c>
      <c r="C26" s="42" t="s">
        <v>166</v>
      </c>
      <c r="D26" s="22" t="str">
        <f t="shared" si="2"/>
        <v>As a System Administrator I can configure system settings to optimize performance so that users access and use the system quickly and efficiently.</v>
      </c>
      <c r="E26" s="43" t="s">
        <v>167</v>
      </c>
    </row>
    <row r="27" spans="1:5" ht="70" x14ac:dyDescent="0.15">
      <c r="A27" s="17" t="s">
        <v>86</v>
      </c>
      <c r="B27" s="17" t="s">
        <v>87</v>
      </c>
      <c r="C27" s="17" t="s">
        <v>88</v>
      </c>
      <c r="D27" s="17" t="str">
        <f t="shared" si="2"/>
        <v>As a Test Center I can update/change the number of test kits recieved  so that data is accurate.</v>
      </c>
      <c r="E27" s="17" t="s">
        <v>89</v>
      </c>
    </row>
    <row r="28" spans="1:5" ht="98" x14ac:dyDescent="0.15">
      <c r="A28" s="17" t="s">
        <v>86</v>
      </c>
      <c r="B28" s="17" t="s">
        <v>90</v>
      </c>
      <c r="C28" s="17" t="s">
        <v>91</v>
      </c>
      <c r="D28" s="17" t="str">
        <f t="shared" si="2"/>
        <v>As a Test Center I can I want to be notified when my stock falls before a certain level,  so that I can proactively order additional testing supplies.</v>
      </c>
      <c r="E28" s="17" t="s">
        <v>92</v>
      </c>
    </row>
    <row r="29" spans="1:5" ht="196" x14ac:dyDescent="0.15">
      <c r="A29" s="17" t="s">
        <v>86</v>
      </c>
      <c r="B29" s="35" t="s">
        <v>168</v>
      </c>
      <c r="C29" s="54" t="s">
        <v>169</v>
      </c>
      <c r="D29" s="17" t="str">
        <f>"As a "&amp;A29&amp;" I can "&amp;B29&amp;" so that "&amp;C29&amp;"."</f>
        <v>As a Test Center I can track the number of positive cases detected through our testing so that report accurate statistics to public health agencies and make data-driven decisions about testing strategies.</v>
      </c>
      <c r="E29" s="49" t="s">
        <v>170</v>
      </c>
    </row>
    <row r="30" spans="1:5" ht="210" x14ac:dyDescent="0.15">
      <c r="A30" s="17" t="s">
        <v>86</v>
      </c>
      <c r="B30" s="38" t="s">
        <v>172</v>
      </c>
      <c r="C30" s="37" t="s">
        <v>173</v>
      </c>
      <c r="D30" s="17" t="str">
        <f>"As a "&amp;A30&amp;" I can "&amp;B30&amp;" so that "&amp;C30&amp;"."</f>
        <v>As a Test Center I can schedule appointments for patients to be tested so that testing can be efficiently managed and wait times are minimized.</v>
      </c>
      <c r="E30" s="49" t="s">
        <v>171</v>
      </c>
    </row>
  </sheetData>
  <autoFilter ref="A2:E30" xr:uid="{00000000-0001-0000-0200-000000000000}"/>
  <mergeCells count="1">
    <mergeCell ref="A1:E1"/>
  </mergeCells>
  <dataValidations count="1">
    <dataValidation type="list" allowBlank="1" sqref="A3:A30" xr:uid="{00000000-0002-0000-0200-000000000000}">
      <formula1>"CDC Official,System Administrator,Patient,Test Center,Doctor,Medical Examiner,Healthcare Company,Pharmaceutical Company"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9900"/>
    <outlinePr summaryBelow="0" summaryRight="0"/>
  </sheetPr>
  <dimension ref="A1:J30"/>
  <sheetViews>
    <sheetView showGridLines="0" tabSelected="1" zoomScale="43" zoomScaleNormal="60" workbookViewId="0">
      <pane ySplit="2" topLeftCell="A3" activePane="bottomLeft" state="frozen"/>
      <selection pane="bottomLeft" activeCell="AT322" sqref="AT322"/>
    </sheetView>
  </sheetViews>
  <sheetFormatPr baseColWidth="10" defaultColWidth="14.5" defaultRowHeight="13" x14ac:dyDescent="0.15"/>
  <cols>
    <col min="1" max="1" width="14" bestFit="1" customWidth="1"/>
    <col min="2" max="2" width="83.5" bestFit="1" customWidth="1"/>
    <col min="3" max="3" width="51" bestFit="1" customWidth="1"/>
    <col min="4" max="4" width="15.5" bestFit="1" customWidth="1"/>
    <col min="5" max="5" width="14.6640625" bestFit="1" customWidth="1"/>
    <col min="6" max="6" width="14.83203125" bestFit="1" customWidth="1"/>
    <col min="7" max="8" width="23.5" bestFit="1" customWidth="1"/>
    <col min="9" max="9" width="22.6640625" bestFit="1" customWidth="1"/>
    <col min="10" max="10" width="25.5" bestFit="1" customWidth="1"/>
  </cols>
  <sheetData>
    <row r="1" spans="1:10" ht="14" thickBot="1" x14ac:dyDescent="0.2">
      <c r="A1" s="72" t="s">
        <v>93</v>
      </c>
      <c r="B1" s="73"/>
      <c r="C1" s="73"/>
      <c r="D1" s="73"/>
      <c r="E1" s="73"/>
      <c r="F1" s="74" t="s">
        <v>94</v>
      </c>
      <c r="G1" s="75"/>
      <c r="H1" s="75"/>
      <c r="I1" s="75"/>
      <c r="J1" s="76"/>
    </row>
    <row r="2" spans="1:10" ht="30" thickTop="1" thickBot="1" x14ac:dyDescent="0.2">
      <c r="A2" s="8" t="s">
        <v>95</v>
      </c>
      <c r="B2" s="8" t="s">
        <v>96</v>
      </c>
      <c r="C2" s="8" t="s">
        <v>97</v>
      </c>
      <c r="D2" s="9" t="s">
        <v>98</v>
      </c>
      <c r="E2" s="10" t="s">
        <v>99</v>
      </c>
      <c r="F2" s="11" t="s">
        <v>99</v>
      </c>
      <c r="G2" s="10" t="s">
        <v>100</v>
      </c>
      <c r="H2" s="10" t="s">
        <v>101</v>
      </c>
      <c r="I2" s="10" t="s">
        <v>102</v>
      </c>
      <c r="J2" s="12" t="s">
        <v>103</v>
      </c>
    </row>
    <row r="3" spans="1:10" ht="43" thickTop="1" x14ac:dyDescent="0.15">
      <c r="A3" s="44" t="s">
        <v>49</v>
      </c>
      <c r="B3" s="47" t="s">
        <v>174</v>
      </c>
      <c r="C3" s="48" t="s">
        <v>51</v>
      </c>
      <c r="D3" s="56" t="s">
        <v>202</v>
      </c>
      <c r="E3" s="14">
        <v>1</v>
      </c>
      <c r="F3" s="15" t="s">
        <v>104</v>
      </c>
      <c r="G3" s="16">
        <f>COUNTIF(E3:E39,"1")</f>
        <v>3</v>
      </c>
      <c r="H3" s="59"/>
      <c r="I3" s="59"/>
      <c r="J3" s="59"/>
    </row>
    <row r="4" spans="1:10" ht="84" x14ac:dyDescent="0.15">
      <c r="A4" s="17" t="s">
        <v>49</v>
      </c>
      <c r="B4" s="17" t="s">
        <v>175</v>
      </c>
      <c r="C4" s="49" t="s">
        <v>53</v>
      </c>
      <c r="D4" s="56" t="s">
        <v>202</v>
      </c>
      <c r="E4" s="18">
        <v>3</v>
      </c>
      <c r="F4" s="15" t="s">
        <v>105</v>
      </c>
      <c r="G4" s="16">
        <f>COUNTIF(E3:E39,"2")</f>
        <v>4</v>
      </c>
      <c r="H4" s="59"/>
      <c r="I4" s="59"/>
      <c r="J4" s="59"/>
    </row>
    <row r="5" spans="1:10" ht="306" x14ac:dyDescent="0.15">
      <c r="A5" s="17" t="s">
        <v>49</v>
      </c>
      <c r="B5" s="17" t="s">
        <v>177</v>
      </c>
      <c r="C5" s="49" t="s">
        <v>135</v>
      </c>
      <c r="D5" s="56" t="s">
        <v>202</v>
      </c>
      <c r="E5" s="18">
        <v>3</v>
      </c>
      <c r="F5" s="15" t="s">
        <v>106</v>
      </c>
      <c r="G5" s="16">
        <f>COUNTIF(E3:E39,"3")</f>
        <v>3</v>
      </c>
      <c r="H5" s="59"/>
      <c r="I5" s="59"/>
      <c r="J5" s="59"/>
    </row>
    <row r="6" spans="1:10" ht="238" x14ac:dyDescent="0.15">
      <c r="A6" s="17" t="s">
        <v>49</v>
      </c>
      <c r="B6" s="17" t="s">
        <v>176</v>
      </c>
      <c r="C6" s="49" t="s">
        <v>134</v>
      </c>
      <c r="D6" s="56" t="s">
        <v>202</v>
      </c>
      <c r="E6" s="18">
        <v>2</v>
      </c>
      <c r="F6" s="15" t="s">
        <v>107</v>
      </c>
      <c r="G6" s="59"/>
      <c r="H6" s="16">
        <f>COUNTIF(E3:E39,"4")</f>
        <v>5</v>
      </c>
      <c r="I6" s="59"/>
      <c r="J6" s="59"/>
    </row>
    <row r="7" spans="1:10" ht="42" hidden="1" x14ac:dyDescent="0.15">
      <c r="A7" s="17" t="s">
        <v>60</v>
      </c>
      <c r="B7" s="17" t="s">
        <v>182</v>
      </c>
      <c r="C7" s="49" t="s">
        <v>149</v>
      </c>
      <c r="D7" s="35" t="s">
        <v>202</v>
      </c>
      <c r="E7" s="18">
        <v>2</v>
      </c>
      <c r="F7" s="15" t="s">
        <v>108</v>
      </c>
      <c r="G7" s="59"/>
      <c r="H7" s="16">
        <f>COUNTIF(E3:E39,"5")</f>
        <v>5</v>
      </c>
      <c r="I7" s="59"/>
      <c r="J7" s="59"/>
    </row>
    <row r="8" spans="1:10" ht="98" hidden="1" x14ac:dyDescent="0.15">
      <c r="A8" s="17" t="s">
        <v>60</v>
      </c>
      <c r="B8" s="17" t="s">
        <v>184</v>
      </c>
      <c r="C8" s="49" t="s">
        <v>147</v>
      </c>
      <c r="D8" s="35" t="s">
        <v>202</v>
      </c>
      <c r="E8" s="18">
        <v>2</v>
      </c>
      <c r="F8" s="15" t="s">
        <v>109</v>
      </c>
      <c r="G8" s="59"/>
      <c r="H8" s="59"/>
      <c r="I8" s="16">
        <f>COUNTIF(E3:E39,"6")</f>
        <v>2</v>
      </c>
      <c r="J8" s="59"/>
    </row>
    <row r="9" spans="1:10" ht="56" hidden="1" x14ac:dyDescent="0.15">
      <c r="A9" s="22" t="s">
        <v>65</v>
      </c>
      <c r="B9" s="22" t="s">
        <v>187</v>
      </c>
      <c r="C9" s="22" t="s">
        <v>71</v>
      </c>
      <c r="D9" s="35" t="s">
        <v>202</v>
      </c>
      <c r="E9" s="18">
        <v>2</v>
      </c>
      <c r="F9" s="15" t="s">
        <v>110</v>
      </c>
      <c r="G9" s="59"/>
      <c r="H9" s="59"/>
      <c r="I9" s="60">
        <f>COUNTIF(E3:E39,"7")</f>
        <v>3</v>
      </c>
      <c r="J9" s="59"/>
    </row>
    <row r="10" spans="1:10" ht="42" x14ac:dyDescent="0.15">
      <c r="A10" s="22" t="s">
        <v>79</v>
      </c>
      <c r="B10" s="22" t="s">
        <v>194</v>
      </c>
      <c r="C10" s="55" t="s">
        <v>82</v>
      </c>
      <c r="D10" s="17" t="s">
        <v>202</v>
      </c>
      <c r="E10" s="18">
        <v>1</v>
      </c>
      <c r="F10" s="15" t="s">
        <v>111</v>
      </c>
      <c r="G10" s="60">
        <f>SUM(G3:G9)</f>
        <v>10</v>
      </c>
      <c r="H10" s="60">
        <f>SUM(H3:H9)</f>
        <v>10</v>
      </c>
      <c r="I10" s="60">
        <f>SUM(I3:I9)</f>
        <v>5</v>
      </c>
      <c r="J10" s="59"/>
    </row>
    <row r="11" spans="1:10" ht="56" x14ac:dyDescent="0.15">
      <c r="A11" s="22" t="s">
        <v>79</v>
      </c>
      <c r="B11" s="22" t="s">
        <v>195</v>
      </c>
      <c r="C11" s="22" t="s">
        <v>85</v>
      </c>
      <c r="D11" s="17" t="s">
        <v>202</v>
      </c>
      <c r="E11" s="18">
        <v>1</v>
      </c>
      <c r="F11" s="15" t="s">
        <v>112</v>
      </c>
      <c r="G11" s="61">
        <f>COUNTIF(D3:D39,"Release 1 (MVP)")</f>
        <v>10</v>
      </c>
      <c r="H11" s="61">
        <f>COUNTIF(D3:D39,"release 2")</f>
        <v>10</v>
      </c>
      <c r="I11" s="61">
        <f>COUNTIF(D3:D39,"release 3")</f>
        <v>5</v>
      </c>
      <c r="J11" s="61">
        <f>COUNTIF(D3:D39,"backlog for future release")</f>
        <v>3</v>
      </c>
    </row>
    <row r="12" spans="1:10" ht="28" hidden="1" x14ac:dyDescent="0.15">
      <c r="A12" s="17" t="s">
        <v>86</v>
      </c>
      <c r="B12" s="17" t="s">
        <v>198</v>
      </c>
      <c r="C12" s="17" t="s">
        <v>89</v>
      </c>
      <c r="D12" s="35" t="s">
        <v>202</v>
      </c>
      <c r="E12" s="18">
        <v>3</v>
      </c>
      <c r="F12" s="15" t="s">
        <v>113</v>
      </c>
      <c r="G12" s="62" t="e">
        <f ca="1">eq(G10,G11)</f>
        <v>#NAME?</v>
      </c>
      <c r="H12" s="62" t="e">
        <f t="shared" ref="H12:I12" ca="1" si="0">eq(H10,H11)</f>
        <v>#NAME?</v>
      </c>
      <c r="I12" s="62" t="e">
        <f t="shared" ca="1" si="0"/>
        <v>#NAME?</v>
      </c>
      <c r="J12" s="63"/>
    </row>
    <row r="13" spans="1:10" ht="28" hidden="1" x14ac:dyDescent="0.15">
      <c r="A13" s="22" t="s">
        <v>54</v>
      </c>
      <c r="B13" s="22" t="s">
        <v>179</v>
      </c>
      <c r="C13" s="22" t="s">
        <v>59</v>
      </c>
      <c r="D13" s="57" t="s">
        <v>122</v>
      </c>
      <c r="E13" s="18">
        <v>4</v>
      </c>
      <c r="F13" s="20"/>
      <c r="G13" s="19"/>
      <c r="H13" s="19"/>
      <c r="I13" s="19"/>
      <c r="J13" s="19"/>
    </row>
    <row r="14" spans="1:10" ht="28" hidden="1" x14ac:dyDescent="0.15">
      <c r="A14" s="17" t="s">
        <v>60</v>
      </c>
      <c r="B14" s="17" t="s">
        <v>183</v>
      </c>
      <c r="C14" s="17" t="s">
        <v>64</v>
      </c>
      <c r="D14" s="35" t="s">
        <v>122</v>
      </c>
      <c r="E14" s="18">
        <v>4</v>
      </c>
      <c r="F14" s="19"/>
      <c r="G14" s="19"/>
      <c r="H14" s="19"/>
      <c r="I14" s="19"/>
      <c r="J14" s="19"/>
    </row>
    <row r="15" spans="1:10" ht="42" hidden="1" x14ac:dyDescent="0.15">
      <c r="A15" s="22" t="s">
        <v>65</v>
      </c>
      <c r="B15" s="22" t="s">
        <v>186</v>
      </c>
      <c r="C15" s="22" t="s">
        <v>68</v>
      </c>
      <c r="D15" s="35" t="s">
        <v>122</v>
      </c>
      <c r="E15" s="18">
        <v>4</v>
      </c>
      <c r="F15" s="19"/>
      <c r="G15" s="19"/>
      <c r="H15" s="19"/>
      <c r="I15" s="19"/>
      <c r="J15" s="19"/>
    </row>
    <row r="16" spans="1:10" ht="84" hidden="1" x14ac:dyDescent="0.15">
      <c r="A16" s="22" t="s">
        <v>65</v>
      </c>
      <c r="B16" s="22" t="s">
        <v>188</v>
      </c>
      <c r="C16" s="43" t="s">
        <v>152</v>
      </c>
      <c r="D16" s="57" t="s">
        <v>122</v>
      </c>
      <c r="E16" s="18">
        <v>4</v>
      </c>
      <c r="F16" s="19"/>
      <c r="G16" s="19"/>
      <c r="H16" s="19"/>
      <c r="I16" s="19"/>
      <c r="J16" s="19"/>
    </row>
    <row r="17" spans="1:10" ht="70" hidden="1" x14ac:dyDescent="0.15">
      <c r="A17" s="22" t="s">
        <v>65</v>
      </c>
      <c r="B17" s="22" t="s">
        <v>189</v>
      </c>
      <c r="C17" s="43" t="s">
        <v>155</v>
      </c>
      <c r="D17" s="57" t="s">
        <v>122</v>
      </c>
      <c r="E17" s="18">
        <v>4</v>
      </c>
      <c r="F17" s="19"/>
      <c r="G17" s="19"/>
      <c r="H17" s="19"/>
      <c r="I17" s="19"/>
      <c r="J17" s="19"/>
    </row>
    <row r="18" spans="1:10" ht="70" hidden="1" x14ac:dyDescent="0.15">
      <c r="A18" s="22" t="s">
        <v>54</v>
      </c>
      <c r="B18" s="22" t="s">
        <v>178</v>
      </c>
      <c r="C18" s="22" t="s">
        <v>56</v>
      </c>
      <c r="D18" s="57" t="s">
        <v>122</v>
      </c>
      <c r="E18" s="18">
        <v>5</v>
      </c>
      <c r="F18" s="19"/>
      <c r="G18" s="19"/>
      <c r="H18" s="19"/>
      <c r="I18" s="19"/>
      <c r="J18" s="19"/>
    </row>
    <row r="19" spans="1:10" ht="112" hidden="1" x14ac:dyDescent="0.15">
      <c r="A19" s="22" t="s">
        <v>54</v>
      </c>
      <c r="B19" s="22" t="s">
        <v>180</v>
      </c>
      <c r="C19" s="43" t="s">
        <v>138</v>
      </c>
      <c r="D19" s="57" t="s">
        <v>122</v>
      </c>
      <c r="E19" s="18">
        <v>5</v>
      </c>
      <c r="F19" s="19"/>
      <c r="G19" s="19"/>
      <c r="H19" s="19"/>
      <c r="I19" s="19"/>
      <c r="J19" s="19"/>
    </row>
    <row r="20" spans="1:10" ht="98" hidden="1" x14ac:dyDescent="0.15">
      <c r="A20" s="17" t="s">
        <v>60</v>
      </c>
      <c r="B20" s="17" t="s">
        <v>185</v>
      </c>
      <c r="C20" s="49" t="s">
        <v>148</v>
      </c>
      <c r="D20" s="35" t="s">
        <v>122</v>
      </c>
      <c r="E20" s="18">
        <v>5</v>
      </c>
      <c r="F20" s="19"/>
      <c r="G20" s="19"/>
      <c r="H20" s="19"/>
      <c r="I20" s="19"/>
      <c r="J20" s="19"/>
    </row>
    <row r="21" spans="1:10" ht="28" hidden="1" x14ac:dyDescent="0.15">
      <c r="A21" s="22" t="s">
        <v>72</v>
      </c>
      <c r="B21" s="22" t="s">
        <v>190</v>
      </c>
      <c r="C21" s="22" t="s">
        <v>75</v>
      </c>
      <c r="D21" s="35" t="s">
        <v>122</v>
      </c>
      <c r="E21" s="18">
        <v>5</v>
      </c>
      <c r="F21" s="19"/>
      <c r="G21" s="19"/>
      <c r="H21" s="19"/>
      <c r="I21" s="19"/>
      <c r="J21" s="19"/>
    </row>
    <row r="22" spans="1:10" ht="154" x14ac:dyDescent="0.15">
      <c r="A22" s="22" t="s">
        <v>79</v>
      </c>
      <c r="B22" s="22" t="s">
        <v>197</v>
      </c>
      <c r="C22" s="43" t="s">
        <v>167</v>
      </c>
      <c r="D22" s="35" t="s">
        <v>122</v>
      </c>
      <c r="E22" s="18">
        <v>5</v>
      </c>
      <c r="F22" s="19"/>
      <c r="G22" s="19"/>
      <c r="H22" s="19"/>
      <c r="I22" s="19"/>
      <c r="J22" s="19"/>
    </row>
    <row r="23" spans="1:10" ht="98" hidden="1" x14ac:dyDescent="0.15">
      <c r="A23" s="22" t="s">
        <v>54</v>
      </c>
      <c r="B23" s="22" t="s">
        <v>181</v>
      </c>
      <c r="C23" s="43" t="s">
        <v>141</v>
      </c>
      <c r="D23" s="35" t="s">
        <v>125</v>
      </c>
      <c r="E23" s="18">
        <v>6</v>
      </c>
      <c r="F23" s="19"/>
      <c r="G23" s="19"/>
      <c r="H23" s="19"/>
      <c r="I23" s="19"/>
      <c r="J23" s="19"/>
    </row>
    <row r="24" spans="1:10" ht="84" hidden="1" x14ac:dyDescent="0.15">
      <c r="A24" s="22" t="s">
        <v>72</v>
      </c>
      <c r="B24" s="22" t="s">
        <v>192</v>
      </c>
      <c r="C24" s="43" t="s">
        <v>160</v>
      </c>
      <c r="D24" s="35" t="s">
        <v>125</v>
      </c>
      <c r="E24" s="18">
        <v>6</v>
      </c>
      <c r="F24" s="19"/>
      <c r="G24" s="19"/>
      <c r="H24" s="19"/>
      <c r="I24" s="19"/>
      <c r="J24" s="19"/>
    </row>
    <row r="25" spans="1:10" ht="126" x14ac:dyDescent="0.15">
      <c r="A25" s="22" t="s">
        <v>79</v>
      </c>
      <c r="B25" s="22" t="s">
        <v>196</v>
      </c>
      <c r="C25" s="43" t="s">
        <v>164</v>
      </c>
      <c r="D25" s="35" t="s">
        <v>125</v>
      </c>
      <c r="E25" s="18">
        <v>7</v>
      </c>
      <c r="F25" s="19"/>
      <c r="G25" s="19"/>
      <c r="H25" s="19"/>
      <c r="I25" s="19"/>
      <c r="J25" s="19"/>
    </row>
    <row r="26" spans="1:10" ht="56" hidden="1" x14ac:dyDescent="0.15">
      <c r="A26" s="17" t="s">
        <v>86</v>
      </c>
      <c r="B26" s="17" t="s">
        <v>199</v>
      </c>
      <c r="C26" s="17" t="s">
        <v>92</v>
      </c>
      <c r="D26" s="57" t="s">
        <v>125</v>
      </c>
      <c r="E26" s="18">
        <v>7</v>
      </c>
      <c r="F26" s="19"/>
      <c r="G26" s="19"/>
      <c r="H26" s="19"/>
      <c r="I26" s="19"/>
      <c r="J26" s="19"/>
    </row>
    <row r="27" spans="1:10" ht="98" hidden="1" x14ac:dyDescent="0.15">
      <c r="A27" s="17" t="s">
        <v>86</v>
      </c>
      <c r="B27" s="17" t="s">
        <v>200</v>
      </c>
      <c r="C27" s="49" t="s">
        <v>170</v>
      </c>
      <c r="D27" s="35" t="s">
        <v>125</v>
      </c>
      <c r="E27" s="18">
        <v>7</v>
      </c>
      <c r="F27" s="19"/>
      <c r="G27" s="19"/>
      <c r="H27" s="19"/>
      <c r="I27" s="19"/>
      <c r="J27" s="19"/>
    </row>
    <row r="28" spans="1:10" ht="28" hidden="1" x14ac:dyDescent="0.15">
      <c r="A28" s="22" t="s">
        <v>72</v>
      </c>
      <c r="B28" s="22" t="s">
        <v>191</v>
      </c>
      <c r="C28" s="22" t="s">
        <v>78</v>
      </c>
      <c r="D28" s="35" t="s">
        <v>103</v>
      </c>
      <c r="E28" s="58" t="s">
        <v>203</v>
      </c>
      <c r="F28" s="19"/>
      <c r="G28" s="19"/>
      <c r="H28" s="19"/>
      <c r="I28" s="19"/>
      <c r="J28" s="19"/>
    </row>
    <row r="29" spans="1:10" ht="98" hidden="1" x14ac:dyDescent="0.15">
      <c r="A29" s="22" t="s">
        <v>72</v>
      </c>
      <c r="B29" s="22" t="s">
        <v>193</v>
      </c>
      <c r="C29" s="43" t="s">
        <v>161</v>
      </c>
      <c r="D29" s="17" t="s">
        <v>103</v>
      </c>
      <c r="E29" s="58" t="s">
        <v>203</v>
      </c>
      <c r="F29" s="19"/>
      <c r="G29" s="19"/>
      <c r="H29" s="19"/>
      <c r="I29" s="19"/>
      <c r="J29" s="19"/>
    </row>
    <row r="30" spans="1:10" ht="112" hidden="1" x14ac:dyDescent="0.15">
      <c r="A30" s="17" t="s">
        <v>86</v>
      </c>
      <c r="B30" s="17" t="s">
        <v>201</v>
      </c>
      <c r="C30" s="49" t="s">
        <v>171</v>
      </c>
      <c r="D30" s="35" t="s">
        <v>103</v>
      </c>
      <c r="E30" s="58" t="s">
        <v>203</v>
      </c>
      <c r="F30" s="19"/>
      <c r="G30" s="19"/>
      <c r="H30" s="19"/>
      <c r="I30" s="19"/>
      <c r="J30" s="19"/>
    </row>
  </sheetData>
  <autoFilter ref="A2:J30" xr:uid="{00000000-0009-0000-0000-000003000000}">
    <filterColumn colId="0">
      <filters>
        <filter val="CDC Official"/>
        <filter val="System Administrator"/>
      </filters>
    </filterColumn>
    <sortState xmlns:xlrd2="http://schemas.microsoft.com/office/spreadsheetml/2017/richdata2" ref="A3:J30">
      <sortCondition ref="E2:E30"/>
    </sortState>
  </autoFilter>
  <mergeCells count="2">
    <mergeCell ref="A1:E1"/>
    <mergeCell ref="F1:J1"/>
  </mergeCells>
  <conditionalFormatting sqref="G3 G5 I9">
    <cfRule type="cellIs" dxfId="7" priority="5" operator="greaterThan">
      <formula>3</formula>
    </cfRule>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fRule type="cellIs" dxfId="6" priority="8" operator="greaterThan">
      <formula>4</formula>
    </cfRule>
  </conditionalFormatting>
  <conditionalFormatting sqref="G10:H11">
    <cfRule type="cellIs" dxfId="5" priority="1" operator="greaterThan">
      <formula>10</formula>
    </cfRule>
    <cfRule type="colorScale" priority="2">
      <colorScale>
        <cfvo type="formula" val="0"/>
        <cfvo type="formula" val="10"/>
        <color rgb="FFFFFFFF"/>
        <color rgb="FF57BB8A"/>
      </colorScale>
    </cfRule>
  </conditionalFormatting>
  <conditionalFormatting sqref="G12:I12">
    <cfRule type="cellIs" dxfId="4" priority="13" operator="equal">
      <formula>"TRUE"</formula>
    </cfRule>
    <cfRule type="cellIs" dxfId="3" priority="14" operator="notEqual">
      <formula>"TRUE"</formula>
    </cfRule>
  </conditionalFormatting>
  <conditionalFormatting sqref="H6:H7">
    <cfRule type="cellIs" dxfId="2" priority="9" operator="greaterThan">
      <formula>5</formula>
    </cfRule>
    <cfRule type="colorScale" priority="10">
      <colorScale>
        <cfvo type="formula" val="0"/>
        <cfvo type="formula" val="5"/>
        <color rgb="FFFFFFFF"/>
        <color rgb="FF57BB8A"/>
      </colorScale>
    </cfRule>
  </conditionalFormatting>
  <conditionalFormatting sqref="I8">
    <cfRule type="cellIs" dxfId="1" priority="11" operator="greaterThan">
      <formula>2</formula>
    </cfRule>
    <cfRule type="colorScale" priority="12">
      <colorScale>
        <cfvo type="formula" val="0"/>
        <cfvo type="formula" val="2"/>
        <color rgb="FFFFFFFF"/>
        <color rgb="FF57BB8A"/>
      </colorScale>
    </cfRule>
  </conditionalFormatting>
  <conditionalFormatting sqref="I10:I11">
    <cfRule type="cellIs" dxfId="0" priority="3" operator="greaterThan">
      <formula>5</formula>
    </cfRule>
    <cfRule type="colorScale" priority="4">
      <colorScale>
        <cfvo type="formula" val="0"/>
        <cfvo type="formula" val="5"/>
        <color rgb="FFFFFFFF"/>
        <color rgb="FF57BB8A"/>
      </colorScale>
    </cfRule>
  </conditionalFormatting>
  <dataValidations count="3">
    <dataValidation type="list" allowBlank="1" sqref="D3:D6 D10:D16 D19:D27 D29:D30" xr:uid="{00000000-0002-0000-0300-000000000000}">
      <formula1>"Release 1 (MVP),Release 2,Release 3,Backlog for Future Release"</formula1>
    </dataValidation>
    <dataValidation type="list" allowBlank="1" sqref="E3:E30" xr:uid="{00000000-0002-0000-0300-000001000000}">
      <formula1>"1,2,3,4,5,6,7"</formula1>
    </dataValidation>
    <dataValidation type="list" allowBlank="1" sqref="A3:A30" xr:uid="{563345E5-5136-5244-B3F0-C2C37E649F89}">
      <formula1>"CDC Official,System Administrator,Patient,Test Center,Doctor,Medical Examiner,Healthcare Company,Pharmaceutical Company"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FF"/>
    <outlinePr summaryBelow="0" summaryRight="0"/>
  </sheetPr>
  <dimension ref="A1:D27"/>
  <sheetViews>
    <sheetView showGridLines="0" workbookViewId="0">
      <pane ySplit="2" topLeftCell="A3" activePane="bottomLeft" state="frozen"/>
      <selection pane="bottomLeft" activeCell="C5" sqref="C5"/>
    </sheetView>
  </sheetViews>
  <sheetFormatPr baseColWidth="10" defaultColWidth="14.5" defaultRowHeight="13" x14ac:dyDescent="0.15"/>
  <cols>
    <col min="1" max="1" width="14.5" style="39"/>
    <col min="2" max="2" width="10.33203125" style="39" customWidth="1"/>
    <col min="3" max="3" width="77.1640625" style="39" customWidth="1"/>
    <col min="4" max="4" width="12.83203125" style="39" customWidth="1"/>
    <col min="5" max="16384" width="14.5" style="39"/>
  </cols>
  <sheetData>
    <row r="1" spans="1:4" x14ac:dyDescent="0.15">
      <c r="A1" s="82" t="s">
        <v>114</v>
      </c>
      <c r="B1" s="83"/>
      <c r="C1" s="83"/>
      <c r="D1" s="84"/>
    </row>
    <row r="2" spans="1:4" ht="14" x14ac:dyDescent="0.15">
      <c r="A2" s="21" t="s">
        <v>115</v>
      </c>
      <c r="B2" s="21" t="s">
        <v>116</v>
      </c>
      <c r="C2" s="21" t="s">
        <v>96</v>
      </c>
      <c r="D2" s="21" t="s">
        <v>117</v>
      </c>
    </row>
    <row r="3" spans="1:4" ht="28" x14ac:dyDescent="0.15">
      <c r="A3" s="85" t="s">
        <v>118</v>
      </c>
      <c r="B3" s="86" t="s">
        <v>119</v>
      </c>
      <c r="C3" s="22" t="s">
        <v>194</v>
      </c>
      <c r="D3" s="22">
        <v>2</v>
      </c>
    </row>
    <row r="4" spans="1:4" ht="14" x14ac:dyDescent="0.15">
      <c r="A4" s="78"/>
      <c r="B4" s="78"/>
      <c r="C4" s="22" t="s">
        <v>195</v>
      </c>
      <c r="D4" s="22">
        <v>3</v>
      </c>
    </row>
    <row r="5" spans="1:4" ht="28" x14ac:dyDescent="0.15">
      <c r="A5" s="78"/>
      <c r="B5" s="79"/>
      <c r="C5" s="47" t="s">
        <v>174</v>
      </c>
      <c r="D5" s="22">
        <v>3</v>
      </c>
    </row>
    <row r="6" spans="1:4" ht="28" x14ac:dyDescent="0.15">
      <c r="A6" s="78"/>
      <c r="B6" s="81" t="s">
        <v>120</v>
      </c>
      <c r="C6" s="17" t="s">
        <v>176</v>
      </c>
      <c r="D6" s="22">
        <v>5</v>
      </c>
    </row>
    <row r="7" spans="1:4" ht="28" x14ac:dyDescent="0.15">
      <c r="A7" s="78"/>
      <c r="B7" s="78"/>
      <c r="C7" s="17" t="s">
        <v>182</v>
      </c>
      <c r="D7" s="22">
        <v>0.5</v>
      </c>
    </row>
    <row r="8" spans="1:4" ht="28" x14ac:dyDescent="0.15">
      <c r="A8" s="78"/>
      <c r="B8" s="78"/>
      <c r="C8" s="17" t="s">
        <v>184</v>
      </c>
      <c r="D8" s="22">
        <v>2</v>
      </c>
    </row>
    <row r="9" spans="1:4" ht="28" x14ac:dyDescent="0.15">
      <c r="A9" s="78"/>
      <c r="B9" s="79"/>
      <c r="C9" s="22" t="s">
        <v>187</v>
      </c>
      <c r="D9" s="22">
        <v>0.5</v>
      </c>
    </row>
    <row r="10" spans="1:4" ht="28" x14ac:dyDescent="0.15">
      <c r="A10" s="78"/>
      <c r="B10" s="81" t="s">
        <v>121</v>
      </c>
      <c r="C10" s="17" t="s">
        <v>177</v>
      </c>
      <c r="D10" s="22">
        <v>5</v>
      </c>
    </row>
    <row r="11" spans="1:4" ht="28" x14ac:dyDescent="0.15">
      <c r="A11" s="78"/>
      <c r="B11" s="78"/>
      <c r="C11" s="17" t="s">
        <v>175</v>
      </c>
      <c r="D11" s="22">
        <v>2</v>
      </c>
    </row>
    <row r="12" spans="1:4" ht="14" x14ac:dyDescent="0.15">
      <c r="A12" s="79"/>
      <c r="B12" s="79"/>
      <c r="C12" s="17" t="s">
        <v>198</v>
      </c>
      <c r="D12" s="22">
        <v>1</v>
      </c>
    </row>
    <row r="13" spans="1:4" ht="14" x14ac:dyDescent="0.15">
      <c r="A13" s="77" t="s">
        <v>122</v>
      </c>
      <c r="B13" s="81" t="s">
        <v>123</v>
      </c>
      <c r="C13" s="22" t="s">
        <v>179</v>
      </c>
      <c r="D13" s="22">
        <v>5</v>
      </c>
    </row>
    <row r="14" spans="1:4" ht="14" x14ac:dyDescent="0.15">
      <c r="A14" s="78"/>
      <c r="B14" s="78"/>
      <c r="C14" s="17" t="s">
        <v>183</v>
      </c>
      <c r="D14" s="22">
        <v>0.5</v>
      </c>
    </row>
    <row r="15" spans="1:4" ht="14" x14ac:dyDescent="0.15">
      <c r="A15" s="78"/>
      <c r="B15" s="78"/>
      <c r="C15" s="22" t="s">
        <v>186</v>
      </c>
      <c r="D15" s="22">
        <v>1</v>
      </c>
    </row>
    <row r="16" spans="1:4" ht="28" x14ac:dyDescent="0.15">
      <c r="A16" s="78"/>
      <c r="B16" s="78"/>
      <c r="C16" s="22" t="s">
        <v>188</v>
      </c>
      <c r="D16" s="22">
        <v>1</v>
      </c>
    </row>
    <row r="17" spans="1:4" ht="28" x14ac:dyDescent="0.15">
      <c r="A17" s="78"/>
      <c r="B17" s="79"/>
      <c r="C17" s="22" t="s">
        <v>189</v>
      </c>
      <c r="D17" s="22">
        <v>0.5</v>
      </c>
    </row>
    <row r="18" spans="1:4" ht="14" x14ac:dyDescent="0.15">
      <c r="A18" s="78"/>
      <c r="B18" s="81" t="s">
        <v>124</v>
      </c>
      <c r="C18" s="22" t="s">
        <v>178</v>
      </c>
      <c r="D18" s="22">
        <v>1</v>
      </c>
    </row>
    <row r="19" spans="1:4" ht="28" x14ac:dyDescent="0.15">
      <c r="A19" s="78"/>
      <c r="B19" s="78"/>
      <c r="C19" s="22" t="s">
        <v>180</v>
      </c>
      <c r="D19" s="22">
        <v>2</v>
      </c>
    </row>
    <row r="20" spans="1:4" ht="28" x14ac:dyDescent="0.15">
      <c r="A20" s="78"/>
      <c r="B20" s="78"/>
      <c r="C20" s="17" t="s">
        <v>185</v>
      </c>
      <c r="D20" s="22">
        <v>2</v>
      </c>
    </row>
    <row r="21" spans="1:4" ht="14" x14ac:dyDescent="0.15">
      <c r="A21" s="78"/>
      <c r="B21" s="78"/>
      <c r="C21" s="22" t="s">
        <v>190</v>
      </c>
      <c r="D21" s="22">
        <v>1</v>
      </c>
    </row>
    <row r="22" spans="1:4" ht="28" x14ac:dyDescent="0.15">
      <c r="A22" s="79"/>
      <c r="B22" s="79"/>
      <c r="C22" s="22" t="s">
        <v>197</v>
      </c>
      <c r="D22" s="22">
        <v>3</v>
      </c>
    </row>
    <row r="23" spans="1:4" ht="28" x14ac:dyDescent="0.15">
      <c r="A23" s="80" t="s">
        <v>125</v>
      </c>
      <c r="B23" s="81" t="s">
        <v>126</v>
      </c>
      <c r="C23" s="22" t="s">
        <v>181</v>
      </c>
      <c r="D23" s="22">
        <v>3</v>
      </c>
    </row>
    <row r="24" spans="1:4" ht="28" x14ac:dyDescent="0.15">
      <c r="A24" s="78"/>
      <c r="B24" s="79"/>
      <c r="C24" s="22" t="s">
        <v>192</v>
      </c>
      <c r="D24" s="22">
        <v>5</v>
      </c>
    </row>
    <row r="25" spans="1:4" ht="28" x14ac:dyDescent="0.15">
      <c r="A25" s="78"/>
      <c r="B25" s="81" t="s">
        <v>127</v>
      </c>
      <c r="C25" s="22" t="s">
        <v>196</v>
      </c>
      <c r="D25" s="22">
        <v>2</v>
      </c>
    </row>
    <row r="26" spans="1:4" ht="28" x14ac:dyDescent="0.15">
      <c r="A26" s="78"/>
      <c r="B26" s="78"/>
      <c r="C26" s="17" t="s">
        <v>199</v>
      </c>
      <c r="D26" s="22">
        <v>0.5</v>
      </c>
    </row>
    <row r="27" spans="1:4" ht="42" x14ac:dyDescent="0.15">
      <c r="A27" s="79"/>
      <c r="B27" s="79"/>
      <c r="C27" s="17" t="s">
        <v>200</v>
      </c>
      <c r="D27" s="22">
        <v>5</v>
      </c>
    </row>
  </sheetData>
  <mergeCells count="11">
    <mergeCell ref="A13:A22"/>
    <mergeCell ref="A23:A27"/>
    <mergeCell ref="B23:B24"/>
    <mergeCell ref="B25:B27"/>
    <mergeCell ref="A1:D1"/>
    <mergeCell ref="A3:A12"/>
    <mergeCell ref="B3:B5"/>
    <mergeCell ref="B6:B9"/>
    <mergeCell ref="B10:B12"/>
    <mergeCell ref="B13:B17"/>
    <mergeCell ref="B18: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Product Roadmap</vt:lpstr>
      <vt:lpstr>User Roles</vt:lpstr>
      <vt:lpstr>User Stories</vt:lpstr>
      <vt:lpstr>Priority</vt:lpstr>
      <vt:lpstr>Release Plan &amp; MVP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Amnah Al.Shammari</cp:lastModifiedBy>
  <dcterms:modified xsi:type="dcterms:W3CDTF">2023-04-30T13:23:38Z</dcterms:modified>
</cp:coreProperties>
</file>