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TS\"/>
    </mc:Choice>
  </mc:AlternateContent>
  <xr:revisionPtr revIDLastSave="0" documentId="13_ncr:1_{9727CC0D-E3C8-444F-9E61-F7B173338D35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Employee Attedence Sheet- Nov" sheetId="1" r:id="rId1"/>
    <sheet name="Employee Attedence Sheet- Dec" sheetId="3" r:id="rId2"/>
    <sheet name="Employee Attedence Sheet- Jan" sheetId="4" r:id="rId3"/>
    <sheet name="©" sheetId="2" state="hidden" r:id="rId4"/>
    <sheet name="Employee Attedence Sheet- Feb" sheetId="6" r:id="rId5"/>
    <sheet name="Employee Attendece Sheet - Mar" sheetId="8" r:id="rId6"/>
    <sheet name="Emp.Attendece Sheet - April" sheetId="10" r:id="rId7"/>
  </sheets>
  <definedNames>
    <definedName name="_xlnm.Print_Area" localSheetId="4">'Employee Attedence Sheet- Feb'!$A$1:$AR$46</definedName>
    <definedName name="_xlnm.Print_Area" localSheetId="2">'Employee Attedence Sheet- Jan'!$A$1:$AR$48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" i="8" l="1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13" i="8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14" i="4"/>
  <c r="AK13" i="4"/>
  <c r="AV13" i="4"/>
  <c r="AP43" i="10"/>
  <c r="AO43" i="10"/>
  <c r="AN43" i="10"/>
  <c r="AM43" i="10"/>
  <c r="AL43" i="10"/>
  <c r="AK43" i="10"/>
  <c r="AP42" i="10"/>
  <c r="AO42" i="10"/>
  <c r="AN42" i="10"/>
  <c r="AM42" i="10"/>
  <c r="AL42" i="10"/>
  <c r="AK42" i="10"/>
  <c r="AP41" i="10"/>
  <c r="AO41" i="10"/>
  <c r="AN41" i="10"/>
  <c r="AM41" i="10"/>
  <c r="AL41" i="10"/>
  <c r="AK41" i="10"/>
  <c r="AP40" i="10"/>
  <c r="AO40" i="10"/>
  <c r="AN40" i="10"/>
  <c r="AM40" i="10"/>
  <c r="AL40" i="10"/>
  <c r="AK40" i="10"/>
  <c r="AP39" i="10"/>
  <c r="AO39" i="10"/>
  <c r="AN39" i="10"/>
  <c r="AM39" i="10"/>
  <c r="AL39" i="10"/>
  <c r="AK39" i="10"/>
  <c r="AP38" i="10"/>
  <c r="AO38" i="10"/>
  <c r="AN38" i="10"/>
  <c r="AM38" i="10"/>
  <c r="AL38" i="10"/>
  <c r="AK38" i="10"/>
  <c r="AP37" i="10"/>
  <c r="AO37" i="10"/>
  <c r="AN37" i="10"/>
  <c r="AM37" i="10"/>
  <c r="AL37" i="10"/>
  <c r="AK37" i="10"/>
  <c r="AP36" i="10"/>
  <c r="AO36" i="10"/>
  <c r="AN36" i="10"/>
  <c r="AM36" i="10"/>
  <c r="AL36" i="10"/>
  <c r="AK36" i="10"/>
  <c r="AP35" i="10"/>
  <c r="AO35" i="10"/>
  <c r="AN35" i="10"/>
  <c r="AM35" i="10"/>
  <c r="AL35" i="10"/>
  <c r="AK35" i="10"/>
  <c r="AP34" i="10"/>
  <c r="AO34" i="10"/>
  <c r="AN34" i="10"/>
  <c r="AM34" i="10"/>
  <c r="AL34" i="10"/>
  <c r="AK34" i="10"/>
  <c r="AP33" i="10"/>
  <c r="AO33" i="10"/>
  <c r="AN33" i="10"/>
  <c r="AM33" i="10"/>
  <c r="AL33" i="10"/>
  <c r="AK33" i="10"/>
  <c r="AP32" i="10"/>
  <c r="AO32" i="10"/>
  <c r="AN32" i="10"/>
  <c r="AM32" i="10"/>
  <c r="AL32" i="10"/>
  <c r="AK32" i="10"/>
  <c r="AP31" i="10"/>
  <c r="AO31" i="10"/>
  <c r="AN31" i="10"/>
  <c r="AM31" i="10"/>
  <c r="AL31" i="10"/>
  <c r="AK31" i="10"/>
  <c r="AP30" i="10"/>
  <c r="AO30" i="10"/>
  <c r="AN30" i="10"/>
  <c r="AM30" i="10"/>
  <c r="AL30" i="10"/>
  <c r="AK30" i="10"/>
  <c r="AP29" i="10"/>
  <c r="AO29" i="10"/>
  <c r="AN29" i="10"/>
  <c r="AM29" i="10"/>
  <c r="AL29" i="10"/>
  <c r="AK29" i="10"/>
  <c r="AP28" i="10"/>
  <c r="AO28" i="10"/>
  <c r="AN28" i="10"/>
  <c r="AM28" i="10"/>
  <c r="AL28" i="10"/>
  <c r="AK28" i="10"/>
  <c r="AP27" i="10"/>
  <c r="AO27" i="10"/>
  <c r="AN27" i="10"/>
  <c r="AM27" i="10"/>
  <c r="AL27" i="10"/>
  <c r="AK27" i="10"/>
  <c r="AP26" i="10"/>
  <c r="AO26" i="10"/>
  <c r="AN26" i="10"/>
  <c r="AM26" i="10"/>
  <c r="AL26" i="10"/>
  <c r="AK26" i="10"/>
  <c r="AP25" i="10"/>
  <c r="AO25" i="10"/>
  <c r="AN25" i="10"/>
  <c r="AM25" i="10"/>
  <c r="AL25" i="10"/>
  <c r="AK25" i="10"/>
  <c r="AP24" i="10"/>
  <c r="AO24" i="10"/>
  <c r="AN24" i="10"/>
  <c r="AM24" i="10"/>
  <c r="AL24" i="10"/>
  <c r="AK24" i="10"/>
  <c r="AP23" i="10"/>
  <c r="AO23" i="10"/>
  <c r="AN23" i="10"/>
  <c r="AM23" i="10"/>
  <c r="AL23" i="10"/>
  <c r="AK23" i="10"/>
  <c r="AP22" i="10"/>
  <c r="AO22" i="10"/>
  <c r="AN22" i="10"/>
  <c r="AM22" i="10"/>
  <c r="AL22" i="10"/>
  <c r="AK22" i="10"/>
  <c r="AP21" i="10"/>
  <c r="AO21" i="10"/>
  <c r="AN21" i="10"/>
  <c r="AM21" i="10"/>
  <c r="AL21" i="10"/>
  <c r="AK21" i="10"/>
  <c r="AP20" i="10"/>
  <c r="AO20" i="10"/>
  <c r="AN20" i="10"/>
  <c r="AM20" i="10"/>
  <c r="AL20" i="10"/>
  <c r="AK20" i="10"/>
  <c r="AP19" i="10"/>
  <c r="AO19" i="10"/>
  <c r="AN19" i="10"/>
  <c r="AM19" i="10"/>
  <c r="AL19" i="10"/>
  <c r="AK19" i="10"/>
  <c r="AP18" i="10"/>
  <c r="AO18" i="10"/>
  <c r="AN18" i="10"/>
  <c r="AM18" i="10"/>
  <c r="AL18" i="10"/>
  <c r="AK18" i="10"/>
  <c r="AP17" i="10"/>
  <c r="AO17" i="10"/>
  <c r="AN17" i="10"/>
  <c r="AM17" i="10"/>
  <c r="AL17" i="10"/>
  <c r="AK17" i="10"/>
  <c r="AP16" i="10"/>
  <c r="AO16" i="10"/>
  <c r="AN16" i="10"/>
  <c r="AM16" i="10"/>
  <c r="AL16" i="10"/>
  <c r="AK16" i="10"/>
  <c r="AP15" i="10"/>
  <c r="AO15" i="10"/>
  <c r="AN15" i="10"/>
  <c r="AM15" i="10"/>
  <c r="AL15" i="10"/>
  <c r="AK15" i="10"/>
  <c r="AP14" i="10"/>
  <c r="AO14" i="10"/>
  <c r="AN14" i="10"/>
  <c r="AM14" i="10"/>
  <c r="AL14" i="10"/>
  <c r="AK14" i="10"/>
  <c r="AP13" i="10"/>
  <c r="AO13" i="10"/>
  <c r="AN13" i="10"/>
  <c r="AM13" i="10"/>
  <c r="AL13" i="10"/>
  <c r="AK13" i="10"/>
  <c r="AP12" i="10"/>
  <c r="AO12" i="10"/>
  <c r="AN12" i="10"/>
  <c r="AM12" i="10"/>
  <c r="AL12" i="10"/>
  <c r="AK12" i="10"/>
  <c r="AP11" i="10"/>
  <c r="AO11" i="10"/>
  <c r="AN11" i="10"/>
  <c r="AM11" i="10"/>
  <c r="AL11" i="10"/>
  <c r="AK11" i="10"/>
  <c r="AQ45" i="8"/>
  <c r="AP45" i="8"/>
  <c r="AO45" i="8"/>
  <c r="AN45" i="8"/>
  <c r="AM45" i="8"/>
  <c r="AL45" i="8"/>
  <c r="AQ44" i="8"/>
  <c r="AP44" i="8"/>
  <c r="AO44" i="8"/>
  <c r="AN44" i="8"/>
  <c r="AM44" i="8"/>
  <c r="AL44" i="8"/>
  <c r="AQ43" i="8"/>
  <c r="AP43" i="8"/>
  <c r="AO43" i="8"/>
  <c r="AN43" i="8"/>
  <c r="AM43" i="8"/>
  <c r="AL43" i="8"/>
  <c r="AQ42" i="8"/>
  <c r="AP42" i="8"/>
  <c r="AO42" i="8"/>
  <c r="AN42" i="8"/>
  <c r="AM42" i="8"/>
  <c r="AL42" i="8"/>
  <c r="AQ41" i="8"/>
  <c r="AP41" i="8"/>
  <c r="AO41" i="8"/>
  <c r="AN41" i="8"/>
  <c r="AM41" i="8"/>
  <c r="AL41" i="8"/>
  <c r="AQ40" i="8"/>
  <c r="AP40" i="8"/>
  <c r="AO40" i="8"/>
  <c r="AN40" i="8"/>
  <c r="AM40" i="8"/>
  <c r="AL40" i="8"/>
  <c r="AQ39" i="8"/>
  <c r="AP39" i="8"/>
  <c r="AO39" i="8"/>
  <c r="AN39" i="8"/>
  <c r="AM39" i="8"/>
  <c r="AL39" i="8"/>
  <c r="AQ38" i="8"/>
  <c r="AP38" i="8"/>
  <c r="AO38" i="8"/>
  <c r="AN38" i="8"/>
  <c r="AM38" i="8"/>
  <c r="AL38" i="8"/>
  <c r="AQ37" i="8"/>
  <c r="AP37" i="8"/>
  <c r="AO37" i="8"/>
  <c r="AN37" i="8"/>
  <c r="AM37" i="8"/>
  <c r="AL37" i="8"/>
  <c r="AQ36" i="8"/>
  <c r="AP36" i="8"/>
  <c r="AO36" i="8"/>
  <c r="AN36" i="8"/>
  <c r="AM36" i="8"/>
  <c r="AL36" i="8"/>
  <c r="AQ35" i="8"/>
  <c r="AP35" i="8"/>
  <c r="AO35" i="8"/>
  <c r="AN35" i="8"/>
  <c r="AM35" i="8"/>
  <c r="AL35" i="8"/>
  <c r="AQ34" i="8"/>
  <c r="AP34" i="8"/>
  <c r="AO34" i="8"/>
  <c r="AN34" i="8"/>
  <c r="AM34" i="8"/>
  <c r="AL34" i="8"/>
  <c r="AQ33" i="8"/>
  <c r="AP33" i="8"/>
  <c r="AO33" i="8"/>
  <c r="AN33" i="8"/>
  <c r="AM33" i="8"/>
  <c r="AL33" i="8"/>
  <c r="AQ32" i="8"/>
  <c r="AP32" i="8"/>
  <c r="AO32" i="8"/>
  <c r="AN32" i="8"/>
  <c r="AM32" i="8"/>
  <c r="AL32" i="8"/>
  <c r="AQ31" i="8"/>
  <c r="AP31" i="8"/>
  <c r="AO31" i="8"/>
  <c r="AN31" i="8"/>
  <c r="AM31" i="8"/>
  <c r="AL31" i="8"/>
  <c r="AQ30" i="8"/>
  <c r="AP30" i="8"/>
  <c r="AO30" i="8"/>
  <c r="AN30" i="8"/>
  <c r="AM30" i="8"/>
  <c r="AL30" i="8"/>
  <c r="AQ29" i="8"/>
  <c r="AP29" i="8"/>
  <c r="AO29" i="8"/>
  <c r="AN29" i="8"/>
  <c r="AM29" i="8"/>
  <c r="AL29" i="8"/>
  <c r="AQ28" i="8"/>
  <c r="AP28" i="8"/>
  <c r="AO28" i="8"/>
  <c r="AN28" i="8"/>
  <c r="AM28" i="8"/>
  <c r="AL28" i="8"/>
  <c r="AQ27" i="8"/>
  <c r="AP27" i="8"/>
  <c r="AO27" i="8"/>
  <c r="AN27" i="8"/>
  <c r="AM27" i="8"/>
  <c r="AL27" i="8"/>
  <c r="AQ26" i="8"/>
  <c r="AP26" i="8"/>
  <c r="AO26" i="8"/>
  <c r="AN26" i="8"/>
  <c r="AM26" i="8"/>
  <c r="AL26" i="8"/>
  <c r="AQ25" i="8"/>
  <c r="AP25" i="8"/>
  <c r="AO25" i="8"/>
  <c r="AN25" i="8"/>
  <c r="AM25" i="8"/>
  <c r="AL25" i="8"/>
  <c r="AQ24" i="8"/>
  <c r="AP24" i="8"/>
  <c r="AO24" i="8"/>
  <c r="AN24" i="8"/>
  <c r="AM24" i="8"/>
  <c r="AL24" i="8"/>
  <c r="AQ23" i="8"/>
  <c r="AP23" i="8"/>
  <c r="AO23" i="8"/>
  <c r="AN23" i="8"/>
  <c r="AM23" i="8"/>
  <c r="AL23" i="8"/>
  <c r="AQ22" i="8"/>
  <c r="AP22" i="8"/>
  <c r="AO22" i="8"/>
  <c r="AN22" i="8"/>
  <c r="AM22" i="8"/>
  <c r="AL22" i="8"/>
  <c r="AQ21" i="8"/>
  <c r="AP21" i="8"/>
  <c r="AO21" i="8"/>
  <c r="AN21" i="8"/>
  <c r="AM21" i="8"/>
  <c r="AL21" i="8"/>
  <c r="AQ20" i="8"/>
  <c r="AP20" i="8"/>
  <c r="AO20" i="8"/>
  <c r="AN20" i="8"/>
  <c r="AM20" i="8"/>
  <c r="AL20" i="8"/>
  <c r="AQ19" i="8"/>
  <c r="AP19" i="8"/>
  <c r="AO19" i="8"/>
  <c r="AN19" i="8"/>
  <c r="AM19" i="8"/>
  <c r="AL19" i="8"/>
  <c r="AQ18" i="8"/>
  <c r="AP18" i="8"/>
  <c r="AO18" i="8"/>
  <c r="AN18" i="8"/>
  <c r="AM18" i="8"/>
  <c r="AL18" i="8"/>
  <c r="AQ17" i="8"/>
  <c r="AP17" i="8"/>
  <c r="AO17" i="8"/>
  <c r="AN17" i="8"/>
  <c r="AM17" i="8"/>
  <c r="AL17" i="8"/>
  <c r="AQ16" i="8"/>
  <c r="AP16" i="8"/>
  <c r="AO16" i="8"/>
  <c r="AN16" i="8"/>
  <c r="AM16" i="8"/>
  <c r="AL16" i="8"/>
  <c r="AQ15" i="8"/>
  <c r="AP15" i="8"/>
  <c r="AO15" i="8"/>
  <c r="AN15" i="8"/>
  <c r="AM15" i="8"/>
  <c r="AL15" i="8"/>
  <c r="AQ14" i="8"/>
  <c r="AP14" i="8"/>
  <c r="AO14" i="8"/>
  <c r="AN14" i="8"/>
  <c r="AM14" i="8"/>
  <c r="AL14" i="8"/>
  <c r="AQ13" i="8"/>
  <c r="AP13" i="8"/>
  <c r="AO13" i="8"/>
  <c r="AN13" i="8"/>
  <c r="AM13" i="8"/>
  <c r="AL13" i="8"/>
  <c r="AQ44" i="6"/>
  <c r="AP44" i="6"/>
  <c r="AO44" i="6"/>
  <c r="AN44" i="6"/>
  <c r="AM44" i="6"/>
  <c r="AL44" i="6"/>
  <c r="AQ43" i="6"/>
  <c r="AP43" i="6"/>
  <c r="AO43" i="6"/>
  <c r="AN43" i="6"/>
  <c r="AM43" i="6"/>
  <c r="AL43" i="6"/>
  <c r="AQ42" i="6"/>
  <c r="AP42" i="6"/>
  <c r="AO42" i="6"/>
  <c r="AN42" i="6"/>
  <c r="AM42" i="6"/>
  <c r="AL42" i="6"/>
  <c r="AQ41" i="6"/>
  <c r="AP41" i="6"/>
  <c r="AO41" i="6"/>
  <c r="AN41" i="6"/>
  <c r="AM41" i="6"/>
  <c r="AL41" i="6"/>
  <c r="AQ40" i="6"/>
  <c r="AP40" i="6"/>
  <c r="AO40" i="6"/>
  <c r="AN40" i="6"/>
  <c r="AM40" i="6"/>
  <c r="AL40" i="6"/>
  <c r="AQ39" i="6"/>
  <c r="AP39" i="6"/>
  <c r="AO39" i="6"/>
  <c r="AN39" i="6"/>
  <c r="AM39" i="6"/>
  <c r="AL39" i="6"/>
  <c r="AQ38" i="6"/>
  <c r="AP38" i="6"/>
  <c r="AO38" i="6"/>
  <c r="AN38" i="6"/>
  <c r="AM38" i="6"/>
  <c r="AL38" i="6"/>
  <c r="AQ37" i="6"/>
  <c r="AP37" i="6"/>
  <c r="AO37" i="6"/>
  <c r="AN37" i="6"/>
  <c r="AM37" i="6"/>
  <c r="AL37" i="6"/>
  <c r="AQ36" i="6"/>
  <c r="AP36" i="6"/>
  <c r="AO36" i="6"/>
  <c r="AN36" i="6"/>
  <c r="AM36" i="6"/>
  <c r="AL36" i="6"/>
  <c r="AQ35" i="6"/>
  <c r="AP35" i="6"/>
  <c r="AO35" i="6"/>
  <c r="AN35" i="6"/>
  <c r="AM35" i="6"/>
  <c r="AL35" i="6"/>
  <c r="AQ34" i="6"/>
  <c r="AP34" i="6"/>
  <c r="AO34" i="6"/>
  <c r="AN34" i="6"/>
  <c r="AM34" i="6"/>
  <c r="AL34" i="6"/>
  <c r="AQ33" i="6"/>
  <c r="AP33" i="6"/>
  <c r="AO33" i="6"/>
  <c r="AN33" i="6"/>
  <c r="AM33" i="6"/>
  <c r="AL33" i="6"/>
  <c r="AQ32" i="6"/>
  <c r="AP32" i="6"/>
  <c r="AO32" i="6"/>
  <c r="AN32" i="6"/>
  <c r="AM32" i="6"/>
  <c r="AL32" i="6"/>
  <c r="AQ31" i="6"/>
  <c r="AP31" i="6"/>
  <c r="AO31" i="6"/>
  <c r="AN31" i="6"/>
  <c r="AM31" i="6"/>
  <c r="AL31" i="6"/>
  <c r="AQ30" i="6"/>
  <c r="AP30" i="6"/>
  <c r="AO30" i="6"/>
  <c r="AN30" i="6"/>
  <c r="AM30" i="6"/>
  <c r="AL30" i="6"/>
  <c r="AQ29" i="6"/>
  <c r="AP29" i="6"/>
  <c r="AO29" i="6"/>
  <c r="AN29" i="6"/>
  <c r="AM29" i="6"/>
  <c r="AL29" i="6"/>
  <c r="AQ28" i="6"/>
  <c r="AP28" i="6"/>
  <c r="AO28" i="6"/>
  <c r="AN28" i="6"/>
  <c r="AM28" i="6"/>
  <c r="AL28" i="6"/>
  <c r="AQ27" i="6"/>
  <c r="AP27" i="6"/>
  <c r="AO27" i="6"/>
  <c r="AN27" i="6"/>
  <c r="AM27" i="6"/>
  <c r="AL27" i="6"/>
  <c r="AQ26" i="6"/>
  <c r="AP26" i="6"/>
  <c r="AO26" i="6"/>
  <c r="AN26" i="6"/>
  <c r="AM26" i="6"/>
  <c r="AL26" i="6"/>
  <c r="AQ25" i="6"/>
  <c r="AP25" i="6"/>
  <c r="AO25" i="6"/>
  <c r="AN25" i="6"/>
  <c r="AM25" i="6"/>
  <c r="AL25" i="6"/>
  <c r="AQ24" i="6"/>
  <c r="AP24" i="6"/>
  <c r="AO24" i="6"/>
  <c r="AN24" i="6"/>
  <c r="AM24" i="6"/>
  <c r="AL24" i="6"/>
  <c r="AQ23" i="6"/>
  <c r="AP23" i="6"/>
  <c r="AO23" i="6"/>
  <c r="AN23" i="6"/>
  <c r="AM23" i="6"/>
  <c r="AL23" i="6"/>
  <c r="AQ22" i="6"/>
  <c r="AP22" i="6"/>
  <c r="AO22" i="6"/>
  <c r="AN22" i="6"/>
  <c r="AM22" i="6"/>
  <c r="AL22" i="6"/>
  <c r="AQ21" i="6"/>
  <c r="AP21" i="6"/>
  <c r="AO21" i="6"/>
  <c r="AN21" i="6"/>
  <c r="AM21" i="6"/>
  <c r="AL21" i="6"/>
  <c r="AQ20" i="6"/>
  <c r="AP20" i="6"/>
  <c r="AO20" i="6"/>
  <c r="AN20" i="6"/>
  <c r="AM20" i="6"/>
  <c r="AL20" i="6"/>
  <c r="AQ19" i="6"/>
  <c r="AP19" i="6"/>
  <c r="AO19" i="6"/>
  <c r="AN19" i="6"/>
  <c r="AM19" i="6"/>
  <c r="AL19" i="6"/>
  <c r="AQ18" i="6"/>
  <c r="AP18" i="6"/>
  <c r="AO18" i="6"/>
  <c r="AN18" i="6"/>
  <c r="AM18" i="6"/>
  <c r="AL18" i="6"/>
  <c r="AQ17" i="6"/>
  <c r="AP17" i="6"/>
  <c r="AO17" i="6"/>
  <c r="AN17" i="6"/>
  <c r="AM17" i="6"/>
  <c r="AL17" i="6"/>
  <c r="AQ16" i="6"/>
  <c r="AP16" i="6"/>
  <c r="AO16" i="6"/>
  <c r="AN16" i="6"/>
  <c r="AM16" i="6"/>
  <c r="AL16" i="6"/>
  <c r="AQ15" i="6"/>
  <c r="AP15" i="6"/>
  <c r="AO15" i="6"/>
  <c r="AN15" i="6"/>
  <c r="AM15" i="6"/>
  <c r="AL15" i="6"/>
  <c r="AQ14" i="6"/>
  <c r="AP14" i="6"/>
  <c r="AO14" i="6"/>
  <c r="AN14" i="6"/>
  <c r="AM14" i="6"/>
  <c r="AL14" i="6"/>
  <c r="AQ13" i="6"/>
  <c r="AP13" i="6"/>
  <c r="AO13" i="6"/>
  <c r="AN13" i="6"/>
  <c r="AM13" i="6"/>
  <c r="AL13" i="6"/>
  <c r="AQ46" i="4"/>
  <c r="AP46" i="4"/>
  <c r="AO46" i="4"/>
  <c r="AN46" i="4"/>
  <c r="AM46" i="4"/>
  <c r="AL46" i="4"/>
  <c r="AQ45" i="4"/>
  <c r="AP45" i="4"/>
  <c r="AO45" i="4"/>
  <c r="AN45" i="4"/>
  <c r="AM45" i="4"/>
  <c r="AL45" i="4"/>
  <c r="AQ44" i="4"/>
  <c r="AP44" i="4"/>
  <c r="AO44" i="4"/>
  <c r="AN44" i="4"/>
  <c r="AM44" i="4"/>
  <c r="AL44" i="4"/>
  <c r="AQ43" i="4"/>
  <c r="AP43" i="4"/>
  <c r="AO43" i="4"/>
  <c r="AN43" i="4"/>
  <c r="AM43" i="4"/>
  <c r="AL43" i="4"/>
  <c r="AQ42" i="4"/>
  <c r="AP42" i="4"/>
  <c r="AO42" i="4"/>
  <c r="AN42" i="4"/>
  <c r="AM42" i="4"/>
  <c r="AL42" i="4"/>
  <c r="AQ41" i="4"/>
  <c r="AP41" i="4"/>
  <c r="AO41" i="4"/>
  <c r="AN41" i="4"/>
  <c r="AM41" i="4"/>
  <c r="AL41" i="4"/>
  <c r="AQ40" i="4"/>
  <c r="AP40" i="4"/>
  <c r="AO40" i="4"/>
  <c r="AN40" i="4"/>
  <c r="AM40" i="4"/>
  <c r="AL40" i="4"/>
  <c r="AQ39" i="4"/>
  <c r="AP39" i="4"/>
  <c r="AO39" i="4"/>
  <c r="AN39" i="4"/>
  <c r="AM39" i="4"/>
  <c r="AL39" i="4"/>
  <c r="AQ38" i="4"/>
  <c r="AP38" i="4"/>
  <c r="AO38" i="4"/>
  <c r="AN38" i="4"/>
  <c r="AM38" i="4"/>
  <c r="AL38" i="4"/>
  <c r="AQ37" i="4"/>
  <c r="AP37" i="4"/>
  <c r="AO37" i="4"/>
  <c r="AN37" i="4"/>
  <c r="AM37" i="4"/>
  <c r="AL37" i="4"/>
  <c r="AQ36" i="4"/>
  <c r="AP36" i="4"/>
  <c r="AO36" i="4"/>
  <c r="AN36" i="4"/>
  <c r="AM36" i="4"/>
  <c r="AL36" i="4"/>
  <c r="AQ35" i="4"/>
  <c r="AP35" i="4"/>
  <c r="AO35" i="4"/>
  <c r="AN35" i="4"/>
  <c r="AM35" i="4"/>
  <c r="AL35" i="4"/>
  <c r="AQ34" i="4"/>
  <c r="AP34" i="4"/>
  <c r="AO34" i="4"/>
  <c r="AN34" i="4"/>
  <c r="AM34" i="4"/>
  <c r="AL34" i="4"/>
  <c r="AQ33" i="4"/>
  <c r="AP33" i="4"/>
  <c r="AO33" i="4"/>
  <c r="AN33" i="4"/>
  <c r="AM33" i="4"/>
  <c r="AL33" i="4"/>
  <c r="AQ32" i="4"/>
  <c r="AP32" i="4"/>
  <c r="AO32" i="4"/>
  <c r="AN32" i="4"/>
  <c r="AM32" i="4"/>
  <c r="AL32" i="4"/>
  <c r="AQ31" i="4"/>
  <c r="AP31" i="4"/>
  <c r="AO31" i="4"/>
  <c r="AN31" i="4"/>
  <c r="AM31" i="4"/>
  <c r="AL31" i="4"/>
  <c r="AQ30" i="4"/>
  <c r="AP30" i="4"/>
  <c r="AO30" i="4"/>
  <c r="AN30" i="4"/>
  <c r="AM30" i="4"/>
  <c r="AL30" i="4"/>
  <c r="AQ29" i="4"/>
  <c r="AP29" i="4"/>
  <c r="AO29" i="4"/>
  <c r="AN29" i="4"/>
  <c r="AM29" i="4"/>
  <c r="AL29" i="4"/>
  <c r="AQ28" i="4"/>
  <c r="AP28" i="4"/>
  <c r="AO28" i="4"/>
  <c r="AN28" i="4"/>
  <c r="AM28" i="4"/>
  <c r="AL28" i="4"/>
  <c r="AQ27" i="4"/>
  <c r="AP27" i="4"/>
  <c r="AO27" i="4"/>
  <c r="AN27" i="4"/>
  <c r="AM27" i="4"/>
  <c r="AL27" i="4"/>
  <c r="AQ26" i="4"/>
  <c r="AP26" i="4"/>
  <c r="AO26" i="4"/>
  <c r="AN26" i="4"/>
  <c r="AM26" i="4"/>
  <c r="AL26" i="4"/>
  <c r="AQ25" i="4"/>
  <c r="AP25" i="4"/>
  <c r="AO25" i="4"/>
  <c r="AN25" i="4"/>
  <c r="AM25" i="4"/>
  <c r="AL25" i="4"/>
  <c r="AQ24" i="4"/>
  <c r="AP24" i="4"/>
  <c r="AO24" i="4"/>
  <c r="AN24" i="4"/>
  <c r="AM24" i="4"/>
  <c r="AL24" i="4"/>
  <c r="AQ23" i="4"/>
  <c r="AP23" i="4"/>
  <c r="AO23" i="4"/>
  <c r="AN23" i="4"/>
  <c r="AM23" i="4"/>
  <c r="AL23" i="4"/>
  <c r="AQ22" i="4"/>
  <c r="AP22" i="4"/>
  <c r="AO22" i="4"/>
  <c r="AN22" i="4"/>
  <c r="AM22" i="4"/>
  <c r="AL22" i="4"/>
  <c r="AQ21" i="4"/>
  <c r="AP21" i="4"/>
  <c r="AO21" i="4"/>
  <c r="AN21" i="4"/>
  <c r="AM21" i="4"/>
  <c r="AL21" i="4"/>
  <c r="AQ20" i="4"/>
  <c r="AP20" i="4"/>
  <c r="AO20" i="4"/>
  <c r="AN20" i="4"/>
  <c r="AM20" i="4"/>
  <c r="AL20" i="4"/>
  <c r="AQ19" i="4"/>
  <c r="AP19" i="4"/>
  <c r="AO19" i="4"/>
  <c r="AN19" i="4"/>
  <c r="AM19" i="4"/>
  <c r="AL19" i="4"/>
  <c r="AQ18" i="4"/>
  <c r="AP18" i="4"/>
  <c r="AO18" i="4"/>
  <c r="AN18" i="4"/>
  <c r="AM18" i="4"/>
  <c r="AL18" i="4"/>
  <c r="AQ17" i="4"/>
  <c r="AP17" i="4"/>
  <c r="AO17" i="4"/>
  <c r="AN17" i="4"/>
  <c r="AM17" i="4"/>
  <c r="AL17" i="4"/>
  <c r="AQ16" i="4"/>
  <c r="AP16" i="4"/>
  <c r="AO16" i="4"/>
  <c r="AN16" i="4"/>
  <c r="AM16" i="4"/>
  <c r="AL16" i="4"/>
  <c r="AQ15" i="4"/>
  <c r="AP15" i="4"/>
  <c r="AO15" i="4"/>
  <c r="AN15" i="4"/>
  <c r="AM15" i="4"/>
  <c r="AL15" i="4"/>
  <c r="AQ14" i="4"/>
  <c r="AP14" i="4"/>
  <c r="AO14" i="4"/>
  <c r="AN14" i="4"/>
  <c r="AM14" i="4"/>
  <c r="AL14" i="4"/>
  <c r="AQ13" i="4"/>
  <c r="AP13" i="4"/>
  <c r="AO13" i="4"/>
  <c r="AN13" i="4"/>
  <c r="AM13" i="4"/>
  <c r="AL13" i="4"/>
  <c r="AQ44" i="3"/>
  <c r="AP44" i="3"/>
  <c r="AO44" i="3"/>
  <c r="AN44" i="3"/>
  <c r="AM44" i="3"/>
  <c r="AL44" i="3"/>
  <c r="AL43" i="3"/>
  <c r="AM43" i="3"/>
  <c r="AN43" i="3"/>
  <c r="AO43" i="3"/>
  <c r="AP43" i="3"/>
  <c r="AQ4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13" i="3"/>
  <c r="AN13" i="3"/>
  <c r="AN14" i="3"/>
  <c r="AN15" i="3"/>
  <c r="AR15" i="3" s="1"/>
  <c r="AN16" i="3"/>
  <c r="AN17" i="3"/>
  <c r="AN18" i="3"/>
  <c r="AN19" i="3"/>
  <c r="AR19" i="3" s="1"/>
  <c r="AN20" i="3"/>
  <c r="AN21" i="3"/>
  <c r="AN22" i="3"/>
  <c r="AN23" i="3"/>
  <c r="AN24" i="3"/>
  <c r="AN25" i="3"/>
  <c r="AN26" i="3"/>
  <c r="AN27" i="3"/>
  <c r="AR27" i="3" s="1"/>
  <c r="AN28" i="3"/>
  <c r="AN29" i="3"/>
  <c r="AN30" i="3"/>
  <c r="AN31" i="3"/>
  <c r="AN32" i="3"/>
  <c r="AN33" i="3"/>
  <c r="AN34" i="3"/>
  <c r="AN35" i="3"/>
  <c r="AR35" i="3" s="1"/>
  <c r="AN36" i="3"/>
  <c r="AN37" i="3"/>
  <c r="AN38" i="3"/>
  <c r="AN39" i="3"/>
  <c r="AN40" i="3"/>
  <c r="AN41" i="3"/>
  <c r="AN42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1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13" i="1"/>
  <c r="AL13" i="1"/>
  <c r="AL42" i="1"/>
  <c r="AM42" i="1"/>
  <c r="AO42" i="1"/>
  <c r="AP42" i="1"/>
  <c r="AP41" i="1"/>
  <c r="AO41" i="1"/>
  <c r="AM41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O13" i="1"/>
  <c r="AM13" i="1"/>
  <c r="AP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R24" i="3" l="1"/>
  <c r="AR21" i="6"/>
  <c r="AR29" i="6"/>
  <c r="AR36" i="3"/>
  <c r="AQ11" i="10"/>
  <c r="AQ39" i="10"/>
  <c r="AQ19" i="10"/>
  <c r="AQ15" i="10"/>
  <c r="AQ23" i="10"/>
  <c r="AQ43" i="10"/>
  <c r="AQ31" i="10"/>
  <c r="AQ35" i="10"/>
  <c r="AQ27" i="10"/>
  <c r="AQ16" i="10"/>
  <c r="AQ21" i="10"/>
  <c r="AQ36" i="10"/>
  <c r="AQ40" i="10"/>
  <c r="AQ18" i="10"/>
  <c r="AQ20" i="10"/>
  <c r="AQ24" i="10"/>
  <c r="AQ28" i="10"/>
  <c r="AQ41" i="10"/>
  <c r="AQ32" i="10"/>
  <c r="AQ25" i="10"/>
  <c r="AQ30" i="10"/>
  <c r="AQ33" i="10"/>
  <c r="AQ38" i="10"/>
  <c r="AQ14" i="10"/>
  <c r="AQ37" i="10"/>
  <c r="AQ29" i="10"/>
  <c r="AQ12" i="10"/>
  <c r="AQ13" i="10"/>
  <c r="AQ17" i="10"/>
  <c r="AQ22" i="10"/>
  <c r="AQ26" i="10"/>
  <c r="AQ34" i="10"/>
  <c r="AQ42" i="10"/>
  <c r="AR43" i="8"/>
  <c r="AR45" i="8"/>
  <c r="AR41" i="8"/>
  <c r="AR39" i="8"/>
  <c r="AR13" i="8"/>
  <c r="AR33" i="8"/>
  <c r="AR37" i="8"/>
  <c r="AR27" i="8"/>
  <c r="AR29" i="8"/>
  <c r="AR31" i="8"/>
  <c r="AR14" i="8"/>
  <c r="AR18" i="8"/>
  <c r="AR20" i="8"/>
  <c r="AR22" i="8"/>
  <c r="AR24" i="8"/>
  <c r="AR26" i="8"/>
  <c r="AR30" i="8"/>
  <c r="AR32" i="8"/>
  <c r="AR34" i="8"/>
  <c r="AR36" i="8"/>
  <c r="AR38" i="8"/>
  <c r="AR42" i="8"/>
  <c r="AR44" i="8"/>
  <c r="AR21" i="8"/>
  <c r="AR23" i="8"/>
  <c r="AR35" i="8"/>
  <c r="AR16" i="8"/>
  <c r="AR15" i="8"/>
  <c r="AR17" i="8"/>
  <c r="AR19" i="8"/>
  <c r="AR40" i="8"/>
  <c r="AR28" i="8"/>
  <c r="AR25" i="8"/>
  <c r="AR13" i="6"/>
  <c r="AR31" i="6"/>
  <c r="AR33" i="6"/>
  <c r="AR15" i="6"/>
  <c r="AR23" i="6"/>
  <c r="AR35" i="6"/>
  <c r="AR19" i="6"/>
  <c r="AR14" i="6"/>
  <c r="AR18" i="6"/>
  <c r="AR22" i="6"/>
  <c r="AR26" i="6"/>
  <c r="AR30" i="6"/>
  <c r="AR16" i="6"/>
  <c r="AR20" i="6"/>
  <c r="AR24" i="6"/>
  <c r="AR32" i="6"/>
  <c r="AR38" i="6"/>
  <c r="AR37" i="6"/>
  <c r="AR39" i="6"/>
  <c r="AR40" i="6"/>
  <c r="AR42" i="6"/>
  <c r="AR44" i="6"/>
  <c r="AR28" i="6"/>
  <c r="AR17" i="6"/>
  <c r="AR36" i="6"/>
  <c r="AR41" i="6"/>
  <c r="AR43" i="6"/>
  <c r="AR25" i="6"/>
  <c r="AR27" i="6"/>
  <c r="AR34" i="6"/>
  <c r="AR46" i="4"/>
  <c r="AR45" i="4"/>
  <c r="AR44" i="4"/>
  <c r="AR32" i="3"/>
  <c r="AR20" i="3"/>
  <c r="AR40" i="3"/>
  <c r="AR28" i="3"/>
  <c r="AR26" i="3"/>
  <c r="AR32" i="4"/>
  <c r="AR36" i="4"/>
  <c r="AR30" i="4"/>
  <c r="AR20" i="4"/>
  <c r="AR34" i="4"/>
  <c r="AR28" i="4"/>
  <c r="AR24" i="4"/>
  <c r="AR42" i="4"/>
  <c r="AR40" i="4"/>
  <c r="AR38" i="4"/>
  <c r="AR26" i="4"/>
  <c r="AR22" i="4"/>
  <c r="AR14" i="4"/>
  <c r="AR23" i="4"/>
  <c r="AR25" i="4"/>
  <c r="AR27" i="4"/>
  <c r="AR29" i="4"/>
  <c r="AR31" i="4"/>
  <c r="AR33" i="4"/>
  <c r="AR35" i="4"/>
  <c r="AR37" i="4"/>
  <c r="AR39" i="4"/>
  <c r="AR41" i="4"/>
  <c r="AR43" i="4"/>
  <c r="AR19" i="4"/>
  <c r="AR21" i="4"/>
  <c r="AR16" i="4"/>
  <c r="AR18" i="4"/>
  <c r="AR15" i="4"/>
  <c r="AR17" i="4"/>
  <c r="AR13" i="4"/>
  <c r="AR31" i="3"/>
  <c r="AR16" i="3"/>
  <c r="AR39" i="3"/>
  <c r="AR38" i="3"/>
  <c r="AR44" i="3"/>
  <c r="AR29" i="3"/>
  <c r="AR21" i="3"/>
  <c r="AR37" i="3"/>
  <c r="AR33" i="3"/>
  <c r="AR13" i="3"/>
  <c r="AR25" i="3"/>
  <c r="AR17" i="3"/>
  <c r="AR43" i="3"/>
  <c r="AR42" i="3"/>
  <c r="AR34" i="3"/>
  <c r="AR30" i="3"/>
  <c r="AR22" i="3"/>
  <c r="AR18" i="3"/>
  <c r="AR14" i="3"/>
  <c r="AR41" i="3"/>
  <c r="AR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Madan</author>
  </authors>
  <commentList>
    <comment ref="I10" authorId="0" shapeId="0" xr:uid="{F3DDF721-50CF-47DC-B7B5-693C12981D8F}">
      <text>
        <r>
          <rPr>
            <b/>
            <sz val="9"/>
            <color indexed="81"/>
            <rFont val="Tahoma"/>
            <charset val="1"/>
          </rPr>
          <t>Madan:</t>
        </r>
        <r>
          <rPr>
            <sz val="9"/>
            <color indexed="81"/>
            <rFont val="Tahoma"/>
            <charset val="1"/>
          </rPr>
          <t xml:space="preserve">
Sprint End</t>
        </r>
      </text>
    </comment>
    <comment ref="J10" authorId="0" shapeId="0" xr:uid="{91DE6DEB-2F62-4C41-9370-2B621E8DF603}">
      <text>
        <r>
          <rPr>
            <b/>
            <sz val="9"/>
            <color indexed="81"/>
            <rFont val="Tahoma"/>
            <charset val="1"/>
          </rPr>
          <t>Madan:</t>
        </r>
        <r>
          <rPr>
            <sz val="9"/>
            <color indexed="81"/>
            <rFont val="Tahoma"/>
            <charset val="1"/>
          </rPr>
          <t xml:space="preserve">
Sprint Start</t>
        </r>
      </text>
    </comment>
    <comment ref="L10" authorId="0" shapeId="0" xr:uid="{134BA78A-1CC2-407A-BD70-0EB39F57B625}">
      <text>
        <r>
          <rPr>
            <b/>
            <sz val="9"/>
            <color indexed="81"/>
            <rFont val="Tahoma"/>
            <charset val="1"/>
          </rPr>
          <t>Madan:</t>
        </r>
        <r>
          <rPr>
            <sz val="9"/>
            <color indexed="81"/>
            <rFont val="Tahoma"/>
            <charset val="1"/>
          </rPr>
          <t xml:space="preserve">
Gudhi padawa</t>
        </r>
      </text>
    </comment>
    <comment ref="N10" authorId="0" shapeId="0" xr:uid="{0F83DD16-5A98-4D42-8497-C01DD6035DA6}">
      <text>
        <r>
          <rPr>
            <b/>
            <sz val="9"/>
            <color indexed="81"/>
            <rFont val="Tahoma"/>
            <charset val="1"/>
          </rPr>
          <t>Madan:</t>
        </r>
        <r>
          <rPr>
            <sz val="9"/>
            <color indexed="81"/>
            <rFont val="Tahoma"/>
            <charset val="1"/>
          </rPr>
          <t xml:space="preserve">
Eid </t>
        </r>
      </text>
    </comment>
    <comment ref="K19" authorId="0" shapeId="0" xr:uid="{DC080E16-7F3B-43B9-B9E9-117CA1267ECB}">
      <text>
        <r>
          <rPr>
            <b/>
            <sz val="9"/>
            <color indexed="81"/>
            <rFont val="Tahoma"/>
            <charset val="1"/>
          </rPr>
          <t xml:space="preserve">Madan: </t>
        </r>
        <r>
          <rPr>
            <sz val="9"/>
            <color indexed="81"/>
            <rFont val="Tahoma"/>
            <family val="2"/>
          </rPr>
          <t>No msg</t>
        </r>
      </text>
    </comment>
    <comment ref="M19" authorId="0" shapeId="0" xr:uid="{121F7335-B3A6-4D8C-A3FD-01983047DA19}">
      <text>
        <r>
          <rPr>
            <b/>
            <sz val="9"/>
            <color indexed="81"/>
            <rFont val="Tahoma"/>
            <family val="2"/>
          </rPr>
          <t>Madan:</t>
        </r>
        <r>
          <rPr>
            <sz val="9"/>
            <color indexed="81"/>
            <rFont val="Tahoma"/>
            <family val="2"/>
          </rPr>
          <t xml:space="preserve">
No message</t>
        </r>
      </text>
    </comment>
    <comment ref="M21" authorId="0" shapeId="0" xr:uid="{49C6E236-639A-41A8-ADF0-935AEE7FAA62}">
      <text>
        <r>
          <rPr>
            <b/>
            <sz val="9"/>
            <color indexed="81"/>
            <rFont val="Tahoma"/>
            <family val="2"/>
          </rPr>
          <t>Madan:</t>
        </r>
        <r>
          <rPr>
            <sz val="9"/>
            <color indexed="81"/>
            <rFont val="Tahoma"/>
            <family val="2"/>
          </rPr>
          <t xml:space="preserve">
No msg</t>
        </r>
      </text>
    </comment>
    <comment ref="O21" authorId="0" shapeId="0" xr:uid="{B37D5763-4307-4FB0-BE68-0D6E2F1F19D4}">
      <text>
        <r>
          <rPr>
            <b/>
            <sz val="9"/>
            <color indexed="81"/>
            <rFont val="Tahoma"/>
            <family val="2"/>
          </rPr>
          <t>Madan:</t>
        </r>
        <r>
          <rPr>
            <sz val="9"/>
            <color indexed="81"/>
            <rFont val="Tahoma"/>
            <family val="2"/>
          </rPr>
          <t xml:space="preserve">
No msg</t>
        </r>
      </text>
    </comment>
    <comment ref="O33" authorId="0" shapeId="0" xr:uid="{CF227FF9-BE42-4BBC-9DD8-E50DF994FCF7}">
      <text>
        <r>
          <rPr>
            <b/>
            <sz val="9"/>
            <color indexed="81"/>
            <rFont val="Tahoma"/>
            <family val="2"/>
          </rPr>
          <t>Madan:</t>
        </r>
        <r>
          <rPr>
            <sz val="9"/>
            <color indexed="81"/>
            <rFont val="Tahoma"/>
            <family val="2"/>
          </rPr>
          <t xml:space="preserve">
No msg</t>
        </r>
      </text>
    </comment>
  </commentList>
</comments>
</file>

<file path=xl/sharedStrings.xml><?xml version="1.0" encoding="utf-8"?>
<sst xmlns="http://schemas.openxmlformats.org/spreadsheetml/2006/main" count="5766" uniqueCount="81">
  <si>
    <t>+</t>
  </si>
  <si>
    <t>© TemplateLab.com</t>
  </si>
  <si>
    <t>Position</t>
  </si>
  <si>
    <t>Employee Name</t>
  </si>
  <si>
    <t>S</t>
  </si>
  <si>
    <t>C</t>
  </si>
  <si>
    <t>EMPLOYEE</t>
  </si>
  <si>
    <t>ATTENDANCE</t>
  </si>
  <si>
    <t>ANVITECHSYS</t>
  </si>
  <si>
    <t>NOVEMBER</t>
  </si>
  <si>
    <t>Bhagyashree T</t>
  </si>
  <si>
    <t>p</t>
  </si>
  <si>
    <t>QA</t>
  </si>
  <si>
    <t>h</t>
  </si>
  <si>
    <t>TOTAL L</t>
  </si>
  <si>
    <t>PRESENT</t>
  </si>
  <si>
    <t>CASUAL L</t>
  </si>
  <si>
    <t>HALF DAY</t>
  </si>
  <si>
    <t>SICK L (s), CASUAL L(c),HALF DAY(h),PRESENT(p)</t>
  </si>
  <si>
    <t>Vaibhav Kamthe</t>
  </si>
  <si>
    <t>o</t>
  </si>
  <si>
    <t>SICK L</t>
  </si>
  <si>
    <t>Nikhil Tamkhede</t>
  </si>
  <si>
    <t>Intern</t>
  </si>
  <si>
    <t>Amruta Badave</t>
  </si>
  <si>
    <t>Dharati Gutte</t>
  </si>
  <si>
    <t>Harshhali Bh</t>
  </si>
  <si>
    <t>Jaya Lanke</t>
  </si>
  <si>
    <t>Lina Nikam</t>
  </si>
  <si>
    <t>Madan Kajve</t>
  </si>
  <si>
    <t>Madhuri Bhor</t>
  </si>
  <si>
    <t>Mohini Jadhav</t>
  </si>
  <si>
    <t>Monali Deshmukh</t>
  </si>
  <si>
    <t>Nikita Zaware</t>
  </si>
  <si>
    <t>Pallavi Jadhav</t>
  </si>
  <si>
    <t>Prachi Dake</t>
  </si>
  <si>
    <t>Rajni Singh</t>
  </si>
  <si>
    <t>Rajesh Nandgaonkar</t>
  </si>
  <si>
    <t>Rohit Khatke</t>
  </si>
  <si>
    <t>Sanket Navghane</t>
  </si>
  <si>
    <t>Sayali Manchare</t>
  </si>
  <si>
    <t>Shubhankar K</t>
  </si>
  <si>
    <t>Smita Mote</t>
  </si>
  <si>
    <t>Soniya Desai</t>
  </si>
  <si>
    <t>Sushant Patil</t>
  </si>
  <si>
    <t>Suwarna L</t>
  </si>
  <si>
    <t>Swapnali Ovhal</t>
  </si>
  <si>
    <t>Swapnil Gonjare</t>
  </si>
  <si>
    <t>Swati Pandarkar</t>
  </si>
  <si>
    <t>Monali Jondhale</t>
  </si>
  <si>
    <t>P</t>
  </si>
  <si>
    <t>Dev</t>
  </si>
  <si>
    <t>Amol Phalke</t>
  </si>
  <si>
    <t>O</t>
  </si>
  <si>
    <t>c</t>
  </si>
  <si>
    <t>Leave</t>
  </si>
  <si>
    <t>L</t>
  </si>
  <si>
    <t>SiCK L</t>
  </si>
  <si>
    <t>DECEMBER</t>
  </si>
  <si>
    <t>Pooja Jadhav</t>
  </si>
  <si>
    <t>s</t>
  </si>
  <si>
    <t>Atharv Deshmukh</t>
  </si>
  <si>
    <t>Fined leave</t>
  </si>
  <si>
    <t>H</t>
  </si>
  <si>
    <t>JANUARY</t>
  </si>
  <si>
    <t>Harshhali B</t>
  </si>
  <si>
    <t>Virendra Magar</t>
  </si>
  <si>
    <t>Sakshi Padwal</t>
  </si>
  <si>
    <t>Jivesh Narkhede</t>
  </si>
  <si>
    <t>February</t>
  </si>
  <si>
    <t>March</t>
  </si>
  <si>
    <t>Rakhi Mahalle</t>
  </si>
  <si>
    <t>Casual</t>
  </si>
  <si>
    <t>Sick</t>
  </si>
  <si>
    <t>Half Day</t>
  </si>
  <si>
    <t>Total</t>
  </si>
  <si>
    <t>Present</t>
  </si>
  <si>
    <t>April</t>
  </si>
  <si>
    <t>Note-  SICK L (s), CASUAL L(c),HALF DAY(h),PRESENT(p)</t>
  </si>
  <si>
    <t>SrNo</t>
  </si>
  <si>
    <t>srNo.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</si>
</sst>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rgb="FF5B8C85"/>
      <name val="Arial"/>
      <family val="2"/>
    </font>
    <font>
      <b/>
      <sz val="20"/>
      <color rgb="FF434E52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rgb="FF434E52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1"/>
      <color rgb="FF00B0F0"/>
      <name val="Arial"/>
      <family val="2"/>
    </font>
    <font>
      <sz val="11"/>
      <color rgb="FFC00000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sz val="11"/>
      <color rgb="FFFFC000"/>
      <name val="Arial"/>
      <family val="2"/>
    </font>
    <font>
      <sz val="8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rgb="FF00B050"/>
      <name val="Arial"/>
      <family val="2"/>
    </font>
    <font>
      <sz val="11"/>
      <color rgb="FF002060"/>
      <name val="Arial"/>
      <family val="2"/>
    </font>
    <font>
      <sz val="11"/>
      <color theme="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5B8C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434E52"/>
      </left>
      <right style="thin">
        <color rgb="FF434E52"/>
      </right>
      <top style="thin">
        <color rgb="FF434E52"/>
      </top>
      <bottom style="thin">
        <color rgb="FF434E52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434E52"/>
      </bottom>
      <diagonal/>
    </border>
    <border>
      <left style="thin">
        <color rgb="FF434E52"/>
      </left>
      <right style="thin">
        <color rgb="FF434E52"/>
      </right>
      <top style="thin">
        <color rgb="FF434E5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3" borderId="0" xfId="0" applyFont="1" applyFill="1"/>
    <xf numFmtId="49" fontId="3" fillId="3" borderId="1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2" xfId="0" applyFont="1" applyFill="1" applyBorder="1"/>
    <xf numFmtId="0" fontId="2" fillId="5" borderId="3" xfId="0" applyFont="1" applyFill="1" applyBorder="1"/>
    <xf numFmtId="0" fontId="11" fillId="5" borderId="0" xfId="0" applyFont="1" applyFill="1" applyAlignment="1">
      <alignment horizontal="right" vertical="center"/>
    </xf>
    <xf numFmtId="0" fontId="2" fillId="5" borderId="4" xfId="0" applyFont="1" applyFill="1" applyBorder="1"/>
    <xf numFmtId="0" fontId="6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 indent="1"/>
    </xf>
    <xf numFmtId="0" fontId="2" fillId="5" borderId="5" xfId="0" applyFont="1" applyFill="1" applyBorder="1"/>
    <xf numFmtId="0" fontId="2" fillId="5" borderId="6" xfId="0" applyFont="1" applyFill="1" applyBorder="1"/>
    <xf numFmtId="0" fontId="7" fillId="6" borderId="0" xfId="0" applyFont="1" applyFill="1" applyAlignment="1">
      <alignment horizontal="left" vertical="center" indent="1"/>
    </xf>
    <xf numFmtId="49" fontId="19" fillId="9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top"/>
    </xf>
    <xf numFmtId="49" fontId="16" fillId="2" borderId="0" xfId="0" applyNumberFormat="1" applyFont="1" applyFill="1" applyProtection="1">
      <protection locked="0"/>
    </xf>
    <xf numFmtId="49" fontId="16" fillId="10" borderId="0" xfId="0" applyNumberFormat="1" applyFont="1" applyFill="1" applyProtection="1">
      <protection locked="0"/>
    </xf>
    <xf numFmtId="49" fontId="16" fillId="11" borderId="0" xfId="0" applyNumberFormat="1" applyFont="1" applyFill="1" applyProtection="1">
      <protection locked="0"/>
    </xf>
    <xf numFmtId="49" fontId="16" fillId="8" borderId="0" xfId="0" applyNumberFormat="1" applyFont="1" applyFill="1" applyProtection="1">
      <protection locked="0"/>
    </xf>
    <xf numFmtId="49" fontId="16" fillId="12" borderId="0" xfId="0" applyNumberFormat="1" applyFont="1" applyFill="1" applyProtection="1">
      <protection locked="0"/>
    </xf>
    <xf numFmtId="0" fontId="12" fillId="7" borderId="0" xfId="0" applyFont="1" applyFill="1"/>
    <xf numFmtId="0" fontId="18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21" fillId="4" borderId="1" xfId="0" applyFont="1" applyFill="1" applyBorder="1" applyAlignment="1">
      <alignment horizontal="left" vertical="top"/>
    </xf>
    <xf numFmtId="49" fontId="22" fillId="2" borderId="7" xfId="0" applyNumberFormat="1" applyFont="1" applyFill="1" applyBorder="1" applyProtection="1">
      <protection locked="0"/>
    </xf>
    <xf numFmtId="49" fontId="22" fillId="10" borderId="7" xfId="0" applyNumberFormat="1" applyFont="1" applyFill="1" applyBorder="1" applyProtection="1">
      <protection locked="0"/>
    </xf>
    <xf numFmtId="49" fontId="22" fillId="14" borderId="7" xfId="0" applyNumberFormat="1" applyFont="1" applyFill="1" applyBorder="1" applyProtection="1">
      <protection locked="0"/>
    </xf>
    <xf numFmtId="49" fontId="23" fillId="13" borderId="7" xfId="0" applyNumberFormat="1" applyFont="1" applyFill="1" applyBorder="1" applyProtection="1">
      <protection locked="0"/>
    </xf>
    <xf numFmtId="49" fontId="22" fillId="8" borderId="7" xfId="0" applyNumberFormat="1" applyFont="1" applyFill="1" applyBorder="1" applyProtection="1">
      <protection locked="0"/>
    </xf>
    <xf numFmtId="0" fontId="17" fillId="11" borderId="7" xfId="0" applyFont="1" applyFill="1" applyBorder="1"/>
    <xf numFmtId="0" fontId="12" fillId="7" borderId="7" xfId="0" applyFont="1" applyFill="1" applyBorder="1"/>
    <xf numFmtId="0" fontId="18" fillId="7" borderId="7" xfId="0" applyFont="1" applyFill="1" applyBorder="1"/>
    <xf numFmtId="0" fontId="13" fillId="7" borderId="7" xfId="0" applyFont="1" applyFill="1" applyBorder="1"/>
    <xf numFmtId="0" fontId="24" fillId="7" borderId="7" xfId="0" applyFont="1" applyFill="1" applyBorder="1"/>
    <xf numFmtId="0" fontId="14" fillId="7" borderId="7" xfId="0" applyFont="1" applyFill="1" applyBorder="1"/>
    <xf numFmtId="49" fontId="25" fillId="7" borderId="7" xfId="0" applyNumberFormat="1" applyFont="1" applyFill="1" applyBorder="1"/>
    <xf numFmtId="0" fontId="13" fillId="15" borderId="7" xfId="0" applyFont="1" applyFill="1" applyBorder="1" applyAlignment="1">
      <alignment horizontal="center"/>
    </xf>
    <xf numFmtId="0" fontId="8" fillId="5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28" fillId="6" borderId="0" xfId="0" applyFont="1" applyFill="1" applyAlignment="1">
      <alignment horizontal="left" vertical="center" indent="1"/>
    </xf>
    <xf numFmtId="49" fontId="3" fillId="16" borderId="1" xfId="0" applyNumberFormat="1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49" fontId="26" fillId="10" borderId="0" xfId="0" applyNumberFormat="1" applyFont="1" applyFill="1" applyAlignment="1" applyProtection="1">
      <alignment horizontal="center"/>
      <protection locked="0"/>
    </xf>
    <xf numFmtId="49" fontId="26" fillId="2" borderId="0" xfId="0" applyNumberFormat="1" applyFont="1" applyFill="1" applyAlignment="1" applyProtection="1">
      <alignment horizontal="center"/>
      <protection locked="0"/>
    </xf>
    <xf numFmtId="49" fontId="26" fillId="14" borderId="0" xfId="0" applyNumberFormat="1" applyFont="1" applyFill="1" applyAlignment="1" applyProtection="1">
      <alignment horizontal="center"/>
      <protection locked="0"/>
    </xf>
    <xf numFmtId="49" fontId="26" fillId="13" borderId="0" xfId="0" applyNumberFormat="1" applyFont="1" applyFill="1" applyAlignment="1" applyProtection="1">
      <alignment horizontal="center"/>
      <protection locked="0"/>
    </xf>
    <xf numFmtId="49" fontId="26" fillId="8" borderId="0" xfId="0" applyNumberFormat="1" applyFont="1" applyFill="1" applyAlignment="1" applyProtection="1">
      <alignment horizontal="center"/>
      <protection locked="0"/>
    </xf>
    <xf numFmtId="0" fontId="27" fillId="10" borderId="9" xfId="0" applyFont="1" applyFill="1" applyBorder="1" applyAlignment="1">
      <alignment horizontal="center"/>
    </xf>
    <xf numFmtId="1" fontId="27" fillId="10" borderId="9" xfId="0" applyNumberFormat="1" applyFont="1" applyFill="1" applyBorder="1" applyAlignment="1">
      <alignment horizontal="center"/>
    </xf>
    <xf numFmtId="0" fontId="2" fillId="5" borderId="8" xfId="0" applyFont="1" applyFill="1" applyBorder="1"/>
    <xf numFmtId="1" fontId="27" fillId="16" borderId="9" xfId="0" applyNumberFormat="1" applyFont="1" applyFill="1" applyBorder="1" applyAlignment="1">
      <alignment horizontal="center"/>
    </xf>
    <xf numFmtId="0" fontId="17" fillId="11" borderId="0" xfId="0" applyFont="1" applyFill="1"/>
    <xf numFmtId="0" fontId="13" fillId="15" borderId="0" xfId="0" applyFont="1" applyFill="1" applyAlignment="1">
      <alignment horizontal="center"/>
    </xf>
    <xf numFmtId="164" fontId="2" fillId="5" borderId="0" xfId="0" applyNumberFormat="1" applyFont="1" applyFill="1"/>
    <xf numFmtId="164" fontId="2" fillId="0" borderId="0" xfId="0" applyNumberFormat="1" applyFont="1"/>
    <xf numFmtId="1" fontId="9" fillId="10" borderId="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 indent="1"/>
    </xf>
    <xf numFmtId="0" fontId="9" fillId="10" borderId="1" xfId="0" applyFont="1" applyFill="1" applyBorder="1" applyAlignment="1">
      <alignment horizontal="center"/>
    </xf>
    <xf numFmtId="0" fontId="8" fillId="5" borderId="0" xfId="0" applyFont="1" applyFill="1" applyAlignment="1">
      <alignment horizontal="right" vertical="center" indent="1"/>
    </xf>
    <xf numFmtId="0" fontId="10" fillId="11" borderId="0" xfId="0" applyFont="1" applyFill="1" applyAlignment="1">
      <alignment horizontal="center"/>
    </xf>
  </cellXfs>
  <cellStyles count="2">
    <cellStyle name="Hyperlink 2" xfId="1" xr:uid="{00000000-0005-0000-0000-000000000000}"/>
    <cellStyle name="Normal" xfId="0" builtinId="0"/>
  </cellStyles>
  <dxfs count="14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5B8C85"/>
      <color rgb="FF434E52"/>
      <color rgb="FFECCE6D"/>
      <color rgb="FF8EBC49"/>
      <color rgb="FFF6B4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17038</xdr:colOff>
      <xdr:row>1</xdr:row>
      <xdr:rowOff>17270</xdr:rowOff>
    </xdr:from>
    <xdr:to>
      <xdr:col>35</xdr:col>
      <xdr:colOff>15634</xdr:colOff>
      <xdr:row>8</xdr:row>
      <xdr:rowOff>54021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481" y="189548"/>
          <a:ext cx="3278510" cy="122944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 editAs="oneCell">
    <xdr:from>
      <xdr:col>23</xdr:col>
      <xdr:colOff>68556</xdr:colOff>
      <xdr:row>2</xdr:row>
      <xdr:rowOff>46892</xdr:rowOff>
    </xdr:from>
    <xdr:to>
      <xdr:col>26</xdr:col>
      <xdr:colOff>101553</xdr:colOff>
      <xdr:row>5</xdr:row>
      <xdr:rowOff>25846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982" y="358318"/>
          <a:ext cx="688980" cy="608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17038</xdr:colOff>
      <xdr:row>1</xdr:row>
      <xdr:rowOff>17270</xdr:rowOff>
    </xdr:from>
    <xdr:to>
      <xdr:col>35</xdr:col>
      <xdr:colOff>79134</xdr:colOff>
      <xdr:row>8</xdr:row>
      <xdr:rowOff>2314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06F4D-0389-4662-80AF-27C29931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3538" y="112520"/>
          <a:ext cx="3332346" cy="1224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 editAs="oneCell">
    <xdr:from>
      <xdr:col>23</xdr:col>
      <xdr:colOff>68556</xdr:colOff>
      <xdr:row>2</xdr:row>
      <xdr:rowOff>46892</xdr:rowOff>
    </xdr:from>
    <xdr:to>
      <xdr:col>26</xdr:col>
      <xdr:colOff>114253</xdr:colOff>
      <xdr:row>6</xdr:row>
      <xdr:rowOff>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0D64D-5495-4982-AAC4-94B3F961D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806" y="275492"/>
          <a:ext cx="699747" cy="6076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113379</xdr:colOff>
      <xdr:row>1</xdr:row>
      <xdr:rowOff>69304</xdr:rowOff>
    </xdr:from>
    <xdr:to>
      <xdr:col>24</xdr:col>
      <xdr:colOff>140025</xdr:colOff>
      <xdr:row>4</xdr:row>
      <xdr:rowOff>202153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B3E2E-D676-419F-AAB6-45B89DD4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320" y="158951"/>
          <a:ext cx="676588" cy="633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27144</xdr:colOff>
      <xdr:row>1</xdr:row>
      <xdr:rowOff>96587</xdr:rowOff>
    </xdr:from>
    <xdr:to>
      <xdr:col>23</xdr:col>
      <xdr:colOff>53790</xdr:colOff>
      <xdr:row>4</xdr:row>
      <xdr:rowOff>215794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876A45-01B6-442F-A16D-15E79BB6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274" y="187696"/>
          <a:ext cx="672690" cy="6244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152376</xdr:colOff>
      <xdr:row>1</xdr:row>
      <xdr:rowOff>84992</xdr:rowOff>
    </xdr:from>
    <xdr:to>
      <xdr:col>23</xdr:col>
      <xdr:colOff>179023</xdr:colOff>
      <xdr:row>4</xdr:row>
      <xdr:rowOff>213806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BEC787-40E3-4EDF-88E0-590D34BF2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996" y="176432"/>
          <a:ext cx="666727" cy="6317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152376</xdr:colOff>
      <xdr:row>0</xdr:row>
      <xdr:rowOff>84992</xdr:rowOff>
    </xdr:from>
    <xdr:to>
      <xdr:col>22</xdr:col>
      <xdr:colOff>204423</xdr:colOff>
      <xdr:row>3</xdr:row>
      <xdr:rowOff>124906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A393BD-881F-47B6-A243-2466E5246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76" y="180242"/>
          <a:ext cx="687047" cy="592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templatelab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"/>
  <sheetViews>
    <sheetView topLeftCell="A5" zoomScale="71" zoomScaleNormal="71" workbookViewId="0">
      <selection activeCell="AO13" sqref="AO13"/>
    </sheetView>
  </sheetViews>
  <sheetFormatPr defaultColWidth="8.90625" defaultRowHeight="14" x14ac:dyDescent="0.3"/>
  <cols>
    <col min="1" max="2" width="2.453125" style="2" customWidth="1"/>
    <col min="3" max="3" width="17.453125" style="2" customWidth="1"/>
    <col min="4" max="4" width="16.90625" style="2" customWidth="1"/>
    <col min="5" max="35" width="3.08984375" style="2" customWidth="1"/>
    <col min="36" max="36" width="2.453125" style="2" customWidth="1"/>
    <col min="37" max="37" width="2.54296875" style="2" customWidth="1"/>
    <col min="38" max="16384" width="8.90625" style="2"/>
  </cols>
  <sheetData>
    <row r="1" spans="1:42" ht="7.6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42" ht="10.6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42" ht="25.4" customHeight="1" x14ac:dyDescent="0.3">
      <c r="A3" s="7"/>
      <c r="B3" s="7"/>
      <c r="C3" s="10"/>
      <c r="D3" s="64" t="s">
        <v>8</v>
      </c>
      <c r="E3" s="64"/>
      <c r="F3" s="64"/>
      <c r="G3" s="64"/>
      <c r="H3" s="64"/>
      <c r="I3" s="64"/>
      <c r="J3" s="64"/>
      <c r="K3" s="64"/>
      <c r="L3" s="64"/>
      <c r="M3" s="11"/>
      <c r="N3" s="7"/>
      <c r="O3" s="7"/>
      <c r="P3" s="7"/>
      <c r="Q3" s="7"/>
      <c r="R3" s="7"/>
      <c r="S3" s="7"/>
      <c r="T3" s="12"/>
      <c r="U3" s="12"/>
      <c r="V3" s="12"/>
      <c r="W3" s="12"/>
      <c r="X3" s="66" t="s">
        <v>6</v>
      </c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7"/>
      <c r="AK3" s="7"/>
    </row>
    <row r="4" spans="1:42" ht="4.6500000000000004" customHeight="1" x14ac:dyDescent="0.3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42" ht="20.149999999999999" customHeight="1" x14ac:dyDescent="0.3">
      <c r="A5" s="7"/>
      <c r="B5" s="7"/>
      <c r="C5" s="10"/>
      <c r="D5" s="17" t="s">
        <v>9</v>
      </c>
      <c r="E5" s="7"/>
      <c r="F5" s="7"/>
      <c r="G5" s="7"/>
      <c r="H5" s="7"/>
      <c r="I5" s="7"/>
      <c r="J5" s="7"/>
      <c r="K5" s="7"/>
      <c r="L5" s="7"/>
      <c r="M5" s="11"/>
      <c r="N5" s="7"/>
      <c r="O5" s="7"/>
      <c r="P5" s="7"/>
      <c r="Q5" s="7"/>
      <c r="R5" s="7"/>
      <c r="S5" s="7"/>
      <c r="T5" s="12"/>
      <c r="U5" s="12"/>
      <c r="V5" s="12"/>
      <c r="W5" s="12"/>
      <c r="X5" s="66" t="s">
        <v>7</v>
      </c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7"/>
      <c r="AK5" s="7"/>
    </row>
    <row r="6" spans="1:42" ht="4.6500000000000004" customHeight="1" x14ac:dyDescent="0.3">
      <c r="A6" s="7"/>
      <c r="B6" s="7"/>
      <c r="C6" s="13"/>
      <c r="D6" s="14"/>
      <c r="E6" s="7"/>
      <c r="F6" s="7"/>
      <c r="G6" s="7"/>
      <c r="H6" s="7"/>
      <c r="I6" s="7"/>
      <c r="J6" s="7"/>
      <c r="K6" s="7"/>
      <c r="L6" s="7"/>
      <c r="M6" s="11"/>
      <c r="N6" s="7"/>
      <c r="O6" s="7"/>
      <c r="P6" s="7"/>
      <c r="Q6" s="7"/>
      <c r="R6" s="7"/>
      <c r="S6" s="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7"/>
      <c r="AK6" s="7"/>
    </row>
    <row r="7" spans="1:42" ht="20.149999999999999" customHeight="1" x14ac:dyDescent="0.3">
      <c r="A7" s="7"/>
      <c r="B7" s="7"/>
      <c r="C7" s="10"/>
      <c r="D7" s="17">
        <v>2023</v>
      </c>
      <c r="E7" s="7"/>
      <c r="F7" s="7"/>
      <c r="G7" s="7"/>
      <c r="H7" s="7"/>
      <c r="I7" s="7"/>
      <c r="J7" s="7"/>
      <c r="K7" s="7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42" ht="9" customHeight="1" thickBot="1" x14ac:dyDescent="0.35">
      <c r="A8" s="7"/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42" ht="9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42" ht="7.4" customHeight="1" x14ac:dyDescent="0.3"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2" ht="7.4" customHeight="1" x14ac:dyDescent="0.3">
      <c r="B11" s="3"/>
      <c r="C11" s="65" t="s">
        <v>3</v>
      </c>
      <c r="D11" s="65" t="s">
        <v>2</v>
      </c>
      <c r="E11" s="62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2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2">
        <v>14</v>
      </c>
      <c r="S11" s="62">
        <v>15</v>
      </c>
      <c r="T11" s="62">
        <v>16</v>
      </c>
      <c r="U11" s="62">
        <v>17</v>
      </c>
      <c r="V11" s="62">
        <v>18</v>
      </c>
      <c r="W11" s="62">
        <v>19</v>
      </c>
      <c r="X11" s="62">
        <v>20</v>
      </c>
      <c r="Y11" s="62">
        <v>21</v>
      </c>
      <c r="Z11" s="62">
        <v>22</v>
      </c>
      <c r="AA11" s="62">
        <v>23</v>
      </c>
      <c r="AB11" s="62">
        <v>24</v>
      </c>
      <c r="AC11" s="62">
        <v>25</v>
      </c>
      <c r="AD11" s="62">
        <v>26</v>
      </c>
      <c r="AE11" s="62">
        <v>27</v>
      </c>
      <c r="AF11" s="62">
        <v>28</v>
      </c>
      <c r="AG11" s="62">
        <v>29</v>
      </c>
      <c r="AH11" s="62">
        <v>30</v>
      </c>
      <c r="AI11" s="62">
        <v>31</v>
      </c>
    </row>
    <row r="12" spans="1:42" x14ac:dyDescent="0.3">
      <c r="B12" s="3"/>
      <c r="C12" s="65"/>
      <c r="D12" s="6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L12" s="20" t="s">
        <v>15</v>
      </c>
      <c r="AM12" s="21" t="s">
        <v>21</v>
      </c>
      <c r="AN12" s="22" t="s">
        <v>16</v>
      </c>
      <c r="AO12" s="23" t="s">
        <v>17</v>
      </c>
      <c r="AP12" s="24" t="s">
        <v>14</v>
      </c>
    </row>
    <row r="13" spans="1:42" ht="14.15" customHeight="1" x14ac:dyDescent="0.3">
      <c r="B13" s="3"/>
      <c r="C13" s="19" t="s">
        <v>52</v>
      </c>
      <c r="D13" s="30" t="s">
        <v>51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 t="s">
        <v>0</v>
      </c>
      <c r="X13" s="6" t="s">
        <v>11</v>
      </c>
      <c r="Y13" s="6" t="s">
        <v>11</v>
      </c>
      <c r="Z13" s="6" t="s">
        <v>11</v>
      </c>
      <c r="AA13" s="6" t="s">
        <v>11</v>
      </c>
      <c r="AB13" s="6" t="s">
        <v>50</v>
      </c>
      <c r="AC13" s="6" t="s">
        <v>50</v>
      </c>
      <c r="AD13" s="18" t="s">
        <v>20</v>
      </c>
      <c r="AE13" s="6" t="s">
        <v>11</v>
      </c>
      <c r="AF13" s="6" t="s">
        <v>50</v>
      </c>
      <c r="AG13" s="6" t="s">
        <v>50</v>
      </c>
      <c r="AH13" s="6" t="s">
        <v>13</v>
      </c>
      <c r="AI13" s="6" t="s">
        <v>54</v>
      </c>
      <c r="AL13" s="25">
        <f>COUNTIF(E13:AI13, "p")</f>
        <v>9</v>
      </c>
      <c r="AM13" s="26">
        <f>COUNTIF(E13:AI13, "s")</f>
        <v>0</v>
      </c>
      <c r="AN13" s="27">
        <f>COUNTIF(E13:AI13, "c")</f>
        <v>1</v>
      </c>
      <c r="AO13" s="28">
        <f>COUNTIF(E13:AI13, "h")</f>
        <v>1</v>
      </c>
      <c r="AP13" s="29">
        <f>COUNTIF(E13:AI13, "s") + COUNTIF(E13:AI13, "c") + (COUNTIF(E13:AI13, "h") * 0.5)</f>
        <v>1.5</v>
      </c>
    </row>
    <row r="14" spans="1:42" ht="14.15" customHeight="1" x14ac:dyDescent="0.3">
      <c r="B14" s="3"/>
      <c r="C14" s="19" t="s">
        <v>24</v>
      </c>
      <c r="D14" s="30" t="s">
        <v>51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 t="s">
        <v>0</v>
      </c>
      <c r="W14" s="6" t="s">
        <v>0</v>
      </c>
      <c r="X14" s="6" t="s">
        <v>11</v>
      </c>
      <c r="Y14" s="6" t="s">
        <v>11</v>
      </c>
      <c r="Z14" s="6" t="s">
        <v>11</v>
      </c>
      <c r="AA14" s="6" t="s">
        <v>11</v>
      </c>
      <c r="AB14" s="6" t="s">
        <v>50</v>
      </c>
      <c r="AC14" s="6" t="s">
        <v>50</v>
      </c>
      <c r="AD14" s="18" t="s">
        <v>20</v>
      </c>
      <c r="AE14" s="6" t="s">
        <v>11</v>
      </c>
      <c r="AF14" s="6" t="s">
        <v>50</v>
      </c>
      <c r="AG14" s="6" t="s">
        <v>50</v>
      </c>
      <c r="AH14" s="6" t="s">
        <v>50</v>
      </c>
      <c r="AI14" s="6" t="s">
        <v>50</v>
      </c>
      <c r="AL14" s="25">
        <f t="shared" ref="AL14:AL41" si="0">COUNTIF(E14:AI14, "p")</f>
        <v>11</v>
      </c>
      <c r="AM14" s="26">
        <f t="shared" ref="AM14:AM41" si="1">COUNTIF(E14:AI14, "s")</f>
        <v>0</v>
      </c>
      <c r="AN14" s="27">
        <f t="shared" ref="AN14:AN42" si="2">COUNTIF(E14:AI14, "c")</f>
        <v>0</v>
      </c>
      <c r="AO14" s="28">
        <f t="shared" ref="AO14:AO41" si="3">COUNTIF(E14:AI14, "h")</f>
        <v>0</v>
      </c>
      <c r="AP14" s="29">
        <f t="shared" ref="AP14:AP41" si="4">COUNTIF(E14:AI14, "s") + COUNTIF(E14:AI14, "c") + (COUNTIF(E14:AI14, "h") * 0.5)</f>
        <v>0</v>
      </c>
    </row>
    <row r="15" spans="1:42" ht="14.15" customHeight="1" x14ac:dyDescent="0.3">
      <c r="B15" s="3"/>
      <c r="C15" s="19" t="s">
        <v>10</v>
      </c>
      <c r="D15" s="30" t="s">
        <v>51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11</v>
      </c>
      <c r="Y15" s="6" t="s">
        <v>11</v>
      </c>
      <c r="Z15" s="6" t="s">
        <v>11</v>
      </c>
      <c r="AA15" s="6" t="s">
        <v>11</v>
      </c>
      <c r="AB15" s="6" t="s">
        <v>50</v>
      </c>
      <c r="AC15" s="6" t="s">
        <v>50</v>
      </c>
      <c r="AD15" s="18" t="s">
        <v>20</v>
      </c>
      <c r="AE15" s="6" t="s">
        <v>11</v>
      </c>
      <c r="AF15" s="6" t="s">
        <v>50</v>
      </c>
      <c r="AG15" s="6" t="s">
        <v>50</v>
      </c>
      <c r="AH15" s="6" t="s">
        <v>50</v>
      </c>
      <c r="AI15" s="6" t="s">
        <v>13</v>
      </c>
      <c r="AL15" s="25">
        <f t="shared" si="0"/>
        <v>10</v>
      </c>
      <c r="AM15" s="26">
        <f t="shared" si="1"/>
        <v>0</v>
      </c>
      <c r="AN15" s="27">
        <f t="shared" si="2"/>
        <v>0</v>
      </c>
      <c r="AO15" s="28">
        <f t="shared" si="3"/>
        <v>1</v>
      </c>
      <c r="AP15" s="29">
        <f t="shared" si="4"/>
        <v>0.5</v>
      </c>
    </row>
    <row r="16" spans="1:42" ht="14.15" customHeight="1" x14ac:dyDescent="0.3">
      <c r="B16" s="3"/>
      <c r="C16" s="19" t="s">
        <v>25</v>
      </c>
      <c r="D16" s="30" t="s">
        <v>51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5</v>
      </c>
      <c r="Y16" s="6" t="s">
        <v>11</v>
      </c>
      <c r="Z16" s="6" t="s">
        <v>11</v>
      </c>
      <c r="AA16" s="6" t="s">
        <v>11</v>
      </c>
      <c r="AB16" s="6" t="s">
        <v>50</v>
      </c>
      <c r="AC16" s="6" t="s">
        <v>50</v>
      </c>
      <c r="AD16" s="18" t="s">
        <v>20</v>
      </c>
      <c r="AE16" s="6" t="s">
        <v>11</v>
      </c>
      <c r="AF16" s="6" t="s">
        <v>50</v>
      </c>
      <c r="AG16" s="6" t="s">
        <v>50</v>
      </c>
      <c r="AH16" s="6" t="s">
        <v>50</v>
      </c>
      <c r="AI16" s="6" t="s">
        <v>50</v>
      </c>
      <c r="AL16" s="25">
        <f t="shared" si="0"/>
        <v>10</v>
      </c>
      <c r="AM16" s="26">
        <f t="shared" si="1"/>
        <v>0</v>
      </c>
      <c r="AN16" s="27">
        <f t="shared" si="2"/>
        <v>1</v>
      </c>
      <c r="AO16" s="28">
        <f t="shared" si="3"/>
        <v>0</v>
      </c>
      <c r="AP16" s="29">
        <f t="shared" si="4"/>
        <v>1</v>
      </c>
    </row>
    <row r="17" spans="2:42" ht="14.15" customHeight="1" x14ac:dyDescent="0.3">
      <c r="B17" s="3"/>
      <c r="C17" s="19" t="s">
        <v>26</v>
      </c>
      <c r="D17" s="30" t="s">
        <v>51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11</v>
      </c>
      <c r="Y17" s="6" t="s">
        <v>11</v>
      </c>
      <c r="Z17" s="6" t="s">
        <v>11</v>
      </c>
      <c r="AA17" s="6" t="s">
        <v>11</v>
      </c>
      <c r="AB17" s="6" t="s">
        <v>50</v>
      </c>
      <c r="AC17" s="6" t="s">
        <v>50</v>
      </c>
      <c r="AD17" s="18" t="s">
        <v>20</v>
      </c>
      <c r="AE17" s="6" t="s">
        <v>4</v>
      </c>
      <c r="AF17" s="6" t="s">
        <v>4</v>
      </c>
      <c r="AG17" s="6" t="s">
        <v>4</v>
      </c>
      <c r="AH17" s="6" t="s">
        <v>50</v>
      </c>
      <c r="AI17" s="6" t="s">
        <v>50</v>
      </c>
      <c r="AL17" s="25">
        <f t="shared" si="0"/>
        <v>8</v>
      </c>
      <c r="AM17" s="26">
        <f t="shared" si="1"/>
        <v>3</v>
      </c>
      <c r="AN17" s="27">
        <f t="shared" si="2"/>
        <v>0</v>
      </c>
      <c r="AO17" s="28">
        <f t="shared" si="3"/>
        <v>0</v>
      </c>
      <c r="AP17" s="29">
        <f t="shared" si="4"/>
        <v>3</v>
      </c>
    </row>
    <row r="18" spans="2:42" ht="14.15" customHeight="1" x14ac:dyDescent="0.3">
      <c r="B18" s="3"/>
      <c r="C18" s="19" t="s">
        <v>27</v>
      </c>
      <c r="D18" s="30" t="s">
        <v>51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11</v>
      </c>
      <c r="Y18" s="6" t="s">
        <v>11</v>
      </c>
      <c r="Z18" s="6" t="s">
        <v>11</v>
      </c>
      <c r="AA18" s="6" t="s">
        <v>11</v>
      </c>
      <c r="AB18" s="6" t="s">
        <v>50</v>
      </c>
      <c r="AC18" s="6" t="s">
        <v>50</v>
      </c>
      <c r="AD18" s="18" t="s">
        <v>20</v>
      </c>
      <c r="AE18" s="6" t="s">
        <v>11</v>
      </c>
      <c r="AF18" s="6" t="s">
        <v>50</v>
      </c>
      <c r="AG18" s="6" t="s">
        <v>50</v>
      </c>
      <c r="AH18" s="6" t="s">
        <v>50</v>
      </c>
      <c r="AI18" s="6" t="s">
        <v>50</v>
      </c>
      <c r="AL18" s="25">
        <f t="shared" si="0"/>
        <v>11</v>
      </c>
      <c r="AM18" s="26">
        <f t="shared" si="1"/>
        <v>0</v>
      </c>
      <c r="AN18" s="27">
        <f t="shared" si="2"/>
        <v>0</v>
      </c>
      <c r="AO18" s="28">
        <f t="shared" si="3"/>
        <v>0</v>
      </c>
      <c r="AP18" s="29">
        <f t="shared" si="4"/>
        <v>0</v>
      </c>
    </row>
    <row r="19" spans="2:42" ht="14.15" customHeight="1" x14ac:dyDescent="0.3">
      <c r="B19" s="3"/>
      <c r="C19" s="19" t="s">
        <v>28</v>
      </c>
      <c r="D19" s="30" t="s">
        <v>51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11</v>
      </c>
      <c r="Y19" s="6" t="s">
        <v>11</v>
      </c>
      <c r="Z19" s="6" t="s">
        <v>11</v>
      </c>
      <c r="AA19" s="6" t="s">
        <v>11</v>
      </c>
      <c r="AB19" s="6" t="s">
        <v>50</v>
      </c>
      <c r="AC19" s="6" t="s">
        <v>50</v>
      </c>
      <c r="AD19" s="18" t="s">
        <v>20</v>
      </c>
      <c r="AE19" s="6" t="s">
        <v>11</v>
      </c>
      <c r="AF19" s="6" t="s">
        <v>50</v>
      </c>
      <c r="AG19" s="6" t="s">
        <v>50</v>
      </c>
      <c r="AH19" s="6" t="s">
        <v>50</v>
      </c>
      <c r="AI19" s="6" t="s">
        <v>54</v>
      </c>
      <c r="AL19" s="25">
        <f t="shared" si="0"/>
        <v>10</v>
      </c>
      <c r="AM19" s="26">
        <f t="shared" si="1"/>
        <v>0</v>
      </c>
      <c r="AN19" s="27">
        <f t="shared" si="2"/>
        <v>1</v>
      </c>
      <c r="AO19" s="28">
        <f t="shared" si="3"/>
        <v>0</v>
      </c>
      <c r="AP19" s="29">
        <f t="shared" si="4"/>
        <v>1</v>
      </c>
    </row>
    <row r="20" spans="2:42" ht="14.15" customHeight="1" x14ac:dyDescent="0.3">
      <c r="B20" s="3"/>
      <c r="C20" s="19" t="s">
        <v>29</v>
      </c>
      <c r="D20" s="30" t="s">
        <v>12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11</v>
      </c>
      <c r="Y20" s="6" t="s">
        <v>4</v>
      </c>
      <c r="Z20" s="6" t="s">
        <v>4</v>
      </c>
      <c r="AA20" s="6" t="s">
        <v>4</v>
      </c>
      <c r="AB20" s="6" t="s">
        <v>50</v>
      </c>
      <c r="AC20" s="6" t="s">
        <v>50</v>
      </c>
      <c r="AD20" s="18" t="s">
        <v>20</v>
      </c>
      <c r="AE20" s="6" t="s">
        <v>11</v>
      </c>
      <c r="AF20" s="6" t="s">
        <v>50</v>
      </c>
      <c r="AG20" s="6" t="s">
        <v>50</v>
      </c>
      <c r="AH20" s="6" t="s">
        <v>50</v>
      </c>
      <c r="AI20" s="6" t="s">
        <v>50</v>
      </c>
      <c r="AL20" s="25">
        <f t="shared" si="0"/>
        <v>8</v>
      </c>
      <c r="AM20" s="26">
        <f t="shared" si="1"/>
        <v>3</v>
      </c>
      <c r="AN20" s="27">
        <f t="shared" si="2"/>
        <v>0</v>
      </c>
      <c r="AO20" s="28">
        <f t="shared" si="3"/>
        <v>0</v>
      </c>
      <c r="AP20" s="29">
        <f t="shared" si="4"/>
        <v>3</v>
      </c>
    </row>
    <row r="21" spans="2:42" ht="14.15" customHeight="1" x14ac:dyDescent="0.3">
      <c r="B21" s="3"/>
      <c r="C21" s="19" t="s">
        <v>30</v>
      </c>
      <c r="D21" s="30" t="s">
        <v>51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11</v>
      </c>
      <c r="Y21" s="6" t="s">
        <v>13</v>
      </c>
      <c r="Z21" s="6" t="s">
        <v>11</v>
      </c>
      <c r="AA21" s="6" t="s">
        <v>11</v>
      </c>
      <c r="AB21" s="6" t="s">
        <v>50</v>
      </c>
      <c r="AC21" s="6" t="s">
        <v>50</v>
      </c>
      <c r="AD21" s="18" t="s">
        <v>20</v>
      </c>
      <c r="AE21" s="6" t="s">
        <v>11</v>
      </c>
      <c r="AF21" s="6" t="s">
        <v>50</v>
      </c>
      <c r="AG21" s="6" t="s">
        <v>50</v>
      </c>
      <c r="AH21" s="6" t="s">
        <v>50</v>
      </c>
      <c r="AI21" s="6" t="s">
        <v>50</v>
      </c>
      <c r="AL21" s="25">
        <f t="shared" si="0"/>
        <v>10</v>
      </c>
      <c r="AM21" s="26">
        <f t="shared" si="1"/>
        <v>0</v>
      </c>
      <c r="AN21" s="27">
        <f t="shared" si="2"/>
        <v>0</v>
      </c>
      <c r="AO21" s="28">
        <f t="shared" si="3"/>
        <v>1</v>
      </c>
      <c r="AP21" s="29">
        <f t="shared" si="4"/>
        <v>0.5</v>
      </c>
    </row>
    <row r="22" spans="2:42" ht="14.15" customHeight="1" x14ac:dyDescent="0.3">
      <c r="B22" s="3"/>
      <c r="C22" s="19" t="s">
        <v>31</v>
      </c>
      <c r="D22" s="30" t="s">
        <v>12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11</v>
      </c>
      <c r="Y22" s="6" t="s">
        <v>11</v>
      </c>
      <c r="Z22" s="6" t="s">
        <v>11</v>
      </c>
      <c r="AA22" s="6" t="s">
        <v>11</v>
      </c>
      <c r="AB22" s="6" t="s">
        <v>5</v>
      </c>
      <c r="AC22" s="6" t="s">
        <v>50</v>
      </c>
      <c r="AD22" s="18" t="s">
        <v>20</v>
      </c>
      <c r="AE22" s="6" t="s">
        <v>4</v>
      </c>
      <c r="AF22" s="6" t="s">
        <v>4</v>
      </c>
      <c r="AG22" s="6" t="s">
        <v>4</v>
      </c>
      <c r="AH22" s="6" t="s">
        <v>4</v>
      </c>
      <c r="AI22" s="6" t="s">
        <v>4</v>
      </c>
      <c r="AL22" s="25">
        <f t="shared" si="0"/>
        <v>5</v>
      </c>
      <c r="AM22" s="26">
        <f t="shared" si="1"/>
        <v>5</v>
      </c>
      <c r="AN22" s="27">
        <f t="shared" si="2"/>
        <v>1</v>
      </c>
      <c r="AO22" s="28">
        <f t="shared" si="3"/>
        <v>0</v>
      </c>
      <c r="AP22" s="29">
        <f t="shared" si="4"/>
        <v>6</v>
      </c>
    </row>
    <row r="23" spans="2:42" ht="14.15" customHeight="1" x14ac:dyDescent="0.3">
      <c r="B23" s="3"/>
      <c r="C23" s="19" t="s">
        <v>32</v>
      </c>
      <c r="D23" s="30" t="s">
        <v>51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5</v>
      </c>
      <c r="Y23" s="6" t="s">
        <v>11</v>
      </c>
      <c r="Z23" s="6" t="s">
        <v>11</v>
      </c>
      <c r="AA23" s="6" t="s">
        <v>11</v>
      </c>
      <c r="AB23" s="6" t="s">
        <v>50</v>
      </c>
      <c r="AC23" s="6" t="s">
        <v>4</v>
      </c>
      <c r="AD23" s="18" t="s">
        <v>20</v>
      </c>
      <c r="AE23" s="6" t="s">
        <v>4</v>
      </c>
      <c r="AF23" s="6" t="s">
        <v>50</v>
      </c>
      <c r="AG23" s="6" t="s">
        <v>50</v>
      </c>
      <c r="AH23" s="6" t="s">
        <v>50</v>
      </c>
      <c r="AI23" s="6" t="s">
        <v>50</v>
      </c>
      <c r="AL23" s="25">
        <f t="shared" si="0"/>
        <v>8</v>
      </c>
      <c r="AM23" s="26">
        <f t="shared" si="1"/>
        <v>2</v>
      </c>
      <c r="AN23" s="27">
        <f t="shared" si="2"/>
        <v>1</v>
      </c>
      <c r="AO23" s="28">
        <f t="shared" si="3"/>
        <v>0</v>
      </c>
      <c r="AP23" s="29">
        <f t="shared" si="4"/>
        <v>3</v>
      </c>
    </row>
    <row r="24" spans="2:42" ht="14.15" customHeight="1" x14ac:dyDescent="0.3">
      <c r="B24" s="3"/>
      <c r="C24" s="19" t="s">
        <v>49</v>
      </c>
      <c r="D24" s="30" t="s">
        <v>51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11</v>
      </c>
      <c r="Y24" s="6" t="s">
        <v>11</v>
      </c>
      <c r="Z24" s="6" t="s">
        <v>11</v>
      </c>
      <c r="AA24" s="6" t="s">
        <v>11</v>
      </c>
      <c r="AB24" s="6" t="s">
        <v>50</v>
      </c>
      <c r="AC24" s="6" t="s">
        <v>50</v>
      </c>
      <c r="AD24" s="18" t="s">
        <v>20</v>
      </c>
      <c r="AE24" s="6" t="s">
        <v>11</v>
      </c>
      <c r="AF24" s="6" t="s">
        <v>50</v>
      </c>
      <c r="AG24" s="6" t="s">
        <v>50</v>
      </c>
      <c r="AH24" s="6" t="s">
        <v>50</v>
      </c>
      <c r="AI24" s="6" t="s">
        <v>50</v>
      </c>
      <c r="AL24" s="25">
        <f t="shared" si="0"/>
        <v>11</v>
      </c>
      <c r="AM24" s="26">
        <f t="shared" si="1"/>
        <v>0</v>
      </c>
      <c r="AN24" s="27">
        <f t="shared" si="2"/>
        <v>0</v>
      </c>
      <c r="AO24" s="28">
        <f t="shared" si="3"/>
        <v>0</v>
      </c>
      <c r="AP24" s="29">
        <f t="shared" si="4"/>
        <v>0</v>
      </c>
    </row>
    <row r="25" spans="2:42" ht="14.15" customHeight="1" x14ac:dyDescent="0.3">
      <c r="B25" s="3"/>
      <c r="C25" s="19" t="s">
        <v>33</v>
      </c>
      <c r="D25" s="30" t="s">
        <v>51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11</v>
      </c>
      <c r="Y25" s="6" t="s">
        <v>11</v>
      </c>
      <c r="Z25" s="6" t="s">
        <v>11</v>
      </c>
      <c r="AA25" s="6" t="s">
        <v>11</v>
      </c>
      <c r="AB25" s="6" t="s">
        <v>50</v>
      </c>
      <c r="AC25" s="6" t="s">
        <v>50</v>
      </c>
      <c r="AD25" s="18" t="s">
        <v>20</v>
      </c>
      <c r="AE25" s="6" t="s">
        <v>11</v>
      </c>
      <c r="AF25" s="6" t="s">
        <v>50</v>
      </c>
      <c r="AG25" s="6" t="s">
        <v>50</v>
      </c>
      <c r="AH25" s="6" t="s">
        <v>54</v>
      </c>
      <c r="AI25" s="6" t="s">
        <v>50</v>
      </c>
      <c r="AL25" s="25">
        <f t="shared" si="0"/>
        <v>10</v>
      </c>
      <c r="AM25" s="26">
        <f t="shared" si="1"/>
        <v>0</v>
      </c>
      <c r="AN25" s="27">
        <f t="shared" si="2"/>
        <v>1</v>
      </c>
      <c r="AO25" s="28">
        <f t="shared" si="3"/>
        <v>0</v>
      </c>
      <c r="AP25" s="29">
        <f t="shared" si="4"/>
        <v>1</v>
      </c>
    </row>
    <row r="26" spans="2:42" ht="14.15" customHeight="1" x14ac:dyDescent="0.3">
      <c r="B26" s="3"/>
      <c r="C26" s="19" t="s">
        <v>34</v>
      </c>
      <c r="D26" s="30" t="s">
        <v>12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 t="s">
        <v>11</v>
      </c>
      <c r="Y26" s="6" t="s">
        <v>11</v>
      </c>
      <c r="Z26" s="6" t="s">
        <v>11</v>
      </c>
      <c r="AA26" s="6" t="s">
        <v>11</v>
      </c>
      <c r="AB26" s="6" t="s">
        <v>50</v>
      </c>
      <c r="AC26" s="6" t="s">
        <v>50</v>
      </c>
      <c r="AD26" s="18" t="s">
        <v>20</v>
      </c>
      <c r="AE26" s="6" t="s">
        <v>11</v>
      </c>
      <c r="AF26" s="6" t="s">
        <v>50</v>
      </c>
      <c r="AG26" s="6" t="s">
        <v>50</v>
      </c>
      <c r="AH26" s="6" t="s">
        <v>50</v>
      </c>
      <c r="AI26" s="6" t="s">
        <v>50</v>
      </c>
      <c r="AL26" s="25">
        <f t="shared" si="0"/>
        <v>11</v>
      </c>
      <c r="AM26" s="26">
        <f t="shared" si="1"/>
        <v>0</v>
      </c>
      <c r="AN26" s="27">
        <f t="shared" si="2"/>
        <v>0</v>
      </c>
      <c r="AO26" s="28">
        <f t="shared" si="3"/>
        <v>0</v>
      </c>
      <c r="AP26" s="29">
        <f t="shared" si="4"/>
        <v>0</v>
      </c>
    </row>
    <row r="27" spans="2:42" ht="14.15" customHeight="1" x14ac:dyDescent="0.3">
      <c r="B27" s="3"/>
      <c r="C27" s="19" t="s">
        <v>35</v>
      </c>
      <c r="D27" s="30" t="s">
        <v>12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5</v>
      </c>
      <c r="Y27" s="6" t="s">
        <v>11</v>
      </c>
      <c r="Z27" s="6" t="s">
        <v>11</v>
      </c>
      <c r="AA27" s="6" t="s">
        <v>11</v>
      </c>
      <c r="AB27" s="6" t="s">
        <v>50</v>
      </c>
      <c r="AC27" s="6" t="s">
        <v>50</v>
      </c>
      <c r="AD27" s="18" t="s">
        <v>20</v>
      </c>
      <c r="AE27" s="6" t="s">
        <v>11</v>
      </c>
      <c r="AF27" s="6" t="s">
        <v>50</v>
      </c>
      <c r="AG27" s="6" t="s">
        <v>50</v>
      </c>
      <c r="AH27" s="6" t="s">
        <v>50</v>
      </c>
      <c r="AI27" s="6" t="s">
        <v>50</v>
      </c>
      <c r="AL27" s="25">
        <f t="shared" si="0"/>
        <v>10</v>
      </c>
      <c r="AM27" s="26">
        <f t="shared" si="1"/>
        <v>0</v>
      </c>
      <c r="AN27" s="27">
        <f t="shared" si="2"/>
        <v>1</v>
      </c>
      <c r="AO27" s="28">
        <f t="shared" si="3"/>
        <v>0</v>
      </c>
      <c r="AP27" s="29">
        <f t="shared" si="4"/>
        <v>1</v>
      </c>
    </row>
    <row r="28" spans="2:42" ht="14.15" customHeight="1" x14ac:dyDescent="0.3">
      <c r="B28" s="3"/>
      <c r="C28" s="19" t="s">
        <v>36</v>
      </c>
      <c r="D28" s="30" t="s">
        <v>51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 t="s">
        <v>0</v>
      </c>
      <c r="X28" s="6" t="s">
        <v>11</v>
      </c>
      <c r="Y28" s="6" t="s">
        <v>11</v>
      </c>
      <c r="Z28" s="6" t="s">
        <v>11</v>
      </c>
      <c r="AA28" s="6" t="s">
        <v>11</v>
      </c>
      <c r="AB28" s="6" t="s">
        <v>50</v>
      </c>
      <c r="AC28" s="6" t="s">
        <v>50</v>
      </c>
      <c r="AD28" s="18" t="s">
        <v>20</v>
      </c>
      <c r="AE28" s="6" t="s">
        <v>11</v>
      </c>
      <c r="AF28" s="6" t="s">
        <v>5</v>
      </c>
      <c r="AG28" s="6" t="s">
        <v>50</v>
      </c>
      <c r="AH28" s="6" t="s">
        <v>50</v>
      </c>
      <c r="AI28" s="6" t="s">
        <v>50</v>
      </c>
      <c r="AL28" s="25">
        <f t="shared" si="0"/>
        <v>10</v>
      </c>
      <c r="AM28" s="26">
        <f t="shared" si="1"/>
        <v>0</v>
      </c>
      <c r="AN28" s="27">
        <f t="shared" si="2"/>
        <v>1</v>
      </c>
      <c r="AO28" s="28">
        <f t="shared" si="3"/>
        <v>0</v>
      </c>
      <c r="AP28" s="29">
        <f t="shared" si="4"/>
        <v>1</v>
      </c>
    </row>
    <row r="29" spans="2:42" ht="14.15" customHeight="1" x14ac:dyDescent="0.3">
      <c r="B29" s="3"/>
      <c r="C29" s="19" t="s">
        <v>37</v>
      </c>
      <c r="D29" s="30" t="s">
        <v>51</v>
      </c>
      <c r="E29" s="6" t="s">
        <v>0</v>
      </c>
      <c r="F29" s="6" t="s">
        <v>0</v>
      </c>
      <c r="G29" s="6" t="s">
        <v>0</v>
      </c>
      <c r="H29" s="6" t="s">
        <v>0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4</v>
      </c>
      <c r="Y29" s="6" t="s">
        <v>4</v>
      </c>
      <c r="Z29" s="6" t="s">
        <v>11</v>
      </c>
      <c r="AA29" s="6" t="s">
        <v>11</v>
      </c>
      <c r="AB29" s="6" t="s">
        <v>50</v>
      </c>
      <c r="AC29" s="6" t="s">
        <v>50</v>
      </c>
      <c r="AD29" s="18" t="s">
        <v>20</v>
      </c>
      <c r="AE29" s="6" t="s">
        <v>11</v>
      </c>
      <c r="AF29" s="6" t="s">
        <v>50</v>
      </c>
      <c r="AG29" s="6" t="s">
        <v>50</v>
      </c>
      <c r="AH29" s="6" t="s">
        <v>50</v>
      </c>
      <c r="AI29" s="6" t="s">
        <v>50</v>
      </c>
      <c r="AL29" s="25">
        <f t="shared" si="0"/>
        <v>9</v>
      </c>
      <c r="AM29" s="26">
        <f t="shared" si="1"/>
        <v>2</v>
      </c>
      <c r="AN29" s="27">
        <f t="shared" si="2"/>
        <v>0</v>
      </c>
      <c r="AO29" s="28">
        <f t="shared" si="3"/>
        <v>0</v>
      </c>
      <c r="AP29" s="29">
        <f t="shared" si="4"/>
        <v>2</v>
      </c>
    </row>
    <row r="30" spans="2:42" ht="14.15" customHeight="1" x14ac:dyDescent="0.3">
      <c r="B30" s="3"/>
      <c r="C30" s="19" t="s">
        <v>38</v>
      </c>
      <c r="D30" s="30" t="s">
        <v>51</v>
      </c>
      <c r="E30" s="6" t="s">
        <v>0</v>
      </c>
      <c r="F30" s="6" t="s">
        <v>0</v>
      </c>
      <c r="G30" s="6" t="s">
        <v>0</v>
      </c>
      <c r="H30" s="6" t="s">
        <v>0</v>
      </c>
      <c r="I30" s="6" t="s">
        <v>0</v>
      </c>
      <c r="J30" s="6" t="s">
        <v>0</v>
      </c>
      <c r="K30" s="6" t="s">
        <v>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11</v>
      </c>
      <c r="Y30" s="6" t="s">
        <v>11</v>
      </c>
      <c r="Z30" s="6" t="s">
        <v>11</v>
      </c>
      <c r="AA30" s="6" t="s">
        <v>11</v>
      </c>
      <c r="AB30" s="6" t="s">
        <v>50</v>
      </c>
      <c r="AC30" s="6" t="s">
        <v>50</v>
      </c>
      <c r="AD30" s="18" t="s">
        <v>20</v>
      </c>
      <c r="AE30" s="6" t="s">
        <v>13</v>
      </c>
      <c r="AF30" s="6" t="s">
        <v>50</v>
      </c>
      <c r="AG30" s="6" t="s">
        <v>50</v>
      </c>
      <c r="AH30" s="6" t="s">
        <v>50</v>
      </c>
      <c r="AI30" s="6" t="s">
        <v>13</v>
      </c>
      <c r="AL30" s="25">
        <f t="shared" si="0"/>
        <v>9</v>
      </c>
      <c r="AM30" s="26">
        <f t="shared" si="1"/>
        <v>0</v>
      </c>
      <c r="AN30" s="27">
        <f t="shared" si="2"/>
        <v>0</v>
      </c>
      <c r="AO30" s="28">
        <f t="shared" si="3"/>
        <v>2</v>
      </c>
      <c r="AP30" s="29">
        <f t="shared" si="4"/>
        <v>1</v>
      </c>
    </row>
    <row r="31" spans="2:42" ht="14.15" customHeight="1" x14ac:dyDescent="0.3">
      <c r="B31" s="3"/>
      <c r="C31" s="19" t="s">
        <v>39</v>
      </c>
      <c r="D31" s="30" t="s">
        <v>51</v>
      </c>
      <c r="E31" s="6" t="s">
        <v>0</v>
      </c>
      <c r="F31" s="6" t="s">
        <v>0</v>
      </c>
      <c r="G31" s="6" t="s">
        <v>0</v>
      </c>
      <c r="H31" s="6" t="s">
        <v>0</v>
      </c>
      <c r="I31" s="6" t="s">
        <v>0</v>
      </c>
      <c r="J31" s="6" t="s">
        <v>0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 t="s">
        <v>5</v>
      </c>
      <c r="Y31" s="6" t="s">
        <v>11</v>
      </c>
      <c r="Z31" s="6" t="s">
        <v>11</v>
      </c>
      <c r="AA31" s="6" t="s">
        <v>11</v>
      </c>
      <c r="AB31" s="6" t="s">
        <v>50</v>
      </c>
      <c r="AC31" s="6" t="s">
        <v>50</v>
      </c>
      <c r="AD31" s="18" t="s">
        <v>20</v>
      </c>
      <c r="AE31" s="6" t="s">
        <v>11</v>
      </c>
      <c r="AF31" s="6" t="s">
        <v>50</v>
      </c>
      <c r="AG31" s="6" t="s">
        <v>50</v>
      </c>
      <c r="AH31" s="6" t="s">
        <v>50</v>
      </c>
      <c r="AI31" s="6" t="s">
        <v>50</v>
      </c>
      <c r="AL31" s="25">
        <f t="shared" si="0"/>
        <v>10</v>
      </c>
      <c r="AM31" s="26">
        <f t="shared" si="1"/>
        <v>0</v>
      </c>
      <c r="AN31" s="27">
        <f t="shared" si="2"/>
        <v>1</v>
      </c>
      <c r="AO31" s="28">
        <f t="shared" si="3"/>
        <v>0</v>
      </c>
      <c r="AP31" s="29">
        <f t="shared" si="4"/>
        <v>1</v>
      </c>
    </row>
    <row r="32" spans="2:42" ht="14.15" customHeight="1" x14ac:dyDescent="0.3">
      <c r="B32" s="3"/>
      <c r="C32" s="19" t="s">
        <v>40</v>
      </c>
      <c r="D32" s="30" t="s">
        <v>12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 t="s">
        <v>0</v>
      </c>
      <c r="K32" s="6" t="s">
        <v>0</v>
      </c>
      <c r="L32" s="6" t="s">
        <v>0</v>
      </c>
      <c r="M32" s="6" t="s">
        <v>0</v>
      </c>
      <c r="N32" s="6" t="s">
        <v>0</v>
      </c>
      <c r="O32" s="6" t="s">
        <v>0</v>
      </c>
      <c r="P32" s="6" t="s">
        <v>0</v>
      </c>
      <c r="Q32" s="6" t="s">
        <v>0</v>
      </c>
      <c r="R32" s="6" t="s">
        <v>0</v>
      </c>
      <c r="S32" s="6" t="s">
        <v>0</v>
      </c>
      <c r="T32" s="6" t="s">
        <v>0</v>
      </c>
      <c r="U32" s="6" t="s">
        <v>0</v>
      </c>
      <c r="V32" s="6" t="s">
        <v>0</v>
      </c>
      <c r="W32" s="6" t="s">
        <v>0</v>
      </c>
      <c r="X32" s="6" t="s">
        <v>11</v>
      </c>
      <c r="Y32" s="6" t="s">
        <v>11</v>
      </c>
      <c r="Z32" s="6" t="s">
        <v>11</v>
      </c>
      <c r="AA32" s="6" t="s">
        <v>11</v>
      </c>
      <c r="AB32" s="6" t="s">
        <v>50</v>
      </c>
      <c r="AC32" s="6" t="s">
        <v>50</v>
      </c>
      <c r="AD32" s="18" t="s">
        <v>20</v>
      </c>
      <c r="AE32" s="6" t="s">
        <v>11</v>
      </c>
      <c r="AF32" s="6" t="s">
        <v>50</v>
      </c>
      <c r="AG32" s="6" t="s">
        <v>50</v>
      </c>
      <c r="AH32" s="6" t="s">
        <v>50</v>
      </c>
      <c r="AI32" s="6" t="s">
        <v>50</v>
      </c>
      <c r="AL32" s="25">
        <f t="shared" si="0"/>
        <v>11</v>
      </c>
      <c r="AM32" s="26">
        <f t="shared" si="1"/>
        <v>0</v>
      </c>
      <c r="AN32" s="27">
        <f t="shared" si="2"/>
        <v>0</v>
      </c>
      <c r="AO32" s="28">
        <f t="shared" si="3"/>
        <v>0</v>
      </c>
      <c r="AP32" s="29">
        <f t="shared" si="4"/>
        <v>0</v>
      </c>
    </row>
    <row r="33" spans="1:42" ht="14.15" customHeight="1" x14ac:dyDescent="0.3">
      <c r="B33" s="3"/>
      <c r="C33" s="19" t="s">
        <v>41</v>
      </c>
      <c r="D33" s="30" t="s">
        <v>51</v>
      </c>
      <c r="E33" s="6" t="s">
        <v>0</v>
      </c>
      <c r="F33" s="6" t="s">
        <v>0</v>
      </c>
      <c r="G33" s="6" t="s">
        <v>0</v>
      </c>
      <c r="H33" s="6" t="s">
        <v>0</v>
      </c>
      <c r="I33" s="6" t="s">
        <v>0</v>
      </c>
      <c r="J33" s="6" t="s">
        <v>0</v>
      </c>
      <c r="K33" s="6" t="s">
        <v>0</v>
      </c>
      <c r="L33" s="6" t="s">
        <v>0</v>
      </c>
      <c r="M33" s="6" t="s">
        <v>0</v>
      </c>
      <c r="N33" s="6" t="s">
        <v>0</v>
      </c>
      <c r="O33" s="6" t="s">
        <v>0</v>
      </c>
      <c r="P33" s="6" t="s">
        <v>0</v>
      </c>
      <c r="Q33" s="6" t="s">
        <v>0</v>
      </c>
      <c r="R33" s="6" t="s">
        <v>0</v>
      </c>
      <c r="S33" s="6" t="s">
        <v>0</v>
      </c>
      <c r="T33" s="6" t="s">
        <v>0</v>
      </c>
      <c r="U33" s="6" t="s">
        <v>0</v>
      </c>
      <c r="V33" s="6" t="s">
        <v>0</v>
      </c>
      <c r="W33" s="6" t="s">
        <v>0</v>
      </c>
      <c r="X33" s="6" t="s">
        <v>11</v>
      </c>
      <c r="Y33" s="6" t="s">
        <v>11</v>
      </c>
      <c r="Z33" s="6" t="s">
        <v>11</v>
      </c>
      <c r="AA33" s="6" t="s">
        <v>11</v>
      </c>
      <c r="AB33" s="6" t="s">
        <v>50</v>
      </c>
      <c r="AC33" s="6" t="s">
        <v>50</v>
      </c>
      <c r="AD33" s="18" t="s">
        <v>20</v>
      </c>
      <c r="AE33" s="6" t="s">
        <v>4</v>
      </c>
      <c r="AF33" s="6" t="s">
        <v>4</v>
      </c>
      <c r="AG33" s="6" t="s">
        <v>4</v>
      </c>
      <c r="AH33" s="6" t="s">
        <v>4</v>
      </c>
      <c r="AI33" s="6" t="s">
        <v>4</v>
      </c>
      <c r="AL33" s="25">
        <f t="shared" si="0"/>
        <v>6</v>
      </c>
      <c r="AM33" s="26">
        <f t="shared" si="1"/>
        <v>5</v>
      </c>
      <c r="AN33" s="27">
        <f t="shared" si="2"/>
        <v>0</v>
      </c>
      <c r="AO33" s="28">
        <f t="shared" si="3"/>
        <v>0</v>
      </c>
      <c r="AP33" s="29">
        <f t="shared" si="4"/>
        <v>5</v>
      </c>
    </row>
    <row r="34" spans="1:42" ht="14.15" customHeight="1" x14ac:dyDescent="0.3">
      <c r="B34" s="3"/>
      <c r="C34" s="19" t="s">
        <v>42</v>
      </c>
      <c r="D34" s="30" t="s">
        <v>51</v>
      </c>
      <c r="E34" s="6" t="s">
        <v>0</v>
      </c>
      <c r="F34" s="6" t="s">
        <v>0</v>
      </c>
      <c r="G34" s="6" t="s">
        <v>0</v>
      </c>
      <c r="H34" s="6" t="s">
        <v>0</v>
      </c>
      <c r="I34" s="6" t="s">
        <v>0</v>
      </c>
      <c r="J34" s="6" t="s">
        <v>0</v>
      </c>
      <c r="K34" s="6" t="s">
        <v>0</v>
      </c>
      <c r="L34" s="6" t="s">
        <v>0</v>
      </c>
      <c r="M34" s="6" t="s">
        <v>0</v>
      </c>
      <c r="N34" s="6" t="s">
        <v>0</v>
      </c>
      <c r="O34" s="6" t="s">
        <v>0</v>
      </c>
      <c r="P34" s="6" t="s">
        <v>0</v>
      </c>
      <c r="Q34" s="6" t="s">
        <v>0</v>
      </c>
      <c r="R34" s="6" t="s">
        <v>0</v>
      </c>
      <c r="S34" s="6" t="s">
        <v>0</v>
      </c>
      <c r="T34" s="6" t="s">
        <v>0</v>
      </c>
      <c r="U34" s="6" t="s">
        <v>0</v>
      </c>
      <c r="V34" s="6" t="s">
        <v>0</v>
      </c>
      <c r="W34" s="6" t="s">
        <v>0</v>
      </c>
      <c r="X34" s="6" t="s">
        <v>4</v>
      </c>
      <c r="Y34" s="6" t="s">
        <v>11</v>
      </c>
      <c r="Z34" s="6" t="s">
        <v>11</v>
      </c>
      <c r="AA34" s="6" t="s">
        <v>11</v>
      </c>
      <c r="AB34" s="6" t="s">
        <v>50</v>
      </c>
      <c r="AC34" s="6" t="s">
        <v>50</v>
      </c>
      <c r="AD34" s="18" t="s">
        <v>20</v>
      </c>
      <c r="AE34" s="6" t="s">
        <v>5</v>
      </c>
      <c r="AF34" s="6" t="s">
        <v>50</v>
      </c>
      <c r="AG34" s="6" t="s">
        <v>50</v>
      </c>
      <c r="AH34" s="6" t="s">
        <v>50</v>
      </c>
      <c r="AI34" s="6" t="s">
        <v>50</v>
      </c>
      <c r="AL34" s="25">
        <f t="shared" si="0"/>
        <v>9</v>
      </c>
      <c r="AM34" s="26">
        <f t="shared" si="1"/>
        <v>1</v>
      </c>
      <c r="AN34" s="27">
        <f t="shared" si="2"/>
        <v>1</v>
      </c>
      <c r="AO34" s="28">
        <f t="shared" si="3"/>
        <v>0</v>
      </c>
      <c r="AP34" s="29">
        <f t="shared" si="4"/>
        <v>2</v>
      </c>
    </row>
    <row r="35" spans="1:42" ht="14.15" customHeight="1" x14ac:dyDescent="0.3">
      <c r="B35" s="3"/>
      <c r="C35" s="19" t="s">
        <v>43</v>
      </c>
      <c r="D35" s="30" t="s">
        <v>12</v>
      </c>
      <c r="E35" s="6" t="s">
        <v>0</v>
      </c>
      <c r="F35" s="6" t="s">
        <v>0</v>
      </c>
      <c r="G35" s="6" t="s">
        <v>0</v>
      </c>
      <c r="H35" s="6" t="s">
        <v>0</v>
      </c>
      <c r="I35" s="6" t="s">
        <v>0</v>
      </c>
      <c r="J35" s="6" t="s">
        <v>0</v>
      </c>
      <c r="K35" s="6" t="s">
        <v>0</v>
      </c>
      <c r="L35" s="6" t="s">
        <v>0</v>
      </c>
      <c r="M35" s="6" t="s">
        <v>0</v>
      </c>
      <c r="N35" s="6" t="s">
        <v>0</v>
      </c>
      <c r="O35" s="6" t="s">
        <v>0</v>
      </c>
      <c r="P35" s="6" t="s">
        <v>0</v>
      </c>
      <c r="Q35" s="6" t="s">
        <v>0</v>
      </c>
      <c r="R35" s="6" t="s">
        <v>0</v>
      </c>
      <c r="S35" s="6" t="s">
        <v>0</v>
      </c>
      <c r="T35" s="6" t="s">
        <v>0</v>
      </c>
      <c r="U35" s="6" t="s">
        <v>0</v>
      </c>
      <c r="V35" s="6" t="s">
        <v>0</v>
      </c>
      <c r="W35" s="6" t="s">
        <v>0</v>
      </c>
      <c r="X35" s="6" t="s">
        <v>11</v>
      </c>
      <c r="Y35" s="6" t="s">
        <v>11</v>
      </c>
      <c r="Z35" s="6" t="s">
        <v>11</v>
      </c>
      <c r="AA35" s="6" t="s">
        <v>11</v>
      </c>
      <c r="AB35" s="6" t="s">
        <v>50</v>
      </c>
      <c r="AC35" s="6" t="s">
        <v>50</v>
      </c>
      <c r="AD35" s="18" t="s">
        <v>20</v>
      </c>
      <c r="AE35" s="6" t="s">
        <v>11</v>
      </c>
      <c r="AF35" s="6" t="s">
        <v>50</v>
      </c>
      <c r="AG35" s="6" t="s">
        <v>50</v>
      </c>
      <c r="AH35" s="6" t="s">
        <v>50</v>
      </c>
      <c r="AI35" s="6" t="s">
        <v>50</v>
      </c>
      <c r="AL35" s="25">
        <f t="shared" si="0"/>
        <v>11</v>
      </c>
      <c r="AM35" s="26">
        <f t="shared" si="1"/>
        <v>0</v>
      </c>
      <c r="AN35" s="27">
        <f t="shared" si="2"/>
        <v>0</v>
      </c>
      <c r="AO35" s="28">
        <f t="shared" si="3"/>
        <v>0</v>
      </c>
      <c r="AP35" s="29">
        <f t="shared" si="4"/>
        <v>0</v>
      </c>
    </row>
    <row r="36" spans="1:42" ht="14.15" customHeight="1" x14ac:dyDescent="0.3">
      <c r="B36" s="3"/>
      <c r="C36" s="19" t="s">
        <v>44</v>
      </c>
      <c r="D36" s="30" t="s">
        <v>51</v>
      </c>
      <c r="E36" s="6" t="s">
        <v>0</v>
      </c>
      <c r="F36" s="6" t="s">
        <v>0</v>
      </c>
      <c r="G36" s="6" t="s">
        <v>0</v>
      </c>
      <c r="H36" s="6" t="s">
        <v>0</v>
      </c>
      <c r="I36" s="6" t="s">
        <v>0</v>
      </c>
      <c r="J36" s="6" t="s">
        <v>0</v>
      </c>
      <c r="K36" s="6" t="s">
        <v>0</v>
      </c>
      <c r="L36" s="6" t="s">
        <v>0</v>
      </c>
      <c r="M36" s="6" t="s">
        <v>0</v>
      </c>
      <c r="N36" s="6" t="s">
        <v>0</v>
      </c>
      <c r="O36" s="6" t="s">
        <v>0</v>
      </c>
      <c r="P36" s="6" t="s">
        <v>0</v>
      </c>
      <c r="Q36" s="6" t="s">
        <v>0</v>
      </c>
      <c r="R36" s="6" t="s">
        <v>0</v>
      </c>
      <c r="S36" s="6" t="s">
        <v>0</v>
      </c>
      <c r="T36" s="6" t="s">
        <v>0</v>
      </c>
      <c r="U36" s="6" t="s">
        <v>0</v>
      </c>
      <c r="V36" s="6" t="s">
        <v>0</v>
      </c>
      <c r="W36" s="6" t="s">
        <v>0</v>
      </c>
      <c r="X36" s="6" t="s">
        <v>11</v>
      </c>
      <c r="Y36" s="6" t="s">
        <v>11</v>
      </c>
      <c r="Z36" s="6" t="s">
        <v>11</v>
      </c>
      <c r="AA36" s="6" t="s">
        <v>11</v>
      </c>
      <c r="AB36" s="6" t="s">
        <v>50</v>
      </c>
      <c r="AC36" s="6" t="s">
        <v>5</v>
      </c>
      <c r="AD36" s="18" t="s">
        <v>20</v>
      </c>
      <c r="AE36" s="6" t="s">
        <v>11</v>
      </c>
      <c r="AF36" s="6" t="s">
        <v>5</v>
      </c>
      <c r="AG36" s="6" t="s">
        <v>50</v>
      </c>
      <c r="AH36" s="6" t="s">
        <v>50</v>
      </c>
      <c r="AI36" s="6" t="s">
        <v>50</v>
      </c>
      <c r="AL36" s="25">
        <f t="shared" si="0"/>
        <v>9</v>
      </c>
      <c r="AM36" s="26">
        <f t="shared" si="1"/>
        <v>0</v>
      </c>
      <c r="AN36" s="27">
        <f t="shared" si="2"/>
        <v>2</v>
      </c>
      <c r="AO36" s="28">
        <f t="shared" si="3"/>
        <v>0</v>
      </c>
      <c r="AP36" s="29">
        <f t="shared" si="4"/>
        <v>2</v>
      </c>
    </row>
    <row r="37" spans="1:42" ht="14.15" customHeight="1" x14ac:dyDescent="0.3">
      <c r="B37" s="3"/>
      <c r="C37" s="19" t="s">
        <v>45</v>
      </c>
      <c r="D37" s="30" t="s">
        <v>51</v>
      </c>
      <c r="E37" s="6" t="s">
        <v>0</v>
      </c>
      <c r="F37" s="6" t="s">
        <v>0</v>
      </c>
      <c r="G37" s="6" t="s">
        <v>0</v>
      </c>
      <c r="H37" s="6" t="s">
        <v>0</v>
      </c>
      <c r="I37" s="6" t="s">
        <v>0</v>
      </c>
      <c r="J37" s="6" t="s">
        <v>0</v>
      </c>
      <c r="K37" s="6" t="s">
        <v>0</v>
      </c>
      <c r="L37" s="6" t="s">
        <v>0</v>
      </c>
      <c r="M37" s="6" t="s">
        <v>0</v>
      </c>
      <c r="N37" s="6" t="s">
        <v>0</v>
      </c>
      <c r="O37" s="6" t="s">
        <v>0</v>
      </c>
      <c r="P37" s="6" t="s">
        <v>0</v>
      </c>
      <c r="Q37" s="6" t="s">
        <v>0</v>
      </c>
      <c r="R37" s="6" t="s">
        <v>0</v>
      </c>
      <c r="S37" s="6" t="s">
        <v>0</v>
      </c>
      <c r="T37" s="6" t="s">
        <v>0</v>
      </c>
      <c r="U37" s="6" t="s">
        <v>0</v>
      </c>
      <c r="V37" s="6" t="s">
        <v>0</v>
      </c>
      <c r="W37" s="6" t="s">
        <v>0</v>
      </c>
      <c r="X37" s="6" t="s">
        <v>11</v>
      </c>
      <c r="Y37" s="6" t="s">
        <v>11</v>
      </c>
      <c r="Z37" s="6" t="s">
        <v>11</v>
      </c>
      <c r="AA37" s="6" t="s">
        <v>11</v>
      </c>
      <c r="AB37" s="6" t="s">
        <v>50</v>
      </c>
      <c r="AC37" s="6" t="s">
        <v>50</v>
      </c>
      <c r="AD37" s="18" t="s">
        <v>20</v>
      </c>
      <c r="AE37" s="6" t="s">
        <v>13</v>
      </c>
      <c r="AF37" s="6" t="s">
        <v>50</v>
      </c>
      <c r="AG37" s="6" t="s">
        <v>50</v>
      </c>
      <c r="AH37" s="6" t="s">
        <v>50</v>
      </c>
      <c r="AI37" s="6" t="s">
        <v>50</v>
      </c>
      <c r="AL37" s="25">
        <f t="shared" si="0"/>
        <v>10</v>
      </c>
      <c r="AM37" s="26">
        <f t="shared" si="1"/>
        <v>0</v>
      </c>
      <c r="AN37" s="27">
        <f t="shared" si="2"/>
        <v>0</v>
      </c>
      <c r="AO37" s="28">
        <f t="shared" si="3"/>
        <v>1</v>
      </c>
      <c r="AP37" s="29">
        <f t="shared" si="4"/>
        <v>0.5</v>
      </c>
    </row>
    <row r="38" spans="1:42" ht="14.15" customHeight="1" x14ac:dyDescent="0.3">
      <c r="B38" s="3"/>
      <c r="C38" s="19" t="s">
        <v>46</v>
      </c>
      <c r="D38" s="30" t="s">
        <v>51</v>
      </c>
      <c r="E38" s="6" t="s">
        <v>0</v>
      </c>
      <c r="F38" s="6" t="s">
        <v>0</v>
      </c>
      <c r="G38" s="6" t="s">
        <v>0</v>
      </c>
      <c r="H38" s="6" t="s">
        <v>0</v>
      </c>
      <c r="I38" s="6" t="s">
        <v>0</v>
      </c>
      <c r="J38" s="6" t="s">
        <v>0</v>
      </c>
      <c r="K38" s="6" t="s">
        <v>0</v>
      </c>
      <c r="L38" s="6" t="s">
        <v>0</v>
      </c>
      <c r="M38" s="6" t="s">
        <v>0</v>
      </c>
      <c r="N38" s="6" t="s">
        <v>0</v>
      </c>
      <c r="O38" s="6" t="s">
        <v>0</v>
      </c>
      <c r="P38" s="6" t="s">
        <v>0</v>
      </c>
      <c r="Q38" s="6" t="s">
        <v>0</v>
      </c>
      <c r="R38" s="6" t="s">
        <v>0</v>
      </c>
      <c r="S38" s="6" t="s">
        <v>0</v>
      </c>
      <c r="T38" s="6" t="s">
        <v>0</v>
      </c>
      <c r="U38" s="6" t="s">
        <v>0</v>
      </c>
      <c r="V38" s="6" t="s">
        <v>0</v>
      </c>
      <c r="W38" s="6" t="s">
        <v>0</v>
      </c>
      <c r="X38" s="6" t="s">
        <v>11</v>
      </c>
      <c r="Y38" s="6" t="s">
        <v>11</v>
      </c>
      <c r="Z38" s="6" t="s">
        <v>11</v>
      </c>
      <c r="AA38" s="6" t="s">
        <v>11</v>
      </c>
      <c r="AB38" s="6" t="s">
        <v>50</v>
      </c>
      <c r="AC38" s="6" t="s">
        <v>50</v>
      </c>
      <c r="AD38" s="18" t="s">
        <v>20</v>
      </c>
      <c r="AE38" s="6" t="s">
        <v>11</v>
      </c>
      <c r="AF38" s="6" t="s">
        <v>50</v>
      </c>
      <c r="AG38" s="6" t="s">
        <v>50</v>
      </c>
      <c r="AH38" s="6" t="s">
        <v>50</v>
      </c>
      <c r="AI38" s="6" t="s">
        <v>50</v>
      </c>
      <c r="AL38" s="25">
        <f t="shared" si="0"/>
        <v>11</v>
      </c>
      <c r="AM38" s="26">
        <f t="shared" si="1"/>
        <v>0</v>
      </c>
      <c r="AN38" s="27">
        <f t="shared" si="2"/>
        <v>0</v>
      </c>
      <c r="AO38" s="28">
        <f t="shared" si="3"/>
        <v>0</v>
      </c>
      <c r="AP38" s="29">
        <f t="shared" si="4"/>
        <v>0</v>
      </c>
    </row>
    <row r="39" spans="1:42" ht="14.15" customHeight="1" x14ac:dyDescent="0.3">
      <c r="B39" s="3"/>
      <c r="C39" s="19" t="s">
        <v>47</v>
      </c>
      <c r="D39" s="30" t="s">
        <v>51</v>
      </c>
      <c r="E39" s="6" t="s">
        <v>0</v>
      </c>
      <c r="F39" s="6" t="s">
        <v>0</v>
      </c>
      <c r="G39" s="6" t="s">
        <v>0</v>
      </c>
      <c r="H39" s="6" t="s">
        <v>0</v>
      </c>
      <c r="I39" s="6" t="s">
        <v>0</v>
      </c>
      <c r="J39" s="6" t="s">
        <v>0</v>
      </c>
      <c r="K39" s="6" t="s">
        <v>0</v>
      </c>
      <c r="L39" s="6" t="s">
        <v>0</v>
      </c>
      <c r="M39" s="6" t="s">
        <v>0</v>
      </c>
      <c r="N39" s="6" t="s">
        <v>0</v>
      </c>
      <c r="O39" s="6" t="s">
        <v>0</v>
      </c>
      <c r="P39" s="6" t="s">
        <v>0</v>
      </c>
      <c r="Q39" s="6" t="s">
        <v>0</v>
      </c>
      <c r="R39" s="6" t="s">
        <v>0</v>
      </c>
      <c r="S39" s="6" t="s">
        <v>0</v>
      </c>
      <c r="T39" s="6" t="s">
        <v>0</v>
      </c>
      <c r="U39" s="6" t="s">
        <v>0</v>
      </c>
      <c r="V39" s="6" t="s">
        <v>0</v>
      </c>
      <c r="W39" s="6" t="s">
        <v>0</v>
      </c>
      <c r="X39" s="6" t="s">
        <v>11</v>
      </c>
      <c r="Y39" s="6" t="s">
        <v>11</v>
      </c>
      <c r="Z39" s="6" t="s">
        <v>11</v>
      </c>
      <c r="AA39" s="6" t="s">
        <v>11</v>
      </c>
      <c r="AB39" s="6" t="s">
        <v>50</v>
      </c>
      <c r="AC39" s="6" t="s">
        <v>50</v>
      </c>
      <c r="AD39" s="18" t="s">
        <v>20</v>
      </c>
      <c r="AE39" s="6" t="s">
        <v>11</v>
      </c>
      <c r="AF39" s="6" t="s">
        <v>5</v>
      </c>
      <c r="AG39" s="6" t="s">
        <v>50</v>
      </c>
      <c r="AH39" s="6" t="s">
        <v>50</v>
      </c>
      <c r="AI39" s="6" t="s">
        <v>50</v>
      </c>
      <c r="AL39" s="25">
        <f t="shared" si="0"/>
        <v>10</v>
      </c>
      <c r="AM39" s="26">
        <f t="shared" si="1"/>
        <v>0</v>
      </c>
      <c r="AN39" s="27">
        <f t="shared" si="2"/>
        <v>1</v>
      </c>
      <c r="AO39" s="28">
        <f t="shared" si="3"/>
        <v>0</v>
      </c>
      <c r="AP39" s="29">
        <f t="shared" si="4"/>
        <v>1</v>
      </c>
    </row>
    <row r="40" spans="1:42" ht="14.15" customHeight="1" x14ac:dyDescent="0.3">
      <c r="B40" s="3"/>
      <c r="C40" s="19" t="s">
        <v>48</v>
      </c>
      <c r="D40" s="30" t="s">
        <v>51</v>
      </c>
      <c r="E40" s="6" t="s">
        <v>0</v>
      </c>
      <c r="F40" s="6" t="s">
        <v>0</v>
      </c>
      <c r="G40" s="6" t="s">
        <v>0</v>
      </c>
      <c r="H40" s="6" t="s">
        <v>0</v>
      </c>
      <c r="I40" s="6" t="s">
        <v>0</v>
      </c>
      <c r="J40" s="6" t="s">
        <v>0</v>
      </c>
      <c r="K40" s="6" t="s">
        <v>0</v>
      </c>
      <c r="L40" s="6" t="s">
        <v>0</v>
      </c>
      <c r="M40" s="6" t="s">
        <v>0</v>
      </c>
      <c r="N40" s="6" t="s">
        <v>0</v>
      </c>
      <c r="O40" s="6" t="s">
        <v>0</v>
      </c>
      <c r="P40" s="6" t="s">
        <v>0</v>
      </c>
      <c r="Q40" s="6" t="s">
        <v>0</v>
      </c>
      <c r="R40" s="6" t="s">
        <v>0</v>
      </c>
      <c r="S40" s="6" t="s">
        <v>0</v>
      </c>
      <c r="T40" s="6" t="s">
        <v>0</v>
      </c>
      <c r="U40" s="6" t="s">
        <v>0</v>
      </c>
      <c r="V40" s="6" t="s">
        <v>0</v>
      </c>
      <c r="W40" s="6" t="s">
        <v>0</v>
      </c>
      <c r="X40" s="6" t="s">
        <v>11</v>
      </c>
      <c r="Y40" s="6" t="s">
        <v>11</v>
      </c>
      <c r="Z40" s="6" t="s">
        <v>11</v>
      </c>
      <c r="AA40" s="6" t="s">
        <v>11</v>
      </c>
      <c r="AB40" s="6" t="s">
        <v>50</v>
      </c>
      <c r="AC40" s="6" t="s">
        <v>50</v>
      </c>
      <c r="AD40" s="18" t="s">
        <v>20</v>
      </c>
      <c r="AE40" s="6" t="s">
        <v>11</v>
      </c>
      <c r="AF40" s="6" t="s">
        <v>50</v>
      </c>
      <c r="AG40" s="6" t="s">
        <v>50</v>
      </c>
      <c r="AH40" s="6" t="s">
        <v>54</v>
      </c>
      <c r="AI40" s="6" t="s">
        <v>50</v>
      </c>
      <c r="AL40" s="25">
        <f t="shared" si="0"/>
        <v>10</v>
      </c>
      <c r="AM40" s="26">
        <f t="shared" si="1"/>
        <v>0</v>
      </c>
      <c r="AN40" s="27">
        <f t="shared" si="2"/>
        <v>1</v>
      </c>
      <c r="AO40" s="28">
        <f t="shared" si="3"/>
        <v>0</v>
      </c>
      <c r="AP40" s="29">
        <f t="shared" si="4"/>
        <v>1</v>
      </c>
    </row>
    <row r="41" spans="1:42" x14ac:dyDescent="0.3">
      <c r="A41" s="5"/>
      <c r="B41" s="5"/>
      <c r="C41" s="19" t="s">
        <v>19</v>
      </c>
      <c r="D41" s="30" t="s">
        <v>51</v>
      </c>
      <c r="E41" s="6" t="s">
        <v>0</v>
      </c>
      <c r="F41" s="6" t="s">
        <v>0</v>
      </c>
      <c r="G41" s="6" t="s">
        <v>0</v>
      </c>
      <c r="H41" s="6" t="s">
        <v>0</v>
      </c>
      <c r="I41" s="6" t="s">
        <v>0</v>
      </c>
      <c r="J41" s="6" t="s">
        <v>0</v>
      </c>
      <c r="K41" s="6" t="s">
        <v>0</v>
      </c>
      <c r="L41" s="6" t="s">
        <v>0</v>
      </c>
      <c r="M41" s="6" t="s">
        <v>0</v>
      </c>
      <c r="N41" s="6" t="s">
        <v>0</v>
      </c>
      <c r="O41" s="6" t="s">
        <v>0</v>
      </c>
      <c r="P41" s="6" t="s">
        <v>0</v>
      </c>
      <c r="Q41" s="6" t="s">
        <v>0</v>
      </c>
      <c r="R41" s="6" t="s">
        <v>0</v>
      </c>
      <c r="S41" s="6" t="s">
        <v>0</v>
      </c>
      <c r="T41" s="6" t="s">
        <v>0</v>
      </c>
      <c r="U41" s="6" t="s">
        <v>0</v>
      </c>
      <c r="V41" s="6" t="s">
        <v>0</v>
      </c>
      <c r="W41" s="6" t="s">
        <v>0</v>
      </c>
      <c r="X41" s="6" t="s">
        <v>11</v>
      </c>
      <c r="Y41" s="6" t="s">
        <v>11</v>
      </c>
      <c r="Z41" s="6" t="s">
        <v>11</v>
      </c>
      <c r="AA41" s="6" t="s">
        <v>11</v>
      </c>
      <c r="AB41" s="6" t="s">
        <v>50</v>
      </c>
      <c r="AC41" s="6" t="s">
        <v>50</v>
      </c>
      <c r="AD41" s="18" t="s">
        <v>20</v>
      </c>
      <c r="AE41" s="6" t="s">
        <v>11</v>
      </c>
      <c r="AF41" s="6" t="s">
        <v>50</v>
      </c>
      <c r="AG41" s="6" t="s">
        <v>50</v>
      </c>
      <c r="AH41" s="6" t="s">
        <v>54</v>
      </c>
      <c r="AI41" s="6" t="s">
        <v>50</v>
      </c>
      <c r="AL41" s="25">
        <f t="shared" si="0"/>
        <v>10</v>
      </c>
      <c r="AM41" s="26">
        <f t="shared" si="1"/>
        <v>0</v>
      </c>
      <c r="AN41" s="27">
        <f t="shared" si="2"/>
        <v>1</v>
      </c>
      <c r="AO41" s="28">
        <f t="shared" si="3"/>
        <v>0</v>
      </c>
      <c r="AP41" s="29">
        <f t="shared" si="4"/>
        <v>1</v>
      </c>
    </row>
    <row r="42" spans="1:42" ht="15.9" customHeight="1" x14ac:dyDescent="0.3">
      <c r="C42" s="19" t="s">
        <v>22</v>
      </c>
      <c r="D42" s="30" t="s">
        <v>23</v>
      </c>
      <c r="E42" s="6" t="s">
        <v>0</v>
      </c>
      <c r="F42" s="6" t="s">
        <v>0</v>
      </c>
      <c r="G42" s="6" t="s">
        <v>0</v>
      </c>
      <c r="H42" s="6" t="s">
        <v>0</v>
      </c>
      <c r="I42" s="6" t="s">
        <v>0</v>
      </c>
      <c r="J42" s="6" t="s">
        <v>0</v>
      </c>
      <c r="K42" s="6" t="s">
        <v>0</v>
      </c>
      <c r="L42" s="6" t="s">
        <v>0</v>
      </c>
      <c r="M42" s="6" t="s">
        <v>0</v>
      </c>
      <c r="N42" s="6" t="s">
        <v>0</v>
      </c>
      <c r="O42" s="6" t="s">
        <v>0</v>
      </c>
      <c r="P42" s="6" t="s">
        <v>0</v>
      </c>
      <c r="Q42" s="6" t="s">
        <v>0</v>
      </c>
      <c r="R42" s="6" t="s">
        <v>0</v>
      </c>
      <c r="S42" s="6" t="s">
        <v>0</v>
      </c>
      <c r="T42" s="6" t="s">
        <v>0</v>
      </c>
      <c r="U42" s="6" t="s">
        <v>0</v>
      </c>
      <c r="V42" s="6" t="s">
        <v>0</v>
      </c>
      <c r="W42" s="6" t="s">
        <v>0</v>
      </c>
      <c r="X42" s="6" t="s">
        <v>0</v>
      </c>
      <c r="Y42" s="6" t="s">
        <v>0</v>
      </c>
      <c r="Z42" s="6" t="s">
        <v>11</v>
      </c>
      <c r="AA42" s="6" t="s">
        <v>11</v>
      </c>
      <c r="AB42" s="6" t="s">
        <v>50</v>
      </c>
      <c r="AC42" s="6" t="s">
        <v>50</v>
      </c>
      <c r="AD42" s="18" t="s">
        <v>20</v>
      </c>
      <c r="AE42" s="6" t="s">
        <v>4</v>
      </c>
      <c r="AF42" s="6" t="s">
        <v>4</v>
      </c>
      <c r="AG42" s="6" t="s">
        <v>4</v>
      </c>
      <c r="AH42" s="6" t="s">
        <v>4</v>
      </c>
      <c r="AI42" s="6" t="s">
        <v>4</v>
      </c>
      <c r="AL42" s="25">
        <f t="shared" ref="AL42" si="5">COUNTIF(E42:AI42, "p")</f>
        <v>4</v>
      </c>
      <c r="AM42" s="26">
        <f t="shared" ref="AM42" si="6">COUNTIF(E42:AI42, "s")</f>
        <v>5</v>
      </c>
      <c r="AN42" s="27">
        <f t="shared" si="2"/>
        <v>0</v>
      </c>
      <c r="AO42" s="28">
        <f t="shared" ref="AO42" si="7">COUNTIF(E42:AI42, "h")</f>
        <v>0</v>
      </c>
      <c r="AP42" s="29">
        <f t="shared" ref="AP42" si="8">COUNTIF(E42:AI42, "s") + COUNTIF(E42:AI42, "c") + (COUNTIF(E42:AI42, "h") * 0.5)</f>
        <v>5</v>
      </c>
    </row>
    <row r="44" spans="1:42" x14ac:dyDescent="0.3">
      <c r="C44" s="63" t="s">
        <v>18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</row>
  </sheetData>
  <sheetProtection selectLockedCells="1" selectUnlockedCells="1"/>
  <mergeCells count="37">
    <mergeCell ref="C44:AK44"/>
    <mergeCell ref="D3:L3"/>
    <mergeCell ref="E11:E12"/>
    <mergeCell ref="F11:F12"/>
    <mergeCell ref="G11:G12"/>
    <mergeCell ref="H11:H12"/>
    <mergeCell ref="I11:I12"/>
    <mergeCell ref="J11:J12"/>
    <mergeCell ref="K11:K12"/>
    <mergeCell ref="L11:L12"/>
    <mergeCell ref="D11:D12"/>
    <mergeCell ref="C11:C12"/>
    <mergeCell ref="X3:AI3"/>
    <mergeCell ref="X5:AI5"/>
    <mergeCell ref="AB11:AB12"/>
    <mergeCell ref="AC11:AC12"/>
    <mergeCell ref="AD11:AD12"/>
    <mergeCell ref="X11:X12"/>
    <mergeCell ref="Y11:Y12"/>
    <mergeCell ref="Z11:Z12"/>
    <mergeCell ref="AA11:AA12"/>
    <mergeCell ref="AI11:AI12"/>
    <mergeCell ref="M11:M12"/>
    <mergeCell ref="N11:N12"/>
    <mergeCell ref="O11:O12"/>
    <mergeCell ref="P11:P12"/>
    <mergeCell ref="Q11:Q12"/>
    <mergeCell ref="R11:R12"/>
    <mergeCell ref="AE11:AE12"/>
    <mergeCell ref="AF11:AF12"/>
    <mergeCell ref="AG11:AG12"/>
    <mergeCell ref="AH11:AH12"/>
    <mergeCell ref="S11:S12"/>
    <mergeCell ref="T11:T12"/>
    <mergeCell ref="U11:U12"/>
    <mergeCell ref="V11:V12"/>
    <mergeCell ref="W11:W12"/>
  </mergeCells>
  <conditionalFormatting sqref="E13:AI42">
    <cfRule type="cellIs" dxfId="148" priority="6" operator="equal">
      <formula>"P"</formula>
    </cfRule>
    <cfRule type="cellIs" dxfId="147" priority="8" operator="equal">
      <formula>"h"</formula>
    </cfRule>
  </conditionalFormatting>
  <conditionalFormatting sqref="X29:Y29">
    <cfRule type="containsText" dxfId="146" priority="13" operator="containsText" text="S">
      <formula>NOT(ISERROR(SEARCH("S",X29)))</formula>
    </cfRule>
  </conditionalFormatting>
  <conditionalFormatting sqref="X13:AI42">
    <cfRule type="containsText" dxfId="144" priority="9" operator="containsText" text="h">
      <formula>NOT(ISERROR(SEARCH("h",X13)))</formula>
    </cfRule>
    <cfRule type="containsText" dxfId="143" priority="10" operator="containsText" text="c">
      <formula>NOT(ISERROR(SEARCH("c",X13)))</formula>
    </cfRule>
    <cfRule type="containsText" dxfId="142" priority="11" operator="containsText" text="s">
      <formula>NOT(ISERROR(SEARCH("s",X13)))</formula>
    </cfRule>
    <cfRule type="containsText" dxfId="141" priority="12" operator="containsText" text="p">
      <formula>NOT(ISERROR(SEARCH("p",X13)))</formula>
    </cfRule>
  </conditionalFormatting>
  <conditionalFormatting sqref="Y20:AB20">
    <cfRule type="containsText" dxfId="140" priority="30" operator="containsText" text="S">
      <formula>NOT(ISERROR(SEARCH("S",Y20)))</formula>
    </cfRule>
  </conditionalFormatting>
  <conditionalFormatting sqref="AL13:AL42">
    <cfRule type="cellIs" dxfId="139" priority="22" operator="greaterThan">
      <formula>24</formula>
    </cfRule>
  </conditionalFormatting>
  <conditionalFormatting sqref="AM13:AM42">
    <cfRule type="cellIs" dxfId="138" priority="4" operator="greaterThan">
      <formula>0</formula>
    </cfRule>
    <cfRule type="cellIs" dxfId="137" priority="5" operator="greaterThan">
      <formula>0</formula>
    </cfRule>
  </conditionalFormatting>
  <conditionalFormatting sqref="AN13:AN42 AP13:AP42">
    <cfRule type="cellIs" dxfId="136" priority="1" operator="greaterThan">
      <formula>3</formula>
    </cfRule>
  </conditionalFormatting>
  <conditionalFormatting sqref="AO13:AP42">
    <cfRule type="cellIs" dxfId="135" priority="7" operator="greaterThan">
      <formula>2</formula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37871CED-5685-4785-90ED-3C027F40698A}">
            <xm:f>NOT(ISERROR(SEARCH("+",E13)))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X42:Y42 E13:W42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7D2D-F310-41A7-B722-EC4B453BA690}">
  <dimension ref="A1:AR46"/>
  <sheetViews>
    <sheetView topLeftCell="A10" zoomScale="85" zoomScaleNormal="85" workbookViewId="0">
      <selection activeCell="AL14" sqref="AL14"/>
    </sheetView>
  </sheetViews>
  <sheetFormatPr defaultColWidth="8.90625" defaultRowHeight="14" x14ac:dyDescent="0.3"/>
  <cols>
    <col min="1" max="2" width="2.453125" style="2" customWidth="1"/>
    <col min="3" max="3" width="17.453125" style="2" customWidth="1"/>
    <col min="4" max="4" width="16.90625" style="2" customWidth="1"/>
    <col min="5" max="35" width="3.08984375" style="2" customWidth="1"/>
    <col min="36" max="36" width="2.453125" style="2" customWidth="1"/>
    <col min="37" max="37" width="2.54296875" style="2" customWidth="1"/>
    <col min="38" max="43" width="8.90625" style="2"/>
    <col min="44" max="44" width="11.90625" style="2" customWidth="1"/>
    <col min="45" max="16384" width="8.90625" style="2"/>
  </cols>
  <sheetData>
    <row r="1" spans="1:44" ht="7.6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44" ht="10.6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44" ht="25.4" customHeight="1" x14ac:dyDescent="0.3">
      <c r="A3" s="7"/>
      <c r="B3" s="7"/>
      <c r="C3" s="10"/>
      <c r="D3" s="64" t="s">
        <v>8</v>
      </c>
      <c r="E3" s="64"/>
      <c r="F3" s="64"/>
      <c r="G3" s="64"/>
      <c r="H3" s="64"/>
      <c r="I3" s="64"/>
      <c r="J3" s="64"/>
      <c r="K3" s="64"/>
      <c r="L3" s="64"/>
      <c r="M3" s="11"/>
      <c r="N3" s="7"/>
      <c r="O3" s="7"/>
      <c r="P3" s="7"/>
      <c r="Q3" s="7"/>
      <c r="R3" s="7"/>
      <c r="S3" s="7"/>
      <c r="T3" s="12"/>
      <c r="U3" s="12"/>
      <c r="V3" s="12"/>
      <c r="W3" s="12"/>
      <c r="X3" s="66" t="s">
        <v>6</v>
      </c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7"/>
      <c r="AK3" s="7"/>
    </row>
    <row r="4" spans="1:44" ht="4.6500000000000004" customHeight="1" x14ac:dyDescent="0.3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44" ht="20.149999999999999" customHeight="1" x14ac:dyDescent="0.3">
      <c r="A5" s="7"/>
      <c r="B5" s="7"/>
      <c r="C5" s="10"/>
      <c r="D5" s="17" t="s">
        <v>58</v>
      </c>
      <c r="E5" s="7"/>
      <c r="F5" s="7"/>
      <c r="G5" s="7"/>
      <c r="H5" s="7"/>
      <c r="I5" s="7"/>
      <c r="J5" s="7"/>
      <c r="K5" s="7"/>
      <c r="L5" s="7"/>
      <c r="M5" s="11"/>
      <c r="N5" s="7"/>
      <c r="O5" s="7"/>
      <c r="P5" s="7"/>
      <c r="Q5" s="7"/>
      <c r="R5" s="7"/>
      <c r="S5" s="7"/>
      <c r="T5" s="12"/>
      <c r="U5" s="12"/>
      <c r="V5" s="12"/>
      <c r="W5" s="12"/>
      <c r="X5" s="66" t="s">
        <v>7</v>
      </c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7"/>
      <c r="AK5" s="7"/>
    </row>
    <row r="6" spans="1:44" ht="4.6500000000000004" customHeight="1" x14ac:dyDescent="0.3">
      <c r="A6" s="7"/>
      <c r="B6" s="7"/>
      <c r="C6" s="13"/>
      <c r="D6" s="14"/>
      <c r="E6" s="7"/>
      <c r="F6" s="7"/>
      <c r="G6" s="7"/>
      <c r="H6" s="7"/>
      <c r="I6" s="7"/>
      <c r="J6" s="7"/>
      <c r="K6" s="7"/>
      <c r="L6" s="7"/>
      <c r="M6" s="11"/>
      <c r="N6" s="7"/>
      <c r="O6" s="7"/>
      <c r="P6" s="7"/>
      <c r="Q6" s="7"/>
      <c r="R6" s="7"/>
      <c r="S6" s="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7"/>
      <c r="AK6" s="7"/>
    </row>
    <row r="7" spans="1:44" ht="20.149999999999999" customHeight="1" x14ac:dyDescent="0.3">
      <c r="A7" s="7"/>
      <c r="B7" s="7"/>
      <c r="C7" s="10"/>
      <c r="D7" s="17">
        <v>2023</v>
      </c>
      <c r="E7" s="7"/>
      <c r="F7" s="7"/>
      <c r="G7" s="7"/>
      <c r="H7" s="7"/>
      <c r="I7" s="7"/>
      <c r="J7" s="7"/>
      <c r="K7" s="7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44" ht="9" customHeight="1" thickBot="1" x14ac:dyDescent="0.35">
      <c r="A8" s="7"/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44" ht="9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44" ht="7.4" customHeight="1" x14ac:dyDescent="0.3"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4" ht="7.4" customHeight="1" x14ac:dyDescent="0.3">
      <c r="B11" s="3"/>
      <c r="C11" s="65" t="s">
        <v>3</v>
      </c>
      <c r="D11" s="65" t="s">
        <v>2</v>
      </c>
      <c r="E11" s="62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2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2">
        <v>14</v>
      </c>
      <c r="S11" s="62">
        <v>15</v>
      </c>
      <c r="T11" s="62">
        <v>16</v>
      </c>
      <c r="U11" s="62">
        <v>17</v>
      </c>
      <c r="V11" s="62">
        <v>18</v>
      </c>
      <c r="W11" s="62">
        <v>19</v>
      </c>
      <c r="X11" s="62">
        <v>20</v>
      </c>
      <c r="Y11" s="62">
        <v>21</v>
      </c>
      <c r="Z11" s="62">
        <v>22</v>
      </c>
      <c r="AA11" s="62">
        <v>23</v>
      </c>
      <c r="AB11" s="62">
        <v>24</v>
      </c>
      <c r="AC11" s="62">
        <v>25</v>
      </c>
      <c r="AD11" s="62">
        <v>26</v>
      </c>
      <c r="AE11" s="62">
        <v>27</v>
      </c>
      <c r="AF11" s="62">
        <v>28</v>
      </c>
      <c r="AG11" s="62">
        <v>29</v>
      </c>
      <c r="AH11" s="62">
        <v>30</v>
      </c>
      <c r="AI11" s="62">
        <v>31</v>
      </c>
    </row>
    <row r="12" spans="1:44" x14ac:dyDescent="0.3">
      <c r="B12" s="3"/>
      <c r="C12" s="65"/>
      <c r="D12" s="6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L12" s="31" t="s">
        <v>15</v>
      </c>
      <c r="AM12" s="32" t="s">
        <v>55</v>
      </c>
      <c r="AN12" s="33" t="s">
        <v>16</v>
      </c>
      <c r="AO12" s="34" t="s">
        <v>57</v>
      </c>
      <c r="AP12" s="35" t="s">
        <v>17</v>
      </c>
      <c r="AQ12" s="32" t="s">
        <v>14</v>
      </c>
      <c r="AR12" s="36" t="s">
        <v>62</v>
      </c>
    </row>
    <row r="13" spans="1:44" ht="14.15" customHeight="1" x14ac:dyDescent="0.3">
      <c r="B13" s="3"/>
      <c r="C13" s="19" t="s">
        <v>52</v>
      </c>
      <c r="D13" s="30" t="s">
        <v>51</v>
      </c>
      <c r="E13" s="6" t="s">
        <v>50</v>
      </c>
      <c r="F13" s="6" t="s">
        <v>5</v>
      </c>
      <c r="G13" s="6" t="s">
        <v>53</v>
      </c>
      <c r="H13" s="6" t="s">
        <v>50</v>
      </c>
      <c r="I13" s="6" t="s">
        <v>50</v>
      </c>
      <c r="J13" s="6" t="s">
        <v>50</v>
      </c>
      <c r="K13" s="6" t="s">
        <v>11</v>
      </c>
      <c r="L13" s="6" t="s">
        <v>63</v>
      </c>
      <c r="M13" s="6" t="s">
        <v>5</v>
      </c>
      <c r="N13" s="6" t="s">
        <v>53</v>
      </c>
      <c r="O13" s="6" t="s">
        <v>50</v>
      </c>
      <c r="P13" s="6" t="s">
        <v>11</v>
      </c>
      <c r="Q13" s="6" t="s">
        <v>11</v>
      </c>
      <c r="R13" s="6" t="s">
        <v>11</v>
      </c>
      <c r="S13" s="6" t="s">
        <v>63</v>
      </c>
      <c r="T13" s="6" t="s">
        <v>11</v>
      </c>
      <c r="U13" s="6" t="s">
        <v>53</v>
      </c>
      <c r="V13" s="6" t="s">
        <v>11</v>
      </c>
      <c r="W13" s="6" t="s">
        <v>11</v>
      </c>
      <c r="X13" s="6" t="s">
        <v>11</v>
      </c>
      <c r="Y13" s="6" t="s">
        <v>63</v>
      </c>
      <c r="Z13" s="6" t="s">
        <v>11</v>
      </c>
      <c r="AA13" s="6" t="s">
        <v>11</v>
      </c>
      <c r="AB13" s="6" t="s">
        <v>53</v>
      </c>
      <c r="AC13" s="6" t="s">
        <v>53</v>
      </c>
      <c r="AD13" s="6" t="s">
        <v>11</v>
      </c>
      <c r="AE13" s="6" t="s">
        <v>11</v>
      </c>
      <c r="AF13" s="6" t="s">
        <v>11</v>
      </c>
      <c r="AG13" s="6" t="s">
        <v>11</v>
      </c>
      <c r="AH13" s="6" t="s">
        <v>5</v>
      </c>
      <c r="AI13" s="6" t="s">
        <v>53</v>
      </c>
      <c r="AL13" s="37">
        <f>COUNTIF(E13:AI13, "p")</f>
        <v>19</v>
      </c>
      <c r="AM13" s="38">
        <f>COUNTIF(E13:AI13, "L")</f>
        <v>0</v>
      </c>
      <c r="AN13" s="39">
        <f>COUNTIF(E13:AI13, "c")</f>
        <v>3</v>
      </c>
      <c r="AO13" s="40">
        <f>COUNTIF(F13:AJ13, "S")</f>
        <v>0</v>
      </c>
      <c r="AP13" s="41">
        <f>COUNTIF(E13:AI13, "h")</f>
        <v>3</v>
      </c>
      <c r="AQ13" s="42">
        <f>COUNTIF(E13:AI13, "L") + COUNTIF(E13:AI13, "c") + COUNTIF(E13:AI13, "s") + (COUNTIF(E13:AI13, "h") * 0.5)</f>
        <v>4.5</v>
      </c>
      <c r="AR13" s="43">
        <f>(AN13+(AP13*0.5))-2</f>
        <v>2.5</v>
      </c>
    </row>
    <row r="14" spans="1:44" ht="14.15" customHeight="1" x14ac:dyDescent="0.3">
      <c r="B14" s="3"/>
      <c r="C14" s="19" t="s">
        <v>24</v>
      </c>
      <c r="D14" s="30" t="s">
        <v>51</v>
      </c>
      <c r="E14" s="6" t="s">
        <v>11</v>
      </c>
      <c r="F14" s="6" t="s">
        <v>11</v>
      </c>
      <c r="G14" s="6" t="s">
        <v>53</v>
      </c>
      <c r="H14" s="6" t="s">
        <v>50</v>
      </c>
      <c r="I14" s="6" t="s">
        <v>50</v>
      </c>
      <c r="J14" s="6" t="s">
        <v>50</v>
      </c>
      <c r="K14" s="6" t="s">
        <v>11</v>
      </c>
      <c r="L14" s="6" t="s">
        <v>11</v>
      </c>
      <c r="M14" s="6" t="s">
        <v>11</v>
      </c>
      <c r="N14" s="6" t="s">
        <v>53</v>
      </c>
      <c r="O14" s="6" t="s">
        <v>50</v>
      </c>
      <c r="P14" s="6" t="s">
        <v>11</v>
      </c>
      <c r="Q14" s="6" t="s">
        <v>11</v>
      </c>
      <c r="R14" s="6" t="s">
        <v>11</v>
      </c>
      <c r="S14" s="6" t="s">
        <v>11</v>
      </c>
      <c r="T14" s="6" t="s">
        <v>11</v>
      </c>
      <c r="U14" s="6" t="s">
        <v>53</v>
      </c>
      <c r="V14" s="6" t="s">
        <v>11</v>
      </c>
      <c r="W14" s="6" t="s">
        <v>56</v>
      </c>
      <c r="X14" s="6" t="s">
        <v>56</v>
      </c>
      <c r="Y14" s="6" t="s">
        <v>56</v>
      </c>
      <c r="Z14" s="6" t="s">
        <v>4</v>
      </c>
      <c r="AA14" s="6" t="s">
        <v>11</v>
      </c>
      <c r="AB14" s="6" t="s">
        <v>53</v>
      </c>
      <c r="AC14" s="6" t="s">
        <v>53</v>
      </c>
      <c r="AD14" s="6" t="s">
        <v>11</v>
      </c>
      <c r="AE14" s="6" t="s">
        <v>11</v>
      </c>
      <c r="AF14" s="6" t="s">
        <v>11</v>
      </c>
      <c r="AG14" s="6" t="s">
        <v>11</v>
      </c>
      <c r="AH14" s="6" t="s">
        <v>11</v>
      </c>
      <c r="AI14" s="6" t="s">
        <v>53</v>
      </c>
      <c r="AL14" s="37">
        <f t="shared" ref="AL14:AL42" si="0">COUNTIF(E14:AI14, "p")</f>
        <v>21</v>
      </c>
      <c r="AM14" s="38">
        <f t="shared" ref="AM14:AM42" si="1">COUNTIF(E14:AI14, "L")</f>
        <v>3</v>
      </c>
      <c r="AN14" s="39">
        <f t="shared" ref="AN14:AN42" si="2">COUNTIF(E14:AI14, "c")</f>
        <v>0</v>
      </c>
      <c r="AO14" s="40">
        <f t="shared" ref="AO14:AO42" si="3">COUNTIF(F14:AJ14, "S")</f>
        <v>1</v>
      </c>
      <c r="AP14" s="41">
        <f t="shared" ref="AP14:AP42" si="4">COUNTIF(E14:AI14, "h")</f>
        <v>0</v>
      </c>
      <c r="AQ14" s="42">
        <f t="shared" ref="AQ14:AQ42" si="5">COUNTIF(E14:AI14, "L") + COUNTIF(E14:AI14, "c") + COUNTIF(E14:AI14, "s") + (COUNTIF(E14:AI14, "h") * 0.5)</f>
        <v>4</v>
      </c>
      <c r="AR14" s="43">
        <f t="shared" ref="AR14:AR44" si="6">(AN14+(AP14*0.5))-2</f>
        <v>-2</v>
      </c>
    </row>
    <row r="15" spans="1:44" ht="14.15" customHeight="1" x14ac:dyDescent="0.3">
      <c r="B15" s="3"/>
      <c r="C15" s="19" t="s">
        <v>10</v>
      </c>
      <c r="D15" s="30" t="s">
        <v>51</v>
      </c>
      <c r="E15" s="6" t="s">
        <v>11</v>
      </c>
      <c r="F15" s="6" t="s">
        <v>11</v>
      </c>
      <c r="G15" s="6" t="s">
        <v>53</v>
      </c>
      <c r="H15" s="6" t="s">
        <v>50</v>
      </c>
      <c r="I15" s="6" t="s">
        <v>50</v>
      </c>
      <c r="J15" s="6" t="s">
        <v>50</v>
      </c>
      <c r="K15" s="6" t="s">
        <v>11</v>
      </c>
      <c r="L15" s="6" t="s">
        <v>11</v>
      </c>
      <c r="M15" s="6" t="s">
        <v>11</v>
      </c>
      <c r="N15" s="6" t="s">
        <v>53</v>
      </c>
      <c r="O15" s="6" t="s">
        <v>50</v>
      </c>
      <c r="P15" s="6" t="s">
        <v>11</v>
      </c>
      <c r="Q15" s="6" t="s">
        <v>11</v>
      </c>
      <c r="R15" s="6" t="s">
        <v>11</v>
      </c>
      <c r="S15" s="6" t="s">
        <v>56</v>
      </c>
      <c r="T15" s="6" t="s">
        <v>11</v>
      </c>
      <c r="U15" s="6" t="s">
        <v>53</v>
      </c>
      <c r="V15" s="6" t="s">
        <v>11</v>
      </c>
      <c r="W15" s="6" t="s">
        <v>11</v>
      </c>
      <c r="X15" s="6" t="s">
        <v>11</v>
      </c>
      <c r="Y15" s="6" t="s">
        <v>11</v>
      </c>
      <c r="Z15" s="6" t="s">
        <v>63</v>
      </c>
      <c r="AA15" s="6" t="s">
        <v>11</v>
      </c>
      <c r="AB15" s="6" t="s">
        <v>53</v>
      </c>
      <c r="AC15" s="6" t="s">
        <v>53</v>
      </c>
      <c r="AD15" s="6" t="s">
        <v>11</v>
      </c>
      <c r="AE15" s="6" t="s">
        <v>11</v>
      </c>
      <c r="AF15" s="6" t="s">
        <v>11</v>
      </c>
      <c r="AG15" s="6" t="s">
        <v>11</v>
      </c>
      <c r="AH15" s="6" t="s">
        <v>11</v>
      </c>
      <c r="AI15" s="6" t="s">
        <v>53</v>
      </c>
      <c r="AL15" s="37">
        <f t="shared" si="0"/>
        <v>23</v>
      </c>
      <c r="AM15" s="38">
        <f t="shared" si="1"/>
        <v>1</v>
      </c>
      <c r="AN15" s="39">
        <f t="shared" si="2"/>
        <v>0</v>
      </c>
      <c r="AO15" s="40">
        <f t="shared" si="3"/>
        <v>0</v>
      </c>
      <c r="AP15" s="41">
        <f t="shared" si="4"/>
        <v>1</v>
      </c>
      <c r="AQ15" s="42">
        <f t="shared" si="5"/>
        <v>1.5</v>
      </c>
      <c r="AR15" s="43">
        <f t="shared" si="6"/>
        <v>-1.5</v>
      </c>
    </row>
    <row r="16" spans="1:44" ht="14.15" customHeight="1" x14ac:dyDescent="0.3">
      <c r="B16" s="3"/>
      <c r="C16" s="19" t="s">
        <v>25</v>
      </c>
      <c r="D16" s="30" t="s">
        <v>51</v>
      </c>
      <c r="E16" s="6" t="s">
        <v>11</v>
      </c>
      <c r="F16" s="6" t="s">
        <v>11</v>
      </c>
      <c r="G16" s="6" t="s">
        <v>53</v>
      </c>
      <c r="H16" s="6" t="s">
        <v>50</v>
      </c>
      <c r="I16" s="6" t="s">
        <v>63</v>
      </c>
      <c r="J16" s="6" t="s">
        <v>50</v>
      </c>
      <c r="K16" s="6" t="s">
        <v>11</v>
      </c>
      <c r="L16" s="6" t="s">
        <v>11</v>
      </c>
      <c r="M16" s="6" t="s">
        <v>11</v>
      </c>
      <c r="N16" s="6" t="s">
        <v>53</v>
      </c>
      <c r="O16" s="6" t="s">
        <v>50</v>
      </c>
      <c r="P16" s="6" t="s">
        <v>11</v>
      </c>
      <c r="Q16" s="6" t="s">
        <v>11</v>
      </c>
      <c r="R16" s="6" t="s">
        <v>11</v>
      </c>
      <c r="S16" s="6" t="s">
        <v>63</v>
      </c>
      <c r="T16" s="6" t="s">
        <v>56</v>
      </c>
      <c r="U16" s="6" t="s">
        <v>53</v>
      </c>
      <c r="V16" s="6" t="s">
        <v>11</v>
      </c>
      <c r="W16" s="6" t="s">
        <v>11</v>
      </c>
      <c r="X16" s="6" t="s">
        <v>11</v>
      </c>
      <c r="Y16" s="6" t="s">
        <v>11</v>
      </c>
      <c r="Z16" s="6" t="s">
        <v>63</v>
      </c>
      <c r="AA16" s="6" t="s">
        <v>11</v>
      </c>
      <c r="AB16" s="6" t="s">
        <v>53</v>
      </c>
      <c r="AC16" s="6" t="s">
        <v>53</v>
      </c>
      <c r="AD16" s="6" t="s">
        <v>11</v>
      </c>
      <c r="AE16" s="6" t="s">
        <v>11</v>
      </c>
      <c r="AF16" s="6" t="s">
        <v>11</v>
      </c>
      <c r="AG16" s="6" t="s">
        <v>63</v>
      </c>
      <c r="AH16" s="6" t="s">
        <v>5</v>
      </c>
      <c r="AI16" s="6" t="s">
        <v>53</v>
      </c>
      <c r="AL16" s="37">
        <f t="shared" si="0"/>
        <v>19</v>
      </c>
      <c r="AM16" s="38">
        <f t="shared" si="1"/>
        <v>1</v>
      </c>
      <c r="AN16" s="39">
        <f t="shared" si="2"/>
        <v>1</v>
      </c>
      <c r="AO16" s="40">
        <f t="shared" si="3"/>
        <v>0</v>
      </c>
      <c r="AP16" s="41">
        <f t="shared" si="4"/>
        <v>4</v>
      </c>
      <c r="AQ16" s="42">
        <f t="shared" si="5"/>
        <v>4</v>
      </c>
      <c r="AR16" s="43">
        <f t="shared" si="6"/>
        <v>1</v>
      </c>
    </row>
    <row r="17" spans="2:44" ht="14.15" customHeight="1" x14ac:dyDescent="0.3">
      <c r="B17" s="3"/>
      <c r="C17" s="19" t="s">
        <v>26</v>
      </c>
      <c r="D17" s="30" t="s">
        <v>51</v>
      </c>
      <c r="E17" s="6" t="s">
        <v>11</v>
      </c>
      <c r="F17" s="6" t="s">
        <v>11</v>
      </c>
      <c r="G17" s="6" t="s">
        <v>53</v>
      </c>
      <c r="H17" s="6" t="s">
        <v>50</v>
      </c>
      <c r="I17" s="6" t="s">
        <v>50</v>
      </c>
      <c r="J17" s="6" t="s">
        <v>50</v>
      </c>
      <c r="K17" s="6" t="s">
        <v>11</v>
      </c>
      <c r="L17" s="6" t="s">
        <v>11</v>
      </c>
      <c r="M17" s="6" t="s">
        <v>11</v>
      </c>
      <c r="N17" s="6" t="s">
        <v>53</v>
      </c>
      <c r="O17" s="6" t="s">
        <v>50</v>
      </c>
      <c r="P17" s="6" t="s">
        <v>11</v>
      </c>
      <c r="Q17" s="6" t="s">
        <v>11</v>
      </c>
      <c r="R17" s="6" t="s">
        <v>11</v>
      </c>
      <c r="S17" s="6" t="s">
        <v>11</v>
      </c>
      <c r="T17" s="6" t="s">
        <v>11</v>
      </c>
      <c r="U17" s="6" t="s">
        <v>53</v>
      </c>
      <c r="V17" s="6" t="s">
        <v>11</v>
      </c>
      <c r="W17" s="6" t="s">
        <v>11</v>
      </c>
      <c r="X17" s="6" t="s">
        <v>11</v>
      </c>
      <c r="Y17" s="6" t="s">
        <v>11</v>
      </c>
      <c r="Z17" s="6" t="s">
        <v>11</v>
      </c>
      <c r="AA17" s="6" t="s">
        <v>11</v>
      </c>
      <c r="AB17" s="6" t="s">
        <v>53</v>
      </c>
      <c r="AC17" s="6" t="s">
        <v>53</v>
      </c>
      <c r="AD17" s="6" t="s">
        <v>5</v>
      </c>
      <c r="AE17" s="6" t="s">
        <v>11</v>
      </c>
      <c r="AF17" s="6" t="s">
        <v>11</v>
      </c>
      <c r="AG17" s="6" t="s">
        <v>11</v>
      </c>
      <c r="AH17" s="6" t="s">
        <v>11</v>
      </c>
      <c r="AI17" s="6" t="s">
        <v>53</v>
      </c>
      <c r="AL17" s="37">
        <f t="shared" si="0"/>
        <v>24</v>
      </c>
      <c r="AM17" s="38">
        <f t="shared" si="1"/>
        <v>0</v>
      </c>
      <c r="AN17" s="39">
        <f t="shared" si="2"/>
        <v>1</v>
      </c>
      <c r="AO17" s="40">
        <f t="shared" si="3"/>
        <v>0</v>
      </c>
      <c r="AP17" s="41">
        <f t="shared" si="4"/>
        <v>0</v>
      </c>
      <c r="AQ17" s="42">
        <f t="shared" si="5"/>
        <v>1</v>
      </c>
      <c r="AR17" s="43">
        <f t="shared" si="6"/>
        <v>-1</v>
      </c>
    </row>
    <row r="18" spans="2:44" ht="14.15" customHeight="1" x14ac:dyDescent="0.3">
      <c r="B18" s="3"/>
      <c r="C18" s="19" t="s">
        <v>27</v>
      </c>
      <c r="D18" s="30" t="s">
        <v>51</v>
      </c>
      <c r="E18" s="6" t="s">
        <v>11</v>
      </c>
      <c r="F18" s="6" t="s">
        <v>5</v>
      </c>
      <c r="G18" s="6" t="s">
        <v>53</v>
      </c>
      <c r="H18" s="6" t="s">
        <v>50</v>
      </c>
      <c r="I18" s="6" t="s">
        <v>50</v>
      </c>
      <c r="J18" s="6" t="s">
        <v>50</v>
      </c>
      <c r="K18" s="6" t="s">
        <v>11</v>
      </c>
      <c r="L18" s="6" t="s">
        <v>11</v>
      </c>
      <c r="M18" s="6" t="s">
        <v>11</v>
      </c>
      <c r="N18" s="6" t="s">
        <v>53</v>
      </c>
      <c r="O18" s="6" t="s">
        <v>50</v>
      </c>
      <c r="P18" s="6" t="s">
        <v>11</v>
      </c>
      <c r="Q18" s="6" t="s">
        <v>11</v>
      </c>
      <c r="R18" s="6" t="s">
        <v>11</v>
      </c>
      <c r="S18" s="6" t="s">
        <v>11</v>
      </c>
      <c r="T18" s="6" t="s">
        <v>11</v>
      </c>
      <c r="U18" s="6" t="s">
        <v>53</v>
      </c>
      <c r="V18" s="6" t="s">
        <v>11</v>
      </c>
      <c r="W18" s="6" t="s">
        <v>11</v>
      </c>
      <c r="X18" s="6" t="s">
        <v>11</v>
      </c>
      <c r="Y18" s="6" t="s">
        <v>11</v>
      </c>
      <c r="Z18" s="6" t="s">
        <v>11</v>
      </c>
      <c r="AA18" s="6" t="s">
        <v>11</v>
      </c>
      <c r="AB18" s="6" t="s">
        <v>53</v>
      </c>
      <c r="AC18" s="6" t="s">
        <v>53</v>
      </c>
      <c r="AD18" s="6" t="s">
        <v>11</v>
      </c>
      <c r="AE18" s="6" t="s">
        <v>11</v>
      </c>
      <c r="AF18" s="6" t="s">
        <v>11</v>
      </c>
      <c r="AG18" s="6" t="s">
        <v>11</v>
      </c>
      <c r="AH18" s="6" t="s">
        <v>4</v>
      </c>
      <c r="AI18" s="6" t="s">
        <v>53</v>
      </c>
      <c r="AL18" s="37">
        <f t="shared" si="0"/>
        <v>23</v>
      </c>
      <c r="AM18" s="38">
        <f t="shared" si="1"/>
        <v>0</v>
      </c>
      <c r="AN18" s="39">
        <f t="shared" si="2"/>
        <v>1</v>
      </c>
      <c r="AO18" s="40">
        <f t="shared" si="3"/>
        <v>1</v>
      </c>
      <c r="AP18" s="41">
        <f t="shared" si="4"/>
        <v>0</v>
      </c>
      <c r="AQ18" s="42">
        <f t="shared" si="5"/>
        <v>2</v>
      </c>
      <c r="AR18" s="43">
        <f t="shared" si="6"/>
        <v>-1</v>
      </c>
    </row>
    <row r="19" spans="2:44" ht="14.15" customHeight="1" x14ac:dyDescent="0.3">
      <c r="B19" s="3"/>
      <c r="C19" s="19" t="s">
        <v>28</v>
      </c>
      <c r="D19" s="30" t="s">
        <v>51</v>
      </c>
      <c r="E19" s="6" t="s">
        <v>4</v>
      </c>
      <c r="F19" s="6" t="s">
        <v>4</v>
      </c>
      <c r="G19" s="6" t="s">
        <v>53</v>
      </c>
      <c r="H19" s="6" t="s">
        <v>50</v>
      </c>
      <c r="I19" s="6" t="s">
        <v>50</v>
      </c>
      <c r="J19" s="6" t="s">
        <v>50</v>
      </c>
      <c r="K19" s="6" t="s">
        <v>11</v>
      </c>
      <c r="L19" s="6" t="s">
        <v>11</v>
      </c>
      <c r="M19" s="6" t="s">
        <v>11</v>
      </c>
      <c r="N19" s="6" t="s">
        <v>53</v>
      </c>
      <c r="O19" s="6" t="s">
        <v>50</v>
      </c>
      <c r="P19" s="6" t="s">
        <v>11</v>
      </c>
      <c r="Q19" s="6" t="s">
        <v>11</v>
      </c>
      <c r="R19" s="6" t="s">
        <v>11</v>
      </c>
      <c r="S19" s="6" t="s">
        <v>11</v>
      </c>
      <c r="T19" s="6" t="s">
        <v>11</v>
      </c>
      <c r="U19" s="6" t="s">
        <v>53</v>
      </c>
      <c r="V19" s="6" t="s">
        <v>11</v>
      </c>
      <c r="W19" s="6" t="s">
        <v>11</v>
      </c>
      <c r="X19" s="6" t="s">
        <v>11</v>
      </c>
      <c r="Y19" s="6" t="s">
        <v>11</v>
      </c>
      <c r="Z19" s="6" t="s">
        <v>11</v>
      </c>
      <c r="AA19" s="6" t="s">
        <v>11</v>
      </c>
      <c r="AB19" s="6" t="s">
        <v>53</v>
      </c>
      <c r="AC19" s="6" t="s">
        <v>53</v>
      </c>
      <c r="AD19" s="6" t="s">
        <v>11</v>
      </c>
      <c r="AE19" s="6" t="s">
        <v>11</v>
      </c>
      <c r="AF19" s="6" t="s">
        <v>11</v>
      </c>
      <c r="AG19" s="6" t="s">
        <v>11</v>
      </c>
      <c r="AH19" s="6" t="s">
        <v>5</v>
      </c>
      <c r="AI19" s="6" t="s">
        <v>53</v>
      </c>
      <c r="AL19" s="37">
        <f t="shared" si="0"/>
        <v>22</v>
      </c>
      <c r="AM19" s="38">
        <f t="shared" si="1"/>
        <v>0</v>
      </c>
      <c r="AN19" s="39">
        <f t="shared" si="2"/>
        <v>1</v>
      </c>
      <c r="AO19" s="40">
        <f t="shared" si="3"/>
        <v>1</v>
      </c>
      <c r="AP19" s="41">
        <f t="shared" si="4"/>
        <v>0</v>
      </c>
      <c r="AQ19" s="42">
        <f t="shared" si="5"/>
        <v>3</v>
      </c>
      <c r="AR19" s="43">
        <f t="shared" si="6"/>
        <v>-1</v>
      </c>
    </row>
    <row r="20" spans="2:44" ht="14.15" customHeight="1" x14ac:dyDescent="0.3">
      <c r="B20" s="3"/>
      <c r="C20" s="19" t="s">
        <v>29</v>
      </c>
      <c r="D20" s="30" t="s">
        <v>12</v>
      </c>
      <c r="E20" s="6" t="s">
        <v>11</v>
      </c>
      <c r="F20" s="6" t="s">
        <v>11</v>
      </c>
      <c r="G20" s="6" t="s">
        <v>53</v>
      </c>
      <c r="H20" s="6" t="s">
        <v>50</v>
      </c>
      <c r="I20" s="6" t="s">
        <v>50</v>
      </c>
      <c r="J20" s="6" t="s">
        <v>63</v>
      </c>
      <c r="K20" s="6" t="s">
        <v>11</v>
      </c>
      <c r="L20" s="6" t="s">
        <v>11</v>
      </c>
      <c r="M20" s="6" t="s">
        <v>11</v>
      </c>
      <c r="N20" s="6" t="s">
        <v>53</v>
      </c>
      <c r="O20" s="6" t="s">
        <v>50</v>
      </c>
      <c r="P20" s="6" t="s">
        <v>11</v>
      </c>
      <c r="Q20" s="6" t="s">
        <v>11</v>
      </c>
      <c r="R20" s="6" t="s">
        <v>11</v>
      </c>
      <c r="S20" s="6" t="s">
        <v>11</v>
      </c>
      <c r="T20" s="6" t="s">
        <v>11</v>
      </c>
      <c r="U20" s="6" t="s">
        <v>53</v>
      </c>
      <c r="V20" s="6" t="s">
        <v>4</v>
      </c>
      <c r="W20" s="6" t="s">
        <v>11</v>
      </c>
      <c r="X20" s="6" t="s">
        <v>11</v>
      </c>
      <c r="Y20" s="6" t="s">
        <v>11</v>
      </c>
      <c r="Z20" s="6" t="s">
        <v>63</v>
      </c>
      <c r="AA20" s="6" t="s">
        <v>11</v>
      </c>
      <c r="AB20" s="6" t="s">
        <v>53</v>
      </c>
      <c r="AC20" s="6" t="s">
        <v>53</v>
      </c>
      <c r="AD20" s="6" t="s">
        <v>11</v>
      </c>
      <c r="AE20" s="6" t="s">
        <v>11</v>
      </c>
      <c r="AF20" s="6" t="s">
        <v>11</v>
      </c>
      <c r="AG20" s="6" t="s">
        <v>11</v>
      </c>
      <c r="AH20" s="6" t="s">
        <v>11</v>
      </c>
      <c r="AI20" s="6" t="s">
        <v>53</v>
      </c>
      <c r="AL20" s="37">
        <f t="shared" si="0"/>
        <v>22</v>
      </c>
      <c r="AM20" s="38">
        <f t="shared" si="1"/>
        <v>0</v>
      </c>
      <c r="AN20" s="39">
        <f t="shared" si="2"/>
        <v>0</v>
      </c>
      <c r="AO20" s="40">
        <f t="shared" si="3"/>
        <v>1</v>
      </c>
      <c r="AP20" s="41">
        <f t="shared" si="4"/>
        <v>2</v>
      </c>
      <c r="AQ20" s="42">
        <f t="shared" si="5"/>
        <v>2</v>
      </c>
      <c r="AR20" s="43">
        <f t="shared" si="6"/>
        <v>-1</v>
      </c>
    </row>
    <row r="21" spans="2:44" ht="14.15" customHeight="1" x14ac:dyDescent="0.3">
      <c r="B21" s="3"/>
      <c r="C21" s="19" t="s">
        <v>30</v>
      </c>
      <c r="D21" s="30" t="s">
        <v>51</v>
      </c>
      <c r="E21" s="6" t="s">
        <v>11</v>
      </c>
      <c r="F21" s="6" t="s">
        <v>11</v>
      </c>
      <c r="G21" s="6" t="s">
        <v>53</v>
      </c>
      <c r="H21" s="6" t="s">
        <v>50</v>
      </c>
      <c r="I21" s="6" t="s">
        <v>5</v>
      </c>
      <c r="J21" s="6" t="s">
        <v>50</v>
      </c>
      <c r="K21" s="6" t="s">
        <v>11</v>
      </c>
      <c r="L21" s="6" t="s">
        <v>11</v>
      </c>
      <c r="M21" s="6" t="s">
        <v>11</v>
      </c>
      <c r="N21" s="6" t="s">
        <v>53</v>
      </c>
      <c r="O21" s="6" t="s">
        <v>50</v>
      </c>
      <c r="P21" s="6" t="s">
        <v>11</v>
      </c>
      <c r="Q21" s="6" t="s">
        <v>11</v>
      </c>
      <c r="R21" s="6" t="s">
        <v>11</v>
      </c>
      <c r="S21" s="6" t="s">
        <v>11</v>
      </c>
      <c r="T21" s="6" t="s">
        <v>11</v>
      </c>
      <c r="U21" s="6" t="s">
        <v>53</v>
      </c>
      <c r="V21" s="6" t="s">
        <v>11</v>
      </c>
      <c r="W21" s="6" t="s">
        <v>11</v>
      </c>
      <c r="X21" s="6" t="s">
        <v>11</v>
      </c>
      <c r="Y21" s="6" t="s">
        <v>11</v>
      </c>
      <c r="Z21" s="6" t="s">
        <v>11</v>
      </c>
      <c r="AA21" s="6" t="s">
        <v>11</v>
      </c>
      <c r="AB21" s="6" t="s">
        <v>53</v>
      </c>
      <c r="AC21" s="6" t="s">
        <v>53</v>
      </c>
      <c r="AD21" s="6" t="s">
        <v>11</v>
      </c>
      <c r="AE21" s="6" t="s">
        <v>11</v>
      </c>
      <c r="AF21" s="6" t="s">
        <v>11</v>
      </c>
      <c r="AG21" s="6" t="s">
        <v>11</v>
      </c>
      <c r="AH21" s="6" t="s">
        <v>5</v>
      </c>
      <c r="AI21" s="6" t="s">
        <v>53</v>
      </c>
      <c r="AL21" s="37">
        <f t="shared" si="0"/>
        <v>23</v>
      </c>
      <c r="AM21" s="38">
        <f t="shared" si="1"/>
        <v>0</v>
      </c>
      <c r="AN21" s="39">
        <f t="shared" si="2"/>
        <v>2</v>
      </c>
      <c r="AO21" s="40">
        <f t="shared" si="3"/>
        <v>0</v>
      </c>
      <c r="AP21" s="41">
        <f t="shared" si="4"/>
        <v>0</v>
      </c>
      <c r="AQ21" s="42">
        <f t="shared" si="5"/>
        <v>2</v>
      </c>
      <c r="AR21" s="43">
        <f t="shared" si="6"/>
        <v>0</v>
      </c>
    </row>
    <row r="22" spans="2:44" ht="14.15" customHeight="1" x14ac:dyDescent="0.3">
      <c r="B22" s="3"/>
      <c r="C22" s="19" t="s">
        <v>31</v>
      </c>
      <c r="D22" s="30" t="s">
        <v>12</v>
      </c>
      <c r="E22" s="6" t="s">
        <v>56</v>
      </c>
      <c r="F22" s="6" t="s">
        <v>56</v>
      </c>
      <c r="G22" s="6" t="s">
        <v>53</v>
      </c>
      <c r="H22" s="6" t="s">
        <v>50</v>
      </c>
      <c r="I22" s="6" t="s">
        <v>50</v>
      </c>
      <c r="J22" s="6" t="s">
        <v>50</v>
      </c>
      <c r="K22" s="6" t="s">
        <v>11</v>
      </c>
      <c r="L22" s="6" t="s">
        <v>11</v>
      </c>
      <c r="M22" s="6" t="s">
        <v>11</v>
      </c>
      <c r="N22" s="6" t="s">
        <v>53</v>
      </c>
      <c r="O22" s="6" t="s">
        <v>50</v>
      </c>
      <c r="P22" s="6" t="s">
        <v>11</v>
      </c>
      <c r="Q22" s="6" t="s">
        <v>11</v>
      </c>
      <c r="R22" s="6" t="s">
        <v>11</v>
      </c>
      <c r="S22" s="6" t="s">
        <v>11</v>
      </c>
      <c r="T22" s="6" t="s">
        <v>11</v>
      </c>
      <c r="U22" s="6" t="s">
        <v>53</v>
      </c>
      <c r="V22" s="6" t="s">
        <v>11</v>
      </c>
      <c r="W22" s="6" t="s">
        <v>11</v>
      </c>
      <c r="X22" s="6" t="s">
        <v>11</v>
      </c>
      <c r="Y22" s="6" t="s">
        <v>56</v>
      </c>
      <c r="Z22" s="6" t="s">
        <v>11</v>
      </c>
      <c r="AA22" s="6" t="s">
        <v>11</v>
      </c>
      <c r="AB22" s="6" t="s">
        <v>53</v>
      </c>
      <c r="AC22" s="6" t="s">
        <v>53</v>
      </c>
      <c r="AD22" s="6" t="s">
        <v>11</v>
      </c>
      <c r="AE22" s="6" t="s">
        <v>11</v>
      </c>
      <c r="AF22" s="6" t="s">
        <v>11</v>
      </c>
      <c r="AG22" s="6" t="s">
        <v>11</v>
      </c>
      <c r="AH22" s="6" t="s">
        <v>11</v>
      </c>
      <c r="AI22" s="6" t="s">
        <v>53</v>
      </c>
      <c r="AL22" s="37">
        <f t="shared" si="0"/>
        <v>22</v>
      </c>
      <c r="AM22" s="38">
        <f t="shared" si="1"/>
        <v>3</v>
      </c>
      <c r="AN22" s="39">
        <f t="shared" si="2"/>
        <v>0</v>
      </c>
      <c r="AO22" s="40">
        <f t="shared" si="3"/>
        <v>0</v>
      </c>
      <c r="AP22" s="41">
        <f t="shared" si="4"/>
        <v>0</v>
      </c>
      <c r="AQ22" s="42">
        <f t="shared" si="5"/>
        <v>3</v>
      </c>
      <c r="AR22" s="43">
        <f t="shared" si="6"/>
        <v>-2</v>
      </c>
    </row>
    <row r="23" spans="2:44" ht="14.15" customHeight="1" x14ac:dyDescent="0.3">
      <c r="B23" s="3"/>
      <c r="C23" s="19" t="s">
        <v>32</v>
      </c>
      <c r="D23" s="30" t="s">
        <v>51</v>
      </c>
      <c r="E23" s="6" t="s">
        <v>11</v>
      </c>
      <c r="F23" s="6" t="s">
        <v>11</v>
      </c>
      <c r="G23" s="6" t="s">
        <v>53</v>
      </c>
      <c r="H23" s="6" t="s">
        <v>5</v>
      </c>
      <c r="I23" s="6" t="s">
        <v>50</v>
      </c>
      <c r="J23" s="6" t="s">
        <v>50</v>
      </c>
      <c r="K23" s="6" t="s">
        <v>11</v>
      </c>
      <c r="L23" s="6" t="s">
        <v>11</v>
      </c>
      <c r="M23" s="6" t="s">
        <v>11</v>
      </c>
      <c r="N23" s="6" t="s">
        <v>53</v>
      </c>
      <c r="O23" s="6" t="s">
        <v>50</v>
      </c>
      <c r="P23" s="6" t="s">
        <v>11</v>
      </c>
      <c r="Q23" s="6" t="s">
        <v>11</v>
      </c>
      <c r="R23" s="6" t="s">
        <v>11</v>
      </c>
      <c r="S23" s="6" t="s">
        <v>11</v>
      </c>
      <c r="T23" s="6" t="s">
        <v>11</v>
      </c>
      <c r="U23" s="6" t="s">
        <v>53</v>
      </c>
      <c r="V23" s="6" t="s">
        <v>11</v>
      </c>
      <c r="W23" s="6" t="s">
        <v>11</v>
      </c>
      <c r="X23" s="6" t="s">
        <v>11</v>
      </c>
      <c r="Y23" s="6" t="s">
        <v>11</v>
      </c>
      <c r="Z23" s="6" t="s">
        <v>11</v>
      </c>
      <c r="AA23" s="6" t="s">
        <v>56</v>
      </c>
      <c r="AB23" s="6" t="s">
        <v>53</v>
      </c>
      <c r="AC23" s="6" t="s">
        <v>53</v>
      </c>
      <c r="AD23" s="6" t="s">
        <v>56</v>
      </c>
      <c r="AE23" s="6" t="s">
        <v>56</v>
      </c>
      <c r="AF23" s="6" t="s">
        <v>56</v>
      </c>
      <c r="AG23" s="6" t="s">
        <v>56</v>
      </c>
      <c r="AH23" s="6" t="s">
        <v>56</v>
      </c>
      <c r="AI23" s="6" t="s">
        <v>53</v>
      </c>
      <c r="AL23" s="37">
        <f t="shared" si="0"/>
        <v>18</v>
      </c>
      <c r="AM23" s="38">
        <f t="shared" si="1"/>
        <v>6</v>
      </c>
      <c r="AN23" s="39">
        <f t="shared" si="2"/>
        <v>1</v>
      </c>
      <c r="AO23" s="40">
        <f t="shared" si="3"/>
        <v>0</v>
      </c>
      <c r="AP23" s="41">
        <f t="shared" si="4"/>
        <v>0</v>
      </c>
      <c r="AQ23" s="42">
        <f t="shared" si="5"/>
        <v>7</v>
      </c>
      <c r="AR23" s="43">
        <f t="shared" si="6"/>
        <v>-1</v>
      </c>
    </row>
    <row r="24" spans="2:44" ht="14.15" customHeight="1" x14ac:dyDescent="0.3">
      <c r="B24" s="3"/>
      <c r="C24" s="19" t="s">
        <v>49</v>
      </c>
      <c r="D24" s="30" t="s">
        <v>51</v>
      </c>
      <c r="E24" s="6" t="s">
        <v>11</v>
      </c>
      <c r="F24" s="6" t="s">
        <v>11</v>
      </c>
      <c r="G24" s="6" t="s">
        <v>53</v>
      </c>
      <c r="H24" s="6" t="s">
        <v>50</v>
      </c>
      <c r="I24" s="6" t="s">
        <v>50</v>
      </c>
      <c r="J24" s="6" t="s">
        <v>50</v>
      </c>
      <c r="K24" s="6" t="s">
        <v>11</v>
      </c>
      <c r="L24" s="6" t="s">
        <v>11</v>
      </c>
      <c r="M24" s="6" t="s">
        <v>11</v>
      </c>
      <c r="N24" s="6" t="s">
        <v>53</v>
      </c>
      <c r="O24" s="6" t="s">
        <v>50</v>
      </c>
      <c r="P24" s="6" t="s">
        <v>11</v>
      </c>
      <c r="Q24" s="6" t="s">
        <v>5</v>
      </c>
      <c r="R24" s="6" t="s">
        <v>11</v>
      </c>
      <c r="S24" s="6" t="s">
        <v>11</v>
      </c>
      <c r="T24" s="6" t="s">
        <v>63</v>
      </c>
      <c r="U24" s="6" t="s">
        <v>53</v>
      </c>
      <c r="V24" s="6" t="s">
        <v>11</v>
      </c>
      <c r="W24" s="6" t="s">
        <v>11</v>
      </c>
      <c r="X24" s="6" t="s">
        <v>11</v>
      </c>
      <c r="Y24" s="6" t="s">
        <v>11</v>
      </c>
      <c r="Z24" s="6" t="s">
        <v>11</v>
      </c>
      <c r="AA24" s="6" t="s">
        <v>11</v>
      </c>
      <c r="AB24" s="6" t="s">
        <v>53</v>
      </c>
      <c r="AC24" s="6" t="s">
        <v>53</v>
      </c>
      <c r="AD24" s="6" t="s">
        <v>11</v>
      </c>
      <c r="AE24" s="6" t="s">
        <v>11</v>
      </c>
      <c r="AF24" s="6" t="s">
        <v>11</v>
      </c>
      <c r="AG24" s="6" t="s">
        <v>11</v>
      </c>
      <c r="AH24" s="6" t="s">
        <v>11</v>
      </c>
      <c r="AI24" s="6" t="s">
        <v>53</v>
      </c>
      <c r="AL24" s="37">
        <f t="shared" si="0"/>
        <v>23</v>
      </c>
      <c r="AM24" s="38">
        <f t="shared" si="1"/>
        <v>0</v>
      </c>
      <c r="AN24" s="39">
        <f t="shared" si="2"/>
        <v>1</v>
      </c>
      <c r="AO24" s="40">
        <f t="shared" si="3"/>
        <v>0</v>
      </c>
      <c r="AP24" s="41">
        <f t="shared" si="4"/>
        <v>1</v>
      </c>
      <c r="AQ24" s="42">
        <f t="shared" si="5"/>
        <v>1.5</v>
      </c>
      <c r="AR24" s="43">
        <f t="shared" si="6"/>
        <v>-0.5</v>
      </c>
    </row>
    <row r="25" spans="2:44" ht="14.15" customHeight="1" x14ac:dyDescent="0.3">
      <c r="B25" s="3"/>
      <c r="C25" s="19" t="s">
        <v>33</v>
      </c>
      <c r="D25" s="30" t="s">
        <v>51</v>
      </c>
      <c r="E25" s="6" t="s">
        <v>11</v>
      </c>
      <c r="F25" s="6" t="s">
        <v>4</v>
      </c>
      <c r="G25" s="6" t="s">
        <v>53</v>
      </c>
      <c r="H25" s="6" t="s">
        <v>50</v>
      </c>
      <c r="I25" s="6" t="s">
        <v>50</v>
      </c>
      <c r="J25" s="6" t="s">
        <v>50</v>
      </c>
      <c r="K25" s="6" t="s">
        <v>11</v>
      </c>
      <c r="L25" s="6" t="s">
        <v>11</v>
      </c>
      <c r="M25" s="6" t="s">
        <v>11</v>
      </c>
      <c r="N25" s="6" t="s">
        <v>53</v>
      </c>
      <c r="O25" s="6" t="s">
        <v>50</v>
      </c>
      <c r="P25" s="6" t="s">
        <v>11</v>
      </c>
      <c r="Q25" s="6" t="s">
        <v>11</v>
      </c>
      <c r="R25" s="6" t="s">
        <v>11</v>
      </c>
      <c r="S25" s="6" t="s">
        <v>11</v>
      </c>
      <c r="T25" s="6" t="s">
        <v>11</v>
      </c>
      <c r="U25" s="6" t="s">
        <v>53</v>
      </c>
      <c r="V25" s="6" t="s">
        <v>11</v>
      </c>
      <c r="W25" s="6" t="s">
        <v>11</v>
      </c>
      <c r="X25" s="6" t="s">
        <v>11</v>
      </c>
      <c r="Y25" s="6" t="s">
        <v>11</v>
      </c>
      <c r="Z25" s="6" t="s">
        <v>11</v>
      </c>
      <c r="AA25" s="6" t="s">
        <v>4</v>
      </c>
      <c r="AB25" s="6" t="s">
        <v>53</v>
      </c>
      <c r="AC25" s="6" t="s">
        <v>53</v>
      </c>
      <c r="AD25" s="6" t="s">
        <v>4</v>
      </c>
      <c r="AE25" s="6" t="s">
        <v>11</v>
      </c>
      <c r="AF25" s="6" t="s">
        <v>11</v>
      </c>
      <c r="AG25" s="6" t="s">
        <v>11</v>
      </c>
      <c r="AH25" s="6" t="s">
        <v>11</v>
      </c>
      <c r="AI25" s="6" t="s">
        <v>53</v>
      </c>
      <c r="AL25" s="37">
        <f t="shared" si="0"/>
        <v>22</v>
      </c>
      <c r="AM25" s="38">
        <f t="shared" si="1"/>
        <v>0</v>
      </c>
      <c r="AN25" s="39">
        <f t="shared" si="2"/>
        <v>0</v>
      </c>
      <c r="AO25" s="40">
        <f t="shared" si="3"/>
        <v>3</v>
      </c>
      <c r="AP25" s="41">
        <f t="shared" si="4"/>
        <v>0</v>
      </c>
      <c r="AQ25" s="42">
        <f t="shared" si="5"/>
        <v>3</v>
      </c>
      <c r="AR25" s="43">
        <f t="shared" si="6"/>
        <v>-2</v>
      </c>
    </row>
    <row r="26" spans="2:44" ht="14.15" customHeight="1" x14ac:dyDescent="0.3">
      <c r="B26" s="3"/>
      <c r="C26" s="19" t="s">
        <v>34</v>
      </c>
      <c r="D26" s="30" t="s">
        <v>12</v>
      </c>
      <c r="E26" s="6" t="s">
        <v>11</v>
      </c>
      <c r="F26" s="6" t="s">
        <v>11</v>
      </c>
      <c r="G26" s="6" t="s">
        <v>53</v>
      </c>
      <c r="H26" s="6" t="s">
        <v>50</v>
      </c>
      <c r="I26" s="6" t="s">
        <v>50</v>
      </c>
      <c r="J26" s="6" t="s">
        <v>50</v>
      </c>
      <c r="K26" s="6" t="s">
        <v>11</v>
      </c>
      <c r="L26" s="6" t="s">
        <v>5</v>
      </c>
      <c r="M26" s="6" t="s">
        <v>11</v>
      </c>
      <c r="N26" s="6" t="s">
        <v>53</v>
      </c>
      <c r="O26" s="6" t="s">
        <v>50</v>
      </c>
      <c r="P26" s="6" t="s">
        <v>11</v>
      </c>
      <c r="Q26" s="6" t="s">
        <v>11</v>
      </c>
      <c r="R26" s="6" t="s">
        <v>11</v>
      </c>
      <c r="S26" s="6" t="s">
        <v>56</v>
      </c>
      <c r="T26" s="6" t="s">
        <v>56</v>
      </c>
      <c r="U26" s="6" t="s">
        <v>53</v>
      </c>
      <c r="V26" s="6" t="s">
        <v>56</v>
      </c>
      <c r="W26" s="6" t="s">
        <v>56</v>
      </c>
      <c r="X26" s="6" t="s">
        <v>56</v>
      </c>
      <c r="Y26" s="6" t="s">
        <v>56</v>
      </c>
      <c r="Z26" s="6" t="s">
        <v>56</v>
      </c>
      <c r="AA26" s="6" t="s">
        <v>56</v>
      </c>
      <c r="AB26" s="6" t="s">
        <v>53</v>
      </c>
      <c r="AC26" s="6" t="s">
        <v>53</v>
      </c>
      <c r="AD26" s="6" t="s">
        <v>56</v>
      </c>
      <c r="AE26" s="6" t="s">
        <v>11</v>
      </c>
      <c r="AF26" s="6" t="s">
        <v>11</v>
      </c>
      <c r="AG26" s="6" t="s">
        <v>11</v>
      </c>
      <c r="AH26" s="6" t="s">
        <v>11</v>
      </c>
      <c r="AI26" s="6" t="s">
        <v>53</v>
      </c>
      <c r="AL26" s="37">
        <f t="shared" si="0"/>
        <v>15</v>
      </c>
      <c r="AM26" s="38">
        <f t="shared" si="1"/>
        <v>9</v>
      </c>
      <c r="AN26" s="39">
        <f t="shared" si="2"/>
        <v>1</v>
      </c>
      <c r="AO26" s="40">
        <f t="shared" si="3"/>
        <v>0</v>
      </c>
      <c r="AP26" s="41">
        <f t="shared" si="4"/>
        <v>0</v>
      </c>
      <c r="AQ26" s="42">
        <f t="shared" si="5"/>
        <v>10</v>
      </c>
      <c r="AR26" s="43">
        <f t="shared" si="6"/>
        <v>-1</v>
      </c>
    </row>
    <row r="27" spans="2:44" ht="14.15" customHeight="1" x14ac:dyDescent="0.3">
      <c r="B27" s="3"/>
      <c r="C27" s="19" t="s">
        <v>35</v>
      </c>
      <c r="D27" s="30" t="s">
        <v>12</v>
      </c>
      <c r="E27" s="6" t="s">
        <v>11</v>
      </c>
      <c r="F27" s="6" t="s">
        <v>5</v>
      </c>
      <c r="G27" s="6" t="s">
        <v>53</v>
      </c>
      <c r="H27" s="6" t="s">
        <v>50</v>
      </c>
      <c r="I27" s="6" t="s">
        <v>50</v>
      </c>
      <c r="J27" s="6" t="s">
        <v>50</v>
      </c>
      <c r="K27" s="6" t="s">
        <v>11</v>
      </c>
      <c r="L27" s="6" t="s">
        <v>11</v>
      </c>
      <c r="M27" s="6" t="s">
        <v>11</v>
      </c>
      <c r="N27" s="6" t="s">
        <v>53</v>
      </c>
      <c r="O27" s="6" t="s">
        <v>50</v>
      </c>
      <c r="P27" s="6" t="s">
        <v>11</v>
      </c>
      <c r="Q27" s="6" t="s">
        <v>11</v>
      </c>
      <c r="R27" s="6" t="s">
        <v>11</v>
      </c>
      <c r="S27" s="6" t="s">
        <v>11</v>
      </c>
      <c r="T27" s="6" t="s">
        <v>11</v>
      </c>
      <c r="U27" s="6" t="s">
        <v>53</v>
      </c>
      <c r="V27" s="6" t="s">
        <v>11</v>
      </c>
      <c r="W27" s="6" t="s">
        <v>11</v>
      </c>
      <c r="X27" s="6" t="s">
        <v>11</v>
      </c>
      <c r="Y27" s="6" t="s">
        <v>11</v>
      </c>
      <c r="Z27" s="6" t="s">
        <v>11</v>
      </c>
      <c r="AA27" s="6" t="s">
        <v>11</v>
      </c>
      <c r="AB27" s="6" t="s">
        <v>53</v>
      </c>
      <c r="AC27" s="6" t="s">
        <v>53</v>
      </c>
      <c r="AD27" s="6" t="s">
        <v>11</v>
      </c>
      <c r="AE27" s="6" t="s">
        <v>11</v>
      </c>
      <c r="AF27" s="6" t="s">
        <v>11</v>
      </c>
      <c r="AG27" s="6" t="s">
        <v>11</v>
      </c>
      <c r="AH27" s="6" t="s">
        <v>11</v>
      </c>
      <c r="AI27" s="6" t="s">
        <v>53</v>
      </c>
      <c r="AL27" s="37">
        <f t="shared" si="0"/>
        <v>24</v>
      </c>
      <c r="AM27" s="38">
        <f t="shared" si="1"/>
        <v>0</v>
      </c>
      <c r="AN27" s="39">
        <f t="shared" si="2"/>
        <v>1</v>
      </c>
      <c r="AO27" s="40">
        <f t="shared" si="3"/>
        <v>0</v>
      </c>
      <c r="AP27" s="41">
        <f t="shared" si="4"/>
        <v>0</v>
      </c>
      <c r="AQ27" s="42">
        <f t="shared" si="5"/>
        <v>1</v>
      </c>
      <c r="AR27" s="43">
        <f t="shared" si="6"/>
        <v>-1</v>
      </c>
    </row>
    <row r="28" spans="2:44" ht="14.15" customHeight="1" x14ac:dyDescent="0.3">
      <c r="B28" s="3"/>
      <c r="C28" s="19" t="s">
        <v>36</v>
      </c>
      <c r="D28" s="30" t="s">
        <v>51</v>
      </c>
      <c r="E28" s="6" t="s">
        <v>11</v>
      </c>
      <c r="F28" s="6" t="s">
        <v>11</v>
      </c>
      <c r="G28" s="6" t="s">
        <v>53</v>
      </c>
      <c r="H28" s="6" t="s">
        <v>50</v>
      </c>
      <c r="I28" s="6" t="s">
        <v>50</v>
      </c>
      <c r="J28" s="6" t="s">
        <v>50</v>
      </c>
      <c r="K28" s="6" t="s">
        <v>11</v>
      </c>
      <c r="L28" s="6" t="s">
        <v>11</v>
      </c>
      <c r="M28" s="6" t="s">
        <v>11</v>
      </c>
      <c r="N28" s="6" t="s">
        <v>53</v>
      </c>
      <c r="O28" s="6" t="s">
        <v>50</v>
      </c>
      <c r="P28" s="6" t="s">
        <v>11</v>
      </c>
      <c r="Q28" s="6" t="s">
        <v>11</v>
      </c>
      <c r="R28" s="6" t="s">
        <v>11</v>
      </c>
      <c r="S28" s="6" t="s">
        <v>11</v>
      </c>
      <c r="T28" s="6" t="s">
        <v>11</v>
      </c>
      <c r="U28" s="6" t="s">
        <v>53</v>
      </c>
      <c r="V28" s="6" t="s">
        <v>11</v>
      </c>
      <c r="W28" s="6" t="s">
        <v>11</v>
      </c>
      <c r="X28" s="6" t="s">
        <v>60</v>
      </c>
      <c r="Y28" s="6" t="s">
        <v>11</v>
      </c>
      <c r="Z28" s="6" t="s">
        <v>11</v>
      </c>
      <c r="AA28" s="6" t="s">
        <v>11</v>
      </c>
      <c r="AB28" s="6" t="s">
        <v>53</v>
      </c>
      <c r="AC28" s="6" t="s">
        <v>53</v>
      </c>
      <c r="AD28" s="6" t="s">
        <v>11</v>
      </c>
      <c r="AE28" s="6" t="s">
        <v>11</v>
      </c>
      <c r="AF28" s="6" t="s">
        <v>11</v>
      </c>
      <c r="AG28" s="6" t="s">
        <v>11</v>
      </c>
      <c r="AH28" s="6" t="s">
        <v>11</v>
      </c>
      <c r="AI28" s="6" t="s">
        <v>53</v>
      </c>
      <c r="AL28" s="37">
        <f t="shared" si="0"/>
        <v>24</v>
      </c>
      <c r="AM28" s="38">
        <f t="shared" si="1"/>
        <v>0</v>
      </c>
      <c r="AN28" s="39">
        <f t="shared" si="2"/>
        <v>0</v>
      </c>
      <c r="AO28" s="40">
        <f t="shared" si="3"/>
        <v>1</v>
      </c>
      <c r="AP28" s="41">
        <f t="shared" si="4"/>
        <v>0</v>
      </c>
      <c r="AQ28" s="42">
        <f t="shared" si="5"/>
        <v>1</v>
      </c>
      <c r="AR28" s="43">
        <f t="shared" si="6"/>
        <v>-2</v>
      </c>
    </row>
    <row r="29" spans="2:44" ht="14.15" customHeight="1" x14ac:dyDescent="0.3">
      <c r="B29" s="3"/>
      <c r="C29" s="19" t="s">
        <v>37</v>
      </c>
      <c r="D29" s="30" t="s">
        <v>51</v>
      </c>
      <c r="E29" s="6" t="s">
        <v>11</v>
      </c>
      <c r="F29" s="6" t="s">
        <v>11</v>
      </c>
      <c r="G29" s="6" t="s">
        <v>53</v>
      </c>
      <c r="H29" s="6" t="s">
        <v>50</v>
      </c>
      <c r="I29" s="6" t="s">
        <v>50</v>
      </c>
      <c r="J29" s="6" t="s">
        <v>50</v>
      </c>
      <c r="K29" s="6" t="s">
        <v>11</v>
      </c>
      <c r="L29" s="6" t="s">
        <v>63</v>
      </c>
      <c r="M29" s="6" t="s">
        <v>5</v>
      </c>
      <c r="N29" s="6" t="s">
        <v>53</v>
      </c>
      <c r="O29" s="6" t="s">
        <v>50</v>
      </c>
      <c r="P29" s="6" t="s">
        <v>11</v>
      </c>
      <c r="Q29" s="6" t="s">
        <v>11</v>
      </c>
      <c r="R29" s="6" t="s">
        <v>56</v>
      </c>
      <c r="S29" s="6" t="s">
        <v>11</v>
      </c>
      <c r="T29" s="6" t="s">
        <v>11</v>
      </c>
      <c r="U29" s="6" t="s">
        <v>53</v>
      </c>
      <c r="V29" s="6" t="s">
        <v>11</v>
      </c>
      <c r="W29" s="6" t="s">
        <v>11</v>
      </c>
      <c r="X29" s="6" t="s">
        <v>11</v>
      </c>
      <c r="Y29" s="6" t="s">
        <v>11</v>
      </c>
      <c r="Z29" s="6" t="s">
        <v>11</v>
      </c>
      <c r="AA29" s="6" t="s">
        <v>11</v>
      </c>
      <c r="AB29" s="6" t="s">
        <v>53</v>
      </c>
      <c r="AC29" s="6" t="s">
        <v>53</v>
      </c>
      <c r="AD29" s="6" t="s">
        <v>11</v>
      </c>
      <c r="AE29" s="6" t="s">
        <v>11</v>
      </c>
      <c r="AF29" s="6" t="s">
        <v>11</v>
      </c>
      <c r="AG29" s="6" t="s">
        <v>11</v>
      </c>
      <c r="AH29" s="6" t="s">
        <v>11</v>
      </c>
      <c r="AI29" s="6" t="s">
        <v>53</v>
      </c>
      <c r="AL29" s="37">
        <f t="shared" si="0"/>
        <v>22</v>
      </c>
      <c r="AM29" s="38">
        <f t="shared" si="1"/>
        <v>1</v>
      </c>
      <c r="AN29" s="39">
        <f t="shared" si="2"/>
        <v>1</v>
      </c>
      <c r="AO29" s="40">
        <f t="shared" si="3"/>
        <v>0</v>
      </c>
      <c r="AP29" s="41">
        <f t="shared" si="4"/>
        <v>1</v>
      </c>
      <c r="AQ29" s="42">
        <f t="shared" si="5"/>
        <v>2.5</v>
      </c>
      <c r="AR29" s="43">
        <f t="shared" si="6"/>
        <v>-0.5</v>
      </c>
    </row>
    <row r="30" spans="2:44" ht="14.15" customHeight="1" x14ac:dyDescent="0.3">
      <c r="B30" s="3"/>
      <c r="C30" s="19" t="s">
        <v>38</v>
      </c>
      <c r="D30" s="30" t="s">
        <v>51</v>
      </c>
      <c r="E30" s="6" t="s">
        <v>11</v>
      </c>
      <c r="F30" s="6" t="s">
        <v>11</v>
      </c>
      <c r="G30" s="6" t="s">
        <v>53</v>
      </c>
      <c r="H30" s="6" t="s">
        <v>50</v>
      </c>
      <c r="I30" s="6" t="s">
        <v>50</v>
      </c>
      <c r="J30" s="6" t="s">
        <v>50</v>
      </c>
      <c r="K30" s="6" t="s">
        <v>63</v>
      </c>
      <c r="L30" s="6" t="s">
        <v>63</v>
      </c>
      <c r="M30" s="6" t="s">
        <v>11</v>
      </c>
      <c r="N30" s="6" t="s">
        <v>53</v>
      </c>
      <c r="O30" s="6" t="s">
        <v>50</v>
      </c>
      <c r="P30" s="6" t="s">
        <v>63</v>
      </c>
      <c r="Q30" s="6" t="s">
        <v>11</v>
      </c>
      <c r="R30" s="6" t="s">
        <v>11</v>
      </c>
      <c r="S30" s="6" t="s">
        <v>11</v>
      </c>
      <c r="T30" s="6" t="s">
        <v>11</v>
      </c>
      <c r="U30" s="6" t="s">
        <v>53</v>
      </c>
      <c r="V30" s="6" t="s">
        <v>11</v>
      </c>
      <c r="W30" s="6" t="s">
        <v>63</v>
      </c>
      <c r="X30" s="6" t="s">
        <v>4</v>
      </c>
      <c r="Y30" s="6" t="s">
        <v>11</v>
      </c>
      <c r="Z30" s="6" t="s">
        <v>11</v>
      </c>
      <c r="AA30" s="6" t="s">
        <v>11</v>
      </c>
      <c r="AB30" s="6" t="s">
        <v>53</v>
      </c>
      <c r="AC30" s="6" t="s">
        <v>53</v>
      </c>
      <c r="AD30" s="6" t="s">
        <v>11</v>
      </c>
      <c r="AE30" s="6" t="s">
        <v>11</v>
      </c>
      <c r="AF30" s="6" t="s">
        <v>63</v>
      </c>
      <c r="AG30" s="6" t="s">
        <v>11</v>
      </c>
      <c r="AH30" s="6" t="s">
        <v>11</v>
      </c>
      <c r="AI30" s="6" t="s">
        <v>53</v>
      </c>
      <c r="AL30" s="37">
        <f t="shared" si="0"/>
        <v>19</v>
      </c>
      <c r="AM30" s="38">
        <f t="shared" si="1"/>
        <v>0</v>
      </c>
      <c r="AN30" s="39">
        <f t="shared" si="2"/>
        <v>0</v>
      </c>
      <c r="AO30" s="40">
        <f t="shared" si="3"/>
        <v>1</v>
      </c>
      <c r="AP30" s="41">
        <f t="shared" si="4"/>
        <v>5</v>
      </c>
      <c r="AQ30" s="42">
        <f t="shared" si="5"/>
        <v>3.5</v>
      </c>
      <c r="AR30" s="43">
        <f t="shared" si="6"/>
        <v>0.5</v>
      </c>
    </row>
    <row r="31" spans="2:44" ht="14.15" customHeight="1" x14ac:dyDescent="0.3">
      <c r="B31" s="3"/>
      <c r="C31" s="19" t="s">
        <v>39</v>
      </c>
      <c r="D31" s="30" t="s">
        <v>51</v>
      </c>
      <c r="E31" s="6" t="s">
        <v>63</v>
      </c>
      <c r="F31" s="6" t="s">
        <v>11</v>
      </c>
      <c r="G31" s="6" t="s">
        <v>53</v>
      </c>
      <c r="H31" s="6" t="s">
        <v>50</v>
      </c>
      <c r="I31" s="6" t="s">
        <v>50</v>
      </c>
      <c r="J31" s="6" t="s">
        <v>50</v>
      </c>
      <c r="K31" s="6" t="s">
        <v>11</v>
      </c>
      <c r="L31" s="6" t="s">
        <v>11</v>
      </c>
      <c r="M31" s="6" t="s">
        <v>11</v>
      </c>
      <c r="N31" s="6" t="s">
        <v>53</v>
      </c>
      <c r="O31" s="6" t="s">
        <v>5</v>
      </c>
      <c r="P31" s="6" t="s">
        <v>11</v>
      </c>
      <c r="Q31" s="6" t="s">
        <v>11</v>
      </c>
      <c r="R31" s="6" t="s">
        <v>11</v>
      </c>
      <c r="S31" s="6" t="s">
        <v>11</v>
      </c>
      <c r="T31" s="6" t="s">
        <v>11</v>
      </c>
      <c r="U31" s="6" t="s">
        <v>53</v>
      </c>
      <c r="V31" s="6" t="s">
        <v>11</v>
      </c>
      <c r="W31" s="6" t="s">
        <v>11</v>
      </c>
      <c r="X31" s="6" t="s">
        <v>11</v>
      </c>
      <c r="Y31" s="6" t="s">
        <v>4</v>
      </c>
      <c r="Z31" s="6" t="s">
        <v>11</v>
      </c>
      <c r="AA31" s="6" t="s">
        <v>11</v>
      </c>
      <c r="AB31" s="6" t="s">
        <v>53</v>
      </c>
      <c r="AC31" s="6" t="s">
        <v>53</v>
      </c>
      <c r="AD31" s="6" t="s">
        <v>11</v>
      </c>
      <c r="AE31" s="6" t="s">
        <v>11</v>
      </c>
      <c r="AF31" s="6" t="s">
        <v>11</v>
      </c>
      <c r="AG31" s="6" t="s">
        <v>56</v>
      </c>
      <c r="AH31" s="6" t="s">
        <v>56</v>
      </c>
      <c r="AI31" s="6" t="s">
        <v>53</v>
      </c>
      <c r="AL31" s="37">
        <f t="shared" si="0"/>
        <v>20</v>
      </c>
      <c r="AM31" s="38">
        <f t="shared" si="1"/>
        <v>2</v>
      </c>
      <c r="AN31" s="39">
        <f t="shared" si="2"/>
        <v>1</v>
      </c>
      <c r="AO31" s="40">
        <f t="shared" si="3"/>
        <v>1</v>
      </c>
      <c r="AP31" s="41">
        <f t="shared" si="4"/>
        <v>1</v>
      </c>
      <c r="AQ31" s="42">
        <f t="shared" si="5"/>
        <v>4.5</v>
      </c>
      <c r="AR31" s="43">
        <f t="shared" si="6"/>
        <v>-0.5</v>
      </c>
    </row>
    <row r="32" spans="2:44" ht="14.15" customHeight="1" x14ac:dyDescent="0.3">
      <c r="B32" s="3"/>
      <c r="C32" s="19" t="s">
        <v>40</v>
      </c>
      <c r="D32" s="30" t="s">
        <v>12</v>
      </c>
      <c r="E32" s="6" t="s">
        <v>11</v>
      </c>
      <c r="F32" s="6" t="s">
        <v>11</v>
      </c>
      <c r="G32" s="6" t="s">
        <v>53</v>
      </c>
      <c r="H32" s="6" t="s">
        <v>50</v>
      </c>
      <c r="I32" s="6" t="s">
        <v>50</v>
      </c>
      <c r="J32" s="6" t="s">
        <v>50</v>
      </c>
      <c r="K32" s="6" t="s">
        <v>11</v>
      </c>
      <c r="L32" s="6" t="s">
        <v>11</v>
      </c>
      <c r="M32" s="6" t="s">
        <v>11</v>
      </c>
      <c r="N32" s="6" t="s">
        <v>53</v>
      </c>
      <c r="O32" s="6" t="s">
        <v>50</v>
      </c>
      <c r="P32" s="6" t="s">
        <v>11</v>
      </c>
      <c r="Q32" s="6" t="s">
        <v>11</v>
      </c>
      <c r="R32" s="6" t="s">
        <v>11</v>
      </c>
      <c r="S32" s="6" t="s">
        <v>11</v>
      </c>
      <c r="T32" s="6" t="s">
        <v>56</v>
      </c>
      <c r="U32" s="6" t="s">
        <v>53</v>
      </c>
      <c r="V32" s="6" t="s">
        <v>11</v>
      </c>
      <c r="W32" s="6" t="s">
        <v>11</v>
      </c>
      <c r="X32" s="6" t="s">
        <v>56</v>
      </c>
      <c r="Y32" s="6" t="s">
        <v>11</v>
      </c>
      <c r="Z32" s="6" t="s">
        <v>11</v>
      </c>
      <c r="AA32" s="6" t="s">
        <v>11</v>
      </c>
      <c r="AB32" s="6" t="s">
        <v>53</v>
      </c>
      <c r="AC32" s="6" t="s">
        <v>53</v>
      </c>
      <c r="AD32" s="6" t="s">
        <v>11</v>
      </c>
      <c r="AE32" s="6" t="s">
        <v>11</v>
      </c>
      <c r="AF32" s="6" t="s">
        <v>11</v>
      </c>
      <c r="AG32" s="6" t="s">
        <v>11</v>
      </c>
      <c r="AH32" s="6" t="s">
        <v>56</v>
      </c>
      <c r="AI32" s="6" t="s">
        <v>53</v>
      </c>
      <c r="AL32" s="37">
        <f t="shared" si="0"/>
        <v>22</v>
      </c>
      <c r="AM32" s="38">
        <f t="shared" si="1"/>
        <v>3</v>
      </c>
      <c r="AN32" s="39">
        <f t="shared" si="2"/>
        <v>0</v>
      </c>
      <c r="AO32" s="40">
        <f t="shared" si="3"/>
        <v>0</v>
      </c>
      <c r="AP32" s="41">
        <f t="shared" si="4"/>
        <v>0</v>
      </c>
      <c r="AQ32" s="42">
        <f t="shared" si="5"/>
        <v>3</v>
      </c>
      <c r="AR32" s="43">
        <f t="shared" si="6"/>
        <v>-2</v>
      </c>
    </row>
    <row r="33" spans="1:44" ht="14.15" customHeight="1" x14ac:dyDescent="0.3">
      <c r="B33" s="3"/>
      <c r="C33" s="19" t="s">
        <v>41</v>
      </c>
      <c r="D33" s="30" t="s">
        <v>51</v>
      </c>
      <c r="E33" s="6" t="s">
        <v>56</v>
      </c>
      <c r="F33" s="6" t="s">
        <v>56</v>
      </c>
      <c r="G33" s="6" t="s">
        <v>53</v>
      </c>
      <c r="H33" s="6" t="s">
        <v>5</v>
      </c>
      <c r="I33" s="6" t="s">
        <v>50</v>
      </c>
      <c r="J33" s="6" t="s">
        <v>50</v>
      </c>
      <c r="K33" s="6" t="s">
        <v>63</v>
      </c>
      <c r="L33" s="6" t="s">
        <v>11</v>
      </c>
      <c r="M33" s="6" t="s">
        <v>11</v>
      </c>
      <c r="N33" s="6" t="s">
        <v>53</v>
      </c>
      <c r="O33" s="6" t="s">
        <v>50</v>
      </c>
      <c r="P33" s="6" t="s">
        <v>11</v>
      </c>
      <c r="Q33" s="6" t="s">
        <v>11</v>
      </c>
      <c r="R33" s="6" t="s">
        <v>63</v>
      </c>
      <c r="S33" s="6" t="s">
        <v>11</v>
      </c>
      <c r="T33" s="6" t="s">
        <v>11</v>
      </c>
      <c r="U33" s="6" t="s">
        <v>53</v>
      </c>
      <c r="V33" s="6" t="s">
        <v>11</v>
      </c>
      <c r="W33" s="6" t="s">
        <v>11</v>
      </c>
      <c r="X33" s="6" t="s">
        <v>11</v>
      </c>
      <c r="Y33" s="6" t="s">
        <v>11</v>
      </c>
      <c r="Z33" s="6" t="s">
        <v>11</v>
      </c>
      <c r="AA33" s="6" t="s">
        <v>11</v>
      </c>
      <c r="AB33" s="6" t="s">
        <v>53</v>
      </c>
      <c r="AC33" s="6" t="s">
        <v>53</v>
      </c>
      <c r="AD33" s="6" t="s">
        <v>11</v>
      </c>
      <c r="AE33" s="6" t="s">
        <v>11</v>
      </c>
      <c r="AF33" s="6" t="s">
        <v>11</v>
      </c>
      <c r="AG33" s="6" t="s">
        <v>11</v>
      </c>
      <c r="AH33" s="6" t="s">
        <v>11</v>
      </c>
      <c r="AI33" s="6" t="s">
        <v>53</v>
      </c>
      <c r="AL33" s="37">
        <f t="shared" si="0"/>
        <v>20</v>
      </c>
      <c r="AM33" s="38">
        <f t="shared" si="1"/>
        <v>2</v>
      </c>
      <c r="AN33" s="39">
        <f t="shared" si="2"/>
        <v>1</v>
      </c>
      <c r="AO33" s="40">
        <f t="shared" si="3"/>
        <v>0</v>
      </c>
      <c r="AP33" s="41">
        <f t="shared" si="4"/>
        <v>2</v>
      </c>
      <c r="AQ33" s="42">
        <f t="shared" si="5"/>
        <v>4</v>
      </c>
      <c r="AR33" s="43">
        <f t="shared" si="6"/>
        <v>0</v>
      </c>
    </row>
    <row r="34" spans="1:44" ht="14.15" customHeight="1" x14ac:dyDescent="0.3">
      <c r="B34" s="3"/>
      <c r="C34" s="19" t="s">
        <v>42</v>
      </c>
      <c r="D34" s="30" t="s">
        <v>51</v>
      </c>
      <c r="E34" s="6" t="s">
        <v>11</v>
      </c>
      <c r="F34" s="6" t="s">
        <v>11</v>
      </c>
      <c r="G34" s="6" t="s">
        <v>53</v>
      </c>
      <c r="H34" s="6" t="s">
        <v>63</v>
      </c>
      <c r="I34" s="6" t="s">
        <v>50</v>
      </c>
      <c r="J34" s="6" t="s">
        <v>50</v>
      </c>
      <c r="K34" s="6" t="s">
        <v>11</v>
      </c>
      <c r="L34" s="6" t="s">
        <v>11</v>
      </c>
      <c r="M34" s="6" t="s">
        <v>56</v>
      </c>
      <c r="N34" s="6" t="s">
        <v>53</v>
      </c>
      <c r="O34" s="6" t="s">
        <v>50</v>
      </c>
      <c r="P34" s="6" t="s">
        <v>11</v>
      </c>
      <c r="Q34" s="6" t="s">
        <v>11</v>
      </c>
      <c r="R34" s="6" t="s">
        <v>11</v>
      </c>
      <c r="S34" s="6" t="s">
        <v>11</v>
      </c>
      <c r="T34" s="6" t="s">
        <v>11</v>
      </c>
      <c r="U34" s="6" t="s">
        <v>53</v>
      </c>
      <c r="V34" s="6" t="s">
        <v>11</v>
      </c>
      <c r="W34" s="6" t="s">
        <v>11</v>
      </c>
      <c r="X34" s="6" t="s">
        <v>11</v>
      </c>
      <c r="Y34" s="6" t="s">
        <v>11</v>
      </c>
      <c r="Z34" s="6" t="s">
        <v>11</v>
      </c>
      <c r="AA34" s="6" t="s">
        <v>11</v>
      </c>
      <c r="AB34" s="6" t="s">
        <v>53</v>
      </c>
      <c r="AC34" s="6" t="s">
        <v>53</v>
      </c>
      <c r="AD34" s="6" t="s">
        <v>63</v>
      </c>
      <c r="AE34" s="6" t="s">
        <v>11</v>
      </c>
      <c r="AF34" s="6" t="s">
        <v>11</v>
      </c>
      <c r="AG34" s="6" t="s">
        <v>11</v>
      </c>
      <c r="AH34" s="6" t="s">
        <v>11</v>
      </c>
      <c r="AI34" s="6" t="s">
        <v>53</v>
      </c>
      <c r="AL34" s="37">
        <f t="shared" si="0"/>
        <v>22</v>
      </c>
      <c r="AM34" s="38">
        <f t="shared" si="1"/>
        <v>1</v>
      </c>
      <c r="AN34" s="39">
        <f t="shared" si="2"/>
        <v>0</v>
      </c>
      <c r="AO34" s="40">
        <f t="shared" si="3"/>
        <v>0</v>
      </c>
      <c r="AP34" s="41">
        <f t="shared" si="4"/>
        <v>2</v>
      </c>
      <c r="AQ34" s="42">
        <f t="shared" si="5"/>
        <v>2</v>
      </c>
      <c r="AR34" s="43">
        <f t="shared" si="6"/>
        <v>-1</v>
      </c>
    </row>
    <row r="35" spans="1:44" ht="14.15" customHeight="1" x14ac:dyDescent="0.3">
      <c r="B35" s="3"/>
      <c r="C35" s="19" t="s">
        <v>43</v>
      </c>
      <c r="D35" s="30" t="s">
        <v>12</v>
      </c>
      <c r="E35" s="6" t="s">
        <v>11</v>
      </c>
      <c r="F35" s="6" t="s">
        <v>11</v>
      </c>
      <c r="G35" s="6" t="s">
        <v>53</v>
      </c>
      <c r="H35" s="6" t="s">
        <v>50</v>
      </c>
      <c r="I35" s="6" t="s">
        <v>50</v>
      </c>
      <c r="J35" s="6" t="s">
        <v>50</v>
      </c>
      <c r="K35" s="6" t="s">
        <v>11</v>
      </c>
      <c r="L35" s="6" t="s">
        <v>11</v>
      </c>
      <c r="M35" s="6" t="s">
        <v>11</v>
      </c>
      <c r="N35" s="6" t="s">
        <v>53</v>
      </c>
      <c r="O35" s="6" t="s">
        <v>50</v>
      </c>
      <c r="P35" s="6" t="s">
        <v>11</v>
      </c>
      <c r="Q35" s="6" t="s">
        <v>11</v>
      </c>
      <c r="R35" s="6" t="s">
        <v>11</v>
      </c>
      <c r="S35" s="6" t="s">
        <v>11</v>
      </c>
      <c r="T35" s="6" t="s">
        <v>11</v>
      </c>
      <c r="U35" s="6" t="s">
        <v>53</v>
      </c>
      <c r="V35" s="6" t="s">
        <v>11</v>
      </c>
      <c r="W35" s="6" t="s">
        <v>11</v>
      </c>
      <c r="X35" s="6" t="s">
        <v>11</v>
      </c>
      <c r="Y35" s="6" t="s">
        <v>11</v>
      </c>
      <c r="Z35" s="6" t="s">
        <v>11</v>
      </c>
      <c r="AA35" s="6" t="s">
        <v>5</v>
      </c>
      <c r="AB35" s="6" t="s">
        <v>53</v>
      </c>
      <c r="AC35" s="6" t="s">
        <v>53</v>
      </c>
      <c r="AD35" s="6" t="s">
        <v>11</v>
      </c>
      <c r="AE35" s="6" t="s">
        <v>11</v>
      </c>
      <c r="AF35" s="6" t="s">
        <v>11</v>
      </c>
      <c r="AG35" s="6" t="s">
        <v>11</v>
      </c>
      <c r="AH35" s="6" t="s">
        <v>11</v>
      </c>
      <c r="AI35" s="6" t="s">
        <v>53</v>
      </c>
      <c r="AL35" s="37">
        <f t="shared" si="0"/>
        <v>24</v>
      </c>
      <c r="AM35" s="38">
        <f t="shared" si="1"/>
        <v>0</v>
      </c>
      <c r="AN35" s="39">
        <f t="shared" si="2"/>
        <v>1</v>
      </c>
      <c r="AO35" s="40">
        <f t="shared" si="3"/>
        <v>0</v>
      </c>
      <c r="AP35" s="41">
        <f t="shared" si="4"/>
        <v>0</v>
      </c>
      <c r="AQ35" s="42">
        <f t="shared" si="5"/>
        <v>1</v>
      </c>
      <c r="AR35" s="43">
        <f>(AN35+(AP35*0.5))-2</f>
        <v>-1</v>
      </c>
    </row>
    <row r="36" spans="1:44" ht="14.15" customHeight="1" x14ac:dyDescent="0.3">
      <c r="B36" s="3"/>
      <c r="C36" s="19" t="s">
        <v>44</v>
      </c>
      <c r="D36" s="30" t="s">
        <v>51</v>
      </c>
      <c r="E36" s="6" t="s">
        <v>11</v>
      </c>
      <c r="F36" s="6" t="s">
        <v>11</v>
      </c>
      <c r="G36" s="6" t="s">
        <v>53</v>
      </c>
      <c r="H36" s="6" t="s">
        <v>50</v>
      </c>
      <c r="I36" s="6" t="s">
        <v>50</v>
      </c>
      <c r="J36" s="6" t="s">
        <v>50</v>
      </c>
      <c r="K36" s="6" t="s">
        <v>11</v>
      </c>
      <c r="L36" s="6" t="s">
        <v>11</v>
      </c>
      <c r="M36" s="6" t="s">
        <v>5</v>
      </c>
      <c r="N36" s="6" t="s">
        <v>53</v>
      </c>
      <c r="O36" s="6" t="s">
        <v>50</v>
      </c>
      <c r="P36" s="6" t="s">
        <v>11</v>
      </c>
      <c r="Q36" s="6" t="s">
        <v>11</v>
      </c>
      <c r="R36" s="6" t="s">
        <v>63</v>
      </c>
      <c r="S36" s="6" t="s">
        <v>11</v>
      </c>
      <c r="T36" s="6" t="s">
        <v>11</v>
      </c>
      <c r="U36" s="6" t="s">
        <v>53</v>
      </c>
      <c r="V36" s="6" t="s">
        <v>11</v>
      </c>
      <c r="W36" s="6" t="s">
        <v>11</v>
      </c>
      <c r="X36" s="6" t="s">
        <v>11</v>
      </c>
      <c r="Y36" s="6" t="s">
        <v>11</v>
      </c>
      <c r="Z36" s="6" t="s">
        <v>11</v>
      </c>
      <c r="AA36" s="6" t="s">
        <v>11</v>
      </c>
      <c r="AB36" s="6" t="s">
        <v>53</v>
      </c>
      <c r="AC36" s="6" t="s">
        <v>53</v>
      </c>
      <c r="AD36" s="6" t="s">
        <v>11</v>
      </c>
      <c r="AE36" s="6" t="s">
        <v>11</v>
      </c>
      <c r="AF36" s="6" t="s">
        <v>11</v>
      </c>
      <c r="AG36" s="6" t="s">
        <v>11</v>
      </c>
      <c r="AH36" s="6" t="s">
        <v>11</v>
      </c>
      <c r="AI36" s="6" t="s">
        <v>53</v>
      </c>
      <c r="AL36" s="37">
        <f t="shared" si="0"/>
        <v>23</v>
      </c>
      <c r="AM36" s="38">
        <f t="shared" si="1"/>
        <v>0</v>
      </c>
      <c r="AN36" s="39">
        <f t="shared" si="2"/>
        <v>1</v>
      </c>
      <c r="AO36" s="40">
        <f t="shared" si="3"/>
        <v>0</v>
      </c>
      <c r="AP36" s="41">
        <f t="shared" si="4"/>
        <v>1</v>
      </c>
      <c r="AQ36" s="42">
        <f t="shared" si="5"/>
        <v>1.5</v>
      </c>
      <c r="AR36" s="43">
        <f t="shared" si="6"/>
        <v>-0.5</v>
      </c>
    </row>
    <row r="37" spans="1:44" ht="14.15" customHeight="1" x14ac:dyDescent="0.3">
      <c r="B37" s="3"/>
      <c r="C37" s="19" t="s">
        <v>45</v>
      </c>
      <c r="D37" s="30" t="s">
        <v>51</v>
      </c>
      <c r="E37" s="6" t="s">
        <v>11</v>
      </c>
      <c r="F37" s="6" t="s">
        <v>11</v>
      </c>
      <c r="G37" s="6" t="s">
        <v>53</v>
      </c>
      <c r="H37" s="6" t="s">
        <v>50</v>
      </c>
      <c r="I37" s="6" t="s">
        <v>50</v>
      </c>
      <c r="J37" s="6" t="s">
        <v>50</v>
      </c>
      <c r="K37" s="6" t="s">
        <v>11</v>
      </c>
      <c r="L37" s="6" t="s">
        <v>11</v>
      </c>
      <c r="M37" s="6" t="s">
        <v>11</v>
      </c>
      <c r="N37" s="6" t="s">
        <v>53</v>
      </c>
      <c r="O37" s="6" t="s">
        <v>50</v>
      </c>
      <c r="P37" s="6" t="s">
        <v>11</v>
      </c>
      <c r="Q37" s="6" t="s">
        <v>11</v>
      </c>
      <c r="R37" s="6" t="s">
        <v>63</v>
      </c>
      <c r="S37" s="6" t="s">
        <v>11</v>
      </c>
      <c r="T37" s="6" t="s">
        <v>63</v>
      </c>
      <c r="U37" s="6" t="s">
        <v>53</v>
      </c>
      <c r="V37" s="6" t="s">
        <v>11</v>
      </c>
      <c r="W37" s="6" t="s">
        <v>11</v>
      </c>
      <c r="X37" s="6" t="s">
        <v>11</v>
      </c>
      <c r="Y37" s="6" t="s">
        <v>11</v>
      </c>
      <c r="Z37" s="6" t="s">
        <v>11</v>
      </c>
      <c r="AA37" s="6" t="s">
        <v>11</v>
      </c>
      <c r="AB37" s="6" t="s">
        <v>53</v>
      </c>
      <c r="AC37" s="6" t="s">
        <v>53</v>
      </c>
      <c r="AD37" s="6" t="s">
        <v>11</v>
      </c>
      <c r="AE37" s="6" t="s">
        <v>11</v>
      </c>
      <c r="AF37" s="6" t="s">
        <v>11</v>
      </c>
      <c r="AG37" s="6" t="s">
        <v>11</v>
      </c>
      <c r="AH37" s="6" t="s">
        <v>11</v>
      </c>
      <c r="AI37" s="6" t="s">
        <v>53</v>
      </c>
      <c r="AL37" s="37">
        <f t="shared" si="0"/>
        <v>23</v>
      </c>
      <c r="AM37" s="38">
        <f t="shared" si="1"/>
        <v>0</v>
      </c>
      <c r="AN37" s="39">
        <f t="shared" si="2"/>
        <v>0</v>
      </c>
      <c r="AO37" s="40">
        <f t="shared" si="3"/>
        <v>0</v>
      </c>
      <c r="AP37" s="41">
        <f t="shared" si="4"/>
        <v>2</v>
      </c>
      <c r="AQ37" s="42">
        <f t="shared" si="5"/>
        <v>1</v>
      </c>
      <c r="AR37" s="43">
        <f t="shared" si="6"/>
        <v>-1</v>
      </c>
    </row>
    <row r="38" spans="1:44" ht="14.15" customHeight="1" x14ac:dyDescent="0.3">
      <c r="B38" s="3"/>
      <c r="C38" s="19" t="s">
        <v>46</v>
      </c>
      <c r="D38" s="30" t="s">
        <v>51</v>
      </c>
      <c r="E38" s="6" t="s">
        <v>11</v>
      </c>
      <c r="F38" s="6" t="s">
        <v>11</v>
      </c>
      <c r="G38" s="6" t="s">
        <v>53</v>
      </c>
      <c r="H38" s="6" t="s">
        <v>56</v>
      </c>
      <c r="I38" s="6" t="s">
        <v>56</v>
      </c>
      <c r="J38" s="6" t="s">
        <v>56</v>
      </c>
      <c r="K38" s="6" t="s">
        <v>56</v>
      </c>
      <c r="L38" s="6" t="s">
        <v>56</v>
      </c>
      <c r="M38" s="6" t="s">
        <v>56</v>
      </c>
      <c r="N38" s="6" t="s">
        <v>53</v>
      </c>
      <c r="O38" s="6" t="s">
        <v>56</v>
      </c>
      <c r="P38" s="6" t="s">
        <v>56</v>
      </c>
      <c r="Q38" s="6" t="s">
        <v>56</v>
      </c>
      <c r="R38" s="6" t="s">
        <v>56</v>
      </c>
      <c r="S38" s="6" t="s">
        <v>11</v>
      </c>
      <c r="T38" s="6" t="s">
        <v>11</v>
      </c>
      <c r="U38" s="6" t="s">
        <v>53</v>
      </c>
      <c r="V38" s="6" t="s">
        <v>11</v>
      </c>
      <c r="W38" s="6" t="s">
        <v>11</v>
      </c>
      <c r="X38" s="6" t="s">
        <v>11</v>
      </c>
      <c r="Y38" s="6" t="s">
        <v>11</v>
      </c>
      <c r="Z38" s="6" t="s">
        <v>11</v>
      </c>
      <c r="AA38" s="6" t="s">
        <v>11</v>
      </c>
      <c r="AB38" s="6" t="s">
        <v>53</v>
      </c>
      <c r="AC38" s="6" t="s">
        <v>53</v>
      </c>
      <c r="AD38" s="6" t="s">
        <v>11</v>
      </c>
      <c r="AE38" s="6" t="s">
        <v>11</v>
      </c>
      <c r="AF38" s="6" t="s">
        <v>63</v>
      </c>
      <c r="AG38" s="6" t="s">
        <v>11</v>
      </c>
      <c r="AH38" s="6" t="s">
        <v>11</v>
      </c>
      <c r="AI38" s="6" t="s">
        <v>53</v>
      </c>
      <c r="AL38" s="37">
        <f t="shared" si="0"/>
        <v>14</v>
      </c>
      <c r="AM38" s="38">
        <f t="shared" si="1"/>
        <v>10</v>
      </c>
      <c r="AN38" s="39">
        <f t="shared" si="2"/>
        <v>0</v>
      </c>
      <c r="AO38" s="40">
        <f t="shared" si="3"/>
        <v>0</v>
      </c>
      <c r="AP38" s="41">
        <f t="shared" si="4"/>
        <v>1</v>
      </c>
      <c r="AQ38" s="42">
        <f t="shared" si="5"/>
        <v>10.5</v>
      </c>
      <c r="AR38" s="43">
        <f t="shared" si="6"/>
        <v>-1.5</v>
      </c>
    </row>
    <row r="39" spans="1:44" ht="14.15" customHeight="1" x14ac:dyDescent="0.3">
      <c r="B39" s="3"/>
      <c r="C39" s="19" t="s">
        <v>47</v>
      </c>
      <c r="D39" s="30" t="s">
        <v>51</v>
      </c>
      <c r="E39" s="6" t="s">
        <v>11</v>
      </c>
      <c r="F39" s="6" t="s">
        <v>11</v>
      </c>
      <c r="G39" s="6" t="s">
        <v>53</v>
      </c>
      <c r="H39" s="6" t="s">
        <v>50</v>
      </c>
      <c r="I39" s="6" t="s">
        <v>50</v>
      </c>
      <c r="J39" s="6" t="s">
        <v>50</v>
      </c>
      <c r="K39" s="6" t="s">
        <v>11</v>
      </c>
      <c r="L39" s="6" t="s">
        <v>11</v>
      </c>
      <c r="M39" s="6" t="s">
        <v>11</v>
      </c>
      <c r="N39" s="6" t="s">
        <v>53</v>
      </c>
      <c r="O39" s="6" t="s">
        <v>50</v>
      </c>
      <c r="P39" s="6" t="s">
        <v>11</v>
      </c>
      <c r="Q39" s="6" t="s">
        <v>11</v>
      </c>
      <c r="R39" s="6" t="s">
        <v>11</v>
      </c>
      <c r="S39" s="6" t="s">
        <v>11</v>
      </c>
      <c r="T39" s="6" t="s">
        <v>56</v>
      </c>
      <c r="U39" s="6" t="s">
        <v>53</v>
      </c>
      <c r="V39" s="6" t="s">
        <v>11</v>
      </c>
      <c r="W39" s="6" t="s">
        <v>11</v>
      </c>
      <c r="X39" s="6" t="s">
        <v>11</v>
      </c>
      <c r="Y39" s="6" t="s">
        <v>11</v>
      </c>
      <c r="Z39" s="6" t="s">
        <v>11</v>
      </c>
      <c r="AA39" s="6" t="s">
        <v>11</v>
      </c>
      <c r="AB39" s="6" t="s">
        <v>53</v>
      </c>
      <c r="AC39" s="6" t="s">
        <v>53</v>
      </c>
      <c r="AD39" s="6" t="s">
        <v>11</v>
      </c>
      <c r="AE39" s="6" t="s">
        <v>11</v>
      </c>
      <c r="AF39" s="6" t="s">
        <v>11</v>
      </c>
      <c r="AG39" s="6" t="s">
        <v>11</v>
      </c>
      <c r="AH39" s="6" t="s">
        <v>11</v>
      </c>
      <c r="AI39" s="6" t="s">
        <v>53</v>
      </c>
      <c r="AL39" s="37">
        <f t="shared" si="0"/>
        <v>24</v>
      </c>
      <c r="AM39" s="38">
        <f t="shared" si="1"/>
        <v>1</v>
      </c>
      <c r="AN39" s="39">
        <f t="shared" si="2"/>
        <v>0</v>
      </c>
      <c r="AO39" s="40">
        <f t="shared" si="3"/>
        <v>0</v>
      </c>
      <c r="AP39" s="41">
        <f t="shared" si="4"/>
        <v>0</v>
      </c>
      <c r="AQ39" s="42">
        <f t="shared" si="5"/>
        <v>1</v>
      </c>
      <c r="AR39" s="43">
        <f t="shared" si="6"/>
        <v>-2</v>
      </c>
    </row>
    <row r="40" spans="1:44" ht="14.15" customHeight="1" x14ac:dyDescent="0.3">
      <c r="B40" s="3"/>
      <c r="C40" s="19" t="s">
        <v>48</v>
      </c>
      <c r="D40" s="30" t="s">
        <v>51</v>
      </c>
      <c r="E40" s="6" t="s">
        <v>11</v>
      </c>
      <c r="F40" s="6" t="s">
        <v>11</v>
      </c>
      <c r="G40" s="6" t="s">
        <v>53</v>
      </c>
      <c r="H40" s="6" t="s">
        <v>50</v>
      </c>
      <c r="I40" s="6" t="s">
        <v>50</v>
      </c>
      <c r="J40" s="6" t="s">
        <v>50</v>
      </c>
      <c r="K40" s="6" t="s">
        <v>11</v>
      </c>
      <c r="L40" s="6" t="s">
        <v>11</v>
      </c>
      <c r="M40" s="6" t="s">
        <v>11</v>
      </c>
      <c r="N40" s="6" t="s">
        <v>53</v>
      </c>
      <c r="O40" s="6" t="s">
        <v>50</v>
      </c>
      <c r="P40" s="6" t="s">
        <v>11</v>
      </c>
      <c r="Q40" s="6" t="s">
        <v>5</v>
      </c>
      <c r="R40" s="6" t="s">
        <v>11</v>
      </c>
      <c r="S40" s="6" t="s">
        <v>11</v>
      </c>
      <c r="T40" s="6" t="s">
        <v>11</v>
      </c>
      <c r="U40" s="6" t="s">
        <v>53</v>
      </c>
      <c r="V40" s="6" t="s">
        <v>11</v>
      </c>
      <c r="W40" s="6" t="s">
        <v>11</v>
      </c>
      <c r="X40" s="6" t="s">
        <v>11</v>
      </c>
      <c r="Y40" s="6" t="s">
        <v>11</v>
      </c>
      <c r="Z40" s="6" t="s">
        <v>11</v>
      </c>
      <c r="AA40" s="6" t="s">
        <v>5</v>
      </c>
      <c r="AB40" s="6" t="s">
        <v>53</v>
      </c>
      <c r="AC40" s="6" t="s">
        <v>53</v>
      </c>
      <c r="AD40" s="6" t="s">
        <v>4</v>
      </c>
      <c r="AE40" s="6" t="s">
        <v>11</v>
      </c>
      <c r="AF40" s="6" t="s">
        <v>11</v>
      </c>
      <c r="AG40" s="6" t="s">
        <v>11</v>
      </c>
      <c r="AH40" s="6" t="s">
        <v>11</v>
      </c>
      <c r="AI40" s="6" t="s">
        <v>53</v>
      </c>
      <c r="AL40" s="37">
        <f t="shared" si="0"/>
        <v>22</v>
      </c>
      <c r="AM40" s="38">
        <f t="shared" si="1"/>
        <v>0</v>
      </c>
      <c r="AN40" s="39">
        <f t="shared" si="2"/>
        <v>2</v>
      </c>
      <c r="AO40" s="40">
        <f t="shared" si="3"/>
        <v>1</v>
      </c>
      <c r="AP40" s="41">
        <f t="shared" si="4"/>
        <v>0</v>
      </c>
      <c r="AQ40" s="42">
        <f t="shared" si="5"/>
        <v>3</v>
      </c>
      <c r="AR40" s="43">
        <f t="shared" si="6"/>
        <v>0</v>
      </c>
    </row>
    <row r="41" spans="1:44" x14ac:dyDescent="0.3">
      <c r="A41" s="5"/>
      <c r="B41" s="5"/>
      <c r="C41" s="19" t="s">
        <v>19</v>
      </c>
      <c r="D41" s="30" t="s">
        <v>51</v>
      </c>
      <c r="E41" s="6" t="s">
        <v>11</v>
      </c>
      <c r="F41" s="6" t="s">
        <v>11</v>
      </c>
      <c r="G41" s="6" t="s">
        <v>53</v>
      </c>
      <c r="H41" s="6" t="s">
        <v>63</v>
      </c>
      <c r="I41" s="6" t="s">
        <v>50</v>
      </c>
      <c r="J41" s="6" t="s">
        <v>50</v>
      </c>
      <c r="K41" s="6" t="s">
        <v>11</v>
      </c>
      <c r="L41" s="6" t="s">
        <v>5</v>
      </c>
      <c r="M41" s="6" t="s">
        <v>11</v>
      </c>
      <c r="N41" s="6" t="s">
        <v>53</v>
      </c>
      <c r="O41" s="6" t="s">
        <v>50</v>
      </c>
      <c r="P41" s="6" t="s">
        <v>11</v>
      </c>
      <c r="Q41" s="6" t="s">
        <v>11</v>
      </c>
      <c r="R41" s="6" t="s">
        <v>11</v>
      </c>
      <c r="S41" s="6" t="s">
        <v>11</v>
      </c>
      <c r="T41" s="6" t="s">
        <v>11</v>
      </c>
      <c r="U41" s="6" t="s">
        <v>53</v>
      </c>
      <c r="V41" s="6" t="s">
        <v>63</v>
      </c>
      <c r="W41" s="6" t="s">
        <v>11</v>
      </c>
      <c r="X41" s="6" t="s">
        <v>11</v>
      </c>
      <c r="Y41" s="6" t="s">
        <v>11</v>
      </c>
      <c r="Z41" s="6" t="s">
        <v>11</v>
      </c>
      <c r="AA41" s="6" t="s">
        <v>11</v>
      </c>
      <c r="AB41" s="6" t="s">
        <v>53</v>
      </c>
      <c r="AC41" s="6" t="s">
        <v>53</v>
      </c>
      <c r="AD41" s="6" t="s">
        <v>11</v>
      </c>
      <c r="AE41" s="6" t="s">
        <v>11</v>
      </c>
      <c r="AF41" s="6" t="s">
        <v>63</v>
      </c>
      <c r="AG41" s="6" t="s">
        <v>11</v>
      </c>
      <c r="AH41" s="6" t="s">
        <v>11</v>
      </c>
      <c r="AI41" s="6" t="s">
        <v>53</v>
      </c>
      <c r="AL41" s="37">
        <f t="shared" si="0"/>
        <v>21</v>
      </c>
      <c r="AM41" s="38">
        <f t="shared" si="1"/>
        <v>0</v>
      </c>
      <c r="AN41" s="39">
        <f t="shared" si="2"/>
        <v>1</v>
      </c>
      <c r="AO41" s="40">
        <f t="shared" si="3"/>
        <v>0</v>
      </c>
      <c r="AP41" s="41">
        <f t="shared" si="4"/>
        <v>3</v>
      </c>
      <c r="AQ41" s="42">
        <f t="shared" si="5"/>
        <v>2.5</v>
      </c>
      <c r="AR41" s="43">
        <f t="shared" si="6"/>
        <v>0.5</v>
      </c>
    </row>
    <row r="42" spans="1:44" ht="15.9" customHeight="1" x14ac:dyDescent="0.3">
      <c r="C42" s="19" t="s">
        <v>22</v>
      </c>
      <c r="D42" s="30" t="s">
        <v>23</v>
      </c>
      <c r="E42" s="6" t="s">
        <v>56</v>
      </c>
      <c r="F42" s="6" t="s">
        <v>56</v>
      </c>
      <c r="G42" s="6" t="s">
        <v>53</v>
      </c>
      <c r="H42" s="6" t="s">
        <v>56</v>
      </c>
      <c r="I42" s="6" t="s">
        <v>56</v>
      </c>
      <c r="J42" s="6" t="s">
        <v>56</v>
      </c>
      <c r="K42" s="6" t="s">
        <v>56</v>
      </c>
      <c r="L42" s="6" t="s">
        <v>11</v>
      </c>
      <c r="M42" s="6" t="s">
        <v>11</v>
      </c>
      <c r="N42" s="6" t="s">
        <v>53</v>
      </c>
      <c r="O42" s="6" t="s">
        <v>50</v>
      </c>
      <c r="P42" s="6" t="s">
        <v>11</v>
      </c>
      <c r="Q42" s="6" t="s">
        <v>11</v>
      </c>
      <c r="R42" s="6" t="s">
        <v>56</v>
      </c>
      <c r="S42" s="6" t="s">
        <v>56</v>
      </c>
      <c r="T42" s="6" t="s">
        <v>11</v>
      </c>
      <c r="U42" s="6" t="s">
        <v>53</v>
      </c>
      <c r="V42" s="6" t="s">
        <v>11</v>
      </c>
      <c r="W42" s="6" t="s">
        <v>56</v>
      </c>
      <c r="X42" s="6" t="s">
        <v>11</v>
      </c>
      <c r="Y42" s="6" t="s">
        <v>11</v>
      </c>
      <c r="Z42" s="6" t="s">
        <v>11</v>
      </c>
      <c r="AA42" s="6" t="s">
        <v>11</v>
      </c>
      <c r="AB42" s="6" t="s">
        <v>53</v>
      </c>
      <c r="AC42" s="6" t="s">
        <v>53</v>
      </c>
      <c r="AD42" s="6" t="s">
        <v>5</v>
      </c>
      <c r="AE42" s="6" t="s">
        <v>11</v>
      </c>
      <c r="AF42" s="6" t="s">
        <v>11</v>
      </c>
      <c r="AG42" s="6" t="s">
        <v>11</v>
      </c>
      <c r="AH42" s="6" t="s">
        <v>11</v>
      </c>
      <c r="AI42" s="6" t="s">
        <v>53</v>
      </c>
      <c r="AL42" s="37">
        <f t="shared" si="0"/>
        <v>15</v>
      </c>
      <c r="AM42" s="38">
        <f t="shared" si="1"/>
        <v>9</v>
      </c>
      <c r="AN42" s="39">
        <f t="shared" si="2"/>
        <v>1</v>
      </c>
      <c r="AO42" s="40">
        <f t="shared" si="3"/>
        <v>0</v>
      </c>
      <c r="AP42" s="41">
        <f t="shared" si="4"/>
        <v>0</v>
      </c>
      <c r="AQ42" s="42">
        <f t="shared" si="5"/>
        <v>10</v>
      </c>
      <c r="AR42" s="43">
        <f t="shared" si="6"/>
        <v>-1</v>
      </c>
    </row>
    <row r="43" spans="1:44" x14ac:dyDescent="0.3">
      <c r="C43" s="19" t="s">
        <v>59</v>
      </c>
      <c r="D43" s="30" t="s">
        <v>51</v>
      </c>
      <c r="E43" s="6" t="s">
        <v>53</v>
      </c>
      <c r="F43" s="6" t="s">
        <v>53</v>
      </c>
      <c r="G43" s="6" t="s">
        <v>53</v>
      </c>
      <c r="H43" s="6" t="s">
        <v>53</v>
      </c>
      <c r="I43" s="6" t="s">
        <v>53</v>
      </c>
      <c r="J43" s="6" t="s">
        <v>50</v>
      </c>
      <c r="K43" s="6" t="s">
        <v>50</v>
      </c>
      <c r="L43" s="6" t="s">
        <v>11</v>
      </c>
      <c r="M43" s="6" t="s">
        <v>11</v>
      </c>
      <c r="N43" s="6" t="s">
        <v>53</v>
      </c>
      <c r="O43" s="6" t="s">
        <v>50</v>
      </c>
      <c r="P43" s="6" t="s">
        <v>11</v>
      </c>
      <c r="Q43" s="6" t="s">
        <v>11</v>
      </c>
      <c r="R43" s="6" t="s">
        <v>11</v>
      </c>
      <c r="S43" s="6" t="s">
        <v>11</v>
      </c>
      <c r="T43" s="6" t="s">
        <v>11</v>
      </c>
      <c r="U43" s="6" t="s">
        <v>53</v>
      </c>
      <c r="V43" s="6" t="s">
        <v>11</v>
      </c>
      <c r="W43" s="6" t="s">
        <v>11</v>
      </c>
      <c r="X43" s="6" t="s">
        <v>11</v>
      </c>
      <c r="Y43" s="6" t="s">
        <v>11</v>
      </c>
      <c r="Z43" s="6" t="s">
        <v>11</v>
      </c>
      <c r="AA43" s="6" t="s">
        <v>11</v>
      </c>
      <c r="AB43" s="6" t="s">
        <v>53</v>
      </c>
      <c r="AC43" s="6" t="s">
        <v>53</v>
      </c>
      <c r="AD43" s="6" t="s">
        <v>11</v>
      </c>
      <c r="AE43" s="6" t="s">
        <v>11</v>
      </c>
      <c r="AF43" s="6" t="s">
        <v>11</v>
      </c>
      <c r="AG43" s="6" t="s">
        <v>11</v>
      </c>
      <c r="AH43" s="6" t="s">
        <v>11</v>
      </c>
      <c r="AI43" s="6" t="s">
        <v>53</v>
      </c>
      <c r="AL43" s="37">
        <f t="shared" ref="AL43" si="7">COUNTIF(E43:AI43, "p")</f>
        <v>21</v>
      </c>
      <c r="AM43" s="38">
        <f t="shared" ref="AM43" si="8">COUNTIF(E43:AI43, "L")</f>
        <v>0</v>
      </c>
      <c r="AN43" s="39">
        <f t="shared" ref="AN43" si="9">COUNTIF(E43:AI43, "c")</f>
        <v>0</v>
      </c>
      <c r="AO43" s="40">
        <f t="shared" ref="AO43" si="10">COUNTIF(F43:AJ43, "S")</f>
        <v>0</v>
      </c>
      <c r="AP43" s="41">
        <f t="shared" ref="AP43" si="11">COUNTIF(E43:AI43, "h")</f>
        <v>0</v>
      </c>
      <c r="AQ43" s="42">
        <f t="shared" ref="AQ43" si="12">COUNTIF(E43:AI43, "L") + COUNTIF(E43:AI43, "c") + COUNTIF(E43:AI43, "s") + (COUNTIF(E43:AI43, "h") * 0.5)</f>
        <v>0</v>
      </c>
      <c r="AR43" s="43">
        <f t="shared" si="6"/>
        <v>-2</v>
      </c>
    </row>
    <row r="44" spans="1:44" x14ac:dyDescent="0.3">
      <c r="C44" s="19" t="s">
        <v>61</v>
      </c>
      <c r="D44" s="30" t="s">
        <v>23</v>
      </c>
      <c r="E44" s="6" t="s">
        <v>53</v>
      </c>
      <c r="F44" s="6" t="s">
        <v>53</v>
      </c>
      <c r="G44" s="6" t="s">
        <v>53</v>
      </c>
      <c r="H44" s="6" t="s">
        <v>53</v>
      </c>
      <c r="I44" s="6" t="s">
        <v>53</v>
      </c>
      <c r="J44" s="6" t="s">
        <v>53</v>
      </c>
      <c r="K44" s="6" t="s">
        <v>53</v>
      </c>
      <c r="L44" s="6" t="s">
        <v>53</v>
      </c>
      <c r="M44" s="6" t="s">
        <v>53</v>
      </c>
      <c r="N44" s="6" t="s">
        <v>53</v>
      </c>
      <c r="O44" s="6" t="s">
        <v>53</v>
      </c>
      <c r="P44" s="6" t="s">
        <v>53</v>
      </c>
      <c r="Q44" s="6" t="s">
        <v>53</v>
      </c>
      <c r="R44" s="6" t="s">
        <v>53</v>
      </c>
      <c r="S44" s="6" t="s">
        <v>11</v>
      </c>
      <c r="T44" s="6" t="s">
        <v>11</v>
      </c>
      <c r="U44" s="6" t="s">
        <v>53</v>
      </c>
      <c r="V44" s="6" t="s">
        <v>11</v>
      </c>
      <c r="W44" s="6" t="s">
        <v>11</v>
      </c>
      <c r="X44" s="6" t="s">
        <v>11</v>
      </c>
      <c r="Y44" s="6" t="s">
        <v>11</v>
      </c>
      <c r="Z44" s="6" t="s">
        <v>63</v>
      </c>
      <c r="AA44" s="6" t="s">
        <v>11</v>
      </c>
      <c r="AB44" s="6" t="s">
        <v>53</v>
      </c>
      <c r="AC44" s="6" t="s">
        <v>53</v>
      </c>
      <c r="AD44" s="6" t="s">
        <v>11</v>
      </c>
      <c r="AE44" s="6" t="s">
        <v>11</v>
      </c>
      <c r="AF44" s="6" t="s">
        <v>11</v>
      </c>
      <c r="AG44" s="6" t="s">
        <v>11</v>
      </c>
      <c r="AH44" s="6" t="s">
        <v>5</v>
      </c>
      <c r="AI44" s="6" t="s">
        <v>53</v>
      </c>
      <c r="AL44" s="37">
        <f t="shared" ref="AL44" si="13">COUNTIF(E44:AI44, "p")</f>
        <v>11</v>
      </c>
      <c r="AM44" s="38">
        <f t="shared" ref="AM44" si="14">COUNTIF(E44:AI44, "L")</f>
        <v>0</v>
      </c>
      <c r="AN44" s="39">
        <f t="shared" ref="AN44" si="15">COUNTIF(E44:AI44, "c")</f>
        <v>1</v>
      </c>
      <c r="AO44" s="40">
        <f t="shared" ref="AO44" si="16">COUNTIF(F44:AJ44, "S")</f>
        <v>0</v>
      </c>
      <c r="AP44" s="41">
        <f t="shared" ref="AP44" si="17">COUNTIF(E44:AI44, "h")</f>
        <v>1</v>
      </c>
      <c r="AQ44" s="42">
        <f t="shared" ref="AQ44" si="18">COUNTIF(E44:AI44, "L") + COUNTIF(E44:AI44, "c") + COUNTIF(E44:AI44, "s") + (COUNTIF(E44:AI44, "h") * 0.5)</f>
        <v>1.5</v>
      </c>
      <c r="AR44" s="43">
        <f t="shared" si="6"/>
        <v>-0.5</v>
      </c>
    </row>
    <row r="46" spans="1:44" x14ac:dyDescent="0.3">
      <c r="C46" s="63" t="s">
        <v>18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</sheetData>
  <mergeCells count="37">
    <mergeCell ref="AH11:AH12"/>
    <mergeCell ref="AI11:AI12"/>
    <mergeCell ref="C46:AK46"/>
    <mergeCell ref="AB11:AB12"/>
    <mergeCell ref="AC11:AC12"/>
    <mergeCell ref="AD11:AD12"/>
    <mergeCell ref="AE11:AE12"/>
    <mergeCell ref="AF11:AF12"/>
    <mergeCell ref="AG11:AG12"/>
    <mergeCell ref="V11:V12"/>
    <mergeCell ref="W11:W12"/>
    <mergeCell ref="X11:X12"/>
    <mergeCell ref="Y11:Y12"/>
    <mergeCell ref="Z11:Z12"/>
    <mergeCell ref="AA11:AA12"/>
    <mergeCell ref="P11:P12"/>
    <mergeCell ref="Q11:Q12"/>
    <mergeCell ref="R11:R12"/>
    <mergeCell ref="S11:S12"/>
    <mergeCell ref="T11:T12"/>
    <mergeCell ref="U11:U12"/>
    <mergeCell ref="O11:O12"/>
    <mergeCell ref="D3:L3"/>
    <mergeCell ref="X3:AI3"/>
    <mergeCell ref="X5:AI5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</mergeCells>
  <conditionalFormatting sqref="E13:AI44">
    <cfRule type="cellIs" dxfId="133" priority="1" operator="equal">
      <formula>"S"</formula>
    </cfRule>
    <cfRule type="cellIs" dxfId="132" priority="2" operator="equal">
      <formula>"L"</formula>
    </cfRule>
    <cfRule type="cellIs" dxfId="131" priority="3" operator="equal">
      <formula>"s"</formula>
    </cfRule>
    <cfRule type="cellIs" dxfId="130" priority="4" operator="equal">
      <formula>"c"</formula>
    </cfRule>
    <cfRule type="cellIs" dxfId="129" priority="5" operator="equal">
      <formula>"o"</formula>
    </cfRule>
    <cfRule type="cellIs" dxfId="128" priority="7" operator="equal">
      <formula>"s"</formula>
    </cfRule>
    <cfRule type="cellIs" dxfId="127" priority="8" operator="equal">
      <formula>"p"</formula>
    </cfRule>
    <cfRule type="cellIs" dxfId="126" priority="10" operator="equal">
      <formula>"P"</formula>
    </cfRule>
    <cfRule type="cellIs" dxfId="125" priority="11" operator="equal">
      <formula>"h"</formula>
    </cfRule>
  </conditionalFormatting>
  <conditionalFormatting sqref="E21:AI44">
    <cfRule type="cellIs" dxfId="124" priority="6" operator="equal">
      <formula>"c"</formula>
    </cfRule>
  </conditionalFormatting>
  <conditionalFormatting sqref="R13:R20 E15:Q20 S15:AI20">
    <cfRule type="cellIs" dxfId="122" priority="25" operator="equal">
      <formula>"c"</formula>
    </cfRule>
  </conditionalFormatting>
  <conditionalFormatting sqref="X29:Y29">
    <cfRule type="containsText" dxfId="121" priority="38" operator="containsText" text="S">
      <formula>NOT(ISERROR(SEARCH("S",X29)))</formula>
    </cfRule>
  </conditionalFormatting>
  <conditionalFormatting sqref="X13:AI43 AC15:AC44">
    <cfRule type="containsText" dxfId="120" priority="35" operator="containsText" text="c">
      <formula>NOT(ISERROR(SEARCH("c",X13)))</formula>
    </cfRule>
    <cfRule type="containsText" dxfId="119" priority="36" operator="containsText" text="s">
      <formula>NOT(ISERROR(SEARCH("s",X13)))</formula>
    </cfRule>
    <cfRule type="containsText" dxfId="118" priority="37" operator="containsText" text="p">
      <formula>NOT(ISERROR(SEARCH("p",X13)))</formula>
    </cfRule>
  </conditionalFormatting>
  <conditionalFormatting sqref="X13:AI44">
    <cfRule type="containsText" dxfId="117" priority="12" operator="containsText" text="h">
      <formula>NOT(ISERROR(SEARCH("h",X13)))</formula>
    </cfRule>
  </conditionalFormatting>
  <conditionalFormatting sqref="X44:AI44">
    <cfRule type="containsText" dxfId="116" priority="13" operator="containsText" text="c">
      <formula>NOT(ISERROR(SEARCH("c",X44)))</formula>
    </cfRule>
    <cfRule type="containsText" dxfId="115" priority="14" operator="containsText" text="s">
      <formula>NOT(ISERROR(SEARCH("s",X44)))</formula>
    </cfRule>
    <cfRule type="containsText" dxfId="114" priority="15" operator="containsText" text="p">
      <formula>NOT(ISERROR(SEARCH("p",X44)))</formula>
    </cfRule>
  </conditionalFormatting>
  <conditionalFormatting sqref="Y20:AB20">
    <cfRule type="containsText" dxfId="113" priority="40" operator="containsText" text="S">
      <formula>NOT(ISERROR(SEARCH("S",Y20)))</formula>
    </cfRule>
  </conditionalFormatting>
  <conditionalFormatting sqref="AL13:AL44">
    <cfRule type="cellIs" dxfId="112" priority="39" operator="greaterThan">
      <formula>24</formula>
    </cfRule>
  </conditionalFormatting>
  <conditionalFormatting sqref="AM13:AM44">
    <cfRule type="cellIs" dxfId="111" priority="29" operator="greaterThan">
      <formula>0</formula>
    </cfRule>
    <cfRule type="cellIs" dxfId="110" priority="30" operator="greaterThan">
      <formula>0</formula>
    </cfRule>
  </conditionalFormatting>
  <conditionalFormatting sqref="AN13:AO44">
    <cfRule type="cellIs" dxfId="109" priority="9" operator="greaterThan">
      <formula>3</formula>
    </cfRule>
  </conditionalFormatting>
  <conditionalFormatting sqref="AP13:AP44">
    <cfRule type="cellIs" dxfId="108" priority="20" operator="greaterThan">
      <formula>2</formula>
    </cfRule>
  </conditionalFormatting>
  <conditionalFormatting sqref="AQ13:AQ44">
    <cfRule type="cellIs" dxfId="107" priority="19" operator="greaterThan">
      <formula>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8B8999D5-B544-4467-A2EB-EA5AD0237608}">
            <xm:f>NOT(ISERROR(SEARCH("+",E13)))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E13:AI43 AC15:AC44</xm:sqref>
        </x14:conditionalFormatting>
        <x14:conditionalFormatting xmlns:xm="http://schemas.microsoft.com/office/excel/2006/main">
          <x14:cfRule type="containsText" priority="16" operator="containsText" id="{AC84D80A-C845-42FA-BF73-D0BFA8FA653D}">
            <xm:f>NOT(ISERROR(SEARCH("+",E44)))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E44:AI44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CF2F-43B3-4196-A1ED-BE12938AEAD0}">
  <dimension ref="A1:AV48"/>
  <sheetViews>
    <sheetView view="pageBreakPreview" topLeftCell="A8" zoomScale="59" zoomScaleNormal="100" zoomScaleSheetLayoutView="102" workbookViewId="0">
      <selection activeCell="AK31" sqref="AK31"/>
    </sheetView>
  </sheetViews>
  <sheetFormatPr defaultColWidth="8.90625" defaultRowHeight="14" x14ac:dyDescent="0.3"/>
  <cols>
    <col min="1" max="1" width="2.453125" style="2" customWidth="1"/>
    <col min="2" max="2" width="5.81640625" style="2" bestFit="1" customWidth="1"/>
    <col min="3" max="3" width="17.453125" style="2" customWidth="1"/>
    <col min="4" max="4" width="16.90625" style="2" customWidth="1"/>
    <col min="5" max="35" width="3.08984375" style="2" customWidth="1"/>
    <col min="36" max="36" width="2.453125" style="2" customWidth="1"/>
    <col min="37" max="37" width="10.7265625" style="61" customWidth="1"/>
    <col min="38" max="43" width="8.90625" style="2"/>
    <col min="44" max="45" width="11.90625" style="2" customWidth="1"/>
    <col min="46" max="16384" width="8.90625" style="2"/>
  </cols>
  <sheetData>
    <row r="1" spans="1:48" ht="7.6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60"/>
    </row>
    <row r="2" spans="1:48" ht="10.6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60"/>
    </row>
    <row r="3" spans="1:48" ht="25.4" customHeight="1" x14ac:dyDescent="0.3">
      <c r="A3" s="7"/>
      <c r="B3" s="7"/>
      <c r="C3" s="10"/>
      <c r="D3" s="64" t="s">
        <v>8</v>
      </c>
      <c r="E3" s="64"/>
      <c r="F3" s="64"/>
      <c r="G3" s="64"/>
      <c r="H3" s="64"/>
      <c r="I3" s="64"/>
      <c r="J3" s="64"/>
      <c r="K3" s="64"/>
      <c r="L3" s="64"/>
      <c r="M3" s="11"/>
      <c r="N3" s="7"/>
      <c r="O3" s="7"/>
      <c r="P3" s="7"/>
      <c r="Q3" s="7"/>
      <c r="R3" s="7"/>
      <c r="S3" s="7"/>
      <c r="T3" s="12"/>
      <c r="U3" s="12"/>
      <c r="V3" s="12"/>
      <c r="W3" s="12"/>
      <c r="X3" s="66" t="s">
        <v>6</v>
      </c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7"/>
      <c r="AK3" s="60"/>
    </row>
    <row r="4" spans="1:48" ht="4.6500000000000004" customHeight="1" x14ac:dyDescent="0.3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60"/>
    </row>
    <row r="5" spans="1:48" ht="20.149999999999999" customHeight="1" x14ac:dyDescent="0.3">
      <c r="A5" s="7"/>
      <c r="B5" s="7"/>
      <c r="C5" s="10"/>
      <c r="D5" s="17" t="s">
        <v>64</v>
      </c>
      <c r="E5" s="7"/>
      <c r="F5" s="7"/>
      <c r="G5" s="7"/>
      <c r="H5" s="7"/>
      <c r="I5" s="7"/>
      <c r="J5" s="7"/>
      <c r="K5" s="7"/>
      <c r="L5" s="7"/>
      <c r="M5" s="11"/>
      <c r="N5" s="7"/>
      <c r="O5" s="7"/>
      <c r="P5" s="7"/>
      <c r="Q5" s="7"/>
      <c r="R5" s="7"/>
      <c r="S5" s="7"/>
      <c r="T5" s="12"/>
      <c r="U5" s="12"/>
      <c r="V5" s="12"/>
      <c r="W5" s="12"/>
      <c r="X5" s="66" t="s">
        <v>7</v>
      </c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7"/>
      <c r="AK5" s="60"/>
    </row>
    <row r="6" spans="1:48" ht="4.6500000000000004" customHeight="1" x14ac:dyDescent="0.3">
      <c r="A6" s="7"/>
      <c r="B6" s="7"/>
      <c r="C6" s="13"/>
      <c r="D6" s="14"/>
      <c r="E6" s="7"/>
      <c r="F6" s="7"/>
      <c r="G6" s="7"/>
      <c r="H6" s="7"/>
      <c r="I6" s="7"/>
      <c r="J6" s="7"/>
      <c r="K6" s="7"/>
      <c r="L6" s="7"/>
      <c r="M6" s="11"/>
      <c r="N6" s="7"/>
      <c r="O6" s="7"/>
      <c r="P6" s="7"/>
      <c r="Q6" s="7"/>
      <c r="R6" s="7"/>
      <c r="S6" s="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7"/>
      <c r="AK6" s="60"/>
    </row>
    <row r="7" spans="1:48" ht="20.149999999999999" customHeight="1" x14ac:dyDescent="0.3">
      <c r="A7" s="7"/>
      <c r="B7" s="7"/>
      <c r="C7" s="10"/>
      <c r="D7" s="17">
        <v>2024</v>
      </c>
      <c r="E7" s="7"/>
      <c r="F7" s="7"/>
      <c r="G7" s="7"/>
      <c r="H7" s="7"/>
      <c r="I7" s="7"/>
      <c r="J7" s="7"/>
      <c r="K7" s="7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60"/>
    </row>
    <row r="8" spans="1:48" ht="9" customHeight="1" thickBot="1" x14ac:dyDescent="0.35">
      <c r="A8" s="7"/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0"/>
    </row>
    <row r="9" spans="1:48" ht="9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0"/>
    </row>
    <row r="10" spans="1:48" ht="7.4" customHeight="1" x14ac:dyDescent="0.3"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ht="7.4" customHeight="1" x14ac:dyDescent="0.3">
      <c r="B11" s="3"/>
      <c r="C11" s="65" t="s">
        <v>3</v>
      </c>
      <c r="D11" s="65" t="s">
        <v>2</v>
      </c>
      <c r="E11" s="62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2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2">
        <v>14</v>
      </c>
      <c r="S11" s="62">
        <v>15</v>
      </c>
      <c r="T11" s="62">
        <v>16</v>
      </c>
      <c r="U11" s="62">
        <v>17</v>
      </c>
      <c r="V11" s="62">
        <v>18</v>
      </c>
      <c r="W11" s="62">
        <v>19</v>
      </c>
      <c r="X11" s="62">
        <v>20</v>
      </c>
      <c r="Y11" s="62">
        <v>21</v>
      </c>
      <c r="Z11" s="62">
        <v>22</v>
      </c>
      <c r="AA11" s="62">
        <v>23</v>
      </c>
      <c r="AB11" s="62">
        <v>24</v>
      </c>
      <c r="AC11" s="62">
        <v>25</v>
      </c>
      <c r="AD11" s="62">
        <v>26</v>
      </c>
      <c r="AE11" s="62">
        <v>27</v>
      </c>
      <c r="AF11" s="62">
        <v>28</v>
      </c>
      <c r="AG11" s="62">
        <v>29</v>
      </c>
      <c r="AH11" s="62">
        <v>30</v>
      </c>
      <c r="AI11" s="62">
        <v>31</v>
      </c>
    </row>
    <row r="12" spans="1:48" x14ac:dyDescent="0.3">
      <c r="B12" s="3" t="s">
        <v>80</v>
      </c>
      <c r="C12" s="65"/>
      <c r="D12" s="6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L12" s="31" t="s">
        <v>15</v>
      </c>
      <c r="AM12" s="32" t="s">
        <v>55</v>
      </c>
      <c r="AN12" s="33" t="s">
        <v>16</v>
      </c>
      <c r="AO12" s="34" t="s">
        <v>57</v>
      </c>
      <c r="AP12" s="35" t="s">
        <v>17</v>
      </c>
      <c r="AQ12" s="32" t="s">
        <v>14</v>
      </c>
      <c r="AR12" s="36" t="s">
        <v>62</v>
      </c>
      <c r="AS12" s="58"/>
    </row>
    <row r="13" spans="1:48" ht="14.15" customHeight="1" x14ac:dyDescent="0.3">
      <c r="B13" s="3">
        <v>1</v>
      </c>
      <c r="C13" s="19" t="s">
        <v>52</v>
      </c>
      <c r="D13" s="30" t="s">
        <v>51</v>
      </c>
      <c r="E13" s="6"/>
      <c r="F13" s="6" t="s">
        <v>11</v>
      </c>
      <c r="G13" s="6" t="s">
        <v>63</v>
      </c>
      <c r="H13" s="6" t="s">
        <v>11</v>
      </c>
      <c r="I13" s="6" t="s">
        <v>56</v>
      </c>
      <c r="J13" s="6" t="s">
        <v>56</v>
      </c>
      <c r="K13" s="6" t="s">
        <v>53</v>
      </c>
      <c r="L13" s="6" t="s">
        <v>56</v>
      </c>
      <c r="M13" s="6" t="s">
        <v>56</v>
      </c>
      <c r="N13" s="6" t="s">
        <v>11</v>
      </c>
      <c r="O13" s="6" t="s">
        <v>11</v>
      </c>
      <c r="P13" s="6" t="s">
        <v>11</v>
      </c>
      <c r="Q13" s="6" t="s">
        <v>11</v>
      </c>
      <c r="R13" s="6" t="s">
        <v>53</v>
      </c>
      <c r="S13" s="6" t="s">
        <v>11</v>
      </c>
      <c r="T13" s="6" t="s">
        <v>11</v>
      </c>
      <c r="U13" s="6" t="s">
        <v>11</v>
      </c>
      <c r="V13" s="6" t="s">
        <v>11</v>
      </c>
      <c r="W13" s="6" t="s">
        <v>63</v>
      </c>
      <c r="X13" s="6" t="s">
        <v>11</v>
      </c>
      <c r="Y13" s="6" t="s">
        <v>53</v>
      </c>
      <c r="Z13" s="6" t="s">
        <v>11</v>
      </c>
      <c r="AA13" s="6" t="s">
        <v>5</v>
      </c>
      <c r="AB13" s="6" t="s">
        <v>63</v>
      </c>
      <c r="AC13" s="6" t="s">
        <v>11</v>
      </c>
      <c r="AD13" s="6" t="s">
        <v>53</v>
      </c>
      <c r="AE13" s="6" t="s">
        <v>11</v>
      </c>
      <c r="AF13" s="6" t="s">
        <v>53</v>
      </c>
      <c r="AG13" s="6" t="s">
        <v>5</v>
      </c>
      <c r="AH13" s="6" t="s">
        <v>11</v>
      </c>
      <c r="AI13" s="6" t="s">
        <v>11</v>
      </c>
      <c r="AK13" s="61">
        <f>SUM(100*AL13)/31</f>
        <v>51.612903225806448</v>
      </c>
      <c r="AL13" s="37">
        <f>COUNTIF(E13:AI13, "p")</f>
        <v>16</v>
      </c>
      <c r="AM13" s="38">
        <f>COUNTIF(E13:AI13, "L")</f>
        <v>4</v>
      </c>
      <c r="AN13" s="39">
        <f>COUNTIF(E13:AI13, "c")</f>
        <v>2</v>
      </c>
      <c r="AO13" s="40">
        <f>COUNTIF(F13:AJ13, "S")</f>
        <v>0</v>
      </c>
      <c r="AP13" s="41">
        <f>COUNTIF(E13:AI13, "h")</f>
        <v>3</v>
      </c>
      <c r="AQ13" s="42">
        <f>COUNTIF(E13:AI13, "L") + COUNTIF(E13:AI13, "c") + COUNTIF(E13:AI13, "s") + (COUNTIF(E13:AI13, "h") * 0.5)</f>
        <v>7.5</v>
      </c>
      <c r="AR13" s="43">
        <f>(AN13+(AP13*0.5))-2</f>
        <v>1.5</v>
      </c>
      <c r="AS13" s="59"/>
      <c r="AV13" s="2">
        <f>SUM(100*16)/31</f>
        <v>51.612903225806448</v>
      </c>
    </row>
    <row r="14" spans="1:48" ht="14.15" customHeight="1" x14ac:dyDescent="0.3">
      <c r="B14" s="3">
        <v>2</v>
      </c>
      <c r="C14" s="19" t="s">
        <v>24</v>
      </c>
      <c r="D14" s="30" t="s">
        <v>51</v>
      </c>
      <c r="E14" s="6" t="s">
        <v>11</v>
      </c>
      <c r="F14" s="6" t="s">
        <v>11</v>
      </c>
      <c r="G14" s="6" t="s">
        <v>11</v>
      </c>
      <c r="H14" s="6" t="s">
        <v>63</v>
      </c>
      <c r="I14" s="6" t="s">
        <v>11</v>
      </c>
      <c r="J14" s="6" t="s">
        <v>11</v>
      </c>
      <c r="K14" s="6" t="s">
        <v>53</v>
      </c>
      <c r="L14" s="6" t="s">
        <v>11</v>
      </c>
      <c r="M14" s="6" t="s">
        <v>11</v>
      </c>
      <c r="N14" s="6" t="s">
        <v>11</v>
      </c>
      <c r="O14" s="6" t="s">
        <v>11</v>
      </c>
      <c r="P14" s="6" t="s">
        <v>11</v>
      </c>
      <c r="Q14" s="6" t="s">
        <v>11</v>
      </c>
      <c r="R14" s="6" t="s">
        <v>53</v>
      </c>
      <c r="S14" s="6" t="s">
        <v>11</v>
      </c>
      <c r="T14" s="6" t="s">
        <v>11</v>
      </c>
      <c r="U14" s="6" t="s">
        <v>11</v>
      </c>
      <c r="V14" s="6" t="s">
        <v>11</v>
      </c>
      <c r="W14" s="6" t="s">
        <v>11</v>
      </c>
      <c r="X14" s="6" t="s">
        <v>11</v>
      </c>
      <c r="Y14" s="6" t="s">
        <v>53</v>
      </c>
      <c r="Z14" s="6" t="s">
        <v>11</v>
      </c>
      <c r="AA14" s="6" t="s">
        <v>11</v>
      </c>
      <c r="AB14" s="6" t="s">
        <v>11</v>
      </c>
      <c r="AC14" s="6" t="s">
        <v>11</v>
      </c>
      <c r="AD14" s="6" t="s">
        <v>53</v>
      </c>
      <c r="AE14" s="6" t="s">
        <v>63</v>
      </c>
      <c r="AF14" s="6" t="s">
        <v>53</v>
      </c>
      <c r="AG14" s="6" t="s">
        <v>11</v>
      </c>
      <c r="AH14" s="6" t="s">
        <v>11</v>
      </c>
      <c r="AI14" s="6" t="s">
        <v>11</v>
      </c>
      <c r="AK14" s="61">
        <f>SUM(100*AL14)/31</f>
        <v>77.41935483870968</v>
      </c>
      <c r="AL14" s="37">
        <f t="shared" ref="AL14:AL43" si="0">COUNTIF(E14:AI14, "p")</f>
        <v>24</v>
      </c>
      <c r="AM14" s="38">
        <f t="shared" ref="AM14:AM43" si="1">COUNTIF(E14:AI14, "L")</f>
        <v>0</v>
      </c>
      <c r="AN14" s="39">
        <f t="shared" ref="AN14:AN43" si="2">COUNTIF(E14:AI14, "c")</f>
        <v>0</v>
      </c>
      <c r="AO14" s="40">
        <f t="shared" ref="AO14:AO43" si="3">COUNTIF(F14:AJ14, "S")</f>
        <v>0</v>
      </c>
      <c r="AP14" s="41">
        <f t="shared" ref="AP14:AP43" si="4">COUNTIF(E14:AI14, "h")</f>
        <v>2</v>
      </c>
      <c r="AQ14" s="42">
        <f t="shared" ref="AQ14:AQ43" si="5">COUNTIF(E14:AI14, "L") + COUNTIF(E14:AI14, "c") + COUNTIF(E14:AI14, "s") + (COUNTIF(E14:AI14, "h") * 0.5)</f>
        <v>1</v>
      </c>
      <c r="AR14" s="43">
        <f t="shared" ref="AR14:AR43" si="6">(AN14+(AP14*0.5))-2</f>
        <v>-1</v>
      </c>
      <c r="AS14" s="59"/>
    </row>
    <row r="15" spans="1:48" ht="14.15" customHeight="1" x14ac:dyDescent="0.3">
      <c r="B15" s="3">
        <v>3</v>
      </c>
      <c r="C15" s="19" t="s">
        <v>10</v>
      </c>
      <c r="D15" s="30" t="s">
        <v>51</v>
      </c>
      <c r="E15" s="6" t="s">
        <v>11</v>
      </c>
      <c r="F15" s="6" t="s">
        <v>11</v>
      </c>
      <c r="G15" s="6" t="s">
        <v>11</v>
      </c>
      <c r="H15" s="6" t="s">
        <v>11</v>
      </c>
      <c r="I15" s="6" t="s">
        <v>11</v>
      </c>
      <c r="J15" s="6" t="s">
        <v>11</v>
      </c>
      <c r="K15" s="6" t="s">
        <v>53</v>
      </c>
      <c r="L15" s="6" t="s">
        <v>11</v>
      </c>
      <c r="M15" s="6" t="s">
        <v>11</v>
      </c>
      <c r="N15" s="6" t="s">
        <v>11</v>
      </c>
      <c r="O15" s="6" t="s">
        <v>11</v>
      </c>
      <c r="P15" s="6" t="s">
        <v>11</v>
      </c>
      <c r="Q15" s="6" t="s">
        <v>11</v>
      </c>
      <c r="R15" s="6" t="s">
        <v>53</v>
      </c>
      <c r="S15" s="6" t="s">
        <v>63</v>
      </c>
      <c r="T15" s="6" t="s">
        <v>11</v>
      </c>
      <c r="U15" s="6" t="s">
        <v>11</v>
      </c>
      <c r="V15" s="6" t="s">
        <v>11</v>
      </c>
      <c r="W15" s="6" t="s">
        <v>11</v>
      </c>
      <c r="X15" s="6" t="s">
        <v>11</v>
      </c>
      <c r="Y15" s="6" t="s">
        <v>53</v>
      </c>
      <c r="Z15" s="6" t="s">
        <v>4</v>
      </c>
      <c r="AA15" s="6" t="s">
        <v>11</v>
      </c>
      <c r="AB15" s="6" t="s">
        <v>11</v>
      </c>
      <c r="AC15" s="6" t="s">
        <v>11</v>
      </c>
      <c r="AD15" s="6" t="s">
        <v>53</v>
      </c>
      <c r="AE15" s="6" t="s">
        <v>11</v>
      </c>
      <c r="AF15" s="6" t="s">
        <v>53</v>
      </c>
      <c r="AG15" s="6" t="s">
        <v>11</v>
      </c>
      <c r="AH15" s="6" t="s">
        <v>11</v>
      </c>
      <c r="AI15" s="6" t="s">
        <v>11</v>
      </c>
      <c r="AK15" s="61">
        <f t="shared" ref="AK15:AK46" si="7">SUM(100*AL15)/31</f>
        <v>77.41935483870968</v>
      </c>
      <c r="AL15" s="37">
        <f t="shared" si="0"/>
        <v>24</v>
      </c>
      <c r="AM15" s="38">
        <f t="shared" si="1"/>
        <v>0</v>
      </c>
      <c r="AN15" s="39">
        <f t="shared" si="2"/>
        <v>0</v>
      </c>
      <c r="AO15" s="40">
        <f t="shared" si="3"/>
        <v>1</v>
      </c>
      <c r="AP15" s="41">
        <f t="shared" si="4"/>
        <v>1</v>
      </c>
      <c r="AQ15" s="42">
        <f t="shared" si="5"/>
        <v>1.5</v>
      </c>
      <c r="AR15" s="43">
        <f t="shared" si="6"/>
        <v>-1.5</v>
      </c>
      <c r="AS15" s="59"/>
    </row>
    <row r="16" spans="1:48" ht="14.15" customHeight="1" x14ac:dyDescent="0.3">
      <c r="B16" s="3">
        <v>4</v>
      </c>
      <c r="C16" s="19" t="s">
        <v>25</v>
      </c>
      <c r="D16" s="30" t="s">
        <v>51</v>
      </c>
      <c r="E16" s="6" t="s">
        <v>11</v>
      </c>
      <c r="F16" s="6" t="s">
        <v>11</v>
      </c>
      <c r="G16" s="6" t="s">
        <v>11</v>
      </c>
      <c r="H16" s="6" t="s">
        <v>11</v>
      </c>
      <c r="I16" s="6" t="s">
        <v>11</v>
      </c>
      <c r="J16" s="6" t="s">
        <v>11</v>
      </c>
      <c r="K16" s="6" t="s">
        <v>53</v>
      </c>
      <c r="L16" s="6" t="s">
        <v>11</v>
      </c>
      <c r="M16" s="6" t="s">
        <v>11</v>
      </c>
      <c r="N16" s="6" t="s">
        <v>11</v>
      </c>
      <c r="O16" s="6" t="s">
        <v>11</v>
      </c>
      <c r="P16" s="6" t="s">
        <v>11</v>
      </c>
      <c r="Q16" s="6" t="s">
        <v>11</v>
      </c>
      <c r="R16" s="6" t="s">
        <v>53</v>
      </c>
      <c r="S16" s="6" t="s">
        <v>11</v>
      </c>
      <c r="T16" s="6" t="s">
        <v>11</v>
      </c>
      <c r="U16" s="6" t="s">
        <v>11</v>
      </c>
      <c r="V16" s="6" t="s">
        <v>11</v>
      </c>
      <c r="W16" s="6" t="s">
        <v>11</v>
      </c>
      <c r="X16" s="6" t="s">
        <v>11</v>
      </c>
      <c r="Y16" s="6" t="s">
        <v>53</v>
      </c>
      <c r="Z16" s="6" t="s">
        <v>11</v>
      </c>
      <c r="AA16" s="6" t="s">
        <v>4</v>
      </c>
      <c r="AB16" s="6" t="s">
        <v>11</v>
      </c>
      <c r="AC16" s="6" t="s">
        <v>11</v>
      </c>
      <c r="AD16" s="6" t="s">
        <v>53</v>
      </c>
      <c r="AE16" s="6" t="s">
        <v>11</v>
      </c>
      <c r="AF16" s="6" t="s">
        <v>53</v>
      </c>
      <c r="AG16" s="6" t="s">
        <v>11</v>
      </c>
      <c r="AH16" s="6" t="s">
        <v>11</v>
      </c>
      <c r="AI16" s="6" t="s">
        <v>11</v>
      </c>
      <c r="AK16" s="61">
        <f t="shared" si="7"/>
        <v>80.645161290322577</v>
      </c>
      <c r="AL16" s="37">
        <f t="shared" si="0"/>
        <v>25</v>
      </c>
      <c r="AM16" s="38">
        <f t="shared" si="1"/>
        <v>0</v>
      </c>
      <c r="AN16" s="39">
        <f t="shared" si="2"/>
        <v>0</v>
      </c>
      <c r="AO16" s="40">
        <f t="shared" si="3"/>
        <v>1</v>
      </c>
      <c r="AP16" s="41">
        <f t="shared" si="4"/>
        <v>0</v>
      </c>
      <c r="AQ16" s="42">
        <f t="shared" si="5"/>
        <v>1</v>
      </c>
      <c r="AR16" s="43">
        <f t="shared" si="6"/>
        <v>-2</v>
      </c>
      <c r="AS16" s="59"/>
    </row>
    <row r="17" spans="2:45" ht="14.15" customHeight="1" x14ac:dyDescent="0.3">
      <c r="B17" s="3">
        <v>5</v>
      </c>
      <c r="C17" s="19" t="s">
        <v>65</v>
      </c>
      <c r="D17" s="30" t="s">
        <v>51</v>
      </c>
      <c r="E17" s="6" t="s">
        <v>11</v>
      </c>
      <c r="F17" s="6" t="s">
        <v>11</v>
      </c>
      <c r="G17" s="6" t="s">
        <v>11</v>
      </c>
      <c r="H17" s="6" t="s">
        <v>11</v>
      </c>
      <c r="I17" s="6" t="s">
        <v>63</v>
      </c>
      <c r="J17" s="6" t="s">
        <v>56</v>
      </c>
      <c r="K17" s="6" t="s">
        <v>53</v>
      </c>
      <c r="L17" s="6" t="s">
        <v>11</v>
      </c>
      <c r="M17" s="6" t="s">
        <v>11</v>
      </c>
      <c r="N17" s="6" t="s">
        <v>11</v>
      </c>
      <c r="O17" s="6" t="s">
        <v>11</v>
      </c>
      <c r="P17" s="6" t="s">
        <v>11</v>
      </c>
      <c r="Q17" s="6" t="s">
        <v>5</v>
      </c>
      <c r="R17" s="6" t="s">
        <v>53</v>
      </c>
      <c r="S17" s="6" t="s">
        <v>11</v>
      </c>
      <c r="T17" s="6" t="s">
        <v>11</v>
      </c>
      <c r="U17" s="6" t="s">
        <v>11</v>
      </c>
      <c r="V17" s="6" t="s">
        <v>5</v>
      </c>
      <c r="W17" s="6" t="s">
        <v>11</v>
      </c>
      <c r="X17" s="6" t="s">
        <v>11</v>
      </c>
      <c r="Y17" s="6" t="s">
        <v>53</v>
      </c>
      <c r="Z17" s="6" t="s">
        <v>11</v>
      </c>
      <c r="AA17" s="6" t="s">
        <v>11</v>
      </c>
      <c r="AB17" s="6" t="s">
        <v>11</v>
      </c>
      <c r="AC17" s="6" t="s">
        <v>11</v>
      </c>
      <c r="AD17" s="6" t="s">
        <v>53</v>
      </c>
      <c r="AE17" s="6" t="s">
        <v>11</v>
      </c>
      <c r="AF17" s="6" t="s">
        <v>53</v>
      </c>
      <c r="AG17" s="6" t="s">
        <v>11</v>
      </c>
      <c r="AH17" s="6" t="s">
        <v>11</v>
      </c>
      <c r="AI17" s="6" t="s">
        <v>11</v>
      </c>
      <c r="AK17" s="61">
        <f t="shared" si="7"/>
        <v>70.967741935483872</v>
      </c>
      <c r="AL17" s="37">
        <f t="shared" si="0"/>
        <v>22</v>
      </c>
      <c r="AM17" s="38">
        <f t="shared" si="1"/>
        <v>1</v>
      </c>
      <c r="AN17" s="39">
        <f t="shared" si="2"/>
        <v>2</v>
      </c>
      <c r="AO17" s="40">
        <f t="shared" si="3"/>
        <v>0</v>
      </c>
      <c r="AP17" s="41">
        <f t="shared" si="4"/>
        <v>1</v>
      </c>
      <c r="AQ17" s="42">
        <f t="shared" si="5"/>
        <v>3.5</v>
      </c>
      <c r="AR17" s="43">
        <f t="shared" si="6"/>
        <v>0.5</v>
      </c>
      <c r="AS17" s="59"/>
    </row>
    <row r="18" spans="2:45" ht="14.15" customHeight="1" x14ac:dyDescent="0.3">
      <c r="B18" s="3">
        <v>6</v>
      </c>
      <c r="C18" s="19" t="s">
        <v>27</v>
      </c>
      <c r="D18" s="30" t="s">
        <v>51</v>
      </c>
      <c r="E18" s="6" t="s">
        <v>11</v>
      </c>
      <c r="F18" s="6" t="s">
        <v>11</v>
      </c>
      <c r="G18" s="6" t="s">
        <v>11</v>
      </c>
      <c r="H18" s="6" t="s">
        <v>56</v>
      </c>
      <c r="I18" s="6" t="s">
        <v>56</v>
      </c>
      <c r="J18" s="6" t="s">
        <v>56</v>
      </c>
      <c r="K18" s="6" t="s">
        <v>53</v>
      </c>
      <c r="L18" s="6" t="s">
        <v>11</v>
      </c>
      <c r="M18" s="6" t="s">
        <v>11</v>
      </c>
      <c r="N18" s="6" t="s">
        <v>11</v>
      </c>
      <c r="O18" s="6" t="s">
        <v>11</v>
      </c>
      <c r="P18" s="6" t="s">
        <v>11</v>
      </c>
      <c r="Q18" s="6" t="s">
        <v>11</v>
      </c>
      <c r="R18" s="6" t="s">
        <v>53</v>
      </c>
      <c r="S18" s="6" t="s">
        <v>11</v>
      </c>
      <c r="T18" s="6" t="s">
        <v>11</v>
      </c>
      <c r="U18" s="6" t="s">
        <v>11</v>
      </c>
      <c r="V18" s="6" t="s">
        <v>11</v>
      </c>
      <c r="W18" s="6" t="s">
        <v>11</v>
      </c>
      <c r="X18" s="6" t="s">
        <v>11</v>
      </c>
      <c r="Y18" s="6" t="s">
        <v>53</v>
      </c>
      <c r="Z18" s="6" t="s">
        <v>11</v>
      </c>
      <c r="AA18" s="6" t="s">
        <v>11</v>
      </c>
      <c r="AB18" s="6" t="s">
        <v>11</v>
      </c>
      <c r="AC18" s="6" t="s">
        <v>11</v>
      </c>
      <c r="AD18" s="6" t="s">
        <v>53</v>
      </c>
      <c r="AE18" s="6" t="s">
        <v>11</v>
      </c>
      <c r="AF18" s="6" t="s">
        <v>53</v>
      </c>
      <c r="AG18" s="6" t="s">
        <v>11</v>
      </c>
      <c r="AH18" s="6" t="s">
        <v>11</v>
      </c>
      <c r="AI18" s="6" t="s">
        <v>11</v>
      </c>
      <c r="AK18" s="61">
        <f t="shared" si="7"/>
        <v>74.193548387096769</v>
      </c>
      <c r="AL18" s="37">
        <f t="shared" si="0"/>
        <v>23</v>
      </c>
      <c r="AM18" s="38">
        <f t="shared" si="1"/>
        <v>3</v>
      </c>
      <c r="AN18" s="39">
        <f t="shared" si="2"/>
        <v>0</v>
      </c>
      <c r="AO18" s="40">
        <f t="shared" si="3"/>
        <v>0</v>
      </c>
      <c r="AP18" s="41">
        <f t="shared" si="4"/>
        <v>0</v>
      </c>
      <c r="AQ18" s="42">
        <f t="shared" si="5"/>
        <v>3</v>
      </c>
      <c r="AR18" s="43">
        <f t="shared" si="6"/>
        <v>-2</v>
      </c>
      <c r="AS18" s="59"/>
    </row>
    <row r="19" spans="2:45" ht="14.15" customHeight="1" x14ac:dyDescent="0.3">
      <c r="B19" s="3">
        <v>7</v>
      </c>
      <c r="C19" s="19" t="s">
        <v>28</v>
      </c>
      <c r="D19" s="30" t="s">
        <v>51</v>
      </c>
      <c r="E19" s="6" t="s">
        <v>11</v>
      </c>
      <c r="F19" s="6" t="s">
        <v>11</v>
      </c>
      <c r="G19" s="6" t="s">
        <v>11</v>
      </c>
      <c r="H19" s="6" t="s">
        <v>5</v>
      </c>
      <c r="I19" s="6" t="s">
        <v>11</v>
      </c>
      <c r="J19" s="6" t="s">
        <v>11</v>
      </c>
      <c r="K19" s="6" t="s">
        <v>53</v>
      </c>
      <c r="L19" s="6" t="s">
        <v>11</v>
      </c>
      <c r="M19" s="6" t="s">
        <v>11</v>
      </c>
      <c r="N19" s="6" t="s">
        <v>11</v>
      </c>
      <c r="O19" s="6" t="s">
        <v>11</v>
      </c>
      <c r="P19" s="6" t="s">
        <v>11</v>
      </c>
      <c r="Q19" s="6" t="s">
        <v>11</v>
      </c>
      <c r="R19" s="6" t="s">
        <v>53</v>
      </c>
      <c r="S19" s="6" t="s">
        <v>11</v>
      </c>
      <c r="T19" s="6" t="s">
        <v>11</v>
      </c>
      <c r="U19" s="6" t="s">
        <v>11</v>
      </c>
      <c r="V19" s="6" t="s">
        <v>11</v>
      </c>
      <c r="W19" s="6" t="s">
        <v>11</v>
      </c>
      <c r="X19" s="6" t="s">
        <v>11</v>
      </c>
      <c r="Y19" s="6" t="s">
        <v>53</v>
      </c>
      <c r="Z19" s="6" t="s">
        <v>11</v>
      </c>
      <c r="AA19" s="6" t="s">
        <v>11</v>
      </c>
      <c r="AB19" s="6" t="s">
        <v>11</v>
      </c>
      <c r="AC19" s="6" t="s">
        <v>11</v>
      </c>
      <c r="AD19" s="6" t="s">
        <v>53</v>
      </c>
      <c r="AE19" s="6" t="s">
        <v>63</v>
      </c>
      <c r="AF19" s="6" t="s">
        <v>53</v>
      </c>
      <c r="AG19" s="6" t="s">
        <v>11</v>
      </c>
      <c r="AH19" s="6" t="s">
        <v>11</v>
      </c>
      <c r="AI19" s="6" t="s">
        <v>11</v>
      </c>
      <c r="AK19" s="61">
        <f t="shared" si="7"/>
        <v>77.41935483870968</v>
      </c>
      <c r="AL19" s="37">
        <f t="shared" si="0"/>
        <v>24</v>
      </c>
      <c r="AM19" s="38">
        <f t="shared" si="1"/>
        <v>0</v>
      </c>
      <c r="AN19" s="39">
        <f t="shared" si="2"/>
        <v>1</v>
      </c>
      <c r="AO19" s="40">
        <f t="shared" si="3"/>
        <v>0</v>
      </c>
      <c r="AP19" s="41">
        <f t="shared" si="4"/>
        <v>1</v>
      </c>
      <c r="AQ19" s="42">
        <f t="shared" si="5"/>
        <v>1.5</v>
      </c>
      <c r="AR19" s="43">
        <f t="shared" si="6"/>
        <v>-0.5</v>
      </c>
      <c r="AS19" s="59"/>
    </row>
    <row r="20" spans="2:45" ht="14.15" customHeight="1" x14ac:dyDescent="0.3">
      <c r="B20" s="3">
        <v>8</v>
      </c>
      <c r="C20" s="19" t="s">
        <v>29</v>
      </c>
      <c r="D20" s="30" t="s">
        <v>12</v>
      </c>
      <c r="E20" s="6" t="s">
        <v>11</v>
      </c>
      <c r="F20" s="6" t="s">
        <v>11</v>
      </c>
      <c r="G20" s="6" t="s">
        <v>11</v>
      </c>
      <c r="H20" s="6" t="s">
        <v>5</v>
      </c>
      <c r="I20" s="6" t="s">
        <v>11</v>
      </c>
      <c r="J20" s="6" t="s">
        <v>11</v>
      </c>
      <c r="K20" s="6" t="s">
        <v>53</v>
      </c>
      <c r="L20" s="6" t="s">
        <v>11</v>
      </c>
      <c r="M20" s="6" t="s">
        <v>11</v>
      </c>
      <c r="N20" s="6" t="s">
        <v>4</v>
      </c>
      <c r="O20" s="6" t="s">
        <v>11</v>
      </c>
      <c r="P20" s="6" t="s">
        <v>11</v>
      </c>
      <c r="Q20" s="6" t="s">
        <v>11</v>
      </c>
      <c r="R20" s="6" t="s">
        <v>53</v>
      </c>
      <c r="S20" s="6" t="s">
        <v>11</v>
      </c>
      <c r="T20" s="6" t="s">
        <v>63</v>
      </c>
      <c r="U20" s="6" t="s">
        <v>11</v>
      </c>
      <c r="V20" s="6" t="s">
        <v>11</v>
      </c>
      <c r="W20" s="6" t="s">
        <v>11</v>
      </c>
      <c r="X20" s="6" t="s">
        <v>11</v>
      </c>
      <c r="Y20" s="6" t="s">
        <v>53</v>
      </c>
      <c r="Z20" s="6" t="s">
        <v>11</v>
      </c>
      <c r="AA20" s="6" t="s">
        <v>11</v>
      </c>
      <c r="AB20" s="6" t="s">
        <v>63</v>
      </c>
      <c r="AC20" s="6" t="s">
        <v>5</v>
      </c>
      <c r="AD20" s="6" t="s">
        <v>53</v>
      </c>
      <c r="AE20" s="6" t="s">
        <v>5</v>
      </c>
      <c r="AF20" s="6" t="s">
        <v>53</v>
      </c>
      <c r="AG20" s="6" t="s">
        <v>11</v>
      </c>
      <c r="AH20" s="6" t="s">
        <v>11</v>
      </c>
      <c r="AI20" s="6" t="s">
        <v>4</v>
      </c>
      <c r="AK20" s="61">
        <f t="shared" si="7"/>
        <v>61.29032258064516</v>
      </c>
      <c r="AL20" s="37">
        <f t="shared" si="0"/>
        <v>19</v>
      </c>
      <c r="AM20" s="38">
        <f t="shared" si="1"/>
        <v>0</v>
      </c>
      <c r="AN20" s="39">
        <f t="shared" si="2"/>
        <v>3</v>
      </c>
      <c r="AO20" s="40">
        <f t="shared" si="3"/>
        <v>2</v>
      </c>
      <c r="AP20" s="41">
        <f t="shared" si="4"/>
        <v>2</v>
      </c>
      <c r="AQ20" s="42">
        <f t="shared" si="5"/>
        <v>6</v>
      </c>
      <c r="AR20" s="43">
        <f t="shared" si="6"/>
        <v>2</v>
      </c>
      <c r="AS20" s="59"/>
    </row>
    <row r="21" spans="2:45" ht="14.15" customHeight="1" x14ac:dyDescent="0.3">
      <c r="B21" s="3">
        <v>9</v>
      </c>
      <c r="C21" s="19" t="s">
        <v>30</v>
      </c>
      <c r="D21" s="30" t="s">
        <v>51</v>
      </c>
      <c r="E21" s="6" t="s">
        <v>11</v>
      </c>
      <c r="F21" s="6" t="s">
        <v>11</v>
      </c>
      <c r="G21" s="6" t="s">
        <v>11</v>
      </c>
      <c r="H21" s="6" t="s">
        <v>11</v>
      </c>
      <c r="I21" s="6" t="s">
        <v>11</v>
      </c>
      <c r="J21" s="6" t="s">
        <v>11</v>
      </c>
      <c r="K21" s="6" t="s">
        <v>53</v>
      </c>
      <c r="L21" s="6" t="s">
        <v>5</v>
      </c>
      <c r="M21" s="6" t="s">
        <v>11</v>
      </c>
      <c r="N21" s="6" t="s">
        <v>11</v>
      </c>
      <c r="O21" s="6" t="s">
        <v>11</v>
      </c>
      <c r="P21" s="6" t="s">
        <v>11</v>
      </c>
      <c r="Q21" s="6" t="s">
        <v>11</v>
      </c>
      <c r="R21" s="6" t="s">
        <v>53</v>
      </c>
      <c r="S21" s="6" t="s">
        <v>11</v>
      </c>
      <c r="T21" s="6" t="s">
        <v>11</v>
      </c>
      <c r="U21" s="6" t="s">
        <v>11</v>
      </c>
      <c r="V21" s="6" t="s">
        <v>11</v>
      </c>
      <c r="W21" s="6" t="s">
        <v>5</v>
      </c>
      <c r="X21" s="6" t="s">
        <v>11</v>
      </c>
      <c r="Y21" s="6" t="s">
        <v>53</v>
      </c>
      <c r="Z21" s="6" t="s">
        <v>11</v>
      </c>
      <c r="AA21" s="6" t="s">
        <v>11</v>
      </c>
      <c r="AB21" s="6" t="s">
        <v>11</v>
      </c>
      <c r="AC21" s="6" t="s">
        <v>5</v>
      </c>
      <c r="AD21" s="6" t="s">
        <v>53</v>
      </c>
      <c r="AE21" s="6" t="s">
        <v>11</v>
      </c>
      <c r="AF21" s="6" t="s">
        <v>53</v>
      </c>
      <c r="AG21" s="6" t="s">
        <v>11</v>
      </c>
      <c r="AH21" s="6" t="s">
        <v>11</v>
      </c>
      <c r="AI21" s="6" t="s">
        <v>4</v>
      </c>
      <c r="AK21" s="61">
        <f t="shared" si="7"/>
        <v>70.967741935483872</v>
      </c>
      <c r="AL21" s="37">
        <f t="shared" si="0"/>
        <v>22</v>
      </c>
      <c r="AM21" s="38">
        <f t="shared" si="1"/>
        <v>0</v>
      </c>
      <c r="AN21" s="39">
        <f t="shared" si="2"/>
        <v>3</v>
      </c>
      <c r="AO21" s="40">
        <f t="shared" si="3"/>
        <v>1</v>
      </c>
      <c r="AP21" s="41">
        <f t="shared" si="4"/>
        <v>0</v>
      </c>
      <c r="AQ21" s="42">
        <f t="shared" si="5"/>
        <v>4</v>
      </c>
      <c r="AR21" s="43">
        <f t="shared" si="6"/>
        <v>1</v>
      </c>
      <c r="AS21" s="59"/>
    </row>
    <row r="22" spans="2:45" ht="14.15" customHeight="1" x14ac:dyDescent="0.3">
      <c r="B22" s="3">
        <v>10</v>
      </c>
      <c r="C22" s="19" t="s">
        <v>31</v>
      </c>
      <c r="D22" s="30" t="s">
        <v>12</v>
      </c>
      <c r="E22" s="6" t="s">
        <v>11</v>
      </c>
      <c r="F22" s="6" t="s">
        <v>56</v>
      </c>
      <c r="G22" s="6" t="s">
        <v>11</v>
      </c>
      <c r="H22" s="6" t="s">
        <v>11</v>
      </c>
      <c r="I22" s="6" t="s">
        <v>11</v>
      </c>
      <c r="J22" s="6" t="s">
        <v>11</v>
      </c>
      <c r="K22" s="6" t="s">
        <v>53</v>
      </c>
      <c r="L22" s="6" t="s">
        <v>11</v>
      </c>
      <c r="M22" s="6" t="s">
        <v>4</v>
      </c>
      <c r="N22" s="6" t="s">
        <v>4</v>
      </c>
      <c r="O22" s="6" t="s">
        <v>11</v>
      </c>
      <c r="P22" s="6" t="s">
        <v>4</v>
      </c>
      <c r="Q22" s="6" t="s">
        <v>4</v>
      </c>
      <c r="R22" s="6" t="s">
        <v>53</v>
      </c>
      <c r="S22" s="6" t="s">
        <v>4</v>
      </c>
      <c r="T22" s="6" t="s">
        <v>4</v>
      </c>
      <c r="U22" s="6" t="s">
        <v>53</v>
      </c>
      <c r="V22" s="6" t="s">
        <v>53</v>
      </c>
      <c r="W22" s="6" t="s">
        <v>53</v>
      </c>
      <c r="X22" s="6" t="s">
        <v>53</v>
      </c>
      <c r="Y22" s="6" t="s">
        <v>53</v>
      </c>
      <c r="Z22" s="6" t="s">
        <v>53</v>
      </c>
      <c r="AA22" s="6" t="s">
        <v>53</v>
      </c>
      <c r="AB22" s="6" t="s">
        <v>53</v>
      </c>
      <c r="AC22" s="6" t="s">
        <v>53</v>
      </c>
      <c r="AD22" s="6" t="s">
        <v>53</v>
      </c>
      <c r="AE22" s="6" t="s">
        <v>53</v>
      </c>
      <c r="AF22" s="6" t="s">
        <v>53</v>
      </c>
      <c r="AG22" s="6" t="s">
        <v>53</v>
      </c>
      <c r="AH22" s="6" t="s">
        <v>53</v>
      </c>
      <c r="AI22" s="6" t="s">
        <v>53</v>
      </c>
      <c r="AK22" s="61">
        <f t="shared" si="7"/>
        <v>22.580645161290324</v>
      </c>
      <c r="AL22" s="37">
        <f t="shared" si="0"/>
        <v>7</v>
      </c>
      <c r="AM22" s="38">
        <f t="shared" si="1"/>
        <v>1</v>
      </c>
      <c r="AN22" s="39">
        <f t="shared" si="2"/>
        <v>0</v>
      </c>
      <c r="AO22" s="40">
        <f t="shared" si="3"/>
        <v>6</v>
      </c>
      <c r="AP22" s="41">
        <f t="shared" si="4"/>
        <v>0</v>
      </c>
      <c r="AQ22" s="42">
        <f t="shared" si="5"/>
        <v>7</v>
      </c>
      <c r="AR22" s="43">
        <f t="shared" si="6"/>
        <v>-2</v>
      </c>
      <c r="AS22" s="59"/>
    </row>
    <row r="23" spans="2:45" ht="14.15" customHeight="1" x14ac:dyDescent="0.3">
      <c r="B23" s="3">
        <v>11</v>
      </c>
      <c r="C23" s="19" t="s">
        <v>32</v>
      </c>
      <c r="D23" s="30" t="s">
        <v>51</v>
      </c>
      <c r="E23" s="6" t="s">
        <v>11</v>
      </c>
      <c r="F23" s="6" t="s">
        <v>11</v>
      </c>
      <c r="G23" s="6" t="s">
        <v>11</v>
      </c>
      <c r="H23" s="6" t="s">
        <v>11</v>
      </c>
      <c r="I23" s="6" t="s">
        <v>11</v>
      </c>
      <c r="J23" s="6" t="s">
        <v>11</v>
      </c>
      <c r="K23" s="6" t="s">
        <v>53</v>
      </c>
      <c r="L23" s="6" t="s">
        <v>11</v>
      </c>
      <c r="M23" s="6" t="s">
        <v>11</v>
      </c>
      <c r="N23" s="6" t="s">
        <v>11</v>
      </c>
      <c r="O23" s="6" t="s">
        <v>11</v>
      </c>
      <c r="P23" s="6" t="s">
        <v>4</v>
      </c>
      <c r="Q23" s="6" t="s">
        <v>11</v>
      </c>
      <c r="R23" s="6" t="s">
        <v>53</v>
      </c>
      <c r="S23" s="6" t="s">
        <v>11</v>
      </c>
      <c r="T23" s="6" t="s">
        <v>11</v>
      </c>
      <c r="U23" s="6" t="s">
        <v>11</v>
      </c>
      <c r="V23" s="6" t="s">
        <v>11</v>
      </c>
      <c r="W23" s="6" t="s">
        <v>11</v>
      </c>
      <c r="X23" s="6" t="s">
        <v>11</v>
      </c>
      <c r="Y23" s="6" t="s">
        <v>53</v>
      </c>
      <c r="Z23" s="6" t="s">
        <v>11</v>
      </c>
      <c r="AA23" s="6" t="s">
        <v>11</v>
      </c>
      <c r="AB23" s="6" t="s">
        <v>11</v>
      </c>
      <c r="AC23" s="6" t="s">
        <v>11</v>
      </c>
      <c r="AD23" s="6" t="s">
        <v>53</v>
      </c>
      <c r="AE23" s="6" t="s">
        <v>11</v>
      </c>
      <c r="AF23" s="6" t="s">
        <v>53</v>
      </c>
      <c r="AG23" s="6" t="s">
        <v>11</v>
      </c>
      <c r="AH23" s="6" t="s">
        <v>11</v>
      </c>
      <c r="AI23" s="6" t="s">
        <v>11</v>
      </c>
      <c r="AK23" s="61">
        <f t="shared" si="7"/>
        <v>80.645161290322577</v>
      </c>
      <c r="AL23" s="37">
        <f t="shared" si="0"/>
        <v>25</v>
      </c>
      <c r="AM23" s="38">
        <f t="shared" si="1"/>
        <v>0</v>
      </c>
      <c r="AN23" s="39">
        <f t="shared" si="2"/>
        <v>0</v>
      </c>
      <c r="AO23" s="40">
        <f t="shared" si="3"/>
        <v>1</v>
      </c>
      <c r="AP23" s="41">
        <f t="shared" si="4"/>
        <v>0</v>
      </c>
      <c r="AQ23" s="42">
        <f t="shared" si="5"/>
        <v>1</v>
      </c>
      <c r="AR23" s="43">
        <f t="shared" si="6"/>
        <v>-2</v>
      </c>
      <c r="AS23" s="59"/>
    </row>
    <row r="24" spans="2:45" ht="14.15" customHeight="1" x14ac:dyDescent="0.3">
      <c r="B24" s="3">
        <v>12</v>
      </c>
      <c r="C24" s="19" t="s">
        <v>49</v>
      </c>
      <c r="D24" s="30" t="s">
        <v>51</v>
      </c>
      <c r="E24" s="6" t="s">
        <v>11</v>
      </c>
      <c r="F24" s="6" t="s">
        <v>11</v>
      </c>
      <c r="G24" s="6" t="s">
        <v>11</v>
      </c>
      <c r="H24" s="6" t="s">
        <v>11</v>
      </c>
      <c r="I24" s="6" t="s">
        <v>11</v>
      </c>
      <c r="J24" s="6" t="s">
        <v>11</v>
      </c>
      <c r="K24" s="6" t="s">
        <v>53</v>
      </c>
      <c r="L24" s="6" t="s">
        <v>11</v>
      </c>
      <c r="M24" s="6" t="s">
        <v>63</v>
      </c>
      <c r="N24" s="6" t="s">
        <v>11</v>
      </c>
      <c r="O24" s="6" t="s">
        <v>56</v>
      </c>
      <c r="P24" s="6" t="s">
        <v>56</v>
      </c>
      <c r="Q24" s="6" t="s">
        <v>56</v>
      </c>
      <c r="R24" s="6" t="s">
        <v>53</v>
      </c>
      <c r="S24" s="6" t="s">
        <v>11</v>
      </c>
      <c r="T24" s="6" t="s">
        <v>11</v>
      </c>
      <c r="U24" s="6" t="s">
        <v>11</v>
      </c>
      <c r="V24" s="6" t="s">
        <v>11</v>
      </c>
      <c r="W24" s="6" t="s">
        <v>11</v>
      </c>
      <c r="X24" s="6" t="s">
        <v>11</v>
      </c>
      <c r="Y24" s="6" t="s">
        <v>53</v>
      </c>
      <c r="Z24" s="6" t="s">
        <v>63</v>
      </c>
      <c r="AA24" s="6" t="s">
        <v>11</v>
      </c>
      <c r="AB24" s="6" t="s">
        <v>11</v>
      </c>
      <c r="AC24" s="6" t="s">
        <v>4</v>
      </c>
      <c r="AD24" s="6" t="s">
        <v>53</v>
      </c>
      <c r="AE24" s="6" t="s">
        <v>4</v>
      </c>
      <c r="AF24" s="6" t="s">
        <v>53</v>
      </c>
      <c r="AG24" s="6" t="s">
        <v>4</v>
      </c>
      <c r="AH24" s="6" t="s">
        <v>11</v>
      </c>
      <c r="AI24" s="6" t="s">
        <v>11</v>
      </c>
      <c r="AK24" s="61">
        <f t="shared" si="7"/>
        <v>58.064516129032256</v>
      </c>
      <c r="AL24" s="37">
        <f t="shared" si="0"/>
        <v>18</v>
      </c>
      <c r="AM24" s="38">
        <f t="shared" si="1"/>
        <v>3</v>
      </c>
      <c r="AN24" s="39">
        <f t="shared" si="2"/>
        <v>0</v>
      </c>
      <c r="AO24" s="40">
        <f t="shared" si="3"/>
        <v>3</v>
      </c>
      <c r="AP24" s="41">
        <f t="shared" si="4"/>
        <v>2</v>
      </c>
      <c r="AQ24" s="42">
        <f t="shared" si="5"/>
        <v>7</v>
      </c>
      <c r="AR24" s="43">
        <f t="shared" si="6"/>
        <v>-1</v>
      </c>
      <c r="AS24" s="59"/>
    </row>
    <row r="25" spans="2:45" ht="14.15" customHeight="1" x14ac:dyDescent="0.3">
      <c r="B25" s="3">
        <v>13</v>
      </c>
      <c r="C25" s="19" t="s">
        <v>33</v>
      </c>
      <c r="D25" s="30" t="s">
        <v>51</v>
      </c>
      <c r="E25" s="6" t="s">
        <v>11</v>
      </c>
      <c r="F25" s="6" t="s">
        <v>11</v>
      </c>
      <c r="G25" s="6" t="s">
        <v>11</v>
      </c>
      <c r="H25" s="6" t="s">
        <v>11</v>
      </c>
      <c r="I25" s="6" t="s">
        <v>11</v>
      </c>
      <c r="J25" s="6" t="s">
        <v>11</v>
      </c>
      <c r="K25" s="6" t="s">
        <v>53</v>
      </c>
      <c r="L25" s="6" t="s">
        <v>11</v>
      </c>
      <c r="M25" s="6" t="s">
        <v>11</v>
      </c>
      <c r="N25" s="6" t="s">
        <v>11</v>
      </c>
      <c r="O25" s="6" t="s">
        <v>11</v>
      </c>
      <c r="P25" s="6" t="s">
        <v>11</v>
      </c>
      <c r="Q25" s="6" t="s">
        <v>11</v>
      </c>
      <c r="R25" s="6" t="s">
        <v>53</v>
      </c>
      <c r="S25" s="6" t="s">
        <v>11</v>
      </c>
      <c r="T25" s="6" t="s">
        <v>11</v>
      </c>
      <c r="U25" s="6" t="s">
        <v>11</v>
      </c>
      <c r="V25" s="6" t="s">
        <v>11</v>
      </c>
      <c r="W25" s="6" t="s">
        <v>11</v>
      </c>
      <c r="X25" s="6" t="s">
        <v>11</v>
      </c>
      <c r="Y25" s="6" t="s">
        <v>53</v>
      </c>
      <c r="Z25" s="6" t="s">
        <v>5</v>
      </c>
      <c r="AA25" s="6" t="s">
        <v>11</v>
      </c>
      <c r="AB25" s="6" t="s">
        <v>11</v>
      </c>
      <c r="AC25" s="6" t="s">
        <v>11</v>
      </c>
      <c r="AD25" s="6" t="s">
        <v>53</v>
      </c>
      <c r="AE25" s="6" t="s">
        <v>11</v>
      </c>
      <c r="AF25" s="6" t="s">
        <v>53</v>
      </c>
      <c r="AG25" s="6" t="s">
        <v>11</v>
      </c>
      <c r="AH25" s="6" t="s">
        <v>63</v>
      </c>
      <c r="AI25" s="6" t="s">
        <v>11</v>
      </c>
      <c r="AK25" s="61">
        <f t="shared" si="7"/>
        <v>77.41935483870968</v>
      </c>
      <c r="AL25" s="37">
        <f t="shared" si="0"/>
        <v>24</v>
      </c>
      <c r="AM25" s="38">
        <f t="shared" si="1"/>
        <v>0</v>
      </c>
      <c r="AN25" s="39">
        <f t="shared" si="2"/>
        <v>1</v>
      </c>
      <c r="AO25" s="40">
        <f t="shared" si="3"/>
        <v>0</v>
      </c>
      <c r="AP25" s="41">
        <f t="shared" si="4"/>
        <v>1</v>
      </c>
      <c r="AQ25" s="42">
        <f t="shared" si="5"/>
        <v>1.5</v>
      </c>
      <c r="AR25" s="43">
        <f t="shared" si="6"/>
        <v>-0.5</v>
      </c>
      <c r="AS25" s="59"/>
    </row>
    <row r="26" spans="2:45" ht="14.15" customHeight="1" x14ac:dyDescent="0.3">
      <c r="B26" s="3">
        <v>14</v>
      </c>
      <c r="C26" s="19" t="s">
        <v>34</v>
      </c>
      <c r="D26" s="30" t="s">
        <v>12</v>
      </c>
      <c r="E26" s="6" t="s">
        <v>11</v>
      </c>
      <c r="F26" s="6" t="s">
        <v>11</v>
      </c>
      <c r="G26" s="6" t="s">
        <v>11</v>
      </c>
      <c r="H26" s="6" t="s">
        <v>11</v>
      </c>
      <c r="I26" s="6" t="s">
        <v>11</v>
      </c>
      <c r="J26" s="6" t="s">
        <v>11</v>
      </c>
      <c r="K26" s="6" t="s">
        <v>53</v>
      </c>
      <c r="L26" s="6" t="s">
        <v>11</v>
      </c>
      <c r="M26" s="6" t="s">
        <v>11</v>
      </c>
      <c r="N26" s="6" t="s">
        <v>11</v>
      </c>
      <c r="O26" s="6" t="s">
        <v>11</v>
      </c>
      <c r="P26" s="6" t="s">
        <v>11</v>
      </c>
      <c r="Q26" s="6" t="s">
        <v>11</v>
      </c>
      <c r="R26" s="6" t="s">
        <v>53</v>
      </c>
      <c r="S26" s="6" t="s">
        <v>5</v>
      </c>
      <c r="T26" s="6" t="s">
        <v>11</v>
      </c>
      <c r="U26" s="6" t="s">
        <v>11</v>
      </c>
      <c r="V26" s="6" t="s">
        <v>11</v>
      </c>
      <c r="W26" s="6" t="s">
        <v>11</v>
      </c>
      <c r="X26" s="6" t="s">
        <v>11</v>
      </c>
      <c r="Y26" s="6" t="s">
        <v>53</v>
      </c>
      <c r="Z26" s="6" t="s">
        <v>11</v>
      </c>
      <c r="AA26" s="6" t="s">
        <v>11</v>
      </c>
      <c r="AB26" s="6" t="s">
        <v>11</v>
      </c>
      <c r="AC26" s="6" t="s">
        <v>11</v>
      </c>
      <c r="AD26" s="6" t="s">
        <v>53</v>
      </c>
      <c r="AE26" s="6" t="s">
        <v>11</v>
      </c>
      <c r="AF26" s="6" t="s">
        <v>53</v>
      </c>
      <c r="AG26" s="6" t="s">
        <v>5</v>
      </c>
      <c r="AH26" s="6" t="s">
        <v>11</v>
      </c>
      <c r="AI26" s="6" t="s">
        <v>11</v>
      </c>
      <c r="AK26" s="61">
        <f t="shared" si="7"/>
        <v>77.41935483870968</v>
      </c>
      <c r="AL26" s="37">
        <f t="shared" si="0"/>
        <v>24</v>
      </c>
      <c r="AM26" s="38">
        <f t="shared" si="1"/>
        <v>0</v>
      </c>
      <c r="AN26" s="39">
        <f t="shared" si="2"/>
        <v>2</v>
      </c>
      <c r="AO26" s="40">
        <f t="shared" si="3"/>
        <v>0</v>
      </c>
      <c r="AP26" s="41">
        <f t="shared" si="4"/>
        <v>0</v>
      </c>
      <c r="AQ26" s="42">
        <f t="shared" si="5"/>
        <v>2</v>
      </c>
      <c r="AR26" s="43">
        <f t="shared" si="6"/>
        <v>0</v>
      </c>
      <c r="AS26" s="59"/>
    </row>
    <row r="27" spans="2:45" ht="14.15" customHeight="1" x14ac:dyDescent="0.3">
      <c r="B27" s="3">
        <v>15</v>
      </c>
      <c r="C27" s="19" t="s">
        <v>35</v>
      </c>
      <c r="D27" s="30" t="s">
        <v>12</v>
      </c>
      <c r="E27" s="6" t="s">
        <v>11</v>
      </c>
      <c r="F27" s="6" t="s">
        <v>11</v>
      </c>
      <c r="G27" s="6" t="s">
        <v>11</v>
      </c>
      <c r="H27" s="6" t="s">
        <v>11</v>
      </c>
      <c r="I27" s="6" t="s">
        <v>11</v>
      </c>
      <c r="J27" s="6" t="s">
        <v>11</v>
      </c>
      <c r="K27" s="6" t="s">
        <v>53</v>
      </c>
      <c r="L27" s="6" t="s">
        <v>11</v>
      </c>
      <c r="M27" s="6" t="s">
        <v>11</v>
      </c>
      <c r="N27" s="6" t="s">
        <v>11</v>
      </c>
      <c r="O27" s="6" t="s">
        <v>11</v>
      </c>
      <c r="P27" s="6" t="s">
        <v>11</v>
      </c>
      <c r="Q27" s="6" t="s">
        <v>11</v>
      </c>
      <c r="R27" s="6" t="s">
        <v>53</v>
      </c>
      <c r="S27" s="6" t="s">
        <v>11</v>
      </c>
      <c r="T27" s="6" t="s">
        <v>11</v>
      </c>
      <c r="U27" s="6" t="s">
        <v>11</v>
      </c>
      <c r="V27" s="6" t="s">
        <v>11</v>
      </c>
      <c r="W27" s="6" t="s">
        <v>11</v>
      </c>
      <c r="X27" s="6" t="s">
        <v>11</v>
      </c>
      <c r="Y27" s="6" t="s">
        <v>53</v>
      </c>
      <c r="Z27" s="6" t="s">
        <v>11</v>
      </c>
      <c r="AA27" s="6" t="s">
        <v>11</v>
      </c>
      <c r="AB27" s="6" t="s">
        <v>11</v>
      </c>
      <c r="AC27" s="6" t="s">
        <v>11</v>
      </c>
      <c r="AD27" s="6" t="s">
        <v>53</v>
      </c>
      <c r="AE27" s="6" t="s">
        <v>11</v>
      </c>
      <c r="AF27" s="6" t="s">
        <v>53</v>
      </c>
      <c r="AG27" s="6" t="s">
        <v>5</v>
      </c>
      <c r="AH27" s="6" t="s">
        <v>11</v>
      </c>
      <c r="AI27" s="6" t="s">
        <v>11</v>
      </c>
      <c r="AK27" s="61">
        <f t="shared" si="7"/>
        <v>80.645161290322577</v>
      </c>
      <c r="AL27" s="37">
        <f t="shared" si="0"/>
        <v>25</v>
      </c>
      <c r="AM27" s="38">
        <f t="shared" si="1"/>
        <v>0</v>
      </c>
      <c r="AN27" s="39">
        <f t="shared" si="2"/>
        <v>1</v>
      </c>
      <c r="AO27" s="40">
        <f t="shared" si="3"/>
        <v>0</v>
      </c>
      <c r="AP27" s="41">
        <f t="shared" si="4"/>
        <v>0</v>
      </c>
      <c r="AQ27" s="42">
        <f t="shared" si="5"/>
        <v>1</v>
      </c>
      <c r="AR27" s="43">
        <f t="shared" si="6"/>
        <v>-1</v>
      </c>
      <c r="AS27" s="59"/>
    </row>
    <row r="28" spans="2:45" ht="14.15" customHeight="1" x14ac:dyDescent="0.3">
      <c r="B28" s="3">
        <v>16</v>
      </c>
      <c r="C28" s="19" t="s">
        <v>36</v>
      </c>
      <c r="D28" s="30" t="s">
        <v>51</v>
      </c>
      <c r="E28" s="6" t="s">
        <v>11</v>
      </c>
      <c r="F28" s="6" t="s">
        <v>11</v>
      </c>
      <c r="G28" s="6" t="s">
        <v>11</v>
      </c>
      <c r="H28" s="6" t="s">
        <v>11</v>
      </c>
      <c r="I28" s="6" t="s">
        <v>11</v>
      </c>
      <c r="J28" s="6" t="s">
        <v>11</v>
      </c>
      <c r="K28" s="6" t="s">
        <v>53</v>
      </c>
      <c r="L28" s="6" t="s">
        <v>11</v>
      </c>
      <c r="M28" s="6" t="s">
        <v>11</v>
      </c>
      <c r="N28" s="6" t="s">
        <v>11</v>
      </c>
      <c r="O28" s="6" t="s">
        <v>11</v>
      </c>
      <c r="P28" s="6" t="s">
        <v>11</v>
      </c>
      <c r="Q28" s="6" t="s">
        <v>11</v>
      </c>
      <c r="R28" s="6" t="s">
        <v>53</v>
      </c>
      <c r="S28" s="6" t="s">
        <v>11</v>
      </c>
      <c r="T28" s="6" t="s">
        <v>11</v>
      </c>
      <c r="U28" s="6" t="s">
        <v>5</v>
      </c>
      <c r="V28" s="6" t="s">
        <v>11</v>
      </c>
      <c r="W28" s="6" t="s">
        <v>11</v>
      </c>
      <c r="X28" s="6" t="s">
        <v>11</v>
      </c>
      <c r="Y28" s="6" t="s">
        <v>53</v>
      </c>
      <c r="Z28" s="6" t="s">
        <v>11</v>
      </c>
      <c r="AA28" s="6" t="s">
        <v>11</v>
      </c>
      <c r="AB28" s="6" t="s">
        <v>11</v>
      </c>
      <c r="AC28" s="6" t="s">
        <v>11</v>
      </c>
      <c r="AD28" s="6" t="s">
        <v>53</v>
      </c>
      <c r="AE28" s="6" t="s">
        <v>11</v>
      </c>
      <c r="AF28" s="6" t="s">
        <v>53</v>
      </c>
      <c r="AG28" s="6" t="s">
        <v>11</v>
      </c>
      <c r="AH28" s="6" t="s">
        <v>11</v>
      </c>
      <c r="AI28" s="6" t="s">
        <v>11</v>
      </c>
      <c r="AK28" s="61">
        <f t="shared" si="7"/>
        <v>80.645161290322577</v>
      </c>
      <c r="AL28" s="37">
        <f t="shared" si="0"/>
        <v>25</v>
      </c>
      <c r="AM28" s="38">
        <f t="shared" si="1"/>
        <v>0</v>
      </c>
      <c r="AN28" s="39">
        <f t="shared" si="2"/>
        <v>1</v>
      </c>
      <c r="AO28" s="40">
        <f t="shared" si="3"/>
        <v>0</v>
      </c>
      <c r="AP28" s="41">
        <f t="shared" si="4"/>
        <v>0</v>
      </c>
      <c r="AQ28" s="42">
        <f t="shared" si="5"/>
        <v>1</v>
      </c>
      <c r="AR28" s="43">
        <f t="shared" si="6"/>
        <v>-1</v>
      </c>
      <c r="AS28" s="59"/>
    </row>
    <row r="29" spans="2:45" ht="14.15" customHeight="1" x14ac:dyDescent="0.3">
      <c r="B29" s="3">
        <v>17</v>
      </c>
      <c r="C29" s="19" t="s">
        <v>37</v>
      </c>
      <c r="D29" s="30" t="s">
        <v>51</v>
      </c>
      <c r="E29" s="6" t="s">
        <v>11</v>
      </c>
      <c r="F29" s="6" t="s">
        <v>11</v>
      </c>
      <c r="G29" s="6" t="s">
        <v>11</v>
      </c>
      <c r="H29" s="6" t="s">
        <v>11</v>
      </c>
      <c r="I29" s="6" t="s">
        <v>11</v>
      </c>
      <c r="J29" s="6" t="s">
        <v>63</v>
      </c>
      <c r="K29" s="6" t="s">
        <v>53</v>
      </c>
      <c r="L29" s="6" t="s">
        <v>11</v>
      </c>
      <c r="M29" s="6" t="s">
        <v>11</v>
      </c>
      <c r="N29" s="6" t="s">
        <v>5</v>
      </c>
      <c r="O29" s="6" t="s">
        <v>11</v>
      </c>
      <c r="P29" s="6" t="s">
        <v>11</v>
      </c>
      <c r="Q29" s="6" t="s">
        <v>5</v>
      </c>
      <c r="R29" s="6" t="s">
        <v>53</v>
      </c>
      <c r="S29" s="6" t="s">
        <v>11</v>
      </c>
      <c r="T29" s="6" t="s">
        <v>11</v>
      </c>
      <c r="U29" s="6" t="s">
        <v>11</v>
      </c>
      <c r="V29" s="6" t="s">
        <v>5</v>
      </c>
      <c r="W29" s="6" t="s">
        <v>11</v>
      </c>
      <c r="X29" s="6" t="s">
        <v>11</v>
      </c>
      <c r="Y29" s="6" t="s">
        <v>53</v>
      </c>
      <c r="Z29" s="6" t="s">
        <v>11</v>
      </c>
      <c r="AA29" s="6" t="s">
        <v>11</v>
      </c>
      <c r="AB29" s="6" t="s">
        <v>11</v>
      </c>
      <c r="AC29" s="6" t="s">
        <v>11</v>
      </c>
      <c r="AD29" s="6" t="s">
        <v>53</v>
      </c>
      <c r="AE29" s="6" t="s">
        <v>4</v>
      </c>
      <c r="AF29" s="6" t="s">
        <v>53</v>
      </c>
      <c r="AG29" s="6" t="s">
        <v>11</v>
      </c>
      <c r="AH29" s="6" t="s">
        <v>63</v>
      </c>
      <c r="AI29" s="6" t="s">
        <v>11</v>
      </c>
      <c r="AK29" s="61">
        <f t="shared" si="7"/>
        <v>64.516129032258064</v>
      </c>
      <c r="AL29" s="37">
        <f t="shared" si="0"/>
        <v>20</v>
      </c>
      <c r="AM29" s="38">
        <f t="shared" si="1"/>
        <v>0</v>
      </c>
      <c r="AN29" s="39">
        <f t="shared" si="2"/>
        <v>3</v>
      </c>
      <c r="AO29" s="40">
        <f t="shared" si="3"/>
        <v>1</v>
      </c>
      <c r="AP29" s="41">
        <f t="shared" si="4"/>
        <v>2</v>
      </c>
      <c r="AQ29" s="42">
        <f t="shared" si="5"/>
        <v>5</v>
      </c>
      <c r="AR29" s="43">
        <f t="shared" si="6"/>
        <v>2</v>
      </c>
      <c r="AS29" s="59"/>
    </row>
    <row r="30" spans="2:45" ht="14.15" customHeight="1" x14ac:dyDescent="0.3">
      <c r="B30" s="3">
        <v>18</v>
      </c>
      <c r="C30" s="19" t="s">
        <v>38</v>
      </c>
      <c r="D30" s="30" t="s">
        <v>51</v>
      </c>
      <c r="E30" s="6" t="s">
        <v>11</v>
      </c>
      <c r="F30" s="6" t="s">
        <v>11</v>
      </c>
      <c r="G30" s="6" t="s">
        <v>11</v>
      </c>
      <c r="H30" s="6" t="s">
        <v>11</v>
      </c>
      <c r="I30" s="6" t="s">
        <v>11</v>
      </c>
      <c r="J30" s="6" t="s">
        <v>5</v>
      </c>
      <c r="K30" s="6" t="s">
        <v>53</v>
      </c>
      <c r="L30" s="6" t="s">
        <v>11</v>
      </c>
      <c r="M30" s="6" t="s">
        <v>11</v>
      </c>
      <c r="N30" s="6" t="s">
        <v>11</v>
      </c>
      <c r="O30" s="6" t="s">
        <v>11</v>
      </c>
      <c r="P30" s="6" t="s">
        <v>11</v>
      </c>
      <c r="Q30" s="6" t="s">
        <v>11</v>
      </c>
      <c r="R30" s="6" t="s">
        <v>53</v>
      </c>
      <c r="S30" s="6" t="s">
        <v>11</v>
      </c>
      <c r="T30" s="6" t="s">
        <v>11</v>
      </c>
      <c r="U30" s="6" t="s">
        <v>11</v>
      </c>
      <c r="V30" s="6" t="s">
        <v>11</v>
      </c>
      <c r="W30" s="6" t="s">
        <v>11</v>
      </c>
      <c r="X30" s="6" t="s">
        <v>11</v>
      </c>
      <c r="Y30" s="6" t="s">
        <v>53</v>
      </c>
      <c r="Z30" s="6" t="s">
        <v>63</v>
      </c>
      <c r="AA30" s="6" t="s">
        <v>11</v>
      </c>
      <c r="AB30" s="6" t="s">
        <v>11</v>
      </c>
      <c r="AC30" s="6" t="s">
        <v>11</v>
      </c>
      <c r="AD30" s="6" t="s">
        <v>53</v>
      </c>
      <c r="AE30" s="6" t="s">
        <v>11</v>
      </c>
      <c r="AF30" s="6" t="s">
        <v>53</v>
      </c>
      <c r="AG30" s="6" t="s">
        <v>63</v>
      </c>
      <c r="AH30" s="6" t="s">
        <v>63</v>
      </c>
      <c r="AI30" s="6" t="s">
        <v>11</v>
      </c>
      <c r="AK30" s="61">
        <f t="shared" si="7"/>
        <v>70.967741935483872</v>
      </c>
      <c r="AL30" s="37">
        <f t="shared" si="0"/>
        <v>22</v>
      </c>
      <c r="AM30" s="38">
        <f t="shared" si="1"/>
        <v>0</v>
      </c>
      <c r="AN30" s="39">
        <f t="shared" si="2"/>
        <v>1</v>
      </c>
      <c r="AO30" s="40">
        <f t="shared" si="3"/>
        <v>0</v>
      </c>
      <c r="AP30" s="41">
        <f t="shared" si="4"/>
        <v>3</v>
      </c>
      <c r="AQ30" s="42">
        <f t="shared" si="5"/>
        <v>2.5</v>
      </c>
      <c r="AR30" s="43">
        <f t="shared" si="6"/>
        <v>0.5</v>
      </c>
      <c r="AS30" s="59"/>
    </row>
    <row r="31" spans="2:45" ht="14.15" customHeight="1" x14ac:dyDescent="0.3">
      <c r="B31" s="3">
        <v>19</v>
      </c>
      <c r="C31" s="19" t="s">
        <v>39</v>
      </c>
      <c r="D31" s="30" t="s">
        <v>51</v>
      </c>
      <c r="E31" s="6" t="s">
        <v>11</v>
      </c>
      <c r="F31" s="6" t="s">
        <v>11</v>
      </c>
      <c r="G31" s="6" t="s">
        <v>11</v>
      </c>
      <c r="H31" s="6" t="s">
        <v>11</v>
      </c>
      <c r="I31" s="6" t="s">
        <v>63</v>
      </c>
      <c r="J31" s="6" t="s">
        <v>11</v>
      </c>
      <c r="K31" s="6" t="s">
        <v>53</v>
      </c>
      <c r="L31" s="6" t="s">
        <v>11</v>
      </c>
      <c r="M31" s="6" t="s">
        <v>11</v>
      </c>
      <c r="N31" s="6" t="s">
        <v>11</v>
      </c>
      <c r="O31" s="6" t="s">
        <v>11</v>
      </c>
      <c r="P31" s="6" t="s">
        <v>50</v>
      </c>
      <c r="Q31" s="6" t="s">
        <v>63</v>
      </c>
      <c r="R31" s="6" t="s">
        <v>53</v>
      </c>
      <c r="S31" s="6" t="s">
        <v>11</v>
      </c>
      <c r="T31" s="6" t="s">
        <v>11</v>
      </c>
      <c r="U31" s="6" t="s">
        <v>11</v>
      </c>
      <c r="V31" s="6" t="s">
        <v>11</v>
      </c>
      <c r="W31" s="6" t="s">
        <v>11</v>
      </c>
      <c r="X31" s="6" t="s">
        <v>63</v>
      </c>
      <c r="Y31" s="6" t="s">
        <v>53</v>
      </c>
      <c r="Z31" s="6" t="s">
        <v>11</v>
      </c>
      <c r="AA31" s="6" t="s">
        <v>11</v>
      </c>
      <c r="AB31" s="6" t="s">
        <v>11</v>
      </c>
      <c r="AC31" s="6" t="s">
        <v>11</v>
      </c>
      <c r="AD31" s="6" t="s">
        <v>53</v>
      </c>
      <c r="AE31" s="6" t="s">
        <v>11</v>
      </c>
      <c r="AF31" s="6" t="s">
        <v>53</v>
      </c>
      <c r="AG31" s="6" t="s">
        <v>11</v>
      </c>
      <c r="AH31" s="6" t="s">
        <v>5</v>
      </c>
      <c r="AI31" s="6" t="s">
        <v>5</v>
      </c>
      <c r="AK31" s="61">
        <f t="shared" si="7"/>
        <v>67.741935483870961</v>
      </c>
      <c r="AL31" s="37">
        <f t="shared" si="0"/>
        <v>21</v>
      </c>
      <c r="AM31" s="38">
        <f t="shared" si="1"/>
        <v>0</v>
      </c>
      <c r="AN31" s="39">
        <f t="shared" si="2"/>
        <v>2</v>
      </c>
      <c r="AO31" s="40">
        <f t="shared" si="3"/>
        <v>0</v>
      </c>
      <c r="AP31" s="41">
        <f t="shared" si="4"/>
        <v>3</v>
      </c>
      <c r="AQ31" s="42">
        <f t="shared" si="5"/>
        <v>3.5</v>
      </c>
      <c r="AR31" s="43">
        <f t="shared" si="6"/>
        <v>1.5</v>
      </c>
      <c r="AS31" s="59"/>
    </row>
    <row r="32" spans="2:45" ht="14.15" customHeight="1" x14ac:dyDescent="0.3">
      <c r="B32" s="3">
        <v>20</v>
      </c>
      <c r="C32" s="19" t="s">
        <v>40</v>
      </c>
      <c r="D32" s="30" t="s">
        <v>12</v>
      </c>
      <c r="E32" s="6" t="s">
        <v>11</v>
      </c>
      <c r="F32" s="6" t="s">
        <v>11</v>
      </c>
      <c r="G32" s="6" t="s">
        <v>11</v>
      </c>
      <c r="H32" s="6" t="s">
        <v>11</v>
      </c>
      <c r="I32" s="6" t="s">
        <v>11</v>
      </c>
      <c r="J32" s="6" t="s">
        <v>11</v>
      </c>
      <c r="K32" s="6" t="s">
        <v>53</v>
      </c>
      <c r="L32" s="6" t="s">
        <v>11</v>
      </c>
      <c r="M32" s="6" t="s">
        <v>11</v>
      </c>
      <c r="N32" s="6" t="s">
        <v>11</v>
      </c>
      <c r="O32" s="6" t="s">
        <v>11</v>
      </c>
      <c r="P32" s="6" t="s">
        <v>11</v>
      </c>
      <c r="Q32" s="6" t="s">
        <v>11</v>
      </c>
      <c r="R32" s="6" t="s">
        <v>53</v>
      </c>
      <c r="S32" s="6" t="s">
        <v>11</v>
      </c>
      <c r="T32" s="6" t="s">
        <v>11</v>
      </c>
      <c r="U32" s="6" t="s">
        <v>11</v>
      </c>
      <c r="V32" s="6" t="s">
        <v>11</v>
      </c>
      <c r="W32" s="6" t="s">
        <v>11</v>
      </c>
      <c r="X32" s="6" t="s">
        <v>11</v>
      </c>
      <c r="Y32" s="6" t="s">
        <v>53</v>
      </c>
      <c r="Z32" s="6" t="s">
        <v>11</v>
      </c>
      <c r="AA32" s="6" t="s">
        <v>11</v>
      </c>
      <c r="AB32" s="6" t="s">
        <v>11</v>
      </c>
      <c r="AC32" s="6" t="s">
        <v>11</v>
      </c>
      <c r="AD32" s="6" t="s">
        <v>53</v>
      </c>
      <c r="AE32" s="6" t="s">
        <v>11</v>
      </c>
      <c r="AF32" s="6" t="s">
        <v>53</v>
      </c>
      <c r="AG32" s="6" t="s">
        <v>11</v>
      </c>
      <c r="AH32" s="6" t="s">
        <v>11</v>
      </c>
      <c r="AI32" s="6" t="s">
        <v>5</v>
      </c>
      <c r="AK32" s="61">
        <f t="shared" si="7"/>
        <v>80.645161290322577</v>
      </c>
      <c r="AL32" s="37">
        <f t="shared" si="0"/>
        <v>25</v>
      </c>
      <c r="AM32" s="38">
        <f t="shared" si="1"/>
        <v>0</v>
      </c>
      <c r="AN32" s="39">
        <f t="shared" si="2"/>
        <v>1</v>
      </c>
      <c r="AO32" s="40">
        <f t="shared" si="3"/>
        <v>0</v>
      </c>
      <c r="AP32" s="41">
        <f t="shared" si="4"/>
        <v>0</v>
      </c>
      <c r="AQ32" s="42">
        <f t="shared" si="5"/>
        <v>1</v>
      </c>
      <c r="AR32" s="43">
        <f t="shared" si="6"/>
        <v>-1</v>
      </c>
      <c r="AS32" s="59"/>
    </row>
    <row r="33" spans="1:45" ht="14.15" customHeight="1" x14ac:dyDescent="0.3">
      <c r="B33" s="3">
        <v>21</v>
      </c>
      <c r="C33" s="19" t="s">
        <v>41</v>
      </c>
      <c r="D33" s="30" t="s">
        <v>51</v>
      </c>
      <c r="E33" s="6" t="s">
        <v>11</v>
      </c>
      <c r="F33" s="6" t="s">
        <v>11</v>
      </c>
      <c r="G33" s="6" t="s">
        <v>63</v>
      </c>
      <c r="H33" s="6" t="s">
        <v>56</v>
      </c>
      <c r="I33" s="6" t="s">
        <v>56</v>
      </c>
      <c r="J33" s="6" t="s">
        <v>56</v>
      </c>
      <c r="K33" s="6" t="s">
        <v>53</v>
      </c>
      <c r="L33" s="6" t="s">
        <v>11</v>
      </c>
      <c r="M33" s="6" t="s">
        <v>11</v>
      </c>
      <c r="N33" s="6" t="s">
        <v>11</v>
      </c>
      <c r="O33" s="6" t="s">
        <v>11</v>
      </c>
      <c r="P33" s="6" t="s">
        <v>11</v>
      </c>
      <c r="Q33" s="6" t="s">
        <v>11</v>
      </c>
      <c r="R33" s="6" t="s">
        <v>53</v>
      </c>
      <c r="S33" s="6" t="s">
        <v>11</v>
      </c>
      <c r="T33" s="6" t="s">
        <v>63</v>
      </c>
      <c r="U33" s="6" t="s">
        <v>11</v>
      </c>
      <c r="V33" s="6" t="s">
        <v>11</v>
      </c>
      <c r="W33" s="6" t="s">
        <v>11</v>
      </c>
      <c r="X33" s="6" t="s">
        <v>11</v>
      </c>
      <c r="Y33" s="6" t="s">
        <v>53</v>
      </c>
      <c r="Z33" s="6" t="s">
        <v>11</v>
      </c>
      <c r="AA33" s="6" t="s">
        <v>5</v>
      </c>
      <c r="AB33" s="6" t="s">
        <v>11</v>
      </c>
      <c r="AC33" s="6" t="s">
        <v>11</v>
      </c>
      <c r="AD33" s="6" t="s">
        <v>53</v>
      </c>
      <c r="AE33" s="6" t="s">
        <v>11</v>
      </c>
      <c r="AF33" s="6" t="s">
        <v>53</v>
      </c>
      <c r="AG33" s="6" t="s">
        <v>11</v>
      </c>
      <c r="AH33" s="6" t="s">
        <v>11</v>
      </c>
      <c r="AI33" s="6" t="s">
        <v>11</v>
      </c>
      <c r="AK33" s="61">
        <f t="shared" si="7"/>
        <v>64.516129032258064</v>
      </c>
      <c r="AL33" s="37">
        <f t="shared" si="0"/>
        <v>20</v>
      </c>
      <c r="AM33" s="38">
        <f t="shared" si="1"/>
        <v>3</v>
      </c>
      <c r="AN33" s="39">
        <f t="shared" si="2"/>
        <v>1</v>
      </c>
      <c r="AO33" s="40">
        <f t="shared" si="3"/>
        <v>0</v>
      </c>
      <c r="AP33" s="41">
        <f t="shared" si="4"/>
        <v>2</v>
      </c>
      <c r="AQ33" s="42">
        <f t="shared" si="5"/>
        <v>5</v>
      </c>
      <c r="AR33" s="43">
        <f t="shared" si="6"/>
        <v>0</v>
      </c>
      <c r="AS33" s="59"/>
    </row>
    <row r="34" spans="1:45" ht="14.15" customHeight="1" x14ac:dyDescent="0.3">
      <c r="B34" s="3">
        <v>22</v>
      </c>
      <c r="C34" s="19" t="s">
        <v>42</v>
      </c>
      <c r="D34" s="30" t="s">
        <v>51</v>
      </c>
      <c r="E34" s="6" t="s">
        <v>63</v>
      </c>
      <c r="F34" s="6" t="s">
        <v>11</v>
      </c>
      <c r="G34" s="6" t="s">
        <v>11</v>
      </c>
      <c r="H34" s="6" t="s">
        <v>11</v>
      </c>
      <c r="I34" s="6" t="s">
        <v>11</v>
      </c>
      <c r="J34" s="6" t="s">
        <v>63</v>
      </c>
      <c r="K34" s="6" t="s">
        <v>53</v>
      </c>
      <c r="L34" s="6" t="s">
        <v>11</v>
      </c>
      <c r="M34" s="6" t="s">
        <v>11</v>
      </c>
      <c r="N34" s="6" t="s">
        <v>11</v>
      </c>
      <c r="O34" s="6" t="s">
        <v>5</v>
      </c>
      <c r="P34" s="6" t="s">
        <v>11</v>
      </c>
      <c r="Q34" s="6" t="s">
        <v>11</v>
      </c>
      <c r="R34" s="6" t="s">
        <v>53</v>
      </c>
      <c r="S34" s="6" t="s">
        <v>11</v>
      </c>
      <c r="T34" s="6" t="s">
        <v>11</v>
      </c>
      <c r="U34" s="6" t="s">
        <v>11</v>
      </c>
      <c r="V34" s="6" t="s">
        <v>11</v>
      </c>
      <c r="W34" s="6" t="s">
        <v>11</v>
      </c>
      <c r="X34" s="6" t="s">
        <v>11</v>
      </c>
      <c r="Y34" s="6" t="s">
        <v>53</v>
      </c>
      <c r="Z34" s="6" t="s">
        <v>11</v>
      </c>
      <c r="AA34" s="6" t="s">
        <v>11</v>
      </c>
      <c r="AB34" s="6" t="s">
        <v>63</v>
      </c>
      <c r="AC34" s="6" t="s">
        <v>11</v>
      </c>
      <c r="AD34" s="6" t="s">
        <v>53</v>
      </c>
      <c r="AE34" s="6" t="s">
        <v>5</v>
      </c>
      <c r="AF34" s="6" t="s">
        <v>53</v>
      </c>
      <c r="AG34" s="6" t="s">
        <v>11</v>
      </c>
      <c r="AH34" s="6" t="s">
        <v>11</v>
      </c>
      <c r="AI34" s="6" t="s">
        <v>11</v>
      </c>
      <c r="AK34" s="61">
        <f t="shared" si="7"/>
        <v>67.741935483870961</v>
      </c>
      <c r="AL34" s="37">
        <f t="shared" si="0"/>
        <v>21</v>
      </c>
      <c r="AM34" s="38">
        <f t="shared" si="1"/>
        <v>0</v>
      </c>
      <c r="AN34" s="39">
        <f t="shared" si="2"/>
        <v>2</v>
      </c>
      <c r="AO34" s="40">
        <f t="shared" si="3"/>
        <v>0</v>
      </c>
      <c r="AP34" s="41">
        <f t="shared" si="4"/>
        <v>3</v>
      </c>
      <c r="AQ34" s="42">
        <f t="shared" si="5"/>
        <v>3.5</v>
      </c>
      <c r="AR34" s="43">
        <f t="shared" si="6"/>
        <v>1.5</v>
      </c>
      <c r="AS34" s="59"/>
    </row>
    <row r="35" spans="1:45" ht="14.15" customHeight="1" x14ac:dyDescent="0.3">
      <c r="B35" s="3">
        <v>23</v>
      </c>
      <c r="C35" s="19" t="s">
        <v>43</v>
      </c>
      <c r="D35" s="30" t="s">
        <v>12</v>
      </c>
      <c r="E35" s="6" t="s">
        <v>11</v>
      </c>
      <c r="F35" s="6" t="s">
        <v>11</v>
      </c>
      <c r="G35" s="6" t="s">
        <v>63</v>
      </c>
      <c r="H35" s="6" t="s">
        <v>11</v>
      </c>
      <c r="I35" s="6" t="s">
        <v>11</v>
      </c>
      <c r="J35" s="6" t="s">
        <v>11</v>
      </c>
      <c r="K35" s="6" t="s">
        <v>53</v>
      </c>
      <c r="L35" s="6" t="s">
        <v>11</v>
      </c>
      <c r="M35" s="6" t="s">
        <v>11</v>
      </c>
      <c r="N35" s="6" t="s">
        <v>63</v>
      </c>
      <c r="O35" s="6" t="s">
        <v>11</v>
      </c>
      <c r="P35" s="6" t="s">
        <v>11</v>
      </c>
      <c r="Q35" s="6" t="s">
        <v>11</v>
      </c>
      <c r="R35" s="6" t="s">
        <v>53</v>
      </c>
      <c r="S35" s="6" t="s">
        <v>56</v>
      </c>
      <c r="T35" s="6" t="s">
        <v>56</v>
      </c>
      <c r="U35" s="6" t="s">
        <v>56</v>
      </c>
      <c r="V35" s="6" t="s">
        <v>11</v>
      </c>
      <c r="W35" s="6" t="s">
        <v>11</v>
      </c>
      <c r="X35" s="6" t="s">
        <v>63</v>
      </c>
      <c r="Y35" s="6" t="s">
        <v>53</v>
      </c>
      <c r="Z35" s="6" t="s">
        <v>11</v>
      </c>
      <c r="AA35" s="6" t="s">
        <v>11</v>
      </c>
      <c r="AB35" s="6" t="s">
        <v>11</v>
      </c>
      <c r="AC35" s="6" t="s">
        <v>11</v>
      </c>
      <c r="AD35" s="6" t="s">
        <v>53</v>
      </c>
      <c r="AE35" s="6" t="s">
        <v>11</v>
      </c>
      <c r="AF35" s="6" t="s">
        <v>53</v>
      </c>
      <c r="AG35" s="6" t="s">
        <v>11</v>
      </c>
      <c r="AH35" s="6" t="s">
        <v>11</v>
      </c>
      <c r="AI35" s="6" t="s">
        <v>11</v>
      </c>
      <c r="AK35" s="61">
        <f t="shared" si="7"/>
        <v>64.516129032258064</v>
      </c>
      <c r="AL35" s="37">
        <f t="shared" si="0"/>
        <v>20</v>
      </c>
      <c r="AM35" s="38">
        <f t="shared" si="1"/>
        <v>3</v>
      </c>
      <c r="AN35" s="39">
        <f t="shared" si="2"/>
        <v>0</v>
      </c>
      <c r="AO35" s="40">
        <f t="shared" si="3"/>
        <v>0</v>
      </c>
      <c r="AP35" s="41">
        <f t="shared" si="4"/>
        <v>3</v>
      </c>
      <c r="AQ35" s="42">
        <f t="shared" si="5"/>
        <v>4.5</v>
      </c>
      <c r="AR35" s="43">
        <f>(AN35+(AP35*0.5))-2</f>
        <v>-0.5</v>
      </c>
      <c r="AS35" s="59"/>
    </row>
    <row r="36" spans="1:45" ht="14.15" customHeight="1" x14ac:dyDescent="0.3">
      <c r="B36" s="3">
        <v>24</v>
      </c>
      <c r="C36" s="19" t="s">
        <v>44</v>
      </c>
      <c r="D36" s="30" t="s">
        <v>51</v>
      </c>
      <c r="E36" s="6" t="s">
        <v>11</v>
      </c>
      <c r="F36" s="6" t="s">
        <v>11</v>
      </c>
      <c r="G36" s="6" t="s">
        <v>11</v>
      </c>
      <c r="H36" s="6" t="s">
        <v>11</v>
      </c>
      <c r="I36" s="6" t="s">
        <v>11</v>
      </c>
      <c r="J36" s="6" t="s">
        <v>11</v>
      </c>
      <c r="K36" s="6" t="s">
        <v>53</v>
      </c>
      <c r="L36" s="6" t="s">
        <v>11</v>
      </c>
      <c r="M36" s="6" t="s">
        <v>11</v>
      </c>
      <c r="N36" s="6" t="s">
        <v>11</v>
      </c>
      <c r="O36" s="6" t="s">
        <v>11</v>
      </c>
      <c r="P36" s="6" t="s">
        <v>56</v>
      </c>
      <c r="Q36" s="6" t="s">
        <v>5</v>
      </c>
      <c r="R36" s="6" t="s">
        <v>53</v>
      </c>
      <c r="S36" s="6" t="s">
        <v>11</v>
      </c>
      <c r="T36" s="6" t="s">
        <v>11</v>
      </c>
      <c r="U36" s="6" t="s">
        <v>11</v>
      </c>
      <c r="V36" s="6" t="s">
        <v>56</v>
      </c>
      <c r="W36" s="6" t="s">
        <v>56</v>
      </c>
      <c r="X36" s="6" t="s">
        <v>56</v>
      </c>
      <c r="Y36" s="6" t="s">
        <v>53</v>
      </c>
      <c r="Z36" s="6" t="s">
        <v>11</v>
      </c>
      <c r="AA36" s="6" t="s">
        <v>11</v>
      </c>
      <c r="AB36" s="6" t="s">
        <v>11</v>
      </c>
      <c r="AC36" s="6" t="s">
        <v>11</v>
      </c>
      <c r="AD36" s="6" t="s">
        <v>53</v>
      </c>
      <c r="AE36" s="6" t="s">
        <v>11</v>
      </c>
      <c r="AF36" s="6" t="s">
        <v>53</v>
      </c>
      <c r="AG36" s="6" t="s">
        <v>11</v>
      </c>
      <c r="AH36" s="6" t="s">
        <v>63</v>
      </c>
      <c r="AI36" s="6" t="s">
        <v>11</v>
      </c>
      <c r="AK36" s="61">
        <f t="shared" si="7"/>
        <v>64.516129032258064</v>
      </c>
      <c r="AL36" s="37">
        <f t="shared" si="0"/>
        <v>20</v>
      </c>
      <c r="AM36" s="38">
        <f t="shared" si="1"/>
        <v>4</v>
      </c>
      <c r="AN36" s="39">
        <f t="shared" si="2"/>
        <v>1</v>
      </c>
      <c r="AO36" s="40">
        <f t="shared" si="3"/>
        <v>0</v>
      </c>
      <c r="AP36" s="41">
        <f t="shared" si="4"/>
        <v>1</v>
      </c>
      <c r="AQ36" s="42">
        <f t="shared" si="5"/>
        <v>5.5</v>
      </c>
      <c r="AR36" s="43">
        <f t="shared" si="6"/>
        <v>-0.5</v>
      </c>
      <c r="AS36" s="59"/>
    </row>
    <row r="37" spans="1:45" ht="14.15" customHeight="1" x14ac:dyDescent="0.3">
      <c r="B37" s="3">
        <v>25</v>
      </c>
      <c r="C37" s="19" t="s">
        <v>45</v>
      </c>
      <c r="D37" s="30" t="s">
        <v>51</v>
      </c>
      <c r="E37" s="6" t="s">
        <v>11</v>
      </c>
      <c r="F37" s="6" t="s">
        <v>11</v>
      </c>
      <c r="G37" s="6" t="s">
        <v>11</v>
      </c>
      <c r="H37" s="6" t="s">
        <v>11</v>
      </c>
      <c r="I37" s="6" t="s">
        <v>11</v>
      </c>
      <c r="J37" s="6" t="s">
        <v>11</v>
      </c>
      <c r="K37" s="6" t="s">
        <v>53</v>
      </c>
      <c r="L37" s="6" t="s">
        <v>11</v>
      </c>
      <c r="M37" s="6" t="s">
        <v>11</v>
      </c>
      <c r="N37" s="6" t="s">
        <v>11</v>
      </c>
      <c r="O37" s="6" t="s">
        <v>11</v>
      </c>
      <c r="P37" s="6" t="s">
        <v>11</v>
      </c>
      <c r="Q37" s="6" t="s">
        <v>11</v>
      </c>
      <c r="R37" s="6" t="s">
        <v>53</v>
      </c>
      <c r="S37" s="6" t="s">
        <v>63</v>
      </c>
      <c r="T37" s="6" t="s">
        <v>11</v>
      </c>
      <c r="U37" s="6" t="s">
        <v>11</v>
      </c>
      <c r="V37" s="6" t="s">
        <v>11</v>
      </c>
      <c r="W37" s="6" t="s">
        <v>11</v>
      </c>
      <c r="X37" s="6" t="s">
        <v>5</v>
      </c>
      <c r="Y37" s="6" t="s">
        <v>53</v>
      </c>
      <c r="Z37" s="6" t="s">
        <v>11</v>
      </c>
      <c r="AA37" s="6" t="s">
        <v>11</v>
      </c>
      <c r="AB37" s="6" t="s">
        <v>11</v>
      </c>
      <c r="AC37" s="6" t="s">
        <v>11</v>
      </c>
      <c r="AD37" s="6" t="s">
        <v>53</v>
      </c>
      <c r="AE37" s="6" t="s">
        <v>11</v>
      </c>
      <c r="AF37" s="6" t="s">
        <v>53</v>
      </c>
      <c r="AG37" s="6" t="s">
        <v>11</v>
      </c>
      <c r="AH37" s="6" t="s">
        <v>11</v>
      </c>
      <c r="AI37" s="6" t="s">
        <v>11</v>
      </c>
      <c r="AK37" s="61">
        <f t="shared" si="7"/>
        <v>77.41935483870968</v>
      </c>
      <c r="AL37" s="37">
        <f t="shared" si="0"/>
        <v>24</v>
      </c>
      <c r="AM37" s="38">
        <f t="shared" si="1"/>
        <v>0</v>
      </c>
      <c r="AN37" s="39">
        <f t="shared" si="2"/>
        <v>1</v>
      </c>
      <c r="AO37" s="40">
        <f t="shared" si="3"/>
        <v>0</v>
      </c>
      <c r="AP37" s="41">
        <f t="shared" si="4"/>
        <v>1</v>
      </c>
      <c r="AQ37" s="42">
        <f t="shared" si="5"/>
        <v>1.5</v>
      </c>
      <c r="AR37" s="43">
        <f t="shared" si="6"/>
        <v>-0.5</v>
      </c>
      <c r="AS37" s="59"/>
    </row>
    <row r="38" spans="1:45" ht="14.15" customHeight="1" x14ac:dyDescent="0.3">
      <c r="B38" s="3">
        <v>26</v>
      </c>
      <c r="C38" s="19" t="s">
        <v>46</v>
      </c>
      <c r="D38" s="30" t="s">
        <v>51</v>
      </c>
      <c r="E38" s="6" t="s">
        <v>11</v>
      </c>
      <c r="F38" s="6" t="s">
        <v>11</v>
      </c>
      <c r="G38" s="6" t="s">
        <v>4</v>
      </c>
      <c r="H38" s="6" t="s">
        <v>11</v>
      </c>
      <c r="I38" s="6" t="s">
        <v>11</v>
      </c>
      <c r="J38" s="6" t="s">
        <v>5</v>
      </c>
      <c r="K38" s="6" t="s">
        <v>53</v>
      </c>
      <c r="L38" s="6" t="s">
        <v>11</v>
      </c>
      <c r="M38" s="6" t="s">
        <v>11</v>
      </c>
      <c r="N38" s="6" t="s">
        <v>11</v>
      </c>
      <c r="O38" s="6" t="s">
        <v>11</v>
      </c>
      <c r="P38" s="6" t="s">
        <v>11</v>
      </c>
      <c r="Q38" s="6" t="s">
        <v>11</v>
      </c>
      <c r="R38" s="6" t="s">
        <v>53</v>
      </c>
      <c r="S38" s="6" t="s">
        <v>11</v>
      </c>
      <c r="T38" s="6" t="s">
        <v>56</v>
      </c>
      <c r="U38" s="6" t="s">
        <v>56</v>
      </c>
      <c r="V38" s="6" t="s">
        <v>56</v>
      </c>
      <c r="W38" s="6" t="s">
        <v>11</v>
      </c>
      <c r="X38" s="6" t="s">
        <v>11</v>
      </c>
      <c r="Y38" s="6" t="s">
        <v>53</v>
      </c>
      <c r="Z38" s="6" t="s">
        <v>11</v>
      </c>
      <c r="AA38" s="6" t="s">
        <v>63</v>
      </c>
      <c r="AB38" s="6" t="s">
        <v>11</v>
      </c>
      <c r="AC38" s="6" t="s">
        <v>63</v>
      </c>
      <c r="AD38" s="6" t="s">
        <v>53</v>
      </c>
      <c r="AE38" s="6" t="s">
        <v>11</v>
      </c>
      <c r="AF38" s="6" t="s">
        <v>53</v>
      </c>
      <c r="AG38" s="6" t="s">
        <v>11</v>
      </c>
      <c r="AH38" s="6" t="s">
        <v>11</v>
      </c>
      <c r="AI38" s="6" t="s">
        <v>11</v>
      </c>
      <c r="AK38" s="61">
        <f t="shared" si="7"/>
        <v>61.29032258064516</v>
      </c>
      <c r="AL38" s="37">
        <f t="shared" si="0"/>
        <v>19</v>
      </c>
      <c r="AM38" s="38">
        <f t="shared" si="1"/>
        <v>3</v>
      </c>
      <c r="AN38" s="39">
        <f t="shared" si="2"/>
        <v>1</v>
      </c>
      <c r="AO38" s="40">
        <f t="shared" si="3"/>
        <v>1</v>
      </c>
      <c r="AP38" s="41">
        <f t="shared" si="4"/>
        <v>2</v>
      </c>
      <c r="AQ38" s="42">
        <f t="shared" si="5"/>
        <v>6</v>
      </c>
      <c r="AR38" s="43">
        <f t="shared" si="6"/>
        <v>0</v>
      </c>
      <c r="AS38" s="59"/>
    </row>
    <row r="39" spans="1:45" ht="14.15" customHeight="1" x14ac:dyDescent="0.3">
      <c r="B39" s="3">
        <v>27</v>
      </c>
      <c r="C39" s="19" t="s">
        <v>47</v>
      </c>
      <c r="D39" s="30" t="s">
        <v>51</v>
      </c>
      <c r="E39" s="6" t="s">
        <v>11</v>
      </c>
      <c r="F39" s="6" t="s">
        <v>11</v>
      </c>
      <c r="G39" s="6" t="s">
        <v>11</v>
      </c>
      <c r="H39" s="6" t="s">
        <v>11</v>
      </c>
      <c r="I39" s="6" t="s">
        <v>11</v>
      </c>
      <c r="J39" s="6" t="s">
        <v>56</v>
      </c>
      <c r="K39" s="6" t="s">
        <v>53</v>
      </c>
      <c r="L39" s="6" t="s">
        <v>56</v>
      </c>
      <c r="M39" s="6" t="s">
        <v>56</v>
      </c>
      <c r="N39" s="6" t="s">
        <v>5</v>
      </c>
      <c r="O39" s="6" t="s">
        <v>5</v>
      </c>
      <c r="P39" s="6" t="s">
        <v>11</v>
      </c>
      <c r="Q39" s="6" t="s">
        <v>5</v>
      </c>
      <c r="R39" s="6" t="s">
        <v>53</v>
      </c>
      <c r="S39" s="6" t="s">
        <v>5</v>
      </c>
      <c r="T39" s="6" t="s">
        <v>11</v>
      </c>
      <c r="U39" s="6" t="s">
        <v>11</v>
      </c>
      <c r="V39" s="6" t="s">
        <v>11</v>
      </c>
      <c r="W39" s="6" t="s">
        <v>11</v>
      </c>
      <c r="X39" s="6" t="s">
        <v>11</v>
      </c>
      <c r="Y39" s="6" t="s">
        <v>53</v>
      </c>
      <c r="Z39" s="6" t="s">
        <v>11</v>
      </c>
      <c r="AA39" s="6" t="s">
        <v>11</v>
      </c>
      <c r="AB39" s="6" t="s">
        <v>11</v>
      </c>
      <c r="AC39" s="6" t="s">
        <v>11</v>
      </c>
      <c r="AD39" s="6" t="s">
        <v>53</v>
      </c>
      <c r="AE39" s="6" t="s">
        <v>11</v>
      </c>
      <c r="AF39" s="6" t="s">
        <v>53</v>
      </c>
      <c r="AG39" s="6" t="s">
        <v>11</v>
      </c>
      <c r="AH39" s="6" t="s">
        <v>11</v>
      </c>
      <c r="AI39" s="6" t="s">
        <v>11</v>
      </c>
      <c r="AK39" s="61">
        <f t="shared" si="7"/>
        <v>61.29032258064516</v>
      </c>
      <c r="AL39" s="37">
        <f t="shared" si="0"/>
        <v>19</v>
      </c>
      <c r="AM39" s="38">
        <f t="shared" si="1"/>
        <v>3</v>
      </c>
      <c r="AN39" s="39">
        <f t="shared" si="2"/>
        <v>4</v>
      </c>
      <c r="AO39" s="40">
        <f t="shared" si="3"/>
        <v>0</v>
      </c>
      <c r="AP39" s="41">
        <f t="shared" si="4"/>
        <v>0</v>
      </c>
      <c r="AQ39" s="42">
        <f t="shared" si="5"/>
        <v>7</v>
      </c>
      <c r="AR39" s="43">
        <f t="shared" si="6"/>
        <v>2</v>
      </c>
      <c r="AS39" s="59"/>
    </row>
    <row r="40" spans="1:45" ht="14.15" customHeight="1" x14ac:dyDescent="0.3">
      <c r="B40" s="3">
        <v>28</v>
      </c>
      <c r="C40" s="19" t="s">
        <v>48</v>
      </c>
      <c r="D40" s="30" t="s">
        <v>51</v>
      </c>
      <c r="E40" s="6" t="s">
        <v>11</v>
      </c>
      <c r="F40" s="6" t="s">
        <v>11</v>
      </c>
      <c r="G40" s="6" t="s">
        <v>11</v>
      </c>
      <c r="H40" s="6" t="s">
        <v>11</v>
      </c>
      <c r="I40" s="6" t="s">
        <v>5</v>
      </c>
      <c r="J40" s="6" t="s">
        <v>11</v>
      </c>
      <c r="K40" s="6" t="s">
        <v>53</v>
      </c>
      <c r="L40" s="6" t="s">
        <v>11</v>
      </c>
      <c r="M40" s="6" t="s">
        <v>63</v>
      </c>
      <c r="N40" s="6" t="s">
        <v>11</v>
      </c>
      <c r="O40" s="6" t="s">
        <v>11</v>
      </c>
      <c r="P40" s="6" t="s">
        <v>11</v>
      </c>
      <c r="Q40" s="6" t="s">
        <v>11</v>
      </c>
      <c r="R40" s="6" t="s">
        <v>53</v>
      </c>
      <c r="S40" s="6" t="s">
        <v>5</v>
      </c>
      <c r="T40" s="6" t="s">
        <v>11</v>
      </c>
      <c r="U40" s="6" t="s">
        <v>11</v>
      </c>
      <c r="V40" s="6" t="s">
        <v>11</v>
      </c>
      <c r="W40" s="6" t="s">
        <v>11</v>
      </c>
      <c r="X40" s="6" t="s">
        <v>11</v>
      </c>
      <c r="Y40" s="6" t="s">
        <v>53</v>
      </c>
      <c r="Z40" s="6" t="s">
        <v>11</v>
      </c>
      <c r="AA40" s="6" t="s">
        <v>11</v>
      </c>
      <c r="AB40" s="6" t="s">
        <v>11</v>
      </c>
      <c r="AC40" s="6" t="s">
        <v>11</v>
      </c>
      <c r="AD40" s="6" t="s">
        <v>53</v>
      </c>
      <c r="AE40" s="6" t="s">
        <v>4</v>
      </c>
      <c r="AF40" s="6" t="s">
        <v>53</v>
      </c>
      <c r="AG40" s="6" t="s">
        <v>5</v>
      </c>
      <c r="AH40" s="6" t="s">
        <v>63</v>
      </c>
      <c r="AI40" s="6" t="s">
        <v>11</v>
      </c>
      <c r="AK40" s="61">
        <f t="shared" si="7"/>
        <v>64.516129032258064</v>
      </c>
      <c r="AL40" s="37">
        <f t="shared" si="0"/>
        <v>20</v>
      </c>
      <c r="AM40" s="38">
        <f t="shared" si="1"/>
        <v>0</v>
      </c>
      <c r="AN40" s="39">
        <f t="shared" si="2"/>
        <v>3</v>
      </c>
      <c r="AO40" s="40">
        <f t="shared" si="3"/>
        <v>1</v>
      </c>
      <c r="AP40" s="41">
        <f t="shared" si="4"/>
        <v>2</v>
      </c>
      <c r="AQ40" s="42">
        <f t="shared" si="5"/>
        <v>5</v>
      </c>
      <c r="AR40" s="43">
        <f t="shared" si="6"/>
        <v>2</v>
      </c>
      <c r="AS40" s="59"/>
    </row>
    <row r="41" spans="1:45" x14ac:dyDescent="0.3">
      <c r="A41" s="5"/>
      <c r="B41" s="3">
        <v>29</v>
      </c>
      <c r="C41" s="19" t="s">
        <v>19</v>
      </c>
      <c r="D41" s="30" t="s">
        <v>51</v>
      </c>
      <c r="E41" s="6" t="s">
        <v>63</v>
      </c>
      <c r="F41" s="6" t="s">
        <v>11</v>
      </c>
      <c r="G41" s="6" t="s">
        <v>11</v>
      </c>
      <c r="H41" s="6" t="s">
        <v>11</v>
      </c>
      <c r="I41" s="6" t="s">
        <v>11</v>
      </c>
      <c r="J41" s="6" t="s">
        <v>5</v>
      </c>
      <c r="K41" s="6" t="s">
        <v>53</v>
      </c>
      <c r="L41" s="6" t="s">
        <v>63</v>
      </c>
      <c r="M41" s="6" t="s">
        <v>11</v>
      </c>
      <c r="N41" s="6" t="s">
        <v>11</v>
      </c>
      <c r="O41" s="6" t="s">
        <v>11</v>
      </c>
      <c r="P41" s="6" t="s">
        <v>11</v>
      </c>
      <c r="Q41" s="6" t="s">
        <v>11</v>
      </c>
      <c r="R41" s="6" t="s">
        <v>53</v>
      </c>
      <c r="S41" s="6" t="s">
        <v>11</v>
      </c>
      <c r="T41" s="6" t="s">
        <v>63</v>
      </c>
      <c r="U41" s="6" t="s">
        <v>11</v>
      </c>
      <c r="V41" s="6" t="s">
        <v>11</v>
      </c>
      <c r="W41" s="6" t="s">
        <v>11</v>
      </c>
      <c r="X41" s="6" t="s">
        <v>11</v>
      </c>
      <c r="Y41" s="6" t="s">
        <v>53</v>
      </c>
      <c r="Z41" s="6" t="s">
        <v>11</v>
      </c>
      <c r="AA41" s="6" t="s">
        <v>63</v>
      </c>
      <c r="AB41" s="6" t="s">
        <v>11</v>
      </c>
      <c r="AC41" s="6" t="s">
        <v>53</v>
      </c>
      <c r="AD41" s="6" t="s">
        <v>53</v>
      </c>
      <c r="AE41" s="6" t="s">
        <v>53</v>
      </c>
      <c r="AF41" s="6" t="s">
        <v>53</v>
      </c>
      <c r="AG41" s="6" t="s">
        <v>53</v>
      </c>
      <c r="AH41" s="6" t="s">
        <v>53</v>
      </c>
      <c r="AI41" s="6" t="s">
        <v>53</v>
      </c>
      <c r="AK41" s="61">
        <f t="shared" si="7"/>
        <v>51.612903225806448</v>
      </c>
      <c r="AL41" s="37">
        <f t="shared" si="0"/>
        <v>16</v>
      </c>
      <c r="AM41" s="38">
        <f t="shared" si="1"/>
        <v>0</v>
      </c>
      <c r="AN41" s="39">
        <f t="shared" si="2"/>
        <v>1</v>
      </c>
      <c r="AO41" s="40">
        <f t="shared" si="3"/>
        <v>0</v>
      </c>
      <c r="AP41" s="41">
        <f t="shared" si="4"/>
        <v>4</v>
      </c>
      <c r="AQ41" s="42">
        <f t="shared" si="5"/>
        <v>3</v>
      </c>
      <c r="AR41" s="43">
        <f t="shared" si="6"/>
        <v>1</v>
      </c>
      <c r="AS41" s="59"/>
    </row>
    <row r="42" spans="1:45" ht="15.9" customHeight="1" x14ac:dyDescent="0.3">
      <c r="B42" s="3">
        <v>30</v>
      </c>
      <c r="C42" s="19" t="s">
        <v>22</v>
      </c>
      <c r="D42" s="30" t="s">
        <v>23</v>
      </c>
      <c r="E42" s="6" t="s">
        <v>63</v>
      </c>
      <c r="F42" s="6" t="s">
        <v>11</v>
      </c>
      <c r="G42" s="6" t="s">
        <v>11</v>
      </c>
      <c r="H42" s="6" t="s">
        <v>11</v>
      </c>
      <c r="I42" s="6" t="s">
        <v>11</v>
      </c>
      <c r="J42" s="6" t="s">
        <v>11</v>
      </c>
      <c r="K42" s="6" t="s">
        <v>53</v>
      </c>
      <c r="L42" s="6" t="s">
        <v>11</v>
      </c>
      <c r="M42" s="6" t="s">
        <v>11</v>
      </c>
      <c r="N42" s="6" t="s">
        <v>11</v>
      </c>
      <c r="O42" s="6" t="s">
        <v>11</v>
      </c>
      <c r="P42" s="6" t="s">
        <v>11</v>
      </c>
      <c r="Q42" s="6" t="s">
        <v>11</v>
      </c>
      <c r="R42" s="6" t="s">
        <v>53</v>
      </c>
      <c r="S42" s="6" t="s">
        <v>11</v>
      </c>
      <c r="T42" s="6" t="s">
        <v>11</v>
      </c>
      <c r="U42" s="6" t="s">
        <v>11</v>
      </c>
      <c r="V42" s="6" t="s">
        <v>11</v>
      </c>
      <c r="W42" s="6" t="s">
        <v>11</v>
      </c>
      <c r="X42" s="6" t="s">
        <v>11</v>
      </c>
      <c r="Y42" s="6" t="s">
        <v>53</v>
      </c>
      <c r="Z42" s="6" t="s">
        <v>5</v>
      </c>
      <c r="AA42" s="6" t="s">
        <v>11</v>
      </c>
      <c r="AB42" s="6" t="s">
        <v>11</v>
      </c>
      <c r="AC42" s="6" t="s">
        <v>11</v>
      </c>
      <c r="AD42" s="6" t="s">
        <v>53</v>
      </c>
      <c r="AE42" s="6" t="s">
        <v>11</v>
      </c>
      <c r="AF42" s="6" t="s">
        <v>53</v>
      </c>
      <c r="AG42" s="6" t="s">
        <v>11</v>
      </c>
      <c r="AH42" s="6" t="s">
        <v>11</v>
      </c>
      <c r="AI42" s="6" t="s">
        <v>63</v>
      </c>
      <c r="AK42" s="61">
        <f t="shared" si="7"/>
        <v>74.193548387096769</v>
      </c>
      <c r="AL42" s="37">
        <f t="shared" si="0"/>
        <v>23</v>
      </c>
      <c r="AM42" s="38">
        <f t="shared" si="1"/>
        <v>0</v>
      </c>
      <c r="AN42" s="39">
        <f t="shared" si="2"/>
        <v>1</v>
      </c>
      <c r="AO42" s="40">
        <f t="shared" si="3"/>
        <v>0</v>
      </c>
      <c r="AP42" s="41">
        <f t="shared" si="4"/>
        <v>2</v>
      </c>
      <c r="AQ42" s="42">
        <f t="shared" si="5"/>
        <v>2</v>
      </c>
      <c r="AR42" s="43">
        <f t="shared" si="6"/>
        <v>0</v>
      </c>
      <c r="AS42" s="59"/>
    </row>
    <row r="43" spans="1:45" x14ac:dyDescent="0.3">
      <c r="B43" s="3">
        <v>31</v>
      </c>
      <c r="C43" s="19" t="s">
        <v>59</v>
      </c>
      <c r="D43" s="30" t="s">
        <v>51</v>
      </c>
      <c r="E43" s="6" t="s">
        <v>11</v>
      </c>
      <c r="F43" s="6" t="s">
        <v>11</v>
      </c>
      <c r="G43" s="6" t="s">
        <v>11</v>
      </c>
      <c r="H43" s="6" t="s">
        <v>11</v>
      </c>
      <c r="I43" s="6" t="s">
        <v>11</v>
      </c>
      <c r="J43" s="6" t="s">
        <v>11</v>
      </c>
      <c r="K43" s="6" t="s">
        <v>53</v>
      </c>
      <c r="L43" s="6" t="s">
        <v>11</v>
      </c>
      <c r="M43" s="6" t="s">
        <v>11</v>
      </c>
      <c r="N43" s="6" t="s">
        <v>11</v>
      </c>
      <c r="O43" s="6" t="s">
        <v>11</v>
      </c>
      <c r="P43" s="6" t="s">
        <v>11</v>
      </c>
      <c r="Q43" s="6" t="s">
        <v>11</v>
      </c>
      <c r="R43" s="6" t="s">
        <v>53</v>
      </c>
      <c r="S43" s="6" t="s">
        <v>63</v>
      </c>
      <c r="T43" s="6" t="s">
        <v>11</v>
      </c>
      <c r="U43" s="6" t="s">
        <v>11</v>
      </c>
      <c r="V43" s="6" t="s">
        <v>11</v>
      </c>
      <c r="W43" s="6" t="s">
        <v>11</v>
      </c>
      <c r="X43" s="6" t="s">
        <v>11</v>
      </c>
      <c r="Y43" s="6" t="s">
        <v>53</v>
      </c>
      <c r="Z43" s="6" t="s">
        <v>5</v>
      </c>
      <c r="AA43" s="6" t="s">
        <v>11</v>
      </c>
      <c r="AB43" s="6" t="s">
        <v>11</v>
      </c>
      <c r="AC43" s="6" t="s">
        <v>11</v>
      </c>
      <c r="AD43" s="6" t="s">
        <v>53</v>
      </c>
      <c r="AE43" s="6" t="s">
        <v>11</v>
      </c>
      <c r="AF43" s="6" t="s">
        <v>53</v>
      </c>
      <c r="AG43" s="6" t="s">
        <v>11</v>
      </c>
      <c r="AH43" s="6" t="s">
        <v>11</v>
      </c>
      <c r="AI43" s="6" t="s">
        <v>11</v>
      </c>
      <c r="AK43" s="61">
        <f t="shared" si="7"/>
        <v>77.41935483870968</v>
      </c>
      <c r="AL43" s="37">
        <f t="shared" si="0"/>
        <v>24</v>
      </c>
      <c r="AM43" s="38">
        <f t="shared" si="1"/>
        <v>0</v>
      </c>
      <c r="AN43" s="39">
        <f t="shared" si="2"/>
        <v>1</v>
      </c>
      <c r="AO43" s="40">
        <f t="shared" si="3"/>
        <v>0</v>
      </c>
      <c r="AP43" s="41">
        <f t="shared" si="4"/>
        <v>1</v>
      </c>
      <c r="AQ43" s="42">
        <f t="shared" si="5"/>
        <v>1.5</v>
      </c>
      <c r="AR43" s="43">
        <f t="shared" si="6"/>
        <v>-0.5</v>
      </c>
      <c r="AS43" s="59"/>
    </row>
    <row r="44" spans="1:45" x14ac:dyDescent="0.3">
      <c r="B44" s="3">
        <v>32</v>
      </c>
      <c r="C44" s="19" t="s">
        <v>66</v>
      </c>
      <c r="D44" s="30" t="s">
        <v>23</v>
      </c>
      <c r="E44" s="6" t="s">
        <v>53</v>
      </c>
      <c r="F44" s="6" t="s">
        <v>53</v>
      </c>
      <c r="G44" s="6" t="s">
        <v>53</v>
      </c>
      <c r="H44" s="6" t="s">
        <v>53</v>
      </c>
      <c r="I44" s="6" t="s">
        <v>53</v>
      </c>
      <c r="J44" s="6" t="s">
        <v>53</v>
      </c>
      <c r="K44" s="6" t="s">
        <v>53</v>
      </c>
      <c r="L44" s="6" t="s">
        <v>53</v>
      </c>
      <c r="M44" s="6" t="s">
        <v>53</v>
      </c>
      <c r="N44" s="6" t="s">
        <v>53</v>
      </c>
      <c r="O44" s="6" t="s">
        <v>53</v>
      </c>
      <c r="P44" s="6" t="s">
        <v>53</v>
      </c>
      <c r="Q44" s="6" t="s">
        <v>53</v>
      </c>
      <c r="R44" s="6" t="s">
        <v>53</v>
      </c>
      <c r="S44" s="6" t="s">
        <v>53</v>
      </c>
      <c r="T44" s="6" t="s">
        <v>53</v>
      </c>
      <c r="U44" s="6" t="s">
        <v>53</v>
      </c>
      <c r="V44" s="6" t="s">
        <v>53</v>
      </c>
      <c r="W44" s="6" t="s">
        <v>53</v>
      </c>
      <c r="X44" s="6" t="s">
        <v>53</v>
      </c>
      <c r="Y44" s="6" t="s">
        <v>53</v>
      </c>
      <c r="Z44" s="6" t="s">
        <v>53</v>
      </c>
      <c r="AA44" s="6" t="s">
        <v>53</v>
      </c>
      <c r="AB44" s="6" t="s">
        <v>53</v>
      </c>
      <c r="AC44" s="6" t="s">
        <v>11</v>
      </c>
      <c r="AD44" s="6" t="s">
        <v>53</v>
      </c>
      <c r="AE44" s="6" t="s">
        <v>11</v>
      </c>
      <c r="AF44" s="6" t="s">
        <v>53</v>
      </c>
      <c r="AG44" s="6" t="s">
        <v>11</v>
      </c>
      <c r="AH44" s="6" t="s">
        <v>11</v>
      </c>
      <c r="AI44" s="6" t="s">
        <v>11</v>
      </c>
      <c r="AK44" s="61">
        <f t="shared" si="7"/>
        <v>16.129032258064516</v>
      </c>
      <c r="AL44" s="37">
        <f t="shared" ref="AL44" si="8">COUNTIF(E44:AI44, "p")</f>
        <v>5</v>
      </c>
      <c r="AM44" s="38">
        <f t="shared" ref="AM44" si="9">COUNTIF(E44:AI44, "L")</f>
        <v>0</v>
      </c>
      <c r="AN44" s="39">
        <f t="shared" ref="AN44" si="10">COUNTIF(E44:AI44, "c")</f>
        <v>0</v>
      </c>
      <c r="AO44" s="40">
        <f t="shared" ref="AO44" si="11">COUNTIF(F44:AJ44, "S")</f>
        <v>0</v>
      </c>
      <c r="AP44" s="41">
        <f t="shared" ref="AP44" si="12">COUNTIF(E44:AI44, "h")</f>
        <v>0</v>
      </c>
      <c r="AQ44" s="42">
        <f t="shared" ref="AQ44" si="13">COUNTIF(E44:AI44, "L") + COUNTIF(E44:AI44, "c") + COUNTIF(E44:AI44, "s") + (COUNTIF(E44:AI44, "h") * 0.5)</f>
        <v>0</v>
      </c>
      <c r="AR44" s="43">
        <f t="shared" ref="AR44" si="14">(AN44+(AP44*0.5))-2</f>
        <v>-2</v>
      </c>
      <c r="AS44" s="59"/>
    </row>
    <row r="45" spans="1:45" x14ac:dyDescent="0.3">
      <c r="B45" s="3">
        <v>33</v>
      </c>
      <c r="C45" s="19" t="s">
        <v>67</v>
      </c>
      <c r="D45" s="30" t="s">
        <v>23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  <c r="N45" s="6" t="s">
        <v>53</v>
      </c>
      <c r="O45" s="6" t="s">
        <v>53</v>
      </c>
      <c r="P45" s="6" t="s">
        <v>53</v>
      </c>
      <c r="Q45" s="6" t="s">
        <v>53</v>
      </c>
      <c r="R45" s="6" t="s">
        <v>53</v>
      </c>
      <c r="S45" s="6" t="s">
        <v>53</v>
      </c>
      <c r="T45" s="6" t="s">
        <v>53</v>
      </c>
      <c r="U45" s="6" t="s">
        <v>53</v>
      </c>
      <c r="V45" s="6" t="s">
        <v>53</v>
      </c>
      <c r="W45" s="6" t="s">
        <v>53</v>
      </c>
      <c r="X45" s="6" t="s">
        <v>53</v>
      </c>
      <c r="Y45" s="6" t="s">
        <v>53</v>
      </c>
      <c r="Z45" s="6" t="s">
        <v>53</v>
      </c>
      <c r="AA45" s="6" t="s">
        <v>53</v>
      </c>
      <c r="AB45" s="6" t="s">
        <v>53</v>
      </c>
      <c r="AC45" s="6" t="s">
        <v>11</v>
      </c>
      <c r="AD45" s="6" t="s">
        <v>53</v>
      </c>
      <c r="AE45" s="6" t="s">
        <v>11</v>
      </c>
      <c r="AF45" s="6" t="s">
        <v>53</v>
      </c>
      <c r="AG45" s="6" t="s">
        <v>4</v>
      </c>
      <c r="AH45" s="6" t="s">
        <v>11</v>
      </c>
      <c r="AI45" s="6" t="s">
        <v>11</v>
      </c>
      <c r="AK45" s="61">
        <f t="shared" si="7"/>
        <v>12.903225806451612</v>
      </c>
      <c r="AL45" s="37">
        <f t="shared" ref="AL45" si="15">COUNTIF(E45:AI45, "p")</f>
        <v>4</v>
      </c>
      <c r="AM45" s="38">
        <f t="shared" ref="AM45" si="16">COUNTIF(E45:AI45, "L")</f>
        <v>0</v>
      </c>
      <c r="AN45" s="39">
        <f t="shared" ref="AN45" si="17">COUNTIF(E45:AI45, "c")</f>
        <v>0</v>
      </c>
      <c r="AO45" s="40">
        <f t="shared" ref="AO45" si="18">COUNTIF(F45:AJ45, "S")</f>
        <v>1</v>
      </c>
      <c r="AP45" s="41">
        <f t="shared" ref="AP45" si="19">COUNTIF(E45:AI45, "h")</f>
        <v>0</v>
      </c>
      <c r="AQ45" s="42">
        <f t="shared" ref="AQ45" si="20">COUNTIF(E45:AI45, "L") + COUNTIF(E45:AI45, "c") + COUNTIF(E45:AI45, "s") + (COUNTIF(E45:AI45, "h") * 0.5)</f>
        <v>1</v>
      </c>
      <c r="AR45" s="43">
        <f t="shared" ref="AR45" si="21">(AN45+(AP45*0.5))-2</f>
        <v>-2</v>
      </c>
      <c r="AS45" s="59"/>
    </row>
    <row r="46" spans="1:45" x14ac:dyDescent="0.3">
      <c r="B46" s="3">
        <v>34</v>
      </c>
      <c r="C46" s="19" t="s">
        <v>68</v>
      </c>
      <c r="D46" s="30" t="s">
        <v>23</v>
      </c>
      <c r="E46" s="6" t="s">
        <v>53</v>
      </c>
      <c r="F46" s="6" t="s">
        <v>53</v>
      </c>
      <c r="G46" s="6" t="s">
        <v>53</v>
      </c>
      <c r="H46" s="6" t="s">
        <v>53</v>
      </c>
      <c r="I46" s="6" t="s">
        <v>53</v>
      </c>
      <c r="J46" s="6" t="s">
        <v>53</v>
      </c>
      <c r="K46" s="6" t="s">
        <v>53</v>
      </c>
      <c r="L46" s="6" t="s">
        <v>53</v>
      </c>
      <c r="M46" s="6" t="s">
        <v>53</v>
      </c>
      <c r="N46" s="6" t="s">
        <v>53</v>
      </c>
      <c r="O46" s="6" t="s">
        <v>53</v>
      </c>
      <c r="P46" s="6" t="s">
        <v>53</v>
      </c>
      <c r="Q46" s="6" t="s">
        <v>53</v>
      </c>
      <c r="R46" s="6" t="s">
        <v>53</v>
      </c>
      <c r="S46" s="6" t="s">
        <v>53</v>
      </c>
      <c r="T46" s="6" t="s">
        <v>53</v>
      </c>
      <c r="U46" s="6" t="s">
        <v>53</v>
      </c>
      <c r="V46" s="6" t="s">
        <v>53</v>
      </c>
      <c r="W46" s="6" t="s">
        <v>53</v>
      </c>
      <c r="X46" s="6" t="s">
        <v>53</v>
      </c>
      <c r="Y46" s="6" t="s">
        <v>53</v>
      </c>
      <c r="Z46" s="6" t="s">
        <v>53</v>
      </c>
      <c r="AA46" s="6" t="s">
        <v>53</v>
      </c>
      <c r="AB46" s="6" t="s">
        <v>53</v>
      </c>
      <c r="AC46" s="6" t="s">
        <v>53</v>
      </c>
      <c r="AD46" s="6" t="s">
        <v>53</v>
      </c>
      <c r="AE46" s="6" t="s">
        <v>53</v>
      </c>
      <c r="AF46" s="6" t="s">
        <v>53</v>
      </c>
      <c r="AG46" s="6" t="s">
        <v>53</v>
      </c>
      <c r="AH46" s="6" t="s">
        <v>11</v>
      </c>
      <c r="AI46" s="6" t="s">
        <v>11</v>
      </c>
      <c r="AK46" s="61">
        <f t="shared" si="7"/>
        <v>6.4516129032258061</v>
      </c>
      <c r="AL46" s="37">
        <f t="shared" ref="AL46" si="22">COUNTIF(E46:AI46, "p")</f>
        <v>2</v>
      </c>
      <c r="AM46" s="38">
        <f t="shared" ref="AM46" si="23">COUNTIF(E46:AI46, "L")</f>
        <v>0</v>
      </c>
      <c r="AN46" s="39">
        <f t="shared" ref="AN46" si="24">COUNTIF(E46:AI46, "c")</f>
        <v>0</v>
      </c>
      <c r="AO46" s="40">
        <f t="shared" ref="AO46" si="25">COUNTIF(F46:AJ46, "S")</f>
        <v>0</v>
      </c>
      <c r="AP46" s="41">
        <f t="shared" ref="AP46" si="26">COUNTIF(E46:AI46, "h")</f>
        <v>0</v>
      </c>
      <c r="AQ46" s="42">
        <f t="shared" ref="AQ46" si="27">COUNTIF(E46:AI46, "L") + COUNTIF(E46:AI46, "c") + COUNTIF(E46:AI46, "s") + (COUNTIF(E46:AI46, "h") * 0.5)</f>
        <v>0</v>
      </c>
      <c r="AR46" s="43">
        <f t="shared" ref="AR46" si="28">(AN46+(AP46*0.5))-2</f>
        <v>-2</v>
      </c>
      <c r="AS46" s="59"/>
    </row>
    <row r="48" spans="1:45" x14ac:dyDescent="0.3">
      <c r="C48" s="63" t="s">
        <v>18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</row>
  </sheetData>
  <mergeCells count="37">
    <mergeCell ref="AH11:AH12"/>
    <mergeCell ref="AI11:AI12"/>
    <mergeCell ref="C48:AK48"/>
    <mergeCell ref="AB11:AB12"/>
    <mergeCell ref="AC11:AC12"/>
    <mergeCell ref="AD11:AD12"/>
    <mergeCell ref="AE11:AE12"/>
    <mergeCell ref="AF11:AF12"/>
    <mergeCell ref="AG11:AG12"/>
    <mergeCell ref="V11:V12"/>
    <mergeCell ref="W11:W12"/>
    <mergeCell ref="X11:X12"/>
    <mergeCell ref="Y11:Y12"/>
    <mergeCell ref="Z11:Z12"/>
    <mergeCell ref="AA11:AA12"/>
    <mergeCell ref="P11:P12"/>
    <mergeCell ref="Q11:Q12"/>
    <mergeCell ref="R11:R12"/>
    <mergeCell ref="S11:S12"/>
    <mergeCell ref="T11:T12"/>
    <mergeCell ref="U11:U12"/>
    <mergeCell ref="O11:O12"/>
    <mergeCell ref="D3:L3"/>
    <mergeCell ref="X3:AI3"/>
    <mergeCell ref="X5:AI5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</mergeCells>
  <conditionalFormatting sqref="E13:AI46">
    <cfRule type="cellIs" dxfId="105" priority="1" operator="equal">
      <formula>"S"</formula>
    </cfRule>
    <cfRule type="cellIs" dxfId="104" priority="2" operator="equal">
      <formula>"L"</formula>
    </cfRule>
    <cfRule type="cellIs" dxfId="103" priority="3" operator="equal">
      <formula>"s"</formula>
    </cfRule>
    <cfRule type="cellIs" dxfId="102" priority="4" operator="equal">
      <formula>"c"</formula>
    </cfRule>
    <cfRule type="cellIs" dxfId="101" priority="5" operator="equal">
      <formula>"o"</formula>
    </cfRule>
    <cfRule type="cellIs" dxfId="100" priority="7" operator="equal">
      <formula>"s"</formula>
    </cfRule>
    <cfRule type="cellIs" dxfId="99" priority="8" operator="equal">
      <formula>"p"</formula>
    </cfRule>
    <cfRule type="cellIs" dxfId="98" priority="10" operator="equal">
      <formula>"P"</formula>
    </cfRule>
    <cfRule type="cellIs" dxfId="97" priority="11" operator="equal">
      <formula>"h"</formula>
    </cfRule>
  </conditionalFormatting>
  <conditionalFormatting sqref="E21:AI46">
    <cfRule type="cellIs" dxfId="96" priority="6" operator="equal">
      <formula>"c"</formula>
    </cfRule>
  </conditionalFormatting>
  <conditionalFormatting sqref="R13:R46 E15:Q20 S15:AI20 K21 Y21 AF21 K24 Y24 AF24 K27 Y27 AF27 K30 Y30 AF30 K33 Y33 AF33 K36 Y36 AF36 K39 Y39 AF39 K42 Y42 AF42">
    <cfRule type="cellIs" dxfId="94" priority="83" operator="equal">
      <formula>"c"</formula>
    </cfRule>
  </conditionalFormatting>
  <conditionalFormatting sqref="X29:Y29">
    <cfRule type="containsText" dxfId="93" priority="89" operator="containsText" text="S">
      <formula>NOT(ISERROR(SEARCH("S",X29)))</formula>
    </cfRule>
  </conditionalFormatting>
  <conditionalFormatting sqref="X13:AI43">
    <cfRule type="containsText" dxfId="92" priority="86" operator="containsText" text="c">
      <formula>NOT(ISERROR(SEARCH("c",X13)))</formula>
    </cfRule>
    <cfRule type="containsText" dxfId="91" priority="87" operator="containsText" text="s">
      <formula>NOT(ISERROR(SEARCH("s",X13)))</formula>
    </cfRule>
    <cfRule type="containsText" dxfId="90" priority="88" operator="containsText" text="p">
      <formula>NOT(ISERROR(SEARCH("p",X13)))</formula>
    </cfRule>
  </conditionalFormatting>
  <conditionalFormatting sqref="X13:AI46">
    <cfRule type="containsText" dxfId="89" priority="12" operator="containsText" text="h">
      <formula>NOT(ISERROR(SEARCH("h",X13)))</formula>
    </cfRule>
  </conditionalFormatting>
  <conditionalFormatting sqref="X44:AI46">
    <cfRule type="containsText" dxfId="88" priority="13" operator="containsText" text="c">
      <formula>NOT(ISERROR(SEARCH("c",X44)))</formula>
    </cfRule>
    <cfRule type="containsText" dxfId="87" priority="14" operator="containsText" text="s">
      <formula>NOT(ISERROR(SEARCH("s",X44)))</formula>
    </cfRule>
    <cfRule type="containsText" dxfId="86" priority="15" operator="containsText" text="p">
      <formula>NOT(ISERROR(SEARCH("p",X44)))</formula>
    </cfRule>
  </conditionalFormatting>
  <conditionalFormatting sqref="Y20:AB20">
    <cfRule type="containsText" dxfId="85" priority="91" operator="containsText" text="S">
      <formula>NOT(ISERROR(SEARCH("S",Y20)))</formula>
    </cfRule>
  </conditionalFormatting>
  <conditionalFormatting sqref="AL13:AL46">
    <cfRule type="cellIs" dxfId="84" priority="90" operator="greaterThan">
      <formula>24</formula>
    </cfRule>
  </conditionalFormatting>
  <conditionalFormatting sqref="AM13:AM46">
    <cfRule type="cellIs" dxfId="83" priority="84" operator="greaterThan">
      <formula>0</formula>
    </cfRule>
    <cfRule type="cellIs" dxfId="82" priority="85" operator="greaterThan">
      <formula>0</formula>
    </cfRule>
  </conditionalFormatting>
  <conditionalFormatting sqref="AN13:AO46">
    <cfRule type="cellIs" dxfId="81" priority="9" operator="greaterThan">
      <formula>3</formula>
    </cfRule>
  </conditionalFormatting>
  <conditionalFormatting sqref="AP13:AP46">
    <cfRule type="cellIs" dxfId="80" priority="82" operator="greaterThan">
      <formula>2</formula>
    </cfRule>
  </conditionalFormatting>
  <conditionalFormatting sqref="AQ13:AQ46">
    <cfRule type="cellIs" dxfId="79" priority="81" operator="greaterThan">
      <formula>3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2" operator="containsText" id="{FDD2AF2E-39AB-440D-8F24-03A575B33A95}">
            <xm:f>NOT(ISERROR(SEARCH("+",E13)))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E13:AI43</xm:sqref>
        </x14:conditionalFormatting>
        <x14:conditionalFormatting xmlns:xm="http://schemas.microsoft.com/office/excel/2006/main">
          <x14:cfRule type="containsText" priority="16" operator="containsText" id="{7BA3F0B8-4419-4B8E-ACB3-4D17334FA150}">
            <xm:f>NOT(ISERROR(SEARCH("+",E44)))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E44:AI46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B29" sqref="B29"/>
    </sheetView>
  </sheetViews>
  <sheetFormatPr defaultRowHeight="14.5" x14ac:dyDescent="0.35"/>
  <cols>
    <col min="2" max="2" width="31.90625" customWidth="1"/>
  </cols>
  <sheetData>
    <row r="6" spans="2:2" x14ac:dyDescent="0.35">
      <c r="B6" s="1" t="s">
        <v>1</v>
      </c>
    </row>
  </sheetData>
  <hyperlinks>
    <hyperlink ref="B6" r:id="rId1" display="© 2018 TemplateLab.com" xr:uid="{00000000-0004-0000-01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935F-847B-4DA0-B0E2-5E209E588061}">
  <dimension ref="A1:AR46"/>
  <sheetViews>
    <sheetView view="pageBreakPreview" topLeftCell="O16" zoomScale="92" zoomScaleNormal="100" zoomScaleSheetLayoutView="92" workbookViewId="0">
      <selection activeCell="N24" sqref="N24"/>
    </sheetView>
  </sheetViews>
  <sheetFormatPr defaultColWidth="8.90625" defaultRowHeight="14" x14ac:dyDescent="0.3"/>
  <cols>
    <col min="1" max="2" width="2.453125" style="2" customWidth="1"/>
    <col min="3" max="3" width="17.453125" style="2" customWidth="1"/>
    <col min="4" max="4" width="16.90625" style="2" customWidth="1"/>
    <col min="5" max="33" width="3.08984375" style="2" customWidth="1"/>
    <col min="34" max="36" width="2.453125" style="2" customWidth="1"/>
    <col min="37" max="37" width="2.54296875" style="2" customWidth="1"/>
    <col min="38" max="43" width="8.90625" style="2"/>
    <col min="44" max="44" width="11.90625" style="2" customWidth="1"/>
    <col min="45" max="16384" width="8.90625" style="2"/>
  </cols>
  <sheetData>
    <row r="1" spans="1:44" ht="7.6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44" ht="10.6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44" ht="25.4" customHeight="1" x14ac:dyDescent="0.3">
      <c r="A3" s="7"/>
      <c r="B3" s="7"/>
      <c r="C3" s="10"/>
      <c r="D3" s="64" t="s">
        <v>8</v>
      </c>
      <c r="E3" s="64"/>
      <c r="F3" s="64"/>
      <c r="G3" s="64"/>
      <c r="H3" s="64"/>
      <c r="I3" s="64"/>
      <c r="J3" s="64"/>
      <c r="K3" s="64"/>
      <c r="L3" s="64"/>
      <c r="M3" s="11"/>
      <c r="N3" s="7"/>
      <c r="O3" s="7"/>
      <c r="P3" s="7"/>
      <c r="Q3" s="7"/>
      <c r="R3" s="7"/>
      <c r="S3" s="7"/>
      <c r="T3" s="12"/>
      <c r="U3" s="12"/>
      <c r="V3" s="12"/>
      <c r="W3" s="12"/>
      <c r="X3" s="66" t="s">
        <v>6</v>
      </c>
      <c r="Y3" s="66"/>
      <c r="Z3" s="66"/>
      <c r="AA3" s="66"/>
      <c r="AB3" s="66"/>
      <c r="AC3" s="66"/>
      <c r="AD3" s="66"/>
      <c r="AE3" s="66"/>
      <c r="AF3" s="66"/>
      <c r="AG3" s="66"/>
      <c r="AH3" s="7"/>
      <c r="AI3" s="7"/>
      <c r="AJ3" s="7"/>
      <c r="AK3" s="7"/>
    </row>
    <row r="4" spans="1:44" ht="4.6500000000000004" customHeight="1" x14ac:dyDescent="0.3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44" ht="20.149999999999999" customHeight="1" x14ac:dyDescent="0.3">
      <c r="A5" s="7"/>
      <c r="B5" s="7"/>
      <c r="C5" s="10"/>
      <c r="D5" s="17" t="s">
        <v>69</v>
      </c>
      <c r="E5" s="7"/>
      <c r="F5" s="7"/>
      <c r="G5" s="7"/>
      <c r="H5" s="7"/>
      <c r="I5" s="7"/>
      <c r="J5" s="7"/>
      <c r="K5" s="7"/>
      <c r="L5" s="7"/>
      <c r="M5" s="11"/>
      <c r="N5" s="7"/>
      <c r="O5" s="7"/>
      <c r="P5" s="7"/>
      <c r="Q5" s="7"/>
      <c r="R5" s="7"/>
      <c r="S5" s="7"/>
      <c r="T5" s="12"/>
      <c r="U5" s="12"/>
      <c r="V5" s="12"/>
      <c r="W5" s="12"/>
      <c r="X5" s="66" t="s">
        <v>7</v>
      </c>
      <c r="Y5" s="66"/>
      <c r="Z5" s="66"/>
      <c r="AA5" s="66"/>
      <c r="AB5" s="66"/>
      <c r="AC5" s="66"/>
      <c r="AD5" s="66"/>
      <c r="AE5" s="66"/>
      <c r="AF5" s="66"/>
      <c r="AG5" s="66"/>
      <c r="AH5" s="7"/>
      <c r="AI5" s="7"/>
      <c r="AJ5" s="7"/>
      <c r="AK5" s="7"/>
    </row>
    <row r="6" spans="1:44" ht="4.6500000000000004" customHeight="1" x14ac:dyDescent="0.3">
      <c r="A6" s="7"/>
      <c r="B6" s="7"/>
      <c r="C6" s="13"/>
      <c r="D6" s="14"/>
      <c r="E6" s="7"/>
      <c r="F6" s="7"/>
      <c r="G6" s="7"/>
      <c r="H6" s="7"/>
      <c r="I6" s="7"/>
      <c r="J6" s="7"/>
      <c r="K6" s="7"/>
      <c r="L6" s="7"/>
      <c r="M6" s="11"/>
      <c r="N6" s="7"/>
      <c r="O6" s="7"/>
      <c r="P6" s="7"/>
      <c r="Q6" s="7"/>
      <c r="R6" s="7"/>
      <c r="S6" s="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7"/>
      <c r="AI6" s="7"/>
      <c r="AJ6" s="7"/>
      <c r="AK6" s="7"/>
    </row>
    <row r="7" spans="1:44" ht="20.149999999999999" customHeight="1" x14ac:dyDescent="0.3">
      <c r="A7" s="7"/>
      <c r="B7" s="7"/>
      <c r="C7" s="10"/>
      <c r="D7" s="17">
        <v>2024</v>
      </c>
      <c r="E7" s="7"/>
      <c r="F7" s="7"/>
      <c r="G7" s="7"/>
      <c r="H7" s="7"/>
      <c r="I7" s="7"/>
      <c r="J7" s="7"/>
      <c r="K7" s="7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44" ht="9" customHeight="1" thickBot="1" x14ac:dyDescent="0.35">
      <c r="A8" s="7"/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44" ht="9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44" ht="7.4" customHeight="1" x14ac:dyDescent="0.3"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44" ht="7.4" customHeight="1" x14ac:dyDescent="0.3">
      <c r="B11" s="3"/>
      <c r="C11" s="65" t="s">
        <v>3</v>
      </c>
      <c r="D11" s="65" t="s">
        <v>2</v>
      </c>
      <c r="E11" s="62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2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2">
        <v>14</v>
      </c>
      <c r="S11" s="62">
        <v>15</v>
      </c>
      <c r="T11" s="62">
        <v>16</v>
      </c>
      <c r="U11" s="62">
        <v>17</v>
      </c>
      <c r="V11" s="62">
        <v>18</v>
      </c>
      <c r="W11" s="62">
        <v>19</v>
      </c>
      <c r="X11" s="62">
        <v>20</v>
      </c>
      <c r="Y11" s="62">
        <v>21</v>
      </c>
      <c r="Z11" s="62">
        <v>22</v>
      </c>
      <c r="AA11" s="62">
        <v>23</v>
      </c>
      <c r="AB11" s="62">
        <v>24</v>
      </c>
      <c r="AC11" s="62">
        <v>25</v>
      </c>
      <c r="AD11" s="62">
        <v>26</v>
      </c>
      <c r="AE11" s="62">
        <v>27</v>
      </c>
      <c r="AF11" s="62">
        <v>28</v>
      </c>
      <c r="AG11" s="62">
        <v>29</v>
      </c>
    </row>
    <row r="12" spans="1:44" x14ac:dyDescent="0.3">
      <c r="B12" s="3"/>
      <c r="C12" s="65"/>
      <c r="D12" s="6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L12" s="31" t="s">
        <v>15</v>
      </c>
      <c r="AM12" s="32" t="s">
        <v>55</v>
      </c>
      <c r="AN12" s="33" t="s">
        <v>16</v>
      </c>
      <c r="AO12" s="34" t="s">
        <v>57</v>
      </c>
      <c r="AP12" s="35" t="s">
        <v>17</v>
      </c>
      <c r="AQ12" s="32" t="s">
        <v>14</v>
      </c>
      <c r="AR12" s="36" t="s">
        <v>62</v>
      </c>
    </row>
    <row r="13" spans="1:44" ht="14.15" customHeight="1" x14ac:dyDescent="0.3">
      <c r="B13" s="3"/>
      <c r="C13" s="19" t="s">
        <v>52</v>
      </c>
      <c r="D13" s="30" t="s">
        <v>51</v>
      </c>
      <c r="E13" s="6" t="s">
        <v>50</v>
      </c>
      <c r="F13" s="6" t="s">
        <v>50</v>
      </c>
      <c r="G13" s="6" t="s">
        <v>50</v>
      </c>
      <c r="H13" s="6" t="s">
        <v>53</v>
      </c>
      <c r="I13" s="6" t="s">
        <v>5</v>
      </c>
      <c r="J13" s="6" t="s">
        <v>4</v>
      </c>
      <c r="K13" s="6" t="s">
        <v>4</v>
      </c>
      <c r="L13" s="6" t="s">
        <v>4</v>
      </c>
      <c r="M13" s="6" t="s">
        <v>4</v>
      </c>
      <c r="N13" s="6" t="s">
        <v>50</v>
      </c>
      <c r="O13" s="6" t="s">
        <v>53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 t="s">
        <v>50</v>
      </c>
      <c r="V13" s="6" t="s">
        <v>53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</v>
      </c>
      <c r="AC13" s="6" t="s">
        <v>53</v>
      </c>
      <c r="AD13" s="6" t="s">
        <v>50</v>
      </c>
      <c r="AE13" s="6" t="s">
        <v>50</v>
      </c>
      <c r="AF13" s="6" t="s">
        <v>50</v>
      </c>
      <c r="AG13" s="6" t="s">
        <v>50</v>
      </c>
      <c r="AL13" s="37">
        <f t="shared" ref="AL13:AL44" si="0">COUNTIF(E13:AG13, "p")</f>
        <v>19</v>
      </c>
      <c r="AM13" s="38">
        <f t="shared" ref="AM13:AM44" si="1">COUNTIF(E13:AG13, "L")</f>
        <v>0</v>
      </c>
      <c r="AN13" s="39">
        <f t="shared" ref="AN13:AN44" si="2">COUNTIF(E13:AG13, "c")</f>
        <v>2</v>
      </c>
      <c r="AO13" s="40">
        <f t="shared" ref="AO13:AO44" si="3">COUNTIF(F13:AH13, "S")</f>
        <v>4</v>
      </c>
      <c r="AP13" s="41">
        <f t="shared" ref="AP13:AP44" si="4">COUNTIF(E13:AG13, "h")</f>
        <v>0</v>
      </c>
      <c r="AQ13" s="42">
        <f t="shared" ref="AQ13:AQ44" si="5">COUNTIF(E13:AG13, "L") + COUNTIF(E13:AG13, "c") + COUNTIF(E13:AG13, "s") + (COUNTIF(E13:AG13, "h") * 0.5)</f>
        <v>6</v>
      </c>
      <c r="AR13" s="43">
        <f>(AN13+(AP13*0.5))-2</f>
        <v>0</v>
      </c>
    </row>
    <row r="14" spans="1:44" ht="14.15" customHeight="1" x14ac:dyDescent="0.3">
      <c r="B14" s="3"/>
      <c r="C14" s="19" t="s">
        <v>24</v>
      </c>
      <c r="D14" s="30" t="s">
        <v>51</v>
      </c>
      <c r="E14" s="6" t="s">
        <v>50</v>
      </c>
      <c r="F14" s="6" t="s">
        <v>50</v>
      </c>
      <c r="G14" s="6" t="s">
        <v>50</v>
      </c>
      <c r="H14" s="6" t="s">
        <v>53</v>
      </c>
      <c r="I14" s="6" t="s">
        <v>50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50</v>
      </c>
      <c r="O14" s="6" t="s">
        <v>53</v>
      </c>
      <c r="P14" s="6" t="s">
        <v>5</v>
      </c>
      <c r="Q14" s="6" t="s">
        <v>63</v>
      </c>
      <c r="R14" s="6" t="s">
        <v>50</v>
      </c>
      <c r="S14" s="6" t="s">
        <v>50</v>
      </c>
      <c r="T14" s="6" t="s">
        <v>50</v>
      </c>
      <c r="U14" s="6" t="s">
        <v>50</v>
      </c>
      <c r="V14" s="6" t="s">
        <v>53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53</v>
      </c>
      <c r="AD14" s="6" t="s">
        <v>50</v>
      </c>
      <c r="AE14" s="6" t="s">
        <v>50</v>
      </c>
      <c r="AF14" s="6" t="s">
        <v>50</v>
      </c>
      <c r="AG14" s="6" t="s">
        <v>50</v>
      </c>
      <c r="AL14" s="37">
        <f t="shared" si="0"/>
        <v>23</v>
      </c>
      <c r="AM14" s="38">
        <f t="shared" si="1"/>
        <v>0</v>
      </c>
      <c r="AN14" s="39">
        <f t="shared" si="2"/>
        <v>1</v>
      </c>
      <c r="AO14" s="40">
        <f t="shared" si="3"/>
        <v>0</v>
      </c>
      <c r="AP14" s="41">
        <f t="shared" si="4"/>
        <v>1</v>
      </c>
      <c r="AQ14" s="42">
        <f t="shared" si="5"/>
        <v>1.5</v>
      </c>
      <c r="AR14" s="43">
        <f t="shared" ref="AR14:AR44" si="6">(AN14+(AP14*0.5))-2</f>
        <v>-0.5</v>
      </c>
    </row>
    <row r="15" spans="1:44" ht="14.15" customHeight="1" x14ac:dyDescent="0.3">
      <c r="B15" s="3"/>
      <c r="C15" s="19" t="s">
        <v>10</v>
      </c>
      <c r="D15" s="30" t="s">
        <v>51</v>
      </c>
      <c r="E15" s="6" t="s">
        <v>50</v>
      </c>
      <c r="F15" s="6" t="s">
        <v>50</v>
      </c>
      <c r="G15" s="6" t="s">
        <v>50</v>
      </c>
      <c r="H15" s="6" t="s">
        <v>53</v>
      </c>
      <c r="I15" s="6" t="s">
        <v>50</v>
      </c>
      <c r="J15" s="6" t="s">
        <v>50</v>
      </c>
      <c r="K15" s="6" t="s">
        <v>50</v>
      </c>
      <c r="L15" s="6" t="s">
        <v>50</v>
      </c>
      <c r="M15" s="6" t="s">
        <v>5</v>
      </c>
      <c r="N15" s="6" t="s">
        <v>50</v>
      </c>
      <c r="O15" s="6" t="s">
        <v>53</v>
      </c>
      <c r="P15" s="6" t="s">
        <v>50</v>
      </c>
      <c r="Q15" s="6" t="s">
        <v>50</v>
      </c>
      <c r="R15" s="6" t="s">
        <v>50</v>
      </c>
      <c r="S15" s="6" t="s">
        <v>63</v>
      </c>
      <c r="T15" s="6" t="s">
        <v>50</v>
      </c>
      <c r="U15" s="6" t="s">
        <v>50</v>
      </c>
      <c r="V15" s="6" t="s">
        <v>53</v>
      </c>
      <c r="W15" s="6" t="s">
        <v>50</v>
      </c>
      <c r="X15" s="6" t="s">
        <v>50</v>
      </c>
      <c r="Y15" s="6" t="s">
        <v>63</v>
      </c>
      <c r="Z15" s="6" t="s">
        <v>50</v>
      </c>
      <c r="AA15" s="6" t="s">
        <v>50</v>
      </c>
      <c r="AB15" s="6" t="s">
        <v>50</v>
      </c>
      <c r="AC15" s="6" t="s">
        <v>53</v>
      </c>
      <c r="AD15" s="6" t="s">
        <v>50</v>
      </c>
      <c r="AE15" s="6" t="s">
        <v>63</v>
      </c>
      <c r="AF15" s="6" t="s">
        <v>50</v>
      </c>
      <c r="AG15" s="6" t="s">
        <v>63</v>
      </c>
      <c r="AL15" s="37">
        <f t="shared" si="0"/>
        <v>20</v>
      </c>
      <c r="AM15" s="38">
        <f t="shared" si="1"/>
        <v>0</v>
      </c>
      <c r="AN15" s="39">
        <f t="shared" si="2"/>
        <v>1</v>
      </c>
      <c r="AO15" s="40">
        <f t="shared" si="3"/>
        <v>0</v>
      </c>
      <c r="AP15" s="41">
        <f t="shared" si="4"/>
        <v>4</v>
      </c>
      <c r="AQ15" s="42">
        <f t="shared" si="5"/>
        <v>3</v>
      </c>
      <c r="AR15" s="43">
        <f t="shared" si="6"/>
        <v>1</v>
      </c>
    </row>
    <row r="16" spans="1:44" ht="14.15" customHeight="1" x14ac:dyDescent="0.3">
      <c r="B16" s="3"/>
      <c r="C16" s="19" t="s">
        <v>25</v>
      </c>
      <c r="D16" s="30" t="s">
        <v>51</v>
      </c>
      <c r="E16" s="6" t="s">
        <v>5</v>
      </c>
      <c r="F16" s="6" t="s">
        <v>50</v>
      </c>
      <c r="G16" s="6" t="s">
        <v>50</v>
      </c>
      <c r="H16" s="6" t="s">
        <v>53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 t="s">
        <v>53</v>
      </c>
      <c r="P16" s="6" t="s">
        <v>50</v>
      </c>
      <c r="Q16" s="6" t="s">
        <v>63</v>
      </c>
      <c r="R16" s="6" t="s">
        <v>50</v>
      </c>
      <c r="S16" s="6" t="s">
        <v>5</v>
      </c>
      <c r="T16" s="6" t="s">
        <v>50</v>
      </c>
      <c r="U16" s="6" t="s">
        <v>63</v>
      </c>
      <c r="V16" s="6" t="s">
        <v>53</v>
      </c>
      <c r="W16" s="6" t="s">
        <v>50</v>
      </c>
      <c r="X16" s="6" t="s">
        <v>50</v>
      </c>
      <c r="Y16" s="6" t="s">
        <v>5</v>
      </c>
      <c r="Z16" s="6" t="s">
        <v>50</v>
      </c>
      <c r="AA16" s="6" t="s">
        <v>50</v>
      </c>
      <c r="AB16" s="6" t="s">
        <v>50</v>
      </c>
      <c r="AC16" s="6" t="s">
        <v>53</v>
      </c>
      <c r="AD16" s="6" t="s">
        <v>50</v>
      </c>
      <c r="AE16" s="6" t="s">
        <v>50</v>
      </c>
      <c r="AF16" s="6" t="s">
        <v>50</v>
      </c>
      <c r="AG16" s="6" t="s">
        <v>63</v>
      </c>
      <c r="AL16" s="37">
        <f t="shared" si="0"/>
        <v>19</v>
      </c>
      <c r="AM16" s="38">
        <f t="shared" si="1"/>
        <v>0</v>
      </c>
      <c r="AN16" s="39">
        <f t="shared" si="2"/>
        <v>3</v>
      </c>
      <c r="AO16" s="40">
        <f t="shared" si="3"/>
        <v>0</v>
      </c>
      <c r="AP16" s="41">
        <f t="shared" si="4"/>
        <v>3</v>
      </c>
      <c r="AQ16" s="42">
        <f t="shared" si="5"/>
        <v>4.5</v>
      </c>
      <c r="AR16" s="43">
        <f t="shared" si="6"/>
        <v>2.5</v>
      </c>
    </row>
    <row r="17" spans="2:44" ht="14.15" customHeight="1" x14ac:dyDescent="0.3">
      <c r="B17" s="3"/>
      <c r="C17" s="19" t="s">
        <v>65</v>
      </c>
      <c r="D17" s="30" t="s">
        <v>51</v>
      </c>
      <c r="E17" s="6" t="s">
        <v>50</v>
      </c>
      <c r="F17" s="6" t="s">
        <v>50</v>
      </c>
      <c r="G17" s="6" t="s">
        <v>63</v>
      </c>
      <c r="H17" s="6" t="s">
        <v>53</v>
      </c>
      <c r="I17" s="6" t="s">
        <v>50</v>
      </c>
      <c r="J17" s="6" t="s">
        <v>50</v>
      </c>
      <c r="K17" s="6" t="s">
        <v>50</v>
      </c>
      <c r="L17" s="6" t="s">
        <v>50</v>
      </c>
      <c r="M17" s="6" t="s">
        <v>50</v>
      </c>
      <c r="N17" s="6" t="s">
        <v>50</v>
      </c>
      <c r="O17" s="6" t="s">
        <v>53</v>
      </c>
      <c r="P17" s="6" t="s">
        <v>50</v>
      </c>
      <c r="Q17" s="6" t="s">
        <v>5</v>
      </c>
      <c r="R17" s="6" t="s">
        <v>63</v>
      </c>
      <c r="S17" s="6" t="s">
        <v>50</v>
      </c>
      <c r="T17" s="6" t="s">
        <v>50</v>
      </c>
      <c r="U17" s="6" t="s">
        <v>50</v>
      </c>
      <c r="V17" s="6" t="s">
        <v>53</v>
      </c>
      <c r="W17" s="6" t="s">
        <v>50</v>
      </c>
      <c r="X17" s="6" t="s">
        <v>50</v>
      </c>
      <c r="Y17" s="6" t="s">
        <v>50</v>
      </c>
      <c r="Z17" s="6" t="s">
        <v>4</v>
      </c>
      <c r="AA17" s="6" t="s">
        <v>50</v>
      </c>
      <c r="AB17" s="6" t="s">
        <v>50</v>
      </c>
      <c r="AC17" s="6" t="s">
        <v>53</v>
      </c>
      <c r="AD17" s="6" t="s">
        <v>50</v>
      </c>
      <c r="AE17" s="6" t="s">
        <v>50</v>
      </c>
      <c r="AF17" s="6" t="s">
        <v>50</v>
      </c>
      <c r="AG17" s="6" t="s">
        <v>50</v>
      </c>
      <c r="AL17" s="37">
        <f t="shared" si="0"/>
        <v>21</v>
      </c>
      <c r="AM17" s="38">
        <f t="shared" si="1"/>
        <v>0</v>
      </c>
      <c r="AN17" s="39">
        <f t="shared" si="2"/>
        <v>1</v>
      </c>
      <c r="AO17" s="40">
        <f t="shared" si="3"/>
        <v>1</v>
      </c>
      <c r="AP17" s="41">
        <f t="shared" si="4"/>
        <v>2</v>
      </c>
      <c r="AQ17" s="42">
        <f t="shared" si="5"/>
        <v>3</v>
      </c>
      <c r="AR17" s="43">
        <f t="shared" si="6"/>
        <v>0</v>
      </c>
    </row>
    <row r="18" spans="2:44" ht="14.15" customHeight="1" x14ac:dyDescent="0.3">
      <c r="B18" s="3"/>
      <c r="C18" s="19" t="s">
        <v>27</v>
      </c>
      <c r="D18" s="30" t="s">
        <v>51</v>
      </c>
      <c r="E18" s="6" t="s">
        <v>50</v>
      </c>
      <c r="F18" s="6" t="s">
        <v>50</v>
      </c>
      <c r="G18" s="6" t="s">
        <v>50</v>
      </c>
      <c r="H18" s="6" t="s">
        <v>53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50</v>
      </c>
      <c r="O18" s="6" t="s">
        <v>53</v>
      </c>
      <c r="P18" s="6" t="s">
        <v>50</v>
      </c>
      <c r="Q18" s="6" t="s">
        <v>50</v>
      </c>
      <c r="R18" s="6" t="s">
        <v>50</v>
      </c>
      <c r="S18" s="6" t="s">
        <v>4</v>
      </c>
      <c r="T18" s="6" t="s">
        <v>4</v>
      </c>
      <c r="U18" s="6" t="s">
        <v>4</v>
      </c>
      <c r="V18" s="6" t="s">
        <v>53</v>
      </c>
      <c r="W18" s="6" t="s">
        <v>50</v>
      </c>
      <c r="X18" s="6" t="s">
        <v>50</v>
      </c>
      <c r="Y18" s="6" t="s">
        <v>50</v>
      </c>
      <c r="Z18" s="6" t="s">
        <v>5</v>
      </c>
      <c r="AA18" s="6" t="s">
        <v>50</v>
      </c>
      <c r="AB18" s="6" t="s">
        <v>63</v>
      </c>
      <c r="AC18" s="6" t="s">
        <v>53</v>
      </c>
      <c r="AD18" s="6" t="s">
        <v>50</v>
      </c>
      <c r="AE18" s="6" t="s">
        <v>50</v>
      </c>
      <c r="AF18" s="6" t="s">
        <v>50</v>
      </c>
      <c r="AG18" s="6" t="s">
        <v>50</v>
      </c>
      <c r="AL18" s="37">
        <f t="shared" si="0"/>
        <v>20</v>
      </c>
      <c r="AM18" s="38">
        <f t="shared" si="1"/>
        <v>0</v>
      </c>
      <c r="AN18" s="39">
        <f t="shared" si="2"/>
        <v>1</v>
      </c>
      <c r="AO18" s="40">
        <f t="shared" si="3"/>
        <v>3</v>
      </c>
      <c r="AP18" s="41">
        <f t="shared" si="4"/>
        <v>1</v>
      </c>
      <c r="AQ18" s="42">
        <f t="shared" si="5"/>
        <v>4.5</v>
      </c>
      <c r="AR18" s="43">
        <f t="shared" si="6"/>
        <v>-0.5</v>
      </c>
    </row>
    <row r="19" spans="2:44" ht="14.15" customHeight="1" x14ac:dyDescent="0.3">
      <c r="B19" s="3"/>
      <c r="C19" s="19" t="s">
        <v>28</v>
      </c>
      <c r="D19" s="30" t="s">
        <v>51</v>
      </c>
      <c r="E19" s="6" t="s">
        <v>50</v>
      </c>
      <c r="F19" s="6" t="s">
        <v>50</v>
      </c>
      <c r="G19" s="6" t="s">
        <v>50</v>
      </c>
      <c r="H19" s="6" t="s">
        <v>53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50</v>
      </c>
      <c r="O19" s="6" t="s">
        <v>53</v>
      </c>
      <c r="P19" s="6" t="s">
        <v>5</v>
      </c>
      <c r="Q19" s="6" t="s">
        <v>50</v>
      </c>
      <c r="R19" s="6" t="s">
        <v>50</v>
      </c>
      <c r="S19" s="6" t="s">
        <v>50</v>
      </c>
      <c r="T19" s="6" t="s">
        <v>50</v>
      </c>
      <c r="U19" s="6" t="s">
        <v>50</v>
      </c>
      <c r="V19" s="6" t="s">
        <v>53</v>
      </c>
      <c r="W19" s="6" t="s">
        <v>50</v>
      </c>
      <c r="X19" s="6" t="s">
        <v>50</v>
      </c>
      <c r="Y19" s="6" t="s">
        <v>50</v>
      </c>
      <c r="Z19" s="6" t="s">
        <v>50</v>
      </c>
      <c r="AA19" s="6" t="s">
        <v>50</v>
      </c>
      <c r="AB19" s="6" t="s">
        <v>63</v>
      </c>
      <c r="AC19" s="6" t="s">
        <v>53</v>
      </c>
      <c r="AD19" s="6" t="s">
        <v>50</v>
      </c>
      <c r="AE19" s="6" t="s">
        <v>50</v>
      </c>
      <c r="AF19" s="6" t="s">
        <v>5</v>
      </c>
      <c r="AG19" s="6" t="s">
        <v>50</v>
      </c>
      <c r="AL19" s="37">
        <f t="shared" si="0"/>
        <v>22</v>
      </c>
      <c r="AM19" s="38">
        <f t="shared" si="1"/>
        <v>0</v>
      </c>
      <c r="AN19" s="39">
        <f t="shared" si="2"/>
        <v>2</v>
      </c>
      <c r="AO19" s="40">
        <f t="shared" si="3"/>
        <v>0</v>
      </c>
      <c r="AP19" s="41">
        <f t="shared" si="4"/>
        <v>1</v>
      </c>
      <c r="AQ19" s="42">
        <f t="shared" si="5"/>
        <v>2.5</v>
      </c>
      <c r="AR19" s="43">
        <f t="shared" si="6"/>
        <v>0.5</v>
      </c>
    </row>
    <row r="20" spans="2:44" ht="14.15" customHeight="1" x14ac:dyDescent="0.3">
      <c r="B20" s="3"/>
      <c r="C20" s="19" t="s">
        <v>29</v>
      </c>
      <c r="D20" s="30" t="s">
        <v>12</v>
      </c>
      <c r="E20" s="6" t="s">
        <v>50</v>
      </c>
      <c r="F20" s="6" t="s">
        <v>50</v>
      </c>
      <c r="G20" s="6" t="s">
        <v>50</v>
      </c>
      <c r="H20" s="6" t="s">
        <v>53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53</v>
      </c>
      <c r="P20" s="6" t="s">
        <v>50</v>
      </c>
      <c r="Q20" s="6" t="s">
        <v>50</v>
      </c>
      <c r="R20" s="6" t="s">
        <v>50</v>
      </c>
      <c r="S20" s="6" t="s">
        <v>63</v>
      </c>
      <c r="T20" s="6" t="s">
        <v>50</v>
      </c>
      <c r="U20" s="6" t="s">
        <v>50</v>
      </c>
      <c r="V20" s="6" t="s">
        <v>53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53</v>
      </c>
      <c r="AD20" s="6" t="s">
        <v>50</v>
      </c>
      <c r="AE20" s="6" t="s">
        <v>4</v>
      </c>
      <c r="AF20" s="6" t="s">
        <v>4</v>
      </c>
      <c r="AG20" s="6" t="s">
        <v>50</v>
      </c>
      <c r="AL20" s="37">
        <f t="shared" si="0"/>
        <v>22</v>
      </c>
      <c r="AM20" s="38">
        <f t="shared" si="1"/>
        <v>0</v>
      </c>
      <c r="AN20" s="39">
        <f t="shared" si="2"/>
        <v>0</v>
      </c>
      <c r="AO20" s="40">
        <f t="shared" si="3"/>
        <v>2</v>
      </c>
      <c r="AP20" s="41">
        <f t="shared" si="4"/>
        <v>1</v>
      </c>
      <c r="AQ20" s="42">
        <f t="shared" si="5"/>
        <v>2.5</v>
      </c>
      <c r="AR20" s="43">
        <f t="shared" si="6"/>
        <v>-1.5</v>
      </c>
    </row>
    <row r="21" spans="2:44" ht="14.15" customHeight="1" x14ac:dyDescent="0.3">
      <c r="B21" s="3"/>
      <c r="C21" s="19" t="s">
        <v>30</v>
      </c>
      <c r="D21" s="30" t="s">
        <v>51</v>
      </c>
      <c r="E21" s="6" t="s">
        <v>4</v>
      </c>
      <c r="F21" s="6" t="s">
        <v>50</v>
      </c>
      <c r="G21" s="6" t="s">
        <v>63</v>
      </c>
      <c r="H21" s="6" t="s">
        <v>53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53</v>
      </c>
      <c r="P21" s="6" t="s">
        <v>50</v>
      </c>
      <c r="Q21" s="6" t="s">
        <v>5</v>
      </c>
      <c r="R21" s="6" t="s">
        <v>50</v>
      </c>
      <c r="S21" s="6" t="s">
        <v>50</v>
      </c>
      <c r="T21" s="6" t="s">
        <v>50</v>
      </c>
      <c r="U21" s="6" t="s">
        <v>50</v>
      </c>
      <c r="V21" s="6" t="s">
        <v>53</v>
      </c>
      <c r="W21" s="6" t="s">
        <v>63</v>
      </c>
      <c r="X21" s="6" t="s">
        <v>50</v>
      </c>
      <c r="Y21" s="6" t="s">
        <v>50</v>
      </c>
      <c r="Z21" s="6" t="s">
        <v>50</v>
      </c>
      <c r="AA21" s="6" t="s">
        <v>50</v>
      </c>
      <c r="AB21" s="6" t="s">
        <v>50</v>
      </c>
      <c r="AC21" s="6" t="s">
        <v>53</v>
      </c>
      <c r="AD21" s="6" t="s">
        <v>5</v>
      </c>
      <c r="AE21" s="6" t="s">
        <v>50</v>
      </c>
      <c r="AF21" s="6" t="s">
        <v>50</v>
      </c>
      <c r="AG21" s="6" t="s">
        <v>50</v>
      </c>
      <c r="AL21" s="37">
        <f t="shared" si="0"/>
        <v>20</v>
      </c>
      <c r="AM21" s="38">
        <f t="shared" si="1"/>
        <v>0</v>
      </c>
      <c r="AN21" s="39">
        <f t="shared" si="2"/>
        <v>2</v>
      </c>
      <c r="AO21" s="40">
        <f t="shared" si="3"/>
        <v>0</v>
      </c>
      <c r="AP21" s="41">
        <f t="shared" si="4"/>
        <v>2</v>
      </c>
      <c r="AQ21" s="42">
        <f t="shared" si="5"/>
        <v>4</v>
      </c>
      <c r="AR21" s="43">
        <f t="shared" si="6"/>
        <v>1</v>
      </c>
    </row>
    <row r="22" spans="2:44" ht="14.15" customHeight="1" x14ac:dyDescent="0.3">
      <c r="B22" s="3"/>
      <c r="C22" s="19" t="s">
        <v>32</v>
      </c>
      <c r="D22" s="30" t="s">
        <v>51</v>
      </c>
      <c r="E22" s="6" t="s">
        <v>50</v>
      </c>
      <c r="F22" s="6" t="s">
        <v>50</v>
      </c>
      <c r="G22" s="6" t="s">
        <v>50</v>
      </c>
      <c r="H22" s="6" t="s">
        <v>53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53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50</v>
      </c>
      <c r="V22" s="6" t="s">
        <v>53</v>
      </c>
      <c r="W22" s="6" t="s">
        <v>50</v>
      </c>
      <c r="X22" s="6" t="s">
        <v>50</v>
      </c>
      <c r="Y22" s="6" t="s">
        <v>50</v>
      </c>
      <c r="Z22" s="6" t="s">
        <v>5</v>
      </c>
      <c r="AA22" s="6" t="s">
        <v>50</v>
      </c>
      <c r="AB22" s="6" t="s">
        <v>50</v>
      </c>
      <c r="AC22" s="6" t="s">
        <v>53</v>
      </c>
      <c r="AD22" s="6" t="s">
        <v>50</v>
      </c>
      <c r="AE22" s="6" t="s">
        <v>50</v>
      </c>
      <c r="AF22" s="6" t="s">
        <v>50</v>
      </c>
      <c r="AG22" s="6" t="s">
        <v>50</v>
      </c>
      <c r="AL22" s="37">
        <f t="shared" si="0"/>
        <v>24</v>
      </c>
      <c r="AM22" s="38">
        <f t="shared" si="1"/>
        <v>0</v>
      </c>
      <c r="AN22" s="39">
        <f t="shared" si="2"/>
        <v>1</v>
      </c>
      <c r="AO22" s="40">
        <f t="shared" si="3"/>
        <v>0</v>
      </c>
      <c r="AP22" s="41">
        <f t="shared" si="4"/>
        <v>0</v>
      </c>
      <c r="AQ22" s="42">
        <f t="shared" si="5"/>
        <v>1</v>
      </c>
      <c r="AR22" s="43">
        <f t="shared" si="6"/>
        <v>-1</v>
      </c>
    </row>
    <row r="23" spans="2:44" ht="14.15" customHeight="1" x14ac:dyDescent="0.3">
      <c r="B23" s="3"/>
      <c r="C23" s="19" t="s">
        <v>49</v>
      </c>
      <c r="D23" s="30" t="s">
        <v>51</v>
      </c>
      <c r="E23" s="6" t="s">
        <v>50</v>
      </c>
      <c r="F23" s="6" t="s">
        <v>50</v>
      </c>
      <c r="G23" s="6" t="s">
        <v>50</v>
      </c>
      <c r="H23" s="6" t="s">
        <v>53</v>
      </c>
      <c r="I23" s="6" t="s">
        <v>50</v>
      </c>
      <c r="J23" s="6" t="s">
        <v>50</v>
      </c>
      <c r="K23" s="6" t="s">
        <v>50</v>
      </c>
      <c r="L23" s="6" t="s">
        <v>50</v>
      </c>
      <c r="M23" s="6" t="s">
        <v>50</v>
      </c>
      <c r="N23" s="6" t="s">
        <v>50</v>
      </c>
      <c r="O23" s="6" t="s">
        <v>53</v>
      </c>
      <c r="P23" s="6" t="s">
        <v>50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63</v>
      </c>
      <c r="V23" s="6" t="s">
        <v>53</v>
      </c>
      <c r="W23" s="6" t="s">
        <v>50</v>
      </c>
      <c r="X23" s="6" t="s">
        <v>50</v>
      </c>
      <c r="Y23" s="6" t="s">
        <v>50</v>
      </c>
      <c r="Z23" s="6" t="s">
        <v>50</v>
      </c>
      <c r="AA23" s="6" t="s">
        <v>5</v>
      </c>
      <c r="AB23" s="6" t="s">
        <v>50</v>
      </c>
      <c r="AC23" s="6" t="s">
        <v>53</v>
      </c>
      <c r="AD23" s="6" t="s">
        <v>50</v>
      </c>
      <c r="AE23" s="6" t="s">
        <v>50</v>
      </c>
      <c r="AF23" s="6" t="s">
        <v>50</v>
      </c>
      <c r="AG23" s="6" t="s">
        <v>50</v>
      </c>
      <c r="AL23" s="37">
        <f t="shared" si="0"/>
        <v>23</v>
      </c>
      <c r="AM23" s="38">
        <f t="shared" si="1"/>
        <v>0</v>
      </c>
      <c r="AN23" s="39">
        <f t="shared" si="2"/>
        <v>1</v>
      </c>
      <c r="AO23" s="40">
        <f t="shared" si="3"/>
        <v>0</v>
      </c>
      <c r="AP23" s="41">
        <f t="shared" si="4"/>
        <v>1</v>
      </c>
      <c r="AQ23" s="42">
        <f t="shared" si="5"/>
        <v>1.5</v>
      </c>
      <c r="AR23" s="43">
        <f t="shared" si="6"/>
        <v>-0.5</v>
      </c>
    </row>
    <row r="24" spans="2:44" ht="14.15" customHeight="1" x14ac:dyDescent="0.3">
      <c r="B24" s="3"/>
      <c r="C24" s="19" t="s">
        <v>33</v>
      </c>
      <c r="D24" s="30" t="s">
        <v>51</v>
      </c>
      <c r="E24" s="6" t="s">
        <v>50</v>
      </c>
      <c r="F24" s="6" t="s">
        <v>50</v>
      </c>
      <c r="G24" s="6" t="s">
        <v>50</v>
      </c>
      <c r="H24" s="6" t="s">
        <v>53</v>
      </c>
      <c r="I24" s="6" t="s">
        <v>50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50</v>
      </c>
      <c r="O24" s="6" t="s">
        <v>53</v>
      </c>
      <c r="P24" s="6" t="s">
        <v>50</v>
      </c>
      <c r="Q24" s="6" t="s">
        <v>50</v>
      </c>
      <c r="R24" s="6" t="s">
        <v>50</v>
      </c>
      <c r="S24" s="6" t="s">
        <v>50</v>
      </c>
      <c r="T24" s="6" t="s">
        <v>5</v>
      </c>
      <c r="U24" s="6" t="s">
        <v>50</v>
      </c>
      <c r="V24" s="6" t="s">
        <v>53</v>
      </c>
      <c r="W24" s="6" t="s">
        <v>50</v>
      </c>
      <c r="X24" s="6" t="s">
        <v>5</v>
      </c>
      <c r="Y24" s="6" t="s">
        <v>50</v>
      </c>
      <c r="Z24" s="6" t="s">
        <v>50</v>
      </c>
      <c r="AA24" s="6" t="s">
        <v>50</v>
      </c>
      <c r="AB24" s="6" t="s">
        <v>50</v>
      </c>
      <c r="AC24" s="6" t="s">
        <v>53</v>
      </c>
      <c r="AD24" s="6" t="s">
        <v>50</v>
      </c>
      <c r="AE24" s="6" t="s">
        <v>50</v>
      </c>
      <c r="AF24" s="6" t="s">
        <v>50</v>
      </c>
      <c r="AG24" s="6" t="s">
        <v>50</v>
      </c>
      <c r="AL24" s="37">
        <f t="shared" si="0"/>
        <v>23</v>
      </c>
      <c r="AM24" s="38">
        <f t="shared" si="1"/>
        <v>0</v>
      </c>
      <c r="AN24" s="39">
        <f t="shared" si="2"/>
        <v>2</v>
      </c>
      <c r="AO24" s="40">
        <f t="shared" si="3"/>
        <v>0</v>
      </c>
      <c r="AP24" s="41">
        <f t="shared" si="4"/>
        <v>0</v>
      </c>
      <c r="AQ24" s="42">
        <f t="shared" si="5"/>
        <v>2</v>
      </c>
      <c r="AR24" s="43">
        <f t="shared" si="6"/>
        <v>0</v>
      </c>
    </row>
    <row r="25" spans="2:44" ht="14.15" customHeight="1" x14ac:dyDescent="0.3">
      <c r="B25" s="3"/>
      <c r="C25" s="19" t="s">
        <v>34</v>
      </c>
      <c r="D25" s="30" t="s">
        <v>12</v>
      </c>
      <c r="E25" s="6" t="s">
        <v>50</v>
      </c>
      <c r="F25" s="6" t="s">
        <v>50</v>
      </c>
      <c r="G25" s="6" t="s">
        <v>50</v>
      </c>
      <c r="H25" s="6" t="s">
        <v>53</v>
      </c>
      <c r="I25" s="6" t="s">
        <v>50</v>
      </c>
      <c r="J25" s="6" t="s">
        <v>50</v>
      </c>
      <c r="K25" s="6" t="s">
        <v>50</v>
      </c>
      <c r="L25" s="6" t="s">
        <v>63</v>
      </c>
      <c r="M25" s="6" t="s">
        <v>50</v>
      </c>
      <c r="N25" s="6" t="s">
        <v>50</v>
      </c>
      <c r="O25" s="6" t="s">
        <v>53</v>
      </c>
      <c r="P25" s="6" t="s">
        <v>50</v>
      </c>
      <c r="Q25" s="6" t="s">
        <v>50</v>
      </c>
      <c r="R25" s="6" t="s">
        <v>50</v>
      </c>
      <c r="S25" s="6" t="s">
        <v>63</v>
      </c>
      <c r="T25" s="6" t="s">
        <v>50</v>
      </c>
      <c r="U25" s="6" t="s">
        <v>50</v>
      </c>
      <c r="V25" s="6" t="s">
        <v>53</v>
      </c>
      <c r="W25" s="6" t="s">
        <v>50</v>
      </c>
      <c r="X25" s="6" t="s">
        <v>50</v>
      </c>
      <c r="Y25" s="6" t="s">
        <v>50</v>
      </c>
      <c r="Z25" s="6" t="s">
        <v>50</v>
      </c>
      <c r="AA25" s="6" t="s">
        <v>5</v>
      </c>
      <c r="AB25" s="6" t="s">
        <v>50</v>
      </c>
      <c r="AC25" s="6" t="s">
        <v>53</v>
      </c>
      <c r="AD25" s="6" t="s">
        <v>50</v>
      </c>
      <c r="AE25" s="6" t="s">
        <v>50</v>
      </c>
      <c r="AF25" s="6" t="s">
        <v>50</v>
      </c>
      <c r="AG25" s="6" t="s">
        <v>50</v>
      </c>
      <c r="AL25" s="37">
        <f t="shared" si="0"/>
        <v>22</v>
      </c>
      <c r="AM25" s="38">
        <f t="shared" si="1"/>
        <v>0</v>
      </c>
      <c r="AN25" s="39">
        <f t="shared" si="2"/>
        <v>1</v>
      </c>
      <c r="AO25" s="40">
        <f t="shared" si="3"/>
        <v>0</v>
      </c>
      <c r="AP25" s="41">
        <f t="shared" si="4"/>
        <v>2</v>
      </c>
      <c r="AQ25" s="42">
        <f t="shared" si="5"/>
        <v>2</v>
      </c>
      <c r="AR25" s="43">
        <f t="shared" si="6"/>
        <v>0</v>
      </c>
    </row>
    <row r="26" spans="2:44" ht="14.15" customHeight="1" x14ac:dyDescent="0.3">
      <c r="B26" s="3"/>
      <c r="C26" s="19" t="s">
        <v>35</v>
      </c>
      <c r="D26" s="30" t="s">
        <v>12</v>
      </c>
      <c r="E26" s="6" t="s">
        <v>50</v>
      </c>
      <c r="F26" s="6" t="s">
        <v>50</v>
      </c>
      <c r="G26" s="6" t="s">
        <v>50</v>
      </c>
      <c r="H26" s="6" t="s">
        <v>53</v>
      </c>
      <c r="I26" s="6" t="s">
        <v>50</v>
      </c>
      <c r="J26" s="6" t="s">
        <v>50</v>
      </c>
      <c r="K26" s="6" t="s">
        <v>5</v>
      </c>
      <c r="L26" s="6" t="s">
        <v>50</v>
      </c>
      <c r="M26" s="6" t="s">
        <v>50</v>
      </c>
      <c r="N26" s="6" t="s">
        <v>50</v>
      </c>
      <c r="O26" s="6" t="s">
        <v>53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 t="s">
        <v>53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50</v>
      </c>
      <c r="AB26" s="6" t="s">
        <v>50</v>
      </c>
      <c r="AC26" s="6" t="s">
        <v>53</v>
      </c>
      <c r="AD26" s="6" t="s">
        <v>50</v>
      </c>
      <c r="AE26" s="6" t="s">
        <v>50</v>
      </c>
      <c r="AF26" s="6" t="s">
        <v>50</v>
      </c>
      <c r="AG26" s="6" t="s">
        <v>50</v>
      </c>
      <c r="AL26" s="37">
        <f t="shared" si="0"/>
        <v>24</v>
      </c>
      <c r="AM26" s="38">
        <f t="shared" si="1"/>
        <v>0</v>
      </c>
      <c r="AN26" s="39">
        <f t="shared" si="2"/>
        <v>1</v>
      </c>
      <c r="AO26" s="40">
        <f t="shared" si="3"/>
        <v>0</v>
      </c>
      <c r="AP26" s="41">
        <f t="shared" si="4"/>
        <v>0</v>
      </c>
      <c r="AQ26" s="42">
        <f t="shared" si="5"/>
        <v>1</v>
      </c>
      <c r="AR26" s="43">
        <f t="shared" si="6"/>
        <v>-1</v>
      </c>
    </row>
    <row r="27" spans="2:44" ht="14.15" customHeight="1" x14ac:dyDescent="0.3">
      <c r="B27" s="3"/>
      <c r="C27" s="19" t="s">
        <v>36</v>
      </c>
      <c r="D27" s="30" t="s">
        <v>51</v>
      </c>
      <c r="E27" s="6" t="s">
        <v>50</v>
      </c>
      <c r="F27" s="6" t="s">
        <v>50</v>
      </c>
      <c r="G27" s="6" t="s">
        <v>50</v>
      </c>
      <c r="H27" s="6" t="s">
        <v>53</v>
      </c>
      <c r="I27" s="6" t="s">
        <v>50</v>
      </c>
      <c r="J27" s="6" t="s">
        <v>50</v>
      </c>
      <c r="K27" s="6" t="s">
        <v>50</v>
      </c>
      <c r="L27" s="6" t="s">
        <v>50</v>
      </c>
      <c r="M27" s="6" t="s">
        <v>50</v>
      </c>
      <c r="N27" s="6" t="s">
        <v>50</v>
      </c>
      <c r="O27" s="6" t="s">
        <v>53</v>
      </c>
      <c r="P27" s="6" t="s">
        <v>50</v>
      </c>
      <c r="Q27" s="6" t="s">
        <v>50</v>
      </c>
      <c r="R27" s="6" t="s">
        <v>50</v>
      </c>
      <c r="S27" s="6" t="s">
        <v>50</v>
      </c>
      <c r="T27" s="6" t="s">
        <v>50</v>
      </c>
      <c r="U27" s="6" t="s">
        <v>50</v>
      </c>
      <c r="V27" s="6" t="s">
        <v>53</v>
      </c>
      <c r="W27" s="6" t="s">
        <v>50</v>
      </c>
      <c r="X27" s="6" t="s">
        <v>50</v>
      </c>
      <c r="Y27" s="6" t="s">
        <v>50</v>
      </c>
      <c r="Z27" s="6" t="s">
        <v>50</v>
      </c>
      <c r="AA27" s="6" t="s">
        <v>50</v>
      </c>
      <c r="AB27" s="6" t="s">
        <v>50</v>
      </c>
      <c r="AC27" s="6" t="s">
        <v>53</v>
      </c>
      <c r="AD27" s="6" t="s">
        <v>5</v>
      </c>
      <c r="AE27" s="6" t="s">
        <v>50</v>
      </c>
      <c r="AF27" s="6" t="s">
        <v>50</v>
      </c>
      <c r="AG27" s="6" t="s">
        <v>50</v>
      </c>
      <c r="AL27" s="37">
        <f t="shared" si="0"/>
        <v>24</v>
      </c>
      <c r="AM27" s="38">
        <f t="shared" si="1"/>
        <v>0</v>
      </c>
      <c r="AN27" s="39">
        <f t="shared" si="2"/>
        <v>1</v>
      </c>
      <c r="AO27" s="40">
        <f t="shared" si="3"/>
        <v>0</v>
      </c>
      <c r="AP27" s="41">
        <f t="shared" si="4"/>
        <v>0</v>
      </c>
      <c r="AQ27" s="42">
        <f t="shared" si="5"/>
        <v>1</v>
      </c>
      <c r="AR27" s="43">
        <f t="shared" si="6"/>
        <v>-1</v>
      </c>
    </row>
    <row r="28" spans="2:44" ht="14.15" customHeight="1" x14ac:dyDescent="0.3">
      <c r="B28" s="3"/>
      <c r="C28" s="19" t="s">
        <v>37</v>
      </c>
      <c r="D28" s="30" t="s">
        <v>51</v>
      </c>
      <c r="E28" s="6" t="s">
        <v>50</v>
      </c>
      <c r="F28" s="6" t="s">
        <v>50</v>
      </c>
      <c r="G28" s="6" t="s">
        <v>50</v>
      </c>
      <c r="H28" s="6" t="s">
        <v>53</v>
      </c>
      <c r="I28" s="6" t="s">
        <v>63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53</v>
      </c>
      <c r="P28" s="6" t="s">
        <v>50</v>
      </c>
      <c r="Q28" s="6" t="s">
        <v>5</v>
      </c>
      <c r="R28" s="6" t="s">
        <v>50</v>
      </c>
      <c r="S28" s="6" t="s">
        <v>50</v>
      </c>
      <c r="T28" s="6" t="s">
        <v>50</v>
      </c>
      <c r="U28" s="6" t="s">
        <v>63</v>
      </c>
      <c r="V28" s="6" t="s">
        <v>53</v>
      </c>
      <c r="W28" s="6" t="s">
        <v>50</v>
      </c>
      <c r="X28" s="6" t="s">
        <v>50</v>
      </c>
      <c r="Y28" s="6" t="s">
        <v>50</v>
      </c>
      <c r="Z28" s="6" t="s">
        <v>50</v>
      </c>
      <c r="AA28" s="6" t="s">
        <v>50</v>
      </c>
      <c r="AB28" s="6" t="s">
        <v>50</v>
      </c>
      <c r="AC28" s="6" t="s">
        <v>53</v>
      </c>
      <c r="AD28" s="6" t="s">
        <v>5</v>
      </c>
      <c r="AE28" s="6" t="s">
        <v>50</v>
      </c>
      <c r="AF28" s="6" t="s">
        <v>50</v>
      </c>
      <c r="AG28" s="6" t="s">
        <v>50</v>
      </c>
      <c r="AL28" s="37">
        <f t="shared" si="0"/>
        <v>21</v>
      </c>
      <c r="AM28" s="38">
        <f t="shared" si="1"/>
        <v>0</v>
      </c>
      <c r="AN28" s="39">
        <f t="shared" si="2"/>
        <v>2</v>
      </c>
      <c r="AO28" s="40">
        <f t="shared" si="3"/>
        <v>0</v>
      </c>
      <c r="AP28" s="41">
        <f t="shared" si="4"/>
        <v>2</v>
      </c>
      <c r="AQ28" s="42">
        <f t="shared" si="5"/>
        <v>3</v>
      </c>
      <c r="AR28" s="43">
        <f t="shared" si="6"/>
        <v>1</v>
      </c>
    </row>
    <row r="29" spans="2:44" ht="14.15" customHeight="1" x14ac:dyDescent="0.3">
      <c r="B29" s="3"/>
      <c r="C29" s="19" t="s">
        <v>38</v>
      </c>
      <c r="D29" s="30" t="s">
        <v>51</v>
      </c>
      <c r="E29" s="6" t="s">
        <v>50</v>
      </c>
      <c r="F29" s="6" t="s">
        <v>50</v>
      </c>
      <c r="G29" s="6" t="s">
        <v>50</v>
      </c>
      <c r="H29" s="6" t="s">
        <v>53</v>
      </c>
      <c r="I29" s="6" t="s">
        <v>50</v>
      </c>
      <c r="J29" s="6" t="s">
        <v>50</v>
      </c>
      <c r="K29" s="6" t="s">
        <v>5</v>
      </c>
      <c r="L29" s="6" t="s">
        <v>5</v>
      </c>
      <c r="M29" s="6" t="s">
        <v>50</v>
      </c>
      <c r="N29" s="6" t="s">
        <v>50</v>
      </c>
      <c r="O29" s="6" t="s">
        <v>53</v>
      </c>
      <c r="P29" s="6" t="s">
        <v>50</v>
      </c>
      <c r="Q29" s="6" t="s">
        <v>50</v>
      </c>
      <c r="R29" s="6" t="s">
        <v>63</v>
      </c>
      <c r="S29" s="6" t="s">
        <v>50</v>
      </c>
      <c r="T29" s="6" t="s">
        <v>50</v>
      </c>
      <c r="U29" s="6" t="s">
        <v>50</v>
      </c>
      <c r="V29" s="6" t="s">
        <v>53</v>
      </c>
      <c r="W29" s="6" t="s">
        <v>50</v>
      </c>
      <c r="X29" s="6" t="s">
        <v>50</v>
      </c>
      <c r="Y29" s="6" t="s">
        <v>63</v>
      </c>
      <c r="Z29" s="6" t="s">
        <v>50</v>
      </c>
      <c r="AA29" s="6" t="s">
        <v>50</v>
      </c>
      <c r="AB29" s="6" t="s">
        <v>50</v>
      </c>
      <c r="AC29" s="6" t="s">
        <v>53</v>
      </c>
      <c r="AD29" s="6" t="s">
        <v>50</v>
      </c>
      <c r="AE29" s="6" t="s">
        <v>50</v>
      </c>
      <c r="AF29" s="6" t="s">
        <v>50</v>
      </c>
      <c r="AG29" s="6" t="s">
        <v>50</v>
      </c>
      <c r="AL29" s="37">
        <f t="shared" si="0"/>
        <v>21</v>
      </c>
      <c r="AM29" s="38">
        <f t="shared" si="1"/>
        <v>0</v>
      </c>
      <c r="AN29" s="39">
        <f t="shared" si="2"/>
        <v>2</v>
      </c>
      <c r="AO29" s="40">
        <f t="shared" si="3"/>
        <v>0</v>
      </c>
      <c r="AP29" s="41">
        <f t="shared" si="4"/>
        <v>2</v>
      </c>
      <c r="AQ29" s="42">
        <f t="shared" si="5"/>
        <v>3</v>
      </c>
      <c r="AR29" s="43">
        <f t="shared" si="6"/>
        <v>1</v>
      </c>
    </row>
    <row r="30" spans="2:44" ht="14.15" customHeight="1" x14ac:dyDescent="0.3">
      <c r="B30" s="3"/>
      <c r="C30" s="19" t="s">
        <v>39</v>
      </c>
      <c r="D30" s="30" t="s">
        <v>51</v>
      </c>
      <c r="E30" s="6" t="s">
        <v>50</v>
      </c>
      <c r="F30" s="6" t="s">
        <v>50</v>
      </c>
      <c r="G30" s="6" t="s">
        <v>50</v>
      </c>
      <c r="H30" s="6" t="s">
        <v>53</v>
      </c>
      <c r="I30" s="6" t="s">
        <v>5</v>
      </c>
      <c r="J30" s="6" t="s">
        <v>50</v>
      </c>
      <c r="K30" s="6" t="s">
        <v>50</v>
      </c>
      <c r="L30" s="6" t="s">
        <v>5</v>
      </c>
      <c r="M30" s="6" t="s">
        <v>50</v>
      </c>
      <c r="N30" s="6" t="s">
        <v>50</v>
      </c>
      <c r="O30" s="6" t="s">
        <v>53</v>
      </c>
      <c r="P30" s="6" t="s">
        <v>50</v>
      </c>
      <c r="Q30" s="6" t="s">
        <v>5</v>
      </c>
      <c r="R30" s="6" t="s">
        <v>50</v>
      </c>
      <c r="S30" s="6" t="s">
        <v>50</v>
      </c>
      <c r="T30" s="6" t="s">
        <v>5</v>
      </c>
      <c r="U30" s="6" t="s">
        <v>50</v>
      </c>
      <c r="V30" s="6" t="s">
        <v>53</v>
      </c>
      <c r="W30" s="6" t="s">
        <v>50</v>
      </c>
      <c r="X30" s="6" t="s">
        <v>5</v>
      </c>
      <c r="Y30" s="6" t="s">
        <v>50</v>
      </c>
      <c r="Z30" s="6" t="s">
        <v>5</v>
      </c>
      <c r="AA30" s="6" t="s">
        <v>50</v>
      </c>
      <c r="AB30" s="6" t="s">
        <v>50</v>
      </c>
      <c r="AC30" s="6" t="s">
        <v>53</v>
      </c>
      <c r="AD30" s="6" t="s">
        <v>50</v>
      </c>
      <c r="AE30" s="6" t="s">
        <v>5</v>
      </c>
      <c r="AF30" s="6" t="s">
        <v>50</v>
      </c>
      <c r="AG30" s="6" t="s">
        <v>50</v>
      </c>
      <c r="AL30" s="37">
        <f t="shared" si="0"/>
        <v>18</v>
      </c>
      <c r="AM30" s="38">
        <f t="shared" si="1"/>
        <v>0</v>
      </c>
      <c r="AN30" s="39">
        <f t="shared" si="2"/>
        <v>7</v>
      </c>
      <c r="AO30" s="40">
        <f t="shared" si="3"/>
        <v>0</v>
      </c>
      <c r="AP30" s="41">
        <f t="shared" si="4"/>
        <v>0</v>
      </c>
      <c r="AQ30" s="42">
        <f t="shared" si="5"/>
        <v>7</v>
      </c>
      <c r="AR30" s="43">
        <f t="shared" si="6"/>
        <v>5</v>
      </c>
    </row>
    <row r="31" spans="2:44" ht="14.15" customHeight="1" x14ac:dyDescent="0.3">
      <c r="B31" s="3"/>
      <c r="C31" s="19" t="s">
        <v>40</v>
      </c>
      <c r="D31" s="30" t="s">
        <v>12</v>
      </c>
      <c r="E31" s="6" t="s">
        <v>50</v>
      </c>
      <c r="F31" s="6" t="s">
        <v>50</v>
      </c>
      <c r="G31" s="6" t="s">
        <v>50</v>
      </c>
      <c r="H31" s="6" t="s">
        <v>53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53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53</v>
      </c>
      <c r="W31" s="6" t="s">
        <v>50</v>
      </c>
      <c r="X31" s="6" t="s">
        <v>50</v>
      </c>
      <c r="Y31" s="6" t="s">
        <v>50</v>
      </c>
      <c r="Z31" s="6" t="s">
        <v>50</v>
      </c>
      <c r="AA31" s="6" t="s">
        <v>50</v>
      </c>
      <c r="AB31" s="6" t="s">
        <v>5</v>
      </c>
      <c r="AC31" s="6" t="s">
        <v>53</v>
      </c>
      <c r="AD31" s="6" t="s">
        <v>50</v>
      </c>
      <c r="AE31" s="6" t="s">
        <v>50</v>
      </c>
      <c r="AF31" s="6" t="s">
        <v>5</v>
      </c>
      <c r="AG31" s="6" t="s">
        <v>50</v>
      </c>
      <c r="AL31" s="37">
        <f t="shared" si="0"/>
        <v>23</v>
      </c>
      <c r="AM31" s="38">
        <f t="shared" si="1"/>
        <v>0</v>
      </c>
      <c r="AN31" s="39">
        <f t="shared" si="2"/>
        <v>2</v>
      </c>
      <c r="AO31" s="40">
        <f t="shared" si="3"/>
        <v>0</v>
      </c>
      <c r="AP31" s="41">
        <f t="shared" si="4"/>
        <v>0</v>
      </c>
      <c r="AQ31" s="42">
        <f t="shared" si="5"/>
        <v>2</v>
      </c>
      <c r="AR31" s="43">
        <f t="shared" si="6"/>
        <v>0</v>
      </c>
    </row>
    <row r="32" spans="2:44" ht="14.15" customHeight="1" x14ac:dyDescent="0.3">
      <c r="B32" s="3"/>
      <c r="C32" s="19" t="s">
        <v>41</v>
      </c>
      <c r="D32" s="30" t="s">
        <v>51</v>
      </c>
      <c r="E32" s="6" t="s">
        <v>50</v>
      </c>
      <c r="F32" s="6" t="s">
        <v>50</v>
      </c>
      <c r="G32" s="6" t="s">
        <v>50</v>
      </c>
      <c r="H32" s="6" t="s">
        <v>53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50</v>
      </c>
      <c r="N32" s="6" t="s">
        <v>50</v>
      </c>
      <c r="O32" s="6" t="s">
        <v>53</v>
      </c>
      <c r="P32" s="6" t="s">
        <v>63</v>
      </c>
      <c r="Q32" s="6" t="s">
        <v>50</v>
      </c>
      <c r="R32" s="6" t="s">
        <v>50</v>
      </c>
      <c r="S32" s="6" t="s">
        <v>50</v>
      </c>
      <c r="T32" s="6" t="s">
        <v>5</v>
      </c>
      <c r="U32" s="6" t="s">
        <v>63</v>
      </c>
      <c r="V32" s="6" t="s">
        <v>53</v>
      </c>
      <c r="W32" s="6" t="s">
        <v>50</v>
      </c>
      <c r="X32" s="6" t="s">
        <v>63</v>
      </c>
      <c r="Y32" s="6" t="s">
        <v>50</v>
      </c>
      <c r="Z32" s="6" t="s">
        <v>50</v>
      </c>
      <c r="AA32" s="6" t="s">
        <v>63</v>
      </c>
      <c r="AB32" s="6" t="s">
        <v>50</v>
      </c>
      <c r="AC32" s="6" t="s">
        <v>53</v>
      </c>
      <c r="AD32" s="6" t="s">
        <v>5</v>
      </c>
      <c r="AE32" s="6" t="s">
        <v>50</v>
      </c>
      <c r="AF32" s="6" t="s">
        <v>5</v>
      </c>
      <c r="AG32" s="6" t="s">
        <v>5</v>
      </c>
      <c r="AL32" s="37">
        <f t="shared" si="0"/>
        <v>17</v>
      </c>
      <c r="AM32" s="38">
        <f t="shared" si="1"/>
        <v>0</v>
      </c>
      <c r="AN32" s="39">
        <f t="shared" si="2"/>
        <v>4</v>
      </c>
      <c r="AO32" s="40">
        <f t="shared" si="3"/>
        <v>0</v>
      </c>
      <c r="AP32" s="41">
        <f t="shared" si="4"/>
        <v>4</v>
      </c>
      <c r="AQ32" s="42">
        <f t="shared" si="5"/>
        <v>6</v>
      </c>
      <c r="AR32" s="43">
        <f t="shared" si="6"/>
        <v>4</v>
      </c>
    </row>
    <row r="33" spans="2:44" ht="14.15" customHeight="1" x14ac:dyDescent="0.3">
      <c r="B33" s="3"/>
      <c r="C33" s="19" t="s">
        <v>42</v>
      </c>
      <c r="D33" s="30" t="s">
        <v>51</v>
      </c>
      <c r="E33" s="6" t="s">
        <v>50</v>
      </c>
      <c r="F33" s="6" t="s">
        <v>50</v>
      </c>
      <c r="G33" s="6" t="s">
        <v>50</v>
      </c>
      <c r="H33" s="6" t="s">
        <v>53</v>
      </c>
      <c r="I33" s="6" t="s">
        <v>50</v>
      </c>
      <c r="J33" s="6" t="s">
        <v>50</v>
      </c>
      <c r="K33" s="6" t="s">
        <v>50</v>
      </c>
      <c r="L33" s="6" t="s">
        <v>5</v>
      </c>
      <c r="M33" s="6" t="s">
        <v>50</v>
      </c>
      <c r="N33" s="6" t="s">
        <v>50</v>
      </c>
      <c r="O33" s="6" t="s">
        <v>53</v>
      </c>
      <c r="P33" s="6" t="s">
        <v>50</v>
      </c>
      <c r="Q33" s="6" t="s">
        <v>50</v>
      </c>
      <c r="R33" s="6" t="s">
        <v>50</v>
      </c>
      <c r="S33" s="6" t="s">
        <v>5</v>
      </c>
      <c r="T33" s="6" t="s">
        <v>50</v>
      </c>
      <c r="U33" s="6" t="s">
        <v>63</v>
      </c>
      <c r="V33" s="6" t="s">
        <v>53</v>
      </c>
      <c r="W33" s="6" t="s">
        <v>50</v>
      </c>
      <c r="X33" s="6" t="s">
        <v>50</v>
      </c>
      <c r="Y33" s="6" t="s">
        <v>5</v>
      </c>
      <c r="Z33" s="6" t="s">
        <v>50</v>
      </c>
      <c r="AA33" s="6" t="s">
        <v>50</v>
      </c>
      <c r="AB33" s="6" t="s">
        <v>50</v>
      </c>
      <c r="AC33" s="6" t="s">
        <v>53</v>
      </c>
      <c r="AD33" s="6" t="s">
        <v>50</v>
      </c>
      <c r="AE33" s="6" t="s">
        <v>5</v>
      </c>
      <c r="AF33" s="6" t="s">
        <v>50</v>
      </c>
      <c r="AG33" s="6" t="s">
        <v>63</v>
      </c>
      <c r="AL33" s="37">
        <f t="shared" si="0"/>
        <v>19</v>
      </c>
      <c r="AM33" s="38">
        <f t="shared" si="1"/>
        <v>0</v>
      </c>
      <c r="AN33" s="39">
        <f t="shared" si="2"/>
        <v>4</v>
      </c>
      <c r="AO33" s="40">
        <f t="shared" si="3"/>
        <v>0</v>
      </c>
      <c r="AP33" s="41">
        <f t="shared" si="4"/>
        <v>2</v>
      </c>
      <c r="AQ33" s="42">
        <f t="shared" si="5"/>
        <v>5</v>
      </c>
      <c r="AR33" s="43">
        <f t="shared" si="6"/>
        <v>3</v>
      </c>
    </row>
    <row r="34" spans="2:44" ht="14.15" customHeight="1" x14ac:dyDescent="0.3">
      <c r="B34" s="3"/>
      <c r="C34" s="19" t="s">
        <v>43</v>
      </c>
      <c r="D34" s="30" t="s">
        <v>12</v>
      </c>
      <c r="E34" s="6" t="s">
        <v>50</v>
      </c>
      <c r="F34" s="6" t="s">
        <v>50</v>
      </c>
      <c r="G34" s="6" t="s">
        <v>50</v>
      </c>
      <c r="H34" s="6" t="s">
        <v>53</v>
      </c>
      <c r="I34" s="6" t="s">
        <v>50</v>
      </c>
      <c r="J34" s="6" t="s">
        <v>50</v>
      </c>
      <c r="K34" s="6" t="s">
        <v>50</v>
      </c>
      <c r="L34" s="6" t="s">
        <v>50</v>
      </c>
      <c r="M34" s="6" t="s">
        <v>50</v>
      </c>
      <c r="N34" s="6" t="s">
        <v>50</v>
      </c>
      <c r="O34" s="6" t="s">
        <v>53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50</v>
      </c>
      <c r="U34" s="6" t="s">
        <v>5</v>
      </c>
      <c r="V34" s="6" t="s">
        <v>53</v>
      </c>
      <c r="W34" s="6" t="s">
        <v>50</v>
      </c>
      <c r="X34" s="6" t="s">
        <v>50</v>
      </c>
      <c r="Y34" s="6" t="s">
        <v>50</v>
      </c>
      <c r="Z34" s="6" t="s">
        <v>50</v>
      </c>
      <c r="AA34" s="6" t="s">
        <v>50</v>
      </c>
      <c r="AB34" s="6" t="s">
        <v>50</v>
      </c>
      <c r="AC34" s="6" t="s">
        <v>53</v>
      </c>
      <c r="AD34" s="6" t="s">
        <v>50</v>
      </c>
      <c r="AE34" s="6" t="s">
        <v>50</v>
      </c>
      <c r="AF34" s="6" t="s">
        <v>50</v>
      </c>
      <c r="AG34" s="6" t="s">
        <v>50</v>
      </c>
      <c r="AL34" s="37">
        <f t="shared" si="0"/>
        <v>24</v>
      </c>
      <c r="AM34" s="38">
        <f t="shared" si="1"/>
        <v>0</v>
      </c>
      <c r="AN34" s="39">
        <f t="shared" si="2"/>
        <v>1</v>
      </c>
      <c r="AO34" s="40">
        <f t="shared" si="3"/>
        <v>0</v>
      </c>
      <c r="AP34" s="41">
        <f t="shared" si="4"/>
        <v>0</v>
      </c>
      <c r="AQ34" s="42">
        <f t="shared" si="5"/>
        <v>1</v>
      </c>
      <c r="AR34" s="43">
        <f>(AN34+(AP34*0.5))-2</f>
        <v>-1</v>
      </c>
    </row>
    <row r="35" spans="2:44" ht="14.15" customHeight="1" x14ac:dyDescent="0.3">
      <c r="B35" s="3"/>
      <c r="C35" s="19" t="s">
        <v>44</v>
      </c>
      <c r="D35" s="30" t="s">
        <v>51</v>
      </c>
      <c r="E35" s="6" t="s">
        <v>50</v>
      </c>
      <c r="F35" s="6" t="s">
        <v>50</v>
      </c>
      <c r="G35" s="6" t="s">
        <v>50</v>
      </c>
      <c r="H35" s="6" t="s">
        <v>53</v>
      </c>
      <c r="I35" s="6" t="s">
        <v>50</v>
      </c>
      <c r="J35" s="6" t="s">
        <v>50</v>
      </c>
      <c r="K35" s="6" t="s">
        <v>50</v>
      </c>
      <c r="L35" s="6" t="s">
        <v>50</v>
      </c>
      <c r="M35" s="6" t="s">
        <v>63</v>
      </c>
      <c r="N35" s="6" t="s">
        <v>50</v>
      </c>
      <c r="O35" s="6" t="s">
        <v>53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53</v>
      </c>
      <c r="W35" s="6" t="s">
        <v>5</v>
      </c>
      <c r="X35" s="6" t="s">
        <v>63</v>
      </c>
      <c r="Y35" s="6" t="s">
        <v>50</v>
      </c>
      <c r="Z35" s="6" t="s">
        <v>4</v>
      </c>
      <c r="AA35" s="6" t="s">
        <v>4</v>
      </c>
      <c r="AB35" s="6" t="s">
        <v>50</v>
      </c>
      <c r="AC35" s="6" t="s">
        <v>53</v>
      </c>
      <c r="AD35" s="6" t="s">
        <v>50</v>
      </c>
      <c r="AE35" s="6" t="s">
        <v>63</v>
      </c>
      <c r="AF35" s="6" t="s">
        <v>50</v>
      </c>
      <c r="AG35" s="6" t="s">
        <v>50</v>
      </c>
      <c r="AL35" s="37">
        <f t="shared" si="0"/>
        <v>19</v>
      </c>
      <c r="AM35" s="38">
        <f t="shared" si="1"/>
        <v>0</v>
      </c>
      <c r="AN35" s="39">
        <f t="shared" si="2"/>
        <v>1</v>
      </c>
      <c r="AO35" s="40">
        <f t="shared" si="3"/>
        <v>2</v>
      </c>
      <c r="AP35" s="41">
        <f t="shared" si="4"/>
        <v>3</v>
      </c>
      <c r="AQ35" s="42">
        <f t="shared" si="5"/>
        <v>4.5</v>
      </c>
      <c r="AR35" s="43">
        <f t="shared" si="6"/>
        <v>0.5</v>
      </c>
    </row>
    <row r="36" spans="2:44" ht="14.15" customHeight="1" x14ac:dyDescent="0.3">
      <c r="B36" s="3"/>
      <c r="C36" s="19" t="s">
        <v>45</v>
      </c>
      <c r="D36" s="30" t="s">
        <v>51</v>
      </c>
      <c r="E36" s="6" t="s">
        <v>50</v>
      </c>
      <c r="F36" s="6" t="s">
        <v>50</v>
      </c>
      <c r="G36" s="6" t="s">
        <v>50</v>
      </c>
      <c r="H36" s="6" t="s">
        <v>53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50</v>
      </c>
      <c r="O36" s="6" t="s">
        <v>53</v>
      </c>
      <c r="P36" s="6" t="s">
        <v>50</v>
      </c>
      <c r="Q36" s="6" t="s">
        <v>50</v>
      </c>
      <c r="R36" s="6" t="s">
        <v>50</v>
      </c>
      <c r="S36" s="6" t="s">
        <v>50</v>
      </c>
      <c r="T36" s="6" t="s">
        <v>50</v>
      </c>
      <c r="U36" s="6" t="s">
        <v>5</v>
      </c>
      <c r="V36" s="6" t="s">
        <v>53</v>
      </c>
      <c r="W36" s="6" t="s">
        <v>50</v>
      </c>
      <c r="X36" s="6" t="s">
        <v>50</v>
      </c>
      <c r="Y36" s="6" t="s">
        <v>50</v>
      </c>
      <c r="Z36" s="6" t="s">
        <v>50</v>
      </c>
      <c r="AA36" s="6" t="s">
        <v>50</v>
      </c>
      <c r="AB36" s="6" t="s">
        <v>50</v>
      </c>
      <c r="AC36" s="6" t="s">
        <v>53</v>
      </c>
      <c r="AD36" s="6" t="s">
        <v>50</v>
      </c>
      <c r="AE36" s="6" t="s">
        <v>50</v>
      </c>
      <c r="AF36" s="6" t="s">
        <v>50</v>
      </c>
      <c r="AG36" s="6" t="s">
        <v>50</v>
      </c>
      <c r="AL36" s="37">
        <f t="shared" si="0"/>
        <v>24</v>
      </c>
      <c r="AM36" s="38">
        <f t="shared" si="1"/>
        <v>0</v>
      </c>
      <c r="AN36" s="39">
        <f t="shared" si="2"/>
        <v>1</v>
      </c>
      <c r="AO36" s="40">
        <f t="shared" si="3"/>
        <v>0</v>
      </c>
      <c r="AP36" s="41">
        <f t="shared" si="4"/>
        <v>0</v>
      </c>
      <c r="AQ36" s="42">
        <f t="shared" si="5"/>
        <v>1</v>
      </c>
      <c r="AR36" s="43">
        <f t="shared" si="6"/>
        <v>-1</v>
      </c>
    </row>
    <row r="37" spans="2:44" ht="14.15" customHeight="1" x14ac:dyDescent="0.3">
      <c r="B37" s="3"/>
      <c r="C37" s="19" t="s">
        <v>46</v>
      </c>
      <c r="D37" s="30" t="s">
        <v>51</v>
      </c>
      <c r="E37" s="6" t="s">
        <v>50</v>
      </c>
      <c r="F37" s="6" t="s">
        <v>50</v>
      </c>
      <c r="G37" s="6" t="s">
        <v>50</v>
      </c>
      <c r="H37" s="6" t="s">
        <v>53</v>
      </c>
      <c r="I37" s="6" t="s">
        <v>50</v>
      </c>
      <c r="J37" s="6" t="s">
        <v>63</v>
      </c>
      <c r="K37" s="6" t="s">
        <v>50</v>
      </c>
      <c r="L37" s="6" t="s">
        <v>50</v>
      </c>
      <c r="M37" s="6" t="s">
        <v>50</v>
      </c>
      <c r="N37" s="6" t="s">
        <v>5</v>
      </c>
      <c r="O37" s="6" t="s">
        <v>53</v>
      </c>
      <c r="P37" s="6" t="s">
        <v>50</v>
      </c>
      <c r="Q37" s="6" t="s">
        <v>50</v>
      </c>
      <c r="R37" s="6" t="s">
        <v>50</v>
      </c>
      <c r="S37" s="6" t="s">
        <v>63</v>
      </c>
      <c r="T37" s="6" t="s">
        <v>50</v>
      </c>
      <c r="U37" s="6" t="s">
        <v>50</v>
      </c>
      <c r="V37" s="6" t="s">
        <v>53</v>
      </c>
      <c r="W37" s="6" t="s">
        <v>50</v>
      </c>
      <c r="X37" s="6" t="s">
        <v>50</v>
      </c>
      <c r="Y37" s="6" t="s">
        <v>50</v>
      </c>
      <c r="Z37" s="6" t="s">
        <v>50</v>
      </c>
      <c r="AA37" s="6" t="s">
        <v>50</v>
      </c>
      <c r="AB37" s="6" t="s">
        <v>50</v>
      </c>
      <c r="AC37" s="6" t="s">
        <v>53</v>
      </c>
      <c r="AD37" s="6" t="s">
        <v>50</v>
      </c>
      <c r="AE37" s="6" t="s">
        <v>50</v>
      </c>
      <c r="AF37" s="6" t="s">
        <v>50</v>
      </c>
      <c r="AG37" s="6" t="s">
        <v>5</v>
      </c>
      <c r="AL37" s="37">
        <f t="shared" si="0"/>
        <v>21</v>
      </c>
      <c r="AM37" s="38">
        <f t="shared" si="1"/>
        <v>0</v>
      </c>
      <c r="AN37" s="39">
        <f t="shared" si="2"/>
        <v>2</v>
      </c>
      <c r="AO37" s="40">
        <f t="shared" si="3"/>
        <v>0</v>
      </c>
      <c r="AP37" s="41">
        <f t="shared" si="4"/>
        <v>2</v>
      </c>
      <c r="AQ37" s="42">
        <f t="shared" si="5"/>
        <v>3</v>
      </c>
      <c r="AR37" s="43">
        <f t="shared" si="6"/>
        <v>1</v>
      </c>
    </row>
    <row r="38" spans="2:44" ht="14.15" customHeight="1" x14ac:dyDescent="0.3">
      <c r="B38" s="3"/>
      <c r="C38" s="19" t="s">
        <v>47</v>
      </c>
      <c r="D38" s="30" t="s">
        <v>51</v>
      </c>
      <c r="E38" s="6" t="s">
        <v>50</v>
      </c>
      <c r="F38" s="6" t="s">
        <v>50</v>
      </c>
      <c r="G38" s="6" t="s">
        <v>50</v>
      </c>
      <c r="H38" s="6" t="s">
        <v>53</v>
      </c>
      <c r="I38" s="6" t="s">
        <v>5</v>
      </c>
      <c r="J38" s="6" t="s">
        <v>50</v>
      </c>
      <c r="K38" s="6" t="s">
        <v>50</v>
      </c>
      <c r="L38" s="6" t="s">
        <v>50</v>
      </c>
      <c r="M38" s="6" t="s">
        <v>50</v>
      </c>
      <c r="N38" s="6" t="s">
        <v>50</v>
      </c>
      <c r="O38" s="6" t="s">
        <v>53</v>
      </c>
      <c r="P38" s="6" t="s">
        <v>50</v>
      </c>
      <c r="Q38" s="6" t="s">
        <v>50</v>
      </c>
      <c r="R38" s="6" t="s">
        <v>50</v>
      </c>
      <c r="S38" s="6" t="s">
        <v>50</v>
      </c>
      <c r="T38" s="6" t="s">
        <v>50</v>
      </c>
      <c r="U38" s="6" t="s">
        <v>50</v>
      </c>
      <c r="V38" s="6" t="s">
        <v>53</v>
      </c>
      <c r="W38" s="6" t="s">
        <v>50</v>
      </c>
      <c r="X38" s="6" t="s">
        <v>5</v>
      </c>
      <c r="Y38" s="6" t="s">
        <v>50</v>
      </c>
      <c r="Z38" s="6" t="s">
        <v>50</v>
      </c>
      <c r="AA38" s="6" t="s">
        <v>50</v>
      </c>
      <c r="AB38" s="6" t="s">
        <v>50</v>
      </c>
      <c r="AC38" s="6" t="s">
        <v>53</v>
      </c>
      <c r="AD38" s="6" t="s">
        <v>50</v>
      </c>
      <c r="AE38" s="6" t="s">
        <v>5</v>
      </c>
      <c r="AF38" s="6" t="s">
        <v>50</v>
      </c>
      <c r="AG38" s="6" t="s">
        <v>50</v>
      </c>
      <c r="AL38" s="37">
        <f t="shared" si="0"/>
        <v>22</v>
      </c>
      <c r="AM38" s="38">
        <f t="shared" si="1"/>
        <v>0</v>
      </c>
      <c r="AN38" s="39">
        <f t="shared" si="2"/>
        <v>3</v>
      </c>
      <c r="AO38" s="40">
        <f t="shared" si="3"/>
        <v>0</v>
      </c>
      <c r="AP38" s="41">
        <f t="shared" si="4"/>
        <v>0</v>
      </c>
      <c r="AQ38" s="42">
        <f t="shared" si="5"/>
        <v>3</v>
      </c>
      <c r="AR38" s="43">
        <f t="shared" si="6"/>
        <v>1</v>
      </c>
    </row>
    <row r="39" spans="2:44" ht="14.15" customHeight="1" x14ac:dyDescent="0.3">
      <c r="B39" s="3"/>
      <c r="C39" s="19" t="s">
        <v>48</v>
      </c>
      <c r="D39" s="30" t="s">
        <v>51</v>
      </c>
      <c r="E39" s="6" t="s">
        <v>50</v>
      </c>
      <c r="F39" s="6" t="s">
        <v>50</v>
      </c>
      <c r="G39" s="6" t="s">
        <v>50</v>
      </c>
      <c r="H39" s="6" t="s">
        <v>53</v>
      </c>
      <c r="I39" s="6" t="s">
        <v>5</v>
      </c>
      <c r="J39" s="6" t="s">
        <v>50</v>
      </c>
      <c r="K39" s="6" t="s">
        <v>4</v>
      </c>
      <c r="L39" s="6" t="s">
        <v>4</v>
      </c>
      <c r="M39" s="6" t="s">
        <v>4</v>
      </c>
      <c r="N39" s="6" t="s">
        <v>4</v>
      </c>
      <c r="O39" s="6" t="s">
        <v>53</v>
      </c>
      <c r="P39" s="6" t="s">
        <v>50</v>
      </c>
      <c r="Q39" s="6" t="s">
        <v>50</v>
      </c>
      <c r="R39" s="6" t="s">
        <v>50</v>
      </c>
      <c r="S39" s="6" t="s">
        <v>50</v>
      </c>
      <c r="T39" s="6" t="s">
        <v>50</v>
      </c>
      <c r="U39" s="6" t="s">
        <v>50</v>
      </c>
      <c r="V39" s="6" t="s">
        <v>53</v>
      </c>
      <c r="W39" s="6" t="s">
        <v>50</v>
      </c>
      <c r="X39" s="6" t="s">
        <v>50</v>
      </c>
      <c r="Y39" s="6" t="s">
        <v>50</v>
      </c>
      <c r="Z39" s="6" t="s">
        <v>50</v>
      </c>
      <c r="AA39" s="6" t="s">
        <v>50</v>
      </c>
      <c r="AB39" s="6" t="s">
        <v>50</v>
      </c>
      <c r="AC39" s="6" t="s">
        <v>53</v>
      </c>
      <c r="AD39" s="6" t="s">
        <v>50</v>
      </c>
      <c r="AE39" s="6" t="s">
        <v>50</v>
      </c>
      <c r="AF39" s="6" t="s">
        <v>50</v>
      </c>
      <c r="AG39" s="6" t="s">
        <v>50</v>
      </c>
      <c r="AL39" s="37">
        <f t="shared" si="0"/>
        <v>20</v>
      </c>
      <c r="AM39" s="38">
        <f t="shared" si="1"/>
        <v>0</v>
      </c>
      <c r="AN39" s="39">
        <f t="shared" si="2"/>
        <v>1</v>
      </c>
      <c r="AO39" s="40">
        <f t="shared" si="3"/>
        <v>4</v>
      </c>
      <c r="AP39" s="41">
        <f t="shared" si="4"/>
        <v>0</v>
      </c>
      <c r="AQ39" s="42">
        <f t="shared" si="5"/>
        <v>5</v>
      </c>
      <c r="AR39" s="43">
        <f t="shared" si="6"/>
        <v>-1</v>
      </c>
    </row>
    <row r="40" spans="2:44" ht="15.9" customHeight="1" x14ac:dyDescent="0.3">
      <c r="C40" s="19" t="s">
        <v>22</v>
      </c>
      <c r="D40" s="30" t="s">
        <v>23</v>
      </c>
      <c r="E40" s="6" t="s">
        <v>50</v>
      </c>
      <c r="F40" s="6" t="s">
        <v>63</v>
      </c>
      <c r="G40" s="6" t="s">
        <v>50</v>
      </c>
      <c r="H40" s="6" t="s">
        <v>53</v>
      </c>
      <c r="I40" s="6" t="s">
        <v>50</v>
      </c>
      <c r="J40" s="6" t="s">
        <v>50</v>
      </c>
      <c r="K40" s="6" t="s">
        <v>50</v>
      </c>
      <c r="L40" s="6" t="s">
        <v>50</v>
      </c>
      <c r="M40" s="6" t="s">
        <v>63</v>
      </c>
      <c r="N40" s="6" t="s">
        <v>50</v>
      </c>
      <c r="O40" s="6" t="s">
        <v>53</v>
      </c>
      <c r="P40" s="6" t="s">
        <v>50</v>
      </c>
      <c r="Q40" s="6" t="s">
        <v>50</v>
      </c>
      <c r="R40" s="6" t="s">
        <v>50</v>
      </c>
      <c r="S40" s="6" t="s">
        <v>50</v>
      </c>
      <c r="T40" s="6" t="s">
        <v>63</v>
      </c>
      <c r="U40" s="6" t="s">
        <v>5</v>
      </c>
      <c r="V40" s="6" t="s">
        <v>53</v>
      </c>
      <c r="W40" s="6" t="s">
        <v>50</v>
      </c>
      <c r="X40" s="6" t="s">
        <v>50</v>
      </c>
      <c r="Y40" s="6" t="s">
        <v>63</v>
      </c>
      <c r="Z40" s="6" t="s">
        <v>50</v>
      </c>
      <c r="AA40" s="6" t="s">
        <v>50</v>
      </c>
      <c r="AB40" s="6" t="s">
        <v>50</v>
      </c>
      <c r="AC40" s="6" t="s">
        <v>53</v>
      </c>
      <c r="AD40" s="6" t="s">
        <v>50</v>
      </c>
      <c r="AE40" s="6" t="s">
        <v>50</v>
      </c>
      <c r="AF40" s="6" t="s">
        <v>50</v>
      </c>
      <c r="AG40" s="6" t="s">
        <v>5</v>
      </c>
      <c r="AL40" s="37">
        <f t="shared" si="0"/>
        <v>19</v>
      </c>
      <c r="AM40" s="38">
        <f t="shared" si="1"/>
        <v>0</v>
      </c>
      <c r="AN40" s="39">
        <f t="shared" si="2"/>
        <v>2</v>
      </c>
      <c r="AO40" s="40">
        <f t="shared" si="3"/>
        <v>0</v>
      </c>
      <c r="AP40" s="41">
        <f t="shared" si="4"/>
        <v>4</v>
      </c>
      <c r="AQ40" s="42">
        <f t="shared" si="5"/>
        <v>4</v>
      </c>
      <c r="AR40" s="43">
        <f t="shared" si="6"/>
        <v>2</v>
      </c>
    </row>
    <row r="41" spans="2:44" x14ac:dyDescent="0.3">
      <c r="C41" s="19" t="s">
        <v>59</v>
      </c>
      <c r="D41" s="30" t="s">
        <v>51</v>
      </c>
      <c r="E41" s="6" t="s">
        <v>50</v>
      </c>
      <c r="F41" s="6" t="s">
        <v>50</v>
      </c>
      <c r="G41" s="6" t="s">
        <v>4</v>
      </c>
      <c r="H41" s="6" t="s">
        <v>53</v>
      </c>
      <c r="I41" s="6" t="s">
        <v>4</v>
      </c>
      <c r="J41" s="6" t="s">
        <v>50</v>
      </c>
      <c r="K41" s="6" t="s">
        <v>50</v>
      </c>
      <c r="L41" s="6" t="s">
        <v>50</v>
      </c>
      <c r="M41" s="6" t="s">
        <v>50</v>
      </c>
      <c r="N41" s="6" t="s">
        <v>63</v>
      </c>
      <c r="O41" s="6" t="s">
        <v>53</v>
      </c>
      <c r="P41" s="6" t="s">
        <v>50</v>
      </c>
      <c r="Q41" s="6" t="s">
        <v>50</v>
      </c>
      <c r="R41" s="6" t="s">
        <v>50</v>
      </c>
      <c r="S41" s="6" t="s">
        <v>50</v>
      </c>
      <c r="T41" s="6" t="s">
        <v>50</v>
      </c>
      <c r="U41" s="6" t="s">
        <v>50</v>
      </c>
      <c r="V41" s="6" t="s">
        <v>53</v>
      </c>
      <c r="W41" s="6" t="s">
        <v>63</v>
      </c>
      <c r="X41" s="6" t="s">
        <v>50</v>
      </c>
      <c r="Y41" s="6" t="s">
        <v>50</v>
      </c>
      <c r="Z41" s="6" t="s">
        <v>50</v>
      </c>
      <c r="AA41" s="6" t="s">
        <v>5</v>
      </c>
      <c r="AB41" s="6" t="s">
        <v>5</v>
      </c>
      <c r="AC41" s="6" t="s">
        <v>53</v>
      </c>
      <c r="AD41" s="6" t="s">
        <v>50</v>
      </c>
      <c r="AE41" s="6" t="s">
        <v>50</v>
      </c>
      <c r="AF41" s="6" t="s">
        <v>4</v>
      </c>
      <c r="AG41" s="6" t="s">
        <v>50</v>
      </c>
      <c r="AL41" s="37">
        <f t="shared" si="0"/>
        <v>18</v>
      </c>
      <c r="AM41" s="38">
        <f t="shared" si="1"/>
        <v>0</v>
      </c>
      <c r="AN41" s="39">
        <f t="shared" si="2"/>
        <v>2</v>
      </c>
      <c r="AO41" s="40">
        <f t="shared" si="3"/>
        <v>3</v>
      </c>
      <c r="AP41" s="41">
        <f t="shared" si="4"/>
        <v>2</v>
      </c>
      <c r="AQ41" s="42">
        <f t="shared" si="5"/>
        <v>6</v>
      </c>
      <c r="AR41" s="43">
        <f t="shared" si="6"/>
        <v>1</v>
      </c>
    </row>
    <row r="42" spans="2:44" x14ac:dyDescent="0.3">
      <c r="C42" s="19" t="s">
        <v>66</v>
      </c>
      <c r="D42" s="30" t="s">
        <v>23</v>
      </c>
      <c r="E42" s="6" t="s">
        <v>50</v>
      </c>
      <c r="F42" s="6" t="s">
        <v>50</v>
      </c>
      <c r="G42" s="6" t="s">
        <v>50</v>
      </c>
      <c r="H42" s="6" t="s">
        <v>53</v>
      </c>
      <c r="I42" s="6" t="s">
        <v>50</v>
      </c>
      <c r="J42" s="6" t="s">
        <v>50</v>
      </c>
      <c r="K42" s="6" t="s">
        <v>50</v>
      </c>
      <c r="L42" s="6" t="s">
        <v>50</v>
      </c>
      <c r="M42" s="6" t="s">
        <v>50</v>
      </c>
      <c r="N42" s="6" t="s">
        <v>50</v>
      </c>
      <c r="O42" s="6" t="s">
        <v>53</v>
      </c>
      <c r="P42" s="6" t="s">
        <v>50</v>
      </c>
      <c r="Q42" s="6" t="s">
        <v>50</v>
      </c>
      <c r="R42" s="6" t="s">
        <v>50</v>
      </c>
      <c r="S42" s="6" t="s">
        <v>50</v>
      </c>
      <c r="T42" s="6" t="s">
        <v>50</v>
      </c>
      <c r="U42" s="6" t="s">
        <v>50</v>
      </c>
      <c r="V42" s="6" t="s">
        <v>53</v>
      </c>
      <c r="W42" s="6" t="s">
        <v>50</v>
      </c>
      <c r="X42" s="6" t="s">
        <v>63</v>
      </c>
      <c r="Y42" s="6" t="s">
        <v>50</v>
      </c>
      <c r="Z42" s="6" t="s">
        <v>50</v>
      </c>
      <c r="AA42" s="6" t="s">
        <v>50</v>
      </c>
      <c r="AB42" s="6" t="s">
        <v>50</v>
      </c>
      <c r="AC42" s="6" t="s">
        <v>53</v>
      </c>
      <c r="AD42" s="6" t="s">
        <v>50</v>
      </c>
      <c r="AE42" s="6" t="s">
        <v>50</v>
      </c>
      <c r="AF42" s="6" t="s">
        <v>50</v>
      </c>
      <c r="AG42" s="6" t="s">
        <v>50</v>
      </c>
      <c r="AL42" s="37">
        <f t="shared" si="0"/>
        <v>24</v>
      </c>
      <c r="AM42" s="38">
        <f t="shared" si="1"/>
        <v>0</v>
      </c>
      <c r="AN42" s="39">
        <f t="shared" si="2"/>
        <v>0</v>
      </c>
      <c r="AO42" s="40">
        <f t="shared" si="3"/>
        <v>0</v>
      </c>
      <c r="AP42" s="41">
        <f t="shared" si="4"/>
        <v>1</v>
      </c>
      <c r="AQ42" s="42">
        <f t="shared" si="5"/>
        <v>0.5</v>
      </c>
      <c r="AR42" s="43">
        <f t="shared" si="6"/>
        <v>-1.5</v>
      </c>
    </row>
    <row r="43" spans="2:44" x14ac:dyDescent="0.3">
      <c r="C43" s="19" t="s">
        <v>67</v>
      </c>
      <c r="D43" s="30" t="s">
        <v>23</v>
      </c>
      <c r="E43" s="6" t="s">
        <v>50</v>
      </c>
      <c r="F43" s="6" t="s">
        <v>50</v>
      </c>
      <c r="G43" s="6" t="s">
        <v>50</v>
      </c>
      <c r="H43" s="6" t="s">
        <v>53</v>
      </c>
      <c r="I43" s="6" t="s">
        <v>50</v>
      </c>
      <c r="J43" s="6" t="s">
        <v>5</v>
      </c>
      <c r="K43" s="6" t="s">
        <v>50</v>
      </c>
      <c r="L43" s="6" t="s">
        <v>4</v>
      </c>
      <c r="M43" s="6" t="s">
        <v>50</v>
      </c>
      <c r="N43" s="6" t="s">
        <v>4</v>
      </c>
      <c r="O43" s="6" t="s">
        <v>53</v>
      </c>
      <c r="P43" s="6" t="s">
        <v>50</v>
      </c>
      <c r="Q43" s="6" t="s">
        <v>50</v>
      </c>
      <c r="R43" s="6" t="s">
        <v>50</v>
      </c>
      <c r="S43" s="6" t="s">
        <v>50</v>
      </c>
      <c r="T43" s="6" t="s">
        <v>50</v>
      </c>
      <c r="U43" s="6" t="s">
        <v>50</v>
      </c>
      <c r="V43" s="6" t="s">
        <v>53</v>
      </c>
      <c r="W43" s="6" t="s">
        <v>4</v>
      </c>
      <c r="X43" s="6" t="s">
        <v>50</v>
      </c>
      <c r="Y43" s="6" t="s">
        <v>50</v>
      </c>
      <c r="Z43" s="6" t="s">
        <v>50</v>
      </c>
      <c r="AA43" s="6" t="s">
        <v>50</v>
      </c>
      <c r="AB43" s="6" t="s">
        <v>5</v>
      </c>
      <c r="AC43" s="6" t="s">
        <v>53</v>
      </c>
      <c r="AD43" s="6" t="s">
        <v>50</v>
      </c>
      <c r="AE43" s="6" t="s">
        <v>50</v>
      </c>
      <c r="AF43" s="6" t="s">
        <v>50</v>
      </c>
      <c r="AG43" s="6" t="s">
        <v>50</v>
      </c>
      <c r="AL43" s="37">
        <f t="shared" si="0"/>
        <v>20</v>
      </c>
      <c r="AM43" s="38">
        <f t="shared" si="1"/>
        <v>0</v>
      </c>
      <c r="AN43" s="39">
        <f t="shared" si="2"/>
        <v>2</v>
      </c>
      <c r="AO43" s="40">
        <f t="shared" si="3"/>
        <v>3</v>
      </c>
      <c r="AP43" s="41">
        <f t="shared" si="4"/>
        <v>0</v>
      </c>
      <c r="AQ43" s="42">
        <f t="shared" si="5"/>
        <v>5</v>
      </c>
      <c r="AR43" s="43">
        <f t="shared" si="6"/>
        <v>0</v>
      </c>
    </row>
    <row r="44" spans="2:44" x14ac:dyDescent="0.3">
      <c r="C44" s="19" t="s">
        <v>68</v>
      </c>
      <c r="D44" s="30" t="s">
        <v>23</v>
      </c>
      <c r="E44" s="6" t="s">
        <v>50</v>
      </c>
      <c r="F44" s="6" t="s">
        <v>50</v>
      </c>
      <c r="G44" s="6" t="s">
        <v>50</v>
      </c>
      <c r="H44" s="6" t="s">
        <v>53</v>
      </c>
      <c r="I44" s="6" t="s">
        <v>50</v>
      </c>
      <c r="J44" s="6" t="s">
        <v>50</v>
      </c>
      <c r="K44" s="6" t="s">
        <v>50</v>
      </c>
      <c r="L44" s="6" t="s">
        <v>50</v>
      </c>
      <c r="M44" s="6" t="s">
        <v>50</v>
      </c>
      <c r="N44" s="6" t="s">
        <v>50</v>
      </c>
      <c r="O44" s="6" t="s">
        <v>53</v>
      </c>
      <c r="P44" s="6" t="s">
        <v>50</v>
      </c>
      <c r="Q44" s="6" t="s">
        <v>50</v>
      </c>
      <c r="R44" s="6" t="s">
        <v>50</v>
      </c>
      <c r="S44" s="6" t="s">
        <v>50</v>
      </c>
      <c r="T44" s="6" t="s">
        <v>50</v>
      </c>
      <c r="U44" s="6" t="s">
        <v>63</v>
      </c>
      <c r="V44" s="6" t="s">
        <v>53</v>
      </c>
      <c r="W44" s="6" t="s">
        <v>50</v>
      </c>
      <c r="X44" s="6" t="s">
        <v>50</v>
      </c>
      <c r="Y44" s="6" t="s">
        <v>50</v>
      </c>
      <c r="Z44" s="6" t="s">
        <v>50</v>
      </c>
      <c r="AA44" s="6" t="s">
        <v>50</v>
      </c>
      <c r="AB44" s="6" t="s">
        <v>50</v>
      </c>
      <c r="AC44" s="6" t="s">
        <v>53</v>
      </c>
      <c r="AD44" s="6" t="s">
        <v>50</v>
      </c>
      <c r="AE44" s="6" t="s">
        <v>50</v>
      </c>
      <c r="AF44" s="6" t="s">
        <v>50</v>
      </c>
      <c r="AG44" s="6" t="s">
        <v>50</v>
      </c>
      <c r="AL44" s="37">
        <f t="shared" si="0"/>
        <v>24</v>
      </c>
      <c r="AM44" s="38">
        <f t="shared" si="1"/>
        <v>0</v>
      </c>
      <c r="AN44" s="39">
        <f t="shared" si="2"/>
        <v>0</v>
      </c>
      <c r="AO44" s="40">
        <f t="shared" si="3"/>
        <v>0</v>
      </c>
      <c r="AP44" s="41">
        <f t="shared" si="4"/>
        <v>1</v>
      </c>
      <c r="AQ44" s="42">
        <f t="shared" si="5"/>
        <v>0.5</v>
      </c>
      <c r="AR44" s="43">
        <f t="shared" si="6"/>
        <v>-1.5</v>
      </c>
    </row>
    <row r="46" spans="2:44" x14ac:dyDescent="0.3">
      <c r="C46" s="63" t="s">
        <v>18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</sheetData>
  <mergeCells count="35">
    <mergeCell ref="C11:C12"/>
    <mergeCell ref="D11:D12"/>
    <mergeCell ref="E11:E12"/>
    <mergeCell ref="F11:F12"/>
    <mergeCell ref="G11:G12"/>
    <mergeCell ref="D3:L3"/>
    <mergeCell ref="X3:AG3"/>
    <mergeCell ref="X5:AG5"/>
    <mergeCell ref="H11:H12"/>
    <mergeCell ref="I11:I12"/>
    <mergeCell ref="S11:S12"/>
    <mergeCell ref="T11:T12"/>
    <mergeCell ref="U11:U12"/>
    <mergeCell ref="J11:J12"/>
    <mergeCell ref="K11:K12"/>
    <mergeCell ref="L11:L12"/>
    <mergeCell ref="M11:M12"/>
    <mergeCell ref="N11:N12"/>
    <mergeCell ref="O11:O12"/>
    <mergeCell ref="C46:AK46"/>
    <mergeCell ref="AB11:AB12"/>
    <mergeCell ref="AC11:AC12"/>
    <mergeCell ref="AD11:AD12"/>
    <mergeCell ref="AE11:AE12"/>
    <mergeCell ref="AF11:AF12"/>
    <mergeCell ref="AG11:AG12"/>
    <mergeCell ref="V11:V12"/>
    <mergeCell ref="W11:W12"/>
    <mergeCell ref="X11:X12"/>
    <mergeCell ref="Y11:Y12"/>
    <mergeCell ref="Z11:Z12"/>
    <mergeCell ref="AA11:AA12"/>
    <mergeCell ref="P11:P12"/>
    <mergeCell ref="Q11:Q12"/>
    <mergeCell ref="R11:R12"/>
  </mergeCells>
  <conditionalFormatting sqref="E15:Q20 K21 Y21 AF21 K23 Y23 AF23 K26 Y26 AF26 K29 Y29 AF29 K32 Y32 AF32 K35 Y35 AF35 K38 Y38 AF38 K40 Y40 AF40 AC41:AC44">
    <cfRule type="cellIs" dxfId="78" priority="19" operator="equal">
      <formula>"c"</formula>
    </cfRule>
  </conditionalFormatting>
  <conditionalFormatting sqref="E13:AG44">
    <cfRule type="cellIs" dxfId="77" priority="1" operator="equal">
      <formula>"S"</formula>
    </cfRule>
    <cfRule type="cellIs" dxfId="76" priority="2" operator="equal">
      <formula>"L"</formula>
    </cfRule>
    <cfRule type="cellIs" dxfId="75" priority="3" operator="equal">
      <formula>"s"</formula>
    </cfRule>
    <cfRule type="cellIs" dxfId="74" priority="4" operator="equal">
      <formula>"c"</formula>
    </cfRule>
    <cfRule type="cellIs" dxfId="73" priority="5" operator="equal">
      <formula>"o"</formula>
    </cfRule>
    <cfRule type="cellIs" dxfId="72" priority="7" operator="equal">
      <formula>"s"</formula>
    </cfRule>
    <cfRule type="cellIs" dxfId="71" priority="8" operator="equal">
      <formula>"p"</formula>
    </cfRule>
    <cfRule type="cellIs" dxfId="70" priority="10" operator="equal">
      <formula>"P"</formula>
    </cfRule>
    <cfRule type="cellIs" dxfId="69" priority="11" operator="equal">
      <formula>"h"</formula>
    </cfRule>
  </conditionalFormatting>
  <conditionalFormatting sqref="R13:R44 S15:AG20 E21:AG44">
    <cfRule type="cellIs" dxfId="67" priority="6" operator="equal">
      <formula>"c"</formula>
    </cfRule>
  </conditionalFormatting>
  <conditionalFormatting sqref="X28:Y28">
    <cfRule type="containsText" dxfId="66" priority="25" operator="containsText" text="S">
      <formula>NOT(ISERROR(SEARCH("S",X28)))</formula>
    </cfRule>
  </conditionalFormatting>
  <conditionalFormatting sqref="X13:AG44">
    <cfRule type="containsText" dxfId="65" priority="12" operator="containsText" text="h">
      <formula>NOT(ISERROR(SEARCH("h",X13)))</formula>
    </cfRule>
    <cfRule type="containsText" dxfId="64" priority="22" operator="containsText" text="c">
      <formula>NOT(ISERROR(SEARCH("c",X13)))</formula>
    </cfRule>
    <cfRule type="containsText" dxfId="63" priority="23" operator="containsText" text="s">
      <formula>NOT(ISERROR(SEARCH("s",X13)))</formula>
    </cfRule>
    <cfRule type="containsText" dxfId="62" priority="24" operator="containsText" text="p">
      <formula>NOT(ISERROR(SEARCH("p",X13)))</formula>
    </cfRule>
  </conditionalFormatting>
  <conditionalFormatting sqref="Y20:AB20">
    <cfRule type="containsText" dxfId="61" priority="27" operator="containsText" text="S">
      <formula>NOT(ISERROR(SEARCH("S",Y20)))</formula>
    </cfRule>
  </conditionalFormatting>
  <conditionalFormatting sqref="AL13:AL44">
    <cfRule type="cellIs" dxfId="60" priority="26" operator="greaterThan">
      <formula>24</formula>
    </cfRule>
  </conditionalFormatting>
  <conditionalFormatting sqref="AM13:AM44">
    <cfRule type="cellIs" dxfId="59" priority="20" operator="greaterThan">
      <formula>0</formula>
    </cfRule>
    <cfRule type="cellIs" dxfId="58" priority="21" operator="greaterThan">
      <formula>0</formula>
    </cfRule>
  </conditionalFormatting>
  <conditionalFormatting sqref="AN13:AO44 AQ13:AQ44">
    <cfRule type="cellIs" dxfId="57" priority="9" operator="greaterThan">
      <formula>3</formula>
    </cfRule>
  </conditionalFormatting>
  <conditionalFormatting sqref="AP13:AP44">
    <cfRule type="cellIs" dxfId="56" priority="18" operator="greaterThan">
      <formula>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ECB5D24F-CC9A-4201-BA4B-2A70C0EBA048}">
            <xm:f>NOT(ISERROR(SEARCH("+",E13)))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E13:AG44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360A-A595-49AA-87C6-185A67C4D5B5}">
  <dimension ref="A1:AR46"/>
  <sheetViews>
    <sheetView topLeftCell="X1" zoomScale="70" workbookViewId="0">
      <selection activeCell="AK21" sqref="AK21"/>
    </sheetView>
  </sheetViews>
  <sheetFormatPr defaultColWidth="8.90625" defaultRowHeight="14" x14ac:dyDescent="0.3"/>
  <cols>
    <col min="1" max="2" width="2.453125" style="2" customWidth="1"/>
    <col min="3" max="3" width="17.453125" style="2" customWidth="1"/>
    <col min="4" max="4" width="16.90625" style="2" customWidth="1"/>
    <col min="5" max="33" width="3.08984375" style="2" customWidth="1"/>
    <col min="34" max="35" width="3" style="2" bestFit="1" customWidth="1"/>
    <col min="36" max="36" width="2.453125" style="2" customWidth="1"/>
    <col min="37" max="37" width="11.08984375" style="2" customWidth="1"/>
    <col min="38" max="43" width="8.90625" style="2"/>
    <col min="44" max="44" width="11.90625" style="2" customWidth="1"/>
    <col min="45" max="16384" width="8.90625" style="2"/>
  </cols>
  <sheetData>
    <row r="1" spans="1:44" ht="7.6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44" ht="10.65" customHeight="1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44" ht="25.4" customHeight="1" x14ac:dyDescent="0.3">
      <c r="A3" s="7"/>
      <c r="B3" s="7"/>
      <c r="C3" s="10"/>
      <c r="D3" s="64" t="s">
        <v>8</v>
      </c>
      <c r="E3" s="64"/>
      <c r="F3" s="64"/>
      <c r="G3" s="64"/>
      <c r="H3" s="64"/>
      <c r="I3" s="64"/>
      <c r="J3" s="64"/>
      <c r="K3" s="64"/>
      <c r="L3" s="64"/>
      <c r="M3" s="11"/>
      <c r="N3" s="7"/>
      <c r="O3" s="7"/>
      <c r="P3" s="7"/>
      <c r="Q3" s="7"/>
      <c r="R3" s="7"/>
      <c r="S3" s="7"/>
      <c r="T3" s="12"/>
      <c r="U3" s="12"/>
      <c r="V3" s="12"/>
      <c r="W3" s="12"/>
      <c r="X3" s="66" t="s">
        <v>6</v>
      </c>
      <c r="Y3" s="66"/>
      <c r="Z3" s="66"/>
      <c r="AA3" s="66"/>
      <c r="AB3" s="66"/>
      <c r="AC3" s="66"/>
      <c r="AD3" s="66"/>
      <c r="AE3" s="66"/>
      <c r="AF3" s="66"/>
      <c r="AG3" s="66"/>
      <c r="AH3" s="7"/>
      <c r="AI3" s="7"/>
      <c r="AJ3" s="7"/>
      <c r="AK3" s="7"/>
    </row>
    <row r="4" spans="1:44" ht="4.6500000000000004" customHeight="1" x14ac:dyDescent="0.3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44" ht="20.149999999999999" customHeight="1" x14ac:dyDescent="0.3">
      <c r="A5" s="7"/>
      <c r="B5" s="7"/>
      <c r="C5" s="10"/>
      <c r="D5" s="17" t="s">
        <v>70</v>
      </c>
      <c r="E5" s="7"/>
      <c r="F5" s="7"/>
      <c r="G5" s="7"/>
      <c r="H5" s="7"/>
      <c r="I5" s="7"/>
      <c r="J5" s="7"/>
      <c r="K5" s="7"/>
      <c r="L5" s="7"/>
      <c r="M5" s="11"/>
      <c r="N5" s="7"/>
      <c r="O5" s="7"/>
      <c r="P5" s="7"/>
      <c r="Q5" s="7"/>
      <c r="R5" s="7"/>
      <c r="S5" s="7"/>
      <c r="T5" s="12"/>
      <c r="U5" s="12"/>
      <c r="V5" s="12"/>
      <c r="W5" s="12"/>
      <c r="X5" s="66" t="s">
        <v>7</v>
      </c>
      <c r="Y5" s="66"/>
      <c r="Z5" s="66"/>
      <c r="AA5" s="66"/>
      <c r="AB5" s="66"/>
      <c r="AC5" s="66"/>
      <c r="AD5" s="66"/>
      <c r="AE5" s="66"/>
      <c r="AF5" s="66"/>
      <c r="AG5" s="66"/>
      <c r="AH5" s="7"/>
      <c r="AI5" s="7"/>
      <c r="AJ5" s="7"/>
      <c r="AK5" s="7"/>
    </row>
    <row r="6" spans="1:44" ht="4.6500000000000004" customHeight="1" x14ac:dyDescent="0.3">
      <c r="A6" s="7"/>
      <c r="B6" s="7"/>
      <c r="C6" s="13"/>
      <c r="D6" s="14"/>
      <c r="E6" s="7"/>
      <c r="F6" s="7"/>
      <c r="G6" s="7"/>
      <c r="H6" s="7"/>
      <c r="I6" s="7"/>
      <c r="J6" s="7"/>
      <c r="K6" s="7"/>
      <c r="L6" s="7"/>
      <c r="M6" s="11"/>
      <c r="N6" s="7"/>
      <c r="O6" s="7"/>
      <c r="P6" s="7"/>
      <c r="Q6" s="7"/>
      <c r="R6" s="7"/>
      <c r="S6" s="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7"/>
      <c r="AI6" s="7"/>
      <c r="AJ6" s="7"/>
      <c r="AK6" s="7"/>
    </row>
    <row r="7" spans="1:44" ht="20.149999999999999" customHeight="1" x14ac:dyDescent="0.3">
      <c r="A7" s="7"/>
      <c r="B7" s="7"/>
      <c r="C7" s="10"/>
      <c r="D7" s="17">
        <v>2024</v>
      </c>
      <c r="E7" s="7"/>
      <c r="F7" s="7"/>
      <c r="G7" s="7"/>
      <c r="H7" s="7"/>
      <c r="I7" s="7"/>
      <c r="J7" s="7"/>
      <c r="K7" s="7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44" ht="9" customHeight="1" thickBot="1" x14ac:dyDescent="0.35">
      <c r="A8" s="7"/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44" ht="9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44" ht="7.4" customHeight="1" x14ac:dyDescent="0.3"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44" ht="7.4" customHeight="1" x14ac:dyDescent="0.3">
      <c r="B11" s="3"/>
      <c r="C11" s="65" t="s">
        <v>3</v>
      </c>
      <c r="D11" s="65" t="s">
        <v>2</v>
      </c>
      <c r="E11" s="62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2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2">
        <v>14</v>
      </c>
      <c r="S11" s="62">
        <v>15</v>
      </c>
      <c r="T11" s="62">
        <v>16</v>
      </c>
      <c r="U11" s="62">
        <v>17</v>
      </c>
      <c r="V11" s="62">
        <v>18</v>
      </c>
      <c r="W11" s="62">
        <v>19</v>
      </c>
      <c r="X11" s="62">
        <v>20</v>
      </c>
      <c r="Y11" s="62">
        <v>21</v>
      </c>
      <c r="Z11" s="62">
        <v>22</v>
      </c>
      <c r="AA11" s="62">
        <v>23</v>
      </c>
      <c r="AB11" s="62">
        <v>24</v>
      </c>
      <c r="AC11" s="62">
        <v>25</v>
      </c>
      <c r="AD11" s="62">
        <v>26</v>
      </c>
      <c r="AE11" s="62">
        <v>27</v>
      </c>
      <c r="AF11" s="62">
        <v>28</v>
      </c>
      <c r="AG11" s="62">
        <v>29</v>
      </c>
      <c r="AH11" s="62">
        <v>30</v>
      </c>
      <c r="AI11" s="62">
        <v>31</v>
      </c>
    </row>
    <row r="12" spans="1:44" x14ac:dyDescent="0.3">
      <c r="B12" s="3"/>
      <c r="C12" s="65"/>
      <c r="D12" s="6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L12" s="31" t="s">
        <v>76</v>
      </c>
      <c r="AM12" s="32" t="s">
        <v>55</v>
      </c>
      <c r="AN12" s="33" t="s">
        <v>72</v>
      </c>
      <c r="AO12" s="34" t="s">
        <v>73</v>
      </c>
      <c r="AP12" s="35" t="s">
        <v>74</v>
      </c>
      <c r="AQ12" s="32" t="s">
        <v>75</v>
      </c>
      <c r="AR12" s="36" t="s">
        <v>62</v>
      </c>
    </row>
    <row r="13" spans="1:44" ht="14.15" customHeight="1" x14ac:dyDescent="0.3">
      <c r="B13" s="3"/>
      <c r="C13" s="19" t="s">
        <v>52</v>
      </c>
      <c r="D13" s="30" t="s">
        <v>51</v>
      </c>
      <c r="E13" s="6" t="s">
        <v>50</v>
      </c>
      <c r="F13" s="6" t="s">
        <v>50</v>
      </c>
      <c r="G13" s="6" t="s">
        <v>53</v>
      </c>
      <c r="H13" s="6" t="s">
        <v>63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53</v>
      </c>
      <c r="O13" s="6" t="s">
        <v>50</v>
      </c>
      <c r="P13" s="6" t="s">
        <v>50</v>
      </c>
      <c r="Q13" s="6" t="s">
        <v>4</v>
      </c>
      <c r="R13" s="6" t="s">
        <v>4</v>
      </c>
      <c r="S13" s="6" t="s">
        <v>50</v>
      </c>
      <c r="T13" s="6" t="s">
        <v>50</v>
      </c>
      <c r="U13" s="6" t="s">
        <v>53</v>
      </c>
      <c r="V13" s="6" t="s">
        <v>50</v>
      </c>
      <c r="W13" s="6" t="s">
        <v>50</v>
      </c>
      <c r="X13" s="6" t="s">
        <v>5</v>
      </c>
      <c r="Y13" s="6" t="s">
        <v>50</v>
      </c>
      <c r="Z13" s="6" t="s">
        <v>50</v>
      </c>
      <c r="AA13" s="6" t="s">
        <v>50</v>
      </c>
      <c r="AB13" s="6" t="s">
        <v>53</v>
      </c>
      <c r="AC13" s="6" t="s">
        <v>50</v>
      </c>
      <c r="AD13" s="6" t="s">
        <v>5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53</v>
      </c>
      <c r="AK13" s="61">
        <f>SUM(100*AL13)/26</f>
        <v>76.92307692307692</v>
      </c>
      <c r="AL13" s="37">
        <f t="shared" ref="AL13:AL44" si="0">COUNTIF(E13:AG13, "p")</f>
        <v>20</v>
      </c>
      <c r="AM13" s="38">
        <f t="shared" ref="AM13:AM44" si="1">COUNTIF(E13:AG13, "L")</f>
        <v>0</v>
      </c>
      <c r="AN13" s="39">
        <f t="shared" ref="AN13:AN44" si="2">COUNTIF(E13:AG13, "c")</f>
        <v>2</v>
      </c>
      <c r="AO13" s="40">
        <f t="shared" ref="AO13:AO44" si="3">COUNTIF(F13:AH13, "S")</f>
        <v>2</v>
      </c>
      <c r="AP13" s="41">
        <f t="shared" ref="AP13:AP44" si="4">COUNTIF(E13:AG13, "h")</f>
        <v>1</v>
      </c>
      <c r="AQ13" s="42">
        <f t="shared" ref="AQ13:AQ44" si="5">COUNTIF(E13:AG13, "L") + COUNTIF(E13:AG13, "c") + COUNTIF(E13:AG13, "s") + (COUNTIF(E13:AG13, "h") * 0.5)</f>
        <v>4.5</v>
      </c>
      <c r="AR13" s="43">
        <f>(AN13+(AP13*0.5))-2</f>
        <v>0.5</v>
      </c>
    </row>
    <row r="14" spans="1:44" ht="14.15" customHeight="1" x14ac:dyDescent="0.3">
      <c r="B14" s="3"/>
      <c r="C14" s="19" t="s">
        <v>24</v>
      </c>
      <c r="D14" s="30" t="s">
        <v>51</v>
      </c>
      <c r="E14" s="6" t="s">
        <v>50</v>
      </c>
      <c r="F14" s="6" t="s">
        <v>50</v>
      </c>
      <c r="G14" s="6" t="s">
        <v>53</v>
      </c>
      <c r="H14" s="6" t="s">
        <v>50</v>
      </c>
      <c r="I14" s="6" t="s">
        <v>50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53</v>
      </c>
      <c r="O14" s="6" t="s">
        <v>5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 t="s">
        <v>53</v>
      </c>
      <c r="V14" s="6" t="s">
        <v>50</v>
      </c>
      <c r="W14" s="6" t="s">
        <v>63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53</v>
      </c>
      <c r="AC14" s="6" t="s">
        <v>63</v>
      </c>
      <c r="AD14" s="6" t="s">
        <v>50</v>
      </c>
      <c r="AE14" s="6" t="s">
        <v>4</v>
      </c>
      <c r="AF14" s="6" t="s">
        <v>50</v>
      </c>
      <c r="AG14" s="6" t="s">
        <v>50</v>
      </c>
      <c r="AH14" s="6" t="s">
        <v>50</v>
      </c>
      <c r="AI14" s="6" t="s">
        <v>53</v>
      </c>
      <c r="AK14" s="61">
        <f t="shared" ref="AK14:AK45" si="6">SUM(100*AL14)/26</f>
        <v>80.769230769230774</v>
      </c>
      <c r="AL14" s="37">
        <f t="shared" si="0"/>
        <v>21</v>
      </c>
      <c r="AM14" s="38">
        <f t="shared" si="1"/>
        <v>0</v>
      </c>
      <c r="AN14" s="39">
        <f t="shared" si="2"/>
        <v>1</v>
      </c>
      <c r="AO14" s="40">
        <f t="shared" si="3"/>
        <v>1</v>
      </c>
      <c r="AP14" s="41">
        <f t="shared" si="4"/>
        <v>2</v>
      </c>
      <c r="AQ14" s="42">
        <f t="shared" si="5"/>
        <v>3</v>
      </c>
      <c r="AR14" s="43">
        <f t="shared" ref="AR14:AR44" si="7">(AN14+(AP14*0.5))-2</f>
        <v>0</v>
      </c>
    </row>
    <row r="15" spans="1:44" ht="14.15" customHeight="1" x14ac:dyDescent="0.3">
      <c r="B15" s="3"/>
      <c r="C15" s="19" t="s">
        <v>10</v>
      </c>
      <c r="D15" s="30" t="s">
        <v>51</v>
      </c>
      <c r="E15" s="6" t="s">
        <v>50</v>
      </c>
      <c r="F15" s="6" t="s">
        <v>50</v>
      </c>
      <c r="G15" s="6" t="s">
        <v>53</v>
      </c>
      <c r="H15" s="6" t="s">
        <v>50</v>
      </c>
      <c r="I15" s="6" t="s">
        <v>50</v>
      </c>
      <c r="J15" s="6" t="s">
        <v>50</v>
      </c>
      <c r="K15" s="6" t="s">
        <v>50</v>
      </c>
      <c r="L15" s="6" t="s">
        <v>50</v>
      </c>
      <c r="M15" s="6" t="s">
        <v>50</v>
      </c>
      <c r="N15" s="6" t="s">
        <v>53</v>
      </c>
      <c r="O15" s="6" t="s">
        <v>50</v>
      </c>
      <c r="P15" s="6" t="s">
        <v>50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53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53</v>
      </c>
      <c r="AC15" s="6" t="s">
        <v>50</v>
      </c>
      <c r="AD15" s="6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6" t="s">
        <v>53</v>
      </c>
      <c r="AK15" s="61">
        <f t="shared" si="6"/>
        <v>96.15384615384616</v>
      </c>
      <c r="AL15" s="37">
        <f t="shared" si="0"/>
        <v>25</v>
      </c>
      <c r="AM15" s="38">
        <f t="shared" si="1"/>
        <v>0</v>
      </c>
      <c r="AN15" s="39">
        <f t="shared" si="2"/>
        <v>0</v>
      </c>
      <c r="AO15" s="40">
        <f t="shared" si="3"/>
        <v>0</v>
      </c>
      <c r="AP15" s="41">
        <f t="shared" si="4"/>
        <v>0</v>
      </c>
      <c r="AQ15" s="42">
        <f t="shared" si="5"/>
        <v>0</v>
      </c>
      <c r="AR15" s="43">
        <f t="shared" si="7"/>
        <v>-2</v>
      </c>
    </row>
    <row r="16" spans="1:44" ht="14.15" customHeight="1" x14ac:dyDescent="0.3">
      <c r="B16" s="3"/>
      <c r="C16" s="19" t="s">
        <v>25</v>
      </c>
      <c r="D16" s="30" t="s">
        <v>51</v>
      </c>
      <c r="E16" s="6" t="s">
        <v>50</v>
      </c>
      <c r="F16" s="6" t="s">
        <v>50</v>
      </c>
      <c r="G16" s="6" t="s">
        <v>53</v>
      </c>
      <c r="H16" s="6" t="s">
        <v>5</v>
      </c>
      <c r="I16" s="6" t="s">
        <v>63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53</v>
      </c>
      <c r="O16" s="6" t="s">
        <v>50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53</v>
      </c>
      <c r="V16" s="6" t="s">
        <v>50</v>
      </c>
      <c r="W16" s="6" t="s">
        <v>50</v>
      </c>
      <c r="X16" s="6" t="s">
        <v>63</v>
      </c>
      <c r="Y16" s="6" t="s">
        <v>50</v>
      </c>
      <c r="Z16" s="6" t="s">
        <v>50</v>
      </c>
      <c r="AA16" s="6" t="s">
        <v>5</v>
      </c>
      <c r="AB16" s="6" t="s">
        <v>53</v>
      </c>
      <c r="AC16" s="6" t="s">
        <v>50</v>
      </c>
      <c r="AD16" s="6" t="s">
        <v>50</v>
      </c>
      <c r="AE16" s="6" t="s">
        <v>50</v>
      </c>
      <c r="AF16" s="6" t="s">
        <v>50</v>
      </c>
      <c r="AG16" s="6" t="s">
        <v>50</v>
      </c>
      <c r="AH16" s="6" t="s">
        <v>50</v>
      </c>
      <c r="AI16" s="6" t="s">
        <v>53</v>
      </c>
      <c r="AK16" s="61">
        <f t="shared" si="6"/>
        <v>80.769230769230774</v>
      </c>
      <c r="AL16" s="37">
        <f t="shared" si="0"/>
        <v>21</v>
      </c>
      <c r="AM16" s="38">
        <f t="shared" si="1"/>
        <v>0</v>
      </c>
      <c r="AN16" s="39">
        <f t="shared" si="2"/>
        <v>2</v>
      </c>
      <c r="AO16" s="40">
        <f t="shared" si="3"/>
        <v>0</v>
      </c>
      <c r="AP16" s="41">
        <f t="shared" si="4"/>
        <v>2</v>
      </c>
      <c r="AQ16" s="42">
        <f t="shared" si="5"/>
        <v>3</v>
      </c>
      <c r="AR16" s="43">
        <f t="shared" si="7"/>
        <v>1</v>
      </c>
    </row>
    <row r="17" spans="2:44" ht="14.15" customHeight="1" x14ac:dyDescent="0.3">
      <c r="B17" s="3"/>
      <c r="C17" s="19" t="s">
        <v>65</v>
      </c>
      <c r="D17" s="30" t="s">
        <v>51</v>
      </c>
      <c r="E17" s="6" t="s">
        <v>50</v>
      </c>
      <c r="F17" s="6" t="s">
        <v>50</v>
      </c>
      <c r="G17" s="6" t="s">
        <v>53</v>
      </c>
      <c r="H17" s="6" t="s">
        <v>50</v>
      </c>
      <c r="I17" s="6" t="s">
        <v>50</v>
      </c>
      <c r="J17" s="6" t="s">
        <v>50</v>
      </c>
      <c r="K17" s="6" t="s">
        <v>50</v>
      </c>
      <c r="L17" s="6" t="s">
        <v>50</v>
      </c>
      <c r="M17" s="6" t="s">
        <v>5</v>
      </c>
      <c r="N17" s="6" t="s">
        <v>53</v>
      </c>
      <c r="O17" s="6" t="s">
        <v>50</v>
      </c>
      <c r="P17" s="6" t="s">
        <v>50</v>
      </c>
      <c r="Q17" s="6" t="s">
        <v>50</v>
      </c>
      <c r="R17" s="6" t="s">
        <v>50</v>
      </c>
      <c r="S17" s="6" t="s">
        <v>50</v>
      </c>
      <c r="T17" s="6" t="s">
        <v>50</v>
      </c>
      <c r="U17" s="6" t="s">
        <v>53</v>
      </c>
      <c r="V17" s="6" t="s">
        <v>50</v>
      </c>
      <c r="W17" s="6" t="s">
        <v>50</v>
      </c>
      <c r="X17" s="6" t="s">
        <v>50</v>
      </c>
      <c r="Y17" s="6" t="s">
        <v>50</v>
      </c>
      <c r="Z17" s="6" t="s">
        <v>50</v>
      </c>
      <c r="AA17" s="6" t="s">
        <v>50</v>
      </c>
      <c r="AB17" s="6" t="s">
        <v>53</v>
      </c>
      <c r="AC17" s="6" t="s">
        <v>50</v>
      </c>
      <c r="AD17" s="6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6" t="s">
        <v>53</v>
      </c>
      <c r="AK17" s="61">
        <f t="shared" si="6"/>
        <v>92.307692307692307</v>
      </c>
      <c r="AL17" s="37">
        <f t="shared" si="0"/>
        <v>24</v>
      </c>
      <c r="AM17" s="38">
        <f t="shared" si="1"/>
        <v>0</v>
      </c>
      <c r="AN17" s="39">
        <f t="shared" si="2"/>
        <v>1</v>
      </c>
      <c r="AO17" s="40">
        <f t="shared" si="3"/>
        <v>0</v>
      </c>
      <c r="AP17" s="41">
        <f t="shared" si="4"/>
        <v>0</v>
      </c>
      <c r="AQ17" s="42">
        <f t="shared" si="5"/>
        <v>1</v>
      </c>
      <c r="AR17" s="43">
        <f t="shared" si="7"/>
        <v>-1</v>
      </c>
    </row>
    <row r="18" spans="2:44" ht="14.15" customHeight="1" x14ac:dyDescent="0.3">
      <c r="B18" s="3"/>
      <c r="C18" s="19" t="s">
        <v>27</v>
      </c>
      <c r="D18" s="30" t="s">
        <v>51</v>
      </c>
      <c r="E18" s="6" t="s">
        <v>50</v>
      </c>
      <c r="F18" s="6" t="s">
        <v>50</v>
      </c>
      <c r="G18" s="6" t="s">
        <v>53</v>
      </c>
      <c r="H18" s="6" t="s">
        <v>50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53</v>
      </c>
      <c r="O18" s="6" t="s">
        <v>50</v>
      </c>
      <c r="P18" s="6" t="s">
        <v>50</v>
      </c>
      <c r="Q18" s="6" t="s">
        <v>50</v>
      </c>
      <c r="R18" s="6" t="s">
        <v>50</v>
      </c>
      <c r="S18" s="6" t="s">
        <v>50</v>
      </c>
      <c r="T18" s="6" t="s">
        <v>50</v>
      </c>
      <c r="U18" s="6" t="s">
        <v>53</v>
      </c>
      <c r="V18" s="6" t="s">
        <v>50</v>
      </c>
      <c r="W18" s="6" t="s">
        <v>50</v>
      </c>
      <c r="X18" s="6" t="s">
        <v>50</v>
      </c>
      <c r="Y18" s="6" t="s">
        <v>50</v>
      </c>
      <c r="Z18" s="6" t="s">
        <v>50</v>
      </c>
      <c r="AA18" s="6" t="s">
        <v>50</v>
      </c>
      <c r="AB18" s="6" t="s">
        <v>53</v>
      </c>
      <c r="AC18" s="6" t="s">
        <v>50</v>
      </c>
      <c r="AD18" s="6" t="s">
        <v>50</v>
      </c>
      <c r="AE18" s="6" t="s">
        <v>5</v>
      </c>
      <c r="AF18" s="6" t="s">
        <v>50</v>
      </c>
      <c r="AG18" s="6" t="s">
        <v>50</v>
      </c>
      <c r="AH18" s="6" t="s">
        <v>63</v>
      </c>
      <c r="AI18" s="6" t="s">
        <v>53</v>
      </c>
      <c r="AK18" s="61">
        <f t="shared" si="6"/>
        <v>92.307692307692307</v>
      </c>
      <c r="AL18" s="37">
        <f t="shared" si="0"/>
        <v>24</v>
      </c>
      <c r="AM18" s="38">
        <f t="shared" si="1"/>
        <v>0</v>
      </c>
      <c r="AN18" s="39">
        <f t="shared" si="2"/>
        <v>1</v>
      </c>
      <c r="AO18" s="40">
        <f t="shared" si="3"/>
        <v>0</v>
      </c>
      <c r="AP18" s="41">
        <f t="shared" si="4"/>
        <v>0</v>
      </c>
      <c r="AQ18" s="42">
        <f t="shared" si="5"/>
        <v>1</v>
      </c>
      <c r="AR18" s="43">
        <f t="shared" si="7"/>
        <v>-1</v>
      </c>
    </row>
    <row r="19" spans="2:44" ht="14.15" customHeight="1" x14ac:dyDescent="0.3">
      <c r="B19" s="3"/>
      <c r="C19" s="19" t="s">
        <v>28</v>
      </c>
      <c r="D19" s="30" t="s">
        <v>51</v>
      </c>
      <c r="E19" s="6" t="s">
        <v>50</v>
      </c>
      <c r="F19" s="6" t="s">
        <v>5</v>
      </c>
      <c r="G19" s="6" t="s">
        <v>53</v>
      </c>
      <c r="H19" s="6" t="s">
        <v>50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53</v>
      </c>
      <c r="O19" s="6" t="s">
        <v>50</v>
      </c>
      <c r="P19" s="6" t="s">
        <v>50</v>
      </c>
      <c r="Q19" s="6" t="s">
        <v>50</v>
      </c>
      <c r="R19" s="6" t="s">
        <v>50</v>
      </c>
      <c r="S19" s="6" t="s">
        <v>50</v>
      </c>
      <c r="T19" s="6" t="s">
        <v>50</v>
      </c>
      <c r="U19" s="6" t="s">
        <v>53</v>
      </c>
      <c r="V19" s="6" t="s">
        <v>50</v>
      </c>
      <c r="W19" s="6" t="s">
        <v>50</v>
      </c>
      <c r="X19" s="6" t="s">
        <v>50</v>
      </c>
      <c r="Y19" s="6" t="s">
        <v>50</v>
      </c>
      <c r="Z19" s="6" t="s">
        <v>50</v>
      </c>
      <c r="AA19" s="6" t="s">
        <v>50</v>
      </c>
      <c r="AB19" s="6" t="s">
        <v>53</v>
      </c>
      <c r="AC19" s="6" t="s">
        <v>50</v>
      </c>
      <c r="AD19" s="6" t="s">
        <v>50</v>
      </c>
      <c r="AE19" s="6" t="s">
        <v>50</v>
      </c>
      <c r="AF19" s="6" t="s">
        <v>50</v>
      </c>
      <c r="AG19" s="6" t="s">
        <v>50</v>
      </c>
      <c r="AH19" s="6" t="s">
        <v>50</v>
      </c>
      <c r="AI19" s="6" t="s">
        <v>53</v>
      </c>
      <c r="AK19" s="61">
        <f t="shared" si="6"/>
        <v>92.307692307692307</v>
      </c>
      <c r="AL19" s="37">
        <f t="shared" si="0"/>
        <v>24</v>
      </c>
      <c r="AM19" s="38">
        <f t="shared" si="1"/>
        <v>0</v>
      </c>
      <c r="AN19" s="39">
        <f t="shared" si="2"/>
        <v>1</v>
      </c>
      <c r="AO19" s="40">
        <f t="shared" si="3"/>
        <v>0</v>
      </c>
      <c r="AP19" s="41">
        <f t="shared" si="4"/>
        <v>0</v>
      </c>
      <c r="AQ19" s="42">
        <f t="shared" si="5"/>
        <v>1</v>
      </c>
      <c r="AR19" s="43">
        <f t="shared" si="7"/>
        <v>-1</v>
      </c>
    </row>
    <row r="20" spans="2:44" ht="14.15" customHeight="1" x14ac:dyDescent="0.3">
      <c r="B20" s="3"/>
      <c r="C20" s="19" t="s">
        <v>29</v>
      </c>
      <c r="D20" s="30" t="s">
        <v>12</v>
      </c>
      <c r="E20" s="6" t="s">
        <v>50</v>
      </c>
      <c r="F20" s="6" t="s">
        <v>50</v>
      </c>
      <c r="G20" s="6" t="s">
        <v>53</v>
      </c>
      <c r="H20" s="6" t="s">
        <v>50</v>
      </c>
      <c r="I20" s="6" t="s">
        <v>50</v>
      </c>
      <c r="J20" s="6" t="s">
        <v>50</v>
      </c>
      <c r="K20" s="6" t="s">
        <v>63</v>
      </c>
      <c r="L20" s="6" t="s">
        <v>50</v>
      </c>
      <c r="M20" s="6" t="s">
        <v>50</v>
      </c>
      <c r="N20" s="6" t="s">
        <v>53</v>
      </c>
      <c r="O20" s="6" t="s">
        <v>50</v>
      </c>
      <c r="P20" s="6" t="s">
        <v>50</v>
      </c>
      <c r="Q20" s="6" t="s">
        <v>50</v>
      </c>
      <c r="R20" s="6" t="s">
        <v>5</v>
      </c>
      <c r="S20" s="6" t="s">
        <v>50</v>
      </c>
      <c r="T20" s="6" t="s">
        <v>4</v>
      </c>
      <c r="U20" s="6" t="s">
        <v>53</v>
      </c>
      <c r="V20" s="6" t="s">
        <v>50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53</v>
      </c>
      <c r="AC20" s="6" t="s">
        <v>50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 t="s">
        <v>53</v>
      </c>
      <c r="AK20" s="61">
        <f t="shared" si="6"/>
        <v>84.615384615384613</v>
      </c>
      <c r="AL20" s="37">
        <f t="shared" si="0"/>
        <v>22</v>
      </c>
      <c r="AM20" s="38">
        <f t="shared" si="1"/>
        <v>0</v>
      </c>
      <c r="AN20" s="39">
        <f t="shared" si="2"/>
        <v>1</v>
      </c>
      <c r="AO20" s="40">
        <f t="shared" si="3"/>
        <v>1</v>
      </c>
      <c r="AP20" s="41">
        <f t="shared" si="4"/>
        <v>1</v>
      </c>
      <c r="AQ20" s="42">
        <f t="shared" si="5"/>
        <v>2.5</v>
      </c>
      <c r="AR20" s="43">
        <f t="shared" si="7"/>
        <v>-0.5</v>
      </c>
    </row>
    <row r="21" spans="2:44" ht="14.15" customHeight="1" x14ac:dyDescent="0.3">
      <c r="B21" s="3"/>
      <c r="C21" s="19" t="s">
        <v>30</v>
      </c>
      <c r="D21" s="30" t="s">
        <v>51</v>
      </c>
      <c r="E21" s="6" t="s">
        <v>50</v>
      </c>
      <c r="F21" s="6" t="s">
        <v>50</v>
      </c>
      <c r="G21" s="6" t="s">
        <v>53</v>
      </c>
      <c r="H21" s="6" t="s">
        <v>50</v>
      </c>
      <c r="I21" s="6" t="s">
        <v>50</v>
      </c>
      <c r="J21" s="6" t="s">
        <v>50</v>
      </c>
      <c r="K21" s="6" t="s">
        <v>63</v>
      </c>
      <c r="L21" s="6" t="s">
        <v>50</v>
      </c>
      <c r="M21" s="6" t="s">
        <v>50</v>
      </c>
      <c r="N21" s="6" t="s">
        <v>53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53</v>
      </c>
      <c r="V21" s="6" t="s">
        <v>50</v>
      </c>
      <c r="W21" s="6" t="s">
        <v>50</v>
      </c>
      <c r="X21" s="6" t="s">
        <v>50</v>
      </c>
      <c r="Y21" s="6" t="s">
        <v>5</v>
      </c>
      <c r="Z21" s="6" t="s">
        <v>50</v>
      </c>
      <c r="AA21" s="6" t="s">
        <v>50</v>
      </c>
      <c r="AB21" s="6" t="s">
        <v>53</v>
      </c>
      <c r="AC21" s="6" t="s">
        <v>63</v>
      </c>
      <c r="AD21" s="6" t="s">
        <v>50</v>
      </c>
      <c r="AE21" s="6" t="s">
        <v>50</v>
      </c>
      <c r="AF21" s="6" t="s">
        <v>50</v>
      </c>
      <c r="AG21" s="6" t="s">
        <v>50</v>
      </c>
      <c r="AH21" s="6" t="s">
        <v>50</v>
      </c>
      <c r="AI21" s="6" t="s">
        <v>53</v>
      </c>
      <c r="AK21" s="61">
        <f t="shared" si="6"/>
        <v>84.615384615384613</v>
      </c>
      <c r="AL21" s="37">
        <f t="shared" si="0"/>
        <v>22</v>
      </c>
      <c r="AM21" s="38">
        <f t="shared" si="1"/>
        <v>0</v>
      </c>
      <c r="AN21" s="39">
        <f t="shared" si="2"/>
        <v>1</v>
      </c>
      <c r="AO21" s="40">
        <f t="shared" si="3"/>
        <v>0</v>
      </c>
      <c r="AP21" s="41">
        <f t="shared" si="4"/>
        <v>2</v>
      </c>
      <c r="AQ21" s="42">
        <f t="shared" si="5"/>
        <v>2</v>
      </c>
      <c r="AR21" s="43">
        <f t="shared" si="7"/>
        <v>0</v>
      </c>
    </row>
    <row r="22" spans="2:44" ht="14.15" customHeight="1" x14ac:dyDescent="0.3">
      <c r="B22" s="3"/>
      <c r="C22" s="19" t="s">
        <v>32</v>
      </c>
      <c r="D22" s="30" t="s">
        <v>51</v>
      </c>
      <c r="E22" s="6" t="s">
        <v>50</v>
      </c>
      <c r="F22" s="6" t="s">
        <v>50</v>
      </c>
      <c r="G22" s="6" t="s">
        <v>53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53</v>
      </c>
      <c r="O22" s="6" t="s">
        <v>50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53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 t="s">
        <v>53</v>
      </c>
      <c r="AC22" s="6" t="s">
        <v>50</v>
      </c>
      <c r="AD22" s="6" t="s">
        <v>50</v>
      </c>
      <c r="AE22" s="6" t="s">
        <v>50</v>
      </c>
      <c r="AF22" s="6" t="s">
        <v>50</v>
      </c>
      <c r="AG22" s="6" t="s">
        <v>50</v>
      </c>
      <c r="AH22" s="6" t="s">
        <v>50</v>
      </c>
      <c r="AI22" s="6" t="s">
        <v>53</v>
      </c>
      <c r="AK22" s="61">
        <f t="shared" si="6"/>
        <v>96.15384615384616</v>
      </c>
      <c r="AL22" s="37">
        <f t="shared" si="0"/>
        <v>25</v>
      </c>
      <c r="AM22" s="38">
        <f t="shared" si="1"/>
        <v>0</v>
      </c>
      <c r="AN22" s="39">
        <f t="shared" si="2"/>
        <v>0</v>
      </c>
      <c r="AO22" s="40">
        <f t="shared" si="3"/>
        <v>0</v>
      </c>
      <c r="AP22" s="41">
        <f t="shared" si="4"/>
        <v>0</v>
      </c>
      <c r="AQ22" s="42">
        <f t="shared" si="5"/>
        <v>0</v>
      </c>
      <c r="AR22" s="43">
        <f t="shared" si="7"/>
        <v>-2</v>
      </c>
    </row>
    <row r="23" spans="2:44" ht="14.15" customHeight="1" x14ac:dyDescent="0.3">
      <c r="B23" s="3"/>
      <c r="C23" s="19" t="s">
        <v>49</v>
      </c>
      <c r="D23" s="30" t="s">
        <v>51</v>
      </c>
      <c r="E23" s="6" t="s">
        <v>50</v>
      </c>
      <c r="F23" s="6" t="s">
        <v>63</v>
      </c>
      <c r="G23" s="6" t="s">
        <v>53</v>
      </c>
      <c r="H23" s="6" t="s">
        <v>50</v>
      </c>
      <c r="I23" s="6" t="s">
        <v>63</v>
      </c>
      <c r="J23" s="6" t="s">
        <v>50</v>
      </c>
      <c r="K23" s="6" t="s">
        <v>50</v>
      </c>
      <c r="L23" s="6" t="s">
        <v>50</v>
      </c>
      <c r="M23" s="6" t="s">
        <v>50</v>
      </c>
      <c r="N23" s="6" t="s">
        <v>53</v>
      </c>
      <c r="O23" s="6" t="s">
        <v>50</v>
      </c>
      <c r="P23" s="6" t="s">
        <v>50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53</v>
      </c>
      <c r="V23" s="6" t="s">
        <v>50</v>
      </c>
      <c r="W23" s="6" t="s">
        <v>50</v>
      </c>
      <c r="X23" s="6" t="s">
        <v>5</v>
      </c>
      <c r="Y23" s="6" t="s">
        <v>50</v>
      </c>
      <c r="Z23" s="6" t="s">
        <v>50</v>
      </c>
      <c r="AA23" s="6" t="s">
        <v>50</v>
      </c>
      <c r="AB23" s="6" t="s">
        <v>53</v>
      </c>
      <c r="AC23" s="6" t="s">
        <v>50</v>
      </c>
      <c r="AD23" s="6" t="s">
        <v>50</v>
      </c>
      <c r="AE23" s="6" t="s">
        <v>50</v>
      </c>
      <c r="AF23" s="6" t="s">
        <v>50</v>
      </c>
      <c r="AG23" s="6" t="s">
        <v>50</v>
      </c>
      <c r="AH23" s="6" t="s">
        <v>50</v>
      </c>
      <c r="AI23" s="6" t="s">
        <v>53</v>
      </c>
      <c r="AK23" s="61">
        <f t="shared" si="6"/>
        <v>84.615384615384613</v>
      </c>
      <c r="AL23" s="37">
        <f t="shared" si="0"/>
        <v>22</v>
      </c>
      <c r="AM23" s="38">
        <f t="shared" si="1"/>
        <v>0</v>
      </c>
      <c r="AN23" s="39">
        <f t="shared" si="2"/>
        <v>1</v>
      </c>
      <c r="AO23" s="40">
        <f t="shared" si="3"/>
        <v>0</v>
      </c>
      <c r="AP23" s="41">
        <f t="shared" si="4"/>
        <v>2</v>
      </c>
      <c r="AQ23" s="42">
        <f t="shared" si="5"/>
        <v>2</v>
      </c>
      <c r="AR23" s="43">
        <f t="shared" si="7"/>
        <v>0</v>
      </c>
    </row>
    <row r="24" spans="2:44" ht="14.15" customHeight="1" x14ac:dyDescent="0.3">
      <c r="B24" s="3"/>
      <c r="C24" s="19" t="s">
        <v>33</v>
      </c>
      <c r="D24" s="30" t="s">
        <v>51</v>
      </c>
      <c r="E24" s="6" t="s">
        <v>50</v>
      </c>
      <c r="F24" s="6" t="s">
        <v>50</v>
      </c>
      <c r="G24" s="6" t="s">
        <v>53</v>
      </c>
      <c r="H24" s="6" t="s">
        <v>50</v>
      </c>
      <c r="I24" s="6" t="s">
        <v>4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53</v>
      </c>
      <c r="O24" s="6" t="s">
        <v>50</v>
      </c>
      <c r="P24" s="6" t="s">
        <v>5</v>
      </c>
      <c r="Q24" s="6" t="s">
        <v>50</v>
      </c>
      <c r="R24" s="6" t="s">
        <v>50</v>
      </c>
      <c r="S24" s="6" t="s">
        <v>50</v>
      </c>
      <c r="T24" s="6" t="s">
        <v>50</v>
      </c>
      <c r="U24" s="6" t="s">
        <v>53</v>
      </c>
      <c r="V24" s="6" t="s">
        <v>50</v>
      </c>
      <c r="W24" s="6" t="s">
        <v>50</v>
      </c>
      <c r="X24" s="6" t="s">
        <v>50</v>
      </c>
      <c r="Y24" s="6" t="s">
        <v>50</v>
      </c>
      <c r="Z24" s="6" t="s">
        <v>50</v>
      </c>
      <c r="AA24" s="6" t="s">
        <v>50</v>
      </c>
      <c r="AB24" s="6" t="s">
        <v>53</v>
      </c>
      <c r="AC24" s="6" t="s">
        <v>5</v>
      </c>
      <c r="AD24" s="6" t="s">
        <v>50</v>
      </c>
      <c r="AE24" s="6" t="s">
        <v>50</v>
      </c>
      <c r="AF24" s="6" t="s">
        <v>50</v>
      </c>
      <c r="AG24" s="6" t="s">
        <v>50</v>
      </c>
      <c r="AH24" s="6" t="s">
        <v>50</v>
      </c>
      <c r="AI24" s="6" t="s">
        <v>53</v>
      </c>
      <c r="AK24" s="61">
        <f t="shared" si="6"/>
        <v>84.615384615384613</v>
      </c>
      <c r="AL24" s="37">
        <f t="shared" si="0"/>
        <v>22</v>
      </c>
      <c r="AM24" s="38">
        <f t="shared" si="1"/>
        <v>0</v>
      </c>
      <c r="AN24" s="39">
        <f t="shared" si="2"/>
        <v>2</v>
      </c>
      <c r="AO24" s="40">
        <f t="shared" si="3"/>
        <v>1</v>
      </c>
      <c r="AP24" s="41">
        <f t="shared" si="4"/>
        <v>0</v>
      </c>
      <c r="AQ24" s="42">
        <f t="shared" si="5"/>
        <v>3</v>
      </c>
      <c r="AR24" s="43">
        <f t="shared" si="7"/>
        <v>0</v>
      </c>
    </row>
    <row r="25" spans="2:44" ht="14.15" customHeight="1" x14ac:dyDescent="0.3">
      <c r="B25" s="3"/>
      <c r="C25" s="19" t="s">
        <v>34</v>
      </c>
      <c r="D25" s="30" t="s">
        <v>12</v>
      </c>
      <c r="E25" s="6" t="s">
        <v>50</v>
      </c>
      <c r="F25" s="6" t="s">
        <v>50</v>
      </c>
      <c r="G25" s="6" t="s">
        <v>53</v>
      </c>
      <c r="H25" s="6" t="s">
        <v>50</v>
      </c>
      <c r="I25" s="6" t="s">
        <v>50</v>
      </c>
      <c r="J25" s="6" t="s">
        <v>50</v>
      </c>
      <c r="K25" s="6" t="s">
        <v>50</v>
      </c>
      <c r="L25" s="6" t="s">
        <v>50</v>
      </c>
      <c r="M25" s="6" t="s">
        <v>5</v>
      </c>
      <c r="N25" s="6" t="s">
        <v>53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53</v>
      </c>
      <c r="V25" s="6" t="s">
        <v>50</v>
      </c>
      <c r="W25" s="6" t="s">
        <v>50</v>
      </c>
      <c r="X25" s="6" t="s">
        <v>5</v>
      </c>
      <c r="Y25" s="6" t="s">
        <v>50</v>
      </c>
      <c r="Z25" s="6" t="s">
        <v>50</v>
      </c>
      <c r="AA25" s="6" t="s">
        <v>50</v>
      </c>
      <c r="AB25" s="6" t="s">
        <v>53</v>
      </c>
      <c r="AC25" s="6" t="s">
        <v>50</v>
      </c>
      <c r="AD25" s="6" t="s">
        <v>50</v>
      </c>
      <c r="AE25" s="6" t="s">
        <v>50</v>
      </c>
      <c r="AF25" s="6" t="s">
        <v>50</v>
      </c>
      <c r="AG25" s="6" t="s">
        <v>50</v>
      </c>
      <c r="AH25" s="6" t="s">
        <v>50</v>
      </c>
      <c r="AI25" s="6" t="s">
        <v>53</v>
      </c>
      <c r="AK25" s="61">
        <f t="shared" si="6"/>
        <v>88.461538461538467</v>
      </c>
      <c r="AL25" s="37">
        <f t="shared" si="0"/>
        <v>23</v>
      </c>
      <c r="AM25" s="38">
        <f t="shared" si="1"/>
        <v>0</v>
      </c>
      <c r="AN25" s="39">
        <f t="shared" si="2"/>
        <v>2</v>
      </c>
      <c r="AO25" s="40">
        <f t="shared" si="3"/>
        <v>0</v>
      </c>
      <c r="AP25" s="41">
        <f t="shared" si="4"/>
        <v>0</v>
      </c>
      <c r="AQ25" s="42">
        <f t="shared" si="5"/>
        <v>2</v>
      </c>
      <c r="AR25" s="43">
        <f t="shared" si="7"/>
        <v>0</v>
      </c>
    </row>
    <row r="26" spans="2:44" ht="14.15" customHeight="1" x14ac:dyDescent="0.3">
      <c r="B26" s="3"/>
      <c r="C26" s="19" t="s">
        <v>35</v>
      </c>
      <c r="D26" s="30" t="s">
        <v>12</v>
      </c>
      <c r="E26" s="6" t="s">
        <v>50</v>
      </c>
      <c r="F26" s="6" t="s">
        <v>50</v>
      </c>
      <c r="G26" s="6" t="s">
        <v>53</v>
      </c>
      <c r="H26" s="6" t="s">
        <v>50</v>
      </c>
      <c r="I26" s="6" t="s">
        <v>5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53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53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</v>
      </c>
      <c r="AB26" s="6" t="s">
        <v>53</v>
      </c>
      <c r="AC26" s="6" t="s">
        <v>50</v>
      </c>
      <c r="AD26" s="6" t="s">
        <v>50</v>
      </c>
      <c r="AE26" s="6" t="s">
        <v>50</v>
      </c>
      <c r="AF26" s="6" t="s">
        <v>63</v>
      </c>
      <c r="AG26" s="6" t="s">
        <v>50</v>
      </c>
      <c r="AH26" s="6" t="s">
        <v>50</v>
      </c>
      <c r="AI26" s="6" t="s">
        <v>53</v>
      </c>
      <c r="AK26" s="61">
        <f t="shared" si="6"/>
        <v>84.615384615384613</v>
      </c>
      <c r="AL26" s="37">
        <f t="shared" si="0"/>
        <v>22</v>
      </c>
      <c r="AM26" s="38">
        <f t="shared" si="1"/>
        <v>0</v>
      </c>
      <c r="AN26" s="39">
        <f t="shared" si="2"/>
        <v>2</v>
      </c>
      <c r="AO26" s="40">
        <f t="shared" si="3"/>
        <v>0</v>
      </c>
      <c r="AP26" s="41">
        <f t="shared" si="4"/>
        <v>1</v>
      </c>
      <c r="AQ26" s="42">
        <f t="shared" si="5"/>
        <v>2.5</v>
      </c>
      <c r="AR26" s="43">
        <f t="shared" si="7"/>
        <v>0.5</v>
      </c>
    </row>
    <row r="27" spans="2:44" ht="14.15" customHeight="1" x14ac:dyDescent="0.3">
      <c r="B27" s="3"/>
      <c r="C27" s="19" t="s">
        <v>36</v>
      </c>
      <c r="D27" s="30" t="s">
        <v>51</v>
      </c>
      <c r="E27" s="6" t="s">
        <v>50</v>
      </c>
      <c r="F27" s="6" t="s">
        <v>50</v>
      </c>
      <c r="G27" s="6" t="s">
        <v>53</v>
      </c>
      <c r="H27" s="6" t="s">
        <v>50</v>
      </c>
      <c r="I27" s="6" t="s">
        <v>50</v>
      </c>
      <c r="J27" s="6" t="s">
        <v>50</v>
      </c>
      <c r="K27" s="6" t="s">
        <v>50</v>
      </c>
      <c r="L27" s="6" t="s">
        <v>50</v>
      </c>
      <c r="M27" s="6" t="s">
        <v>50</v>
      </c>
      <c r="N27" s="6" t="s">
        <v>53</v>
      </c>
      <c r="O27" s="6" t="s">
        <v>50</v>
      </c>
      <c r="P27" s="6" t="s">
        <v>5</v>
      </c>
      <c r="Q27" s="6" t="s">
        <v>50</v>
      </c>
      <c r="R27" s="6" t="s">
        <v>50</v>
      </c>
      <c r="S27" s="6" t="s">
        <v>50</v>
      </c>
      <c r="T27" s="6" t="s">
        <v>50</v>
      </c>
      <c r="U27" s="6" t="s">
        <v>53</v>
      </c>
      <c r="V27" s="6" t="s">
        <v>5</v>
      </c>
      <c r="W27" s="6" t="s">
        <v>4</v>
      </c>
      <c r="X27" s="6" t="s">
        <v>4</v>
      </c>
      <c r="Y27" s="6" t="s">
        <v>4</v>
      </c>
      <c r="Z27" s="6" t="s">
        <v>50</v>
      </c>
      <c r="AA27" s="6" t="s">
        <v>50</v>
      </c>
      <c r="AB27" s="6" t="s">
        <v>53</v>
      </c>
      <c r="AC27" s="6" t="s">
        <v>4</v>
      </c>
      <c r="AD27" s="6" t="s">
        <v>4</v>
      </c>
      <c r="AE27" s="6" t="s">
        <v>4</v>
      </c>
      <c r="AF27" s="6" t="s">
        <v>4</v>
      </c>
      <c r="AG27" s="6" t="s">
        <v>50</v>
      </c>
      <c r="AH27" s="6" t="s">
        <v>50</v>
      </c>
      <c r="AI27" s="6" t="s">
        <v>53</v>
      </c>
      <c r="AK27" s="61">
        <f t="shared" si="6"/>
        <v>61.53846153846154</v>
      </c>
      <c r="AL27" s="37">
        <f t="shared" si="0"/>
        <v>16</v>
      </c>
      <c r="AM27" s="38">
        <f t="shared" si="1"/>
        <v>0</v>
      </c>
      <c r="AN27" s="39">
        <f t="shared" si="2"/>
        <v>2</v>
      </c>
      <c r="AO27" s="40">
        <f t="shared" si="3"/>
        <v>7</v>
      </c>
      <c r="AP27" s="41">
        <f t="shared" si="4"/>
        <v>0</v>
      </c>
      <c r="AQ27" s="42">
        <f t="shared" si="5"/>
        <v>9</v>
      </c>
      <c r="AR27" s="43">
        <f t="shared" si="7"/>
        <v>0</v>
      </c>
    </row>
    <row r="28" spans="2:44" ht="14.15" customHeight="1" x14ac:dyDescent="0.3">
      <c r="B28" s="3"/>
      <c r="C28" s="19" t="s">
        <v>37</v>
      </c>
      <c r="D28" s="30" t="s">
        <v>51</v>
      </c>
      <c r="E28" s="6" t="s">
        <v>50</v>
      </c>
      <c r="F28" s="6" t="s">
        <v>50</v>
      </c>
      <c r="G28" s="6" t="s">
        <v>53</v>
      </c>
      <c r="H28" s="6" t="s">
        <v>50</v>
      </c>
      <c r="I28" s="6" t="s">
        <v>50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53</v>
      </c>
      <c r="O28" s="6" t="s">
        <v>5</v>
      </c>
      <c r="P28" s="6" t="s">
        <v>50</v>
      </c>
      <c r="Q28" s="6" t="s">
        <v>50</v>
      </c>
      <c r="R28" s="6" t="s">
        <v>50</v>
      </c>
      <c r="S28" s="6" t="s">
        <v>50</v>
      </c>
      <c r="T28" s="6" t="s">
        <v>63</v>
      </c>
      <c r="U28" s="6" t="s">
        <v>53</v>
      </c>
      <c r="V28" s="6" t="s">
        <v>50</v>
      </c>
      <c r="W28" s="6" t="s">
        <v>50</v>
      </c>
      <c r="X28" s="6" t="s">
        <v>50</v>
      </c>
      <c r="Y28" s="6" t="s">
        <v>5</v>
      </c>
      <c r="Z28" s="6" t="s">
        <v>50</v>
      </c>
      <c r="AA28" s="6" t="s">
        <v>50</v>
      </c>
      <c r="AB28" s="6" t="s">
        <v>53</v>
      </c>
      <c r="AC28" s="6" t="s">
        <v>63</v>
      </c>
      <c r="AD28" s="6" t="s">
        <v>50</v>
      </c>
      <c r="AE28" s="6" t="s">
        <v>50</v>
      </c>
      <c r="AF28" s="6" t="s">
        <v>50</v>
      </c>
      <c r="AG28" s="6" t="s">
        <v>50</v>
      </c>
      <c r="AH28" s="6" t="s">
        <v>50</v>
      </c>
      <c r="AI28" s="6" t="s">
        <v>53</v>
      </c>
      <c r="AK28" s="61">
        <f t="shared" si="6"/>
        <v>80.769230769230774</v>
      </c>
      <c r="AL28" s="37">
        <f t="shared" si="0"/>
        <v>21</v>
      </c>
      <c r="AM28" s="38">
        <f t="shared" si="1"/>
        <v>0</v>
      </c>
      <c r="AN28" s="39">
        <f t="shared" si="2"/>
        <v>2</v>
      </c>
      <c r="AO28" s="40">
        <f t="shared" si="3"/>
        <v>0</v>
      </c>
      <c r="AP28" s="41">
        <f t="shared" si="4"/>
        <v>2</v>
      </c>
      <c r="AQ28" s="42">
        <f t="shared" si="5"/>
        <v>3</v>
      </c>
      <c r="AR28" s="43">
        <f t="shared" si="7"/>
        <v>1</v>
      </c>
    </row>
    <row r="29" spans="2:44" ht="14.15" customHeight="1" x14ac:dyDescent="0.3">
      <c r="B29" s="3"/>
      <c r="C29" s="19" t="s">
        <v>38</v>
      </c>
      <c r="D29" s="30" t="s">
        <v>51</v>
      </c>
      <c r="E29" s="6" t="s">
        <v>50</v>
      </c>
      <c r="F29" s="6" t="s">
        <v>50</v>
      </c>
      <c r="G29" s="6" t="s">
        <v>53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</v>
      </c>
      <c r="N29" s="6" t="s">
        <v>53</v>
      </c>
      <c r="O29" s="6" t="s">
        <v>50</v>
      </c>
      <c r="P29" s="6" t="s">
        <v>50</v>
      </c>
      <c r="Q29" s="6" t="s">
        <v>50</v>
      </c>
      <c r="R29" s="6" t="s">
        <v>63</v>
      </c>
      <c r="S29" s="6" t="s">
        <v>50</v>
      </c>
      <c r="T29" s="6" t="s">
        <v>50</v>
      </c>
      <c r="U29" s="6" t="s">
        <v>53</v>
      </c>
      <c r="V29" s="6" t="s">
        <v>50</v>
      </c>
      <c r="W29" s="6" t="s">
        <v>50</v>
      </c>
      <c r="X29" s="6" t="s">
        <v>50</v>
      </c>
      <c r="Y29" s="6" t="s">
        <v>50</v>
      </c>
      <c r="Z29" s="6" t="s">
        <v>63</v>
      </c>
      <c r="AA29" s="6" t="s">
        <v>50</v>
      </c>
      <c r="AB29" s="6" t="s">
        <v>53</v>
      </c>
      <c r="AC29" s="6" t="s">
        <v>63</v>
      </c>
      <c r="AD29" s="6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6" t="s">
        <v>53</v>
      </c>
      <c r="AK29" s="61">
        <f t="shared" si="6"/>
        <v>80.769230769230774</v>
      </c>
      <c r="AL29" s="37">
        <f t="shared" si="0"/>
        <v>21</v>
      </c>
      <c r="AM29" s="38">
        <f t="shared" si="1"/>
        <v>0</v>
      </c>
      <c r="AN29" s="39">
        <f t="shared" si="2"/>
        <v>1</v>
      </c>
      <c r="AO29" s="40">
        <f t="shared" si="3"/>
        <v>0</v>
      </c>
      <c r="AP29" s="41">
        <f t="shared" si="4"/>
        <v>3</v>
      </c>
      <c r="AQ29" s="42">
        <f t="shared" si="5"/>
        <v>2.5</v>
      </c>
      <c r="AR29" s="43">
        <f t="shared" si="7"/>
        <v>0.5</v>
      </c>
    </row>
    <row r="30" spans="2:44" ht="14.15" customHeight="1" x14ac:dyDescent="0.3">
      <c r="B30" s="3"/>
      <c r="C30" s="19" t="s">
        <v>39</v>
      </c>
      <c r="D30" s="30" t="s">
        <v>51</v>
      </c>
      <c r="E30" s="6" t="s">
        <v>50</v>
      </c>
      <c r="F30" s="6" t="s">
        <v>50</v>
      </c>
      <c r="G30" s="6" t="s">
        <v>53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63</v>
      </c>
      <c r="M30" s="6" t="s">
        <v>50</v>
      </c>
      <c r="N30" s="6" t="s">
        <v>53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53</v>
      </c>
      <c r="V30" s="6" t="s">
        <v>63</v>
      </c>
      <c r="W30" s="6" t="s">
        <v>50</v>
      </c>
      <c r="X30" s="6" t="s">
        <v>50</v>
      </c>
      <c r="Y30" s="6" t="s">
        <v>50</v>
      </c>
      <c r="Z30" s="6" t="s">
        <v>63</v>
      </c>
      <c r="AA30" s="6" t="s">
        <v>50</v>
      </c>
      <c r="AB30" s="6" t="s">
        <v>53</v>
      </c>
      <c r="AC30" s="6" t="s">
        <v>50</v>
      </c>
      <c r="AD30" s="6" t="s">
        <v>50</v>
      </c>
      <c r="AE30" s="6" t="s">
        <v>50</v>
      </c>
      <c r="AF30" s="6" t="s">
        <v>63</v>
      </c>
      <c r="AG30" s="6" t="s">
        <v>50</v>
      </c>
      <c r="AH30" s="6" t="s">
        <v>50</v>
      </c>
      <c r="AI30" s="6" t="s">
        <v>53</v>
      </c>
      <c r="AK30" s="61">
        <f t="shared" si="6"/>
        <v>80.769230769230774</v>
      </c>
      <c r="AL30" s="37">
        <f t="shared" si="0"/>
        <v>21</v>
      </c>
      <c r="AM30" s="38">
        <f t="shared" si="1"/>
        <v>0</v>
      </c>
      <c r="AN30" s="39">
        <f t="shared" si="2"/>
        <v>0</v>
      </c>
      <c r="AO30" s="40">
        <f t="shared" si="3"/>
        <v>0</v>
      </c>
      <c r="AP30" s="41">
        <f t="shared" si="4"/>
        <v>4</v>
      </c>
      <c r="AQ30" s="42">
        <f t="shared" si="5"/>
        <v>2</v>
      </c>
      <c r="AR30" s="43">
        <f t="shared" si="7"/>
        <v>0</v>
      </c>
    </row>
    <row r="31" spans="2:44" ht="14.15" customHeight="1" x14ac:dyDescent="0.3">
      <c r="B31" s="3"/>
      <c r="C31" s="19" t="s">
        <v>40</v>
      </c>
      <c r="D31" s="30" t="s">
        <v>12</v>
      </c>
      <c r="E31" s="6" t="s">
        <v>50</v>
      </c>
      <c r="F31" s="6" t="s">
        <v>50</v>
      </c>
      <c r="G31" s="6" t="s">
        <v>53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53</v>
      </c>
      <c r="O31" s="6" t="s">
        <v>50</v>
      </c>
      <c r="P31" s="6" t="s">
        <v>50</v>
      </c>
      <c r="Q31" s="6" t="s">
        <v>50</v>
      </c>
      <c r="R31" s="6" t="s">
        <v>5</v>
      </c>
      <c r="S31" s="6" t="s">
        <v>50</v>
      </c>
      <c r="T31" s="6" t="s">
        <v>5</v>
      </c>
      <c r="U31" s="6" t="s">
        <v>53</v>
      </c>
      <c r="V31" s="6" t="s">
        <v>4</v>
      </c>
      <c r="W31" s="6" t="s">
        <v>4</v>
      </c>
      <c r="X31" s="6" t="s">
        <v>4</v>
      </c>
      <c r="Y31" s="6" t="s">
        <v>50</v>
      </c>
      <c r="Z31" s="6" t="s">
        <v>50</v>
      </c>
      <c r="AA31" s="6" t="s">
        <v>50</v>
      </c>
      <c r="AB31" s="6" t="s">
        <v>53</v>
      </c>
      <c r="AC31" s="6" t="s">
        <v>50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53</v>
      </c>
      <c r="AK31" s="61">
        <f t="shared" si="6"/>
        <v>76.92307692307692</v>
      </c>
      <c r="AL31" s="37">
        <f t="shared" si="0"/>
        <v>20</v>
      </c>
      <c r="AM31" s="38">
        <f t="shared" si="1"/>
        <v>0</v>
      </c>
      <c r="AN31" s="39">
        <f t="shared" si="2"/>
        <v>2</v>
      </c>
      <c r="AO31" s="40">
        <f t="shared" si="3"/>
        <v>3</v>
      </c>
      <c r="AP31" s="41">
        <f t="shared" si="4"/>
        <v>0</v>
      </c>
      <c r="AQ31" s="42">
        <f t="shared" si="5"/>
        <v>5</v>
      </c>
      <c r="AR31" s="43">
        <f t="shared" si="7"/>
        <v>0</v>
      </c>
    </row>
    <row r="32" spans="2:44" ht="14.15" customHeight="1" x14ac:dyDescent="0.3">
      <c r="B32" s="3"/>
      <c r="C32" s="19" t="s">
        <v>41</v>
      </c>
      <c r="D32" s="30" t="s">
        <v>51</v>
      </c>
      <c r="E32" s="6" t="s">
        <v>50</v>
      </c>
      <c r="F32" s="6" t="s">
        <v>5</v>
      </c>
      <c r="G32" s="6" t="s">
        <v>53</v>
      </c>
      <c r="H32" s="6" t="s">
        <v>50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4</v>
      </c>
      <c r="N32" s="6" t="s">
        <v>53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53</v>
      </c>
      <c r="V32" s="6" t="s">
        <v>63</v>
      </c>
      <c r="W32" s="6" t="s">
        <v>50</v>
      </c>
      <c r="X32" s="6" t="s">
        <v>50</v>
      </c>
      <c r="Y32" s="6" t="s">
        <v>50</v>
      </c>
      <c r="Z32" s="6" t="s">
        <v>63</v>
      </c>
      <c r="AA32" s="6" t="s">
        <v>50</v>
      </c>
      <c r="AB32" s="6" t="s">
        <v>53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53</v>
      </c>
      <c r="AK32" s="61">
        <f t="shared" si="6"/>
        <v>80.769230769230774</v>
      </c>
      <c r="AL32" s="37">
        <f t="shared" si="0"/>
        <v>21</v>
      </c>
      <c r="AM32" s="38">
        <f t="shared" si="1"/>
        <v>0</v>
      </c>
      <c r="AN32" s="39">
        <f t="shared" si="2"/>
        <v>1</v>
      </c>
      <c r="AO32" s="40">
        <f t="shared" si="3"/>
        <v>1</v>
      </c>
      <c r="AP32" s="41">
        <f t="shared" si="4"/>
        <v>2</v>
      </c>
      <c r="AQ32" s="42">
        <f t="shared" si="5"/>
        <v>3</v>
      </c>
      <c r="AR32" s="43">
        <f t="shared" si="7"/>
        <v>0</v>
      </c>
    </row>
    <row r="33" spans="2:44" ht="14.15" customHeight="1" x14ac:dyDescent="0.3">
      <c r="B33" s="3"/>
      <c r="C33" s="19" t="s">
        <v>42</v>
      </c>
      <c r="D33" s="30" t="s">
        <v>51</v>
      </c>
      <c r="E33" s="6" t="s">
        <v>50</v>
      </c>
      <c r="F33" s="6" t="s">
        <v>50</v>
      </c>
      <c r="G33" s="6" t="s">
        <v>53</v>
      </c>
      <c r="H33" s="6" t="s">
        <v>50</v>
      </c>
      <c r="I33" s="6" t="s">
        <v>50</v>
      </c>
      <c r="J33" s="6" t="s">
        <v>50</v>
      </c>
      <c r="K33" s="6" t="s">
        <v>50</v>
      </c>
      <c r="L33" s="6" t="s">
        <v>50</v>
      </c>
      <c r="M33" s="6" t="s">
        <v>5</v>
      </c>
      <c r="N33" s="6" t="s">
        <v>53</v>
      </c>
      <c r="O33" s="6" t="s">
        <v>50</v>
      </c>
      <c r="P33" s="6" t="s">
        <v>50</v>
      </c>
      <c r="Q33" s="6" t="s">
        <v>50</v>
      </c>
      <c r="R33" s="6" t="s">
        <v>50</v>
      </c>
      <c r="S33" s="6" t="s">
        <v>50</v>
      </c>
      <c r="T33" s="6" t="s">
        <v>50</v>
      </c>
      <c r="U33" s="6" t="s">
        <v>53</v>
      </c>
      <c r="V33" s="6" t="s">
        <v>50</v>
      </c>
      <c r="W33" s="6" t="s">
        <v>50</v>
      </c>
      <c r="X33" s="6" t="s">
        <v>50</v>
      </c>
      <c r="Y33" s="6" t="s">
        <v>50</v>
      </c>
      <c r="Z33" s="6" t="s">
        <v>50</v>
      </c>
      <c r="AA33" s="6" t="s">
        <v>50</v>
      </c>
      <c r="AB33" s="6" t="s">
        <v>53</v>
      </c>
      <c r="AC33" s="6" t="s">
        <v>50</v>
      </c>
      <c r="AD33" s="6" t="s">
        <v>50</v>
      </c>
      <c r="AE33" s="6" t="s">
        <v>50</v>
      </c>
      <c r="AF33" s="6" t="s">
        <v>50</v>
      </c>
      <c r="AG33" s="6" t="s">
        <v>50</v>
      </c>
      <c r="AH33" s="6" t="s">
        <v>50</v>
      </c>
      <c r="AI33" s="6" t="s">
        <v>53</v>
      </c>
      <c r="AK33" s="61">
        <f t="shared" si="6"/>
        <v>92.307692307692307</v>
      </c>
      <c r="AL33" s="37">
        <f t="shared" si="0"/>
        <v>24</v>
      </c>
      <c r="AM33" s="38">
        <f t="shared" si="1"/>
        <v>0</v>
      </c>
      <c r="AN33" s="39">
        <f t="shared" si="2"/>
        <v>1</v>
      </c>
      <c r="AO33" s="40">
        <f t="shared" si="3"/>
        <v>0</v>
      </c>
      <c r="AP33" s="41">
        <f t="shared" si="4"/>
        <v>0</v>
      </c>
      <c r="AQ33" s="42">
        <f t="shared" si="5"/>
        <v>1</v>
      </c>
      <c r="AR33" s="43">
        <f t="shared" si="7"/>
        <v>-1</v>
      </c>
    </row>
    <row r="34" spans="2:44" ht="14.15" customHeight="1" x14ac:dyDescent="0.3">
      <c r="B34" s="3"/>
      <c r="C34" s="19" t="s">
        <v>43</v>
      </c>
      <c r="D34" s="30" t="s">
        <v>12</v>
      </c>
      <c r="E34" s="6" t="s">
        <v>50</v>
      </c>
      <c r="F34" s="6" t="s">
        <v>50</v>
      </c>
      <c r="G34" s="6" t="s">
        <v>53</v>
      </c>
      <c r="H34" s="6" t="s">
        <v>50</v>
      </c>
      <c r="I34" s="6" t="s">
        <v>50</v>
      </c>
      <c r="J34" s="6" t="s">
        <v>50</v>
      </c>
      <c r="K34" s="6" t="s">
        <v>50</v>
      </c>
      <c r="L34" s="6" t="s">
        <v>63</v>
      </c>
      <c r="M34" s="6" t="s">
        <v>4</v>
      </c>
      <c r="N34" s="6" t="s">
        <v>53</v>
      </c>
      <c r="O34" s="6" t="s">
        <v>50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</v>
      </c>
      <c r="U34" s="6" t="s">
        <v>53</v>
      </c>
      <c r="V34" s="6" t="s">
        <v>63</v>
      </c>
      <c r="W34" s="6" t="s">
        <v>5</v>
      </c>
      <c r="X34" s="6" t="s">
        <v>50</v>
      </c>
      <c r="Y34" s="6" t="s">
        <v>50</v>
      </c>
      <c r="Z34" s="6" t="s">
        <v>50</v>
      </c>
      <c r="AA34" s="6" t="s">
        <v>50</v>
      </c>
      <c r="AB34" s="6" t="s">
        <v>53</v>
      </c>
      <c r="AC34" s="6" t="s">
        <v>50</v>
      </c>
      <c r="AD34" s="6" t="s">
        <v>50</v>
      </c>
      <c r="AE34" s="6" t="s">
        <v>50</v>
      </c>
      <c r="AF34" s="6" t="s">
        <v>50</v>
      </c>
      <c r="AG34" s="6" t="s">
        <v>50</v>
      </c>
      <c r="AH34" s="6" t="s">
        <v>50</v>
      </c>
      <c r="AI34" s="6" t="s">
        <v>53</v>
      </c>
      <c r="AK34" s="61">
        <f t="shared" si="6"/>
        <v>76.92307692307692</v>
      </c>
      <c r="AL34" s="37">
        <f t="shared" si="0"/>
        <v>20</v>
      </c>
      <c r="AM34" s="38">
        <f t="shared" si="1"/>
        <v>0</v>
      </c>
      <c r="AN34" s="39">
        <f t="shared" si="2"/>
        <v>2</v>
      </c>
      <c r="AO34" s="40">
        <f t="shared" si="3"/>
        <v>1</v>
      </c>
      <c r="AP34" s="41">
        <f t="shared" si="4"/>
        <v>2</v>
      </c>
      <c r="AQ34" s="42">
        <f t="shared" si="5"/>
        <v>4</v>
      </c>
      <c r="AR34" s="43">
        <f>(AN34+(AP34*0.5))-2</f>
        <v>1</v>
      </c>
    </row>
    <row r="35" spans="2:44" ht="14.15" customHeight="1" x14ac:dyDescent="0.3">
      <c r="B35" s="3"/>
      <c r="C35" s="19" t="s">
        <v>44</v>
      </c>
      <c r="D35" s="30" t="s">
        <v>51</v>
      </c>
      <c r="E35" s="6" t="s">
        <v>50</v>
      </c>
      <c r="F35" s="6" t="s">
        <v>50</v>
      </c>
      <c r="G35" s="6" t="s">
        <v>53</v>
      </c>
      <c r="H35" s="6" t="s">
        <v>50</v>
      </c>
      <c r="I35" s="6" t="s">
        <v>50</v>
      </c>
      <c r="J35" s="6" t="s">
        <v>50</v>
      </c>
      <c r="K35" s="6" t="s">
        <v>50</v>
      </c>
      <c r="L35" s="6" t="s">
        <v>50</v>
      </c>
      <c r="M35" s="6" t="s">
        <v>50</v>
      </c>
      <c r="N35" s="6" t="s">
        <v>53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53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 t="s">
        <v>53</v>
      </c>
      <c r="AC35" s="6" t="s">
        <v>50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 t="s">
        <v>53</v>
      </c>
      <c r="AK35" s="61">
        <f t="shared" si="6"/>
        <v>96.15384615384616</v>
      </c>
      <c r="AL35" s="37">
        <f t="shared" si="0"/>
        <v>25</v>
      </c>
      <c r="AM35" s="38">
        <f t="shared" si="1"/>
        <v>0</v>
      </c>
      <c r="AN35" s="39">
        <f t="shared" si="2"/>
        <v>0</v>
      </c>
      <c r="AO35" s="40">
        <f t="shared" si="3"/>
        <v>0</v>
      </c>
      <c r="AP35" s="41">
        <f t="shared" si="4"/>
        <v>0</v>
      </c>
      <c r="AQ35" s="42">
        <f t="shared" si="5"/>
        <v>0</v>
      </c>
      <c r="AR35" s="43">
        <f t="shared" si="7"/>
        <v>-2</v>
      </c>
    </row>
    <row r="36" spans="2:44" ht="14.15" customHeight="1" x14ac:dyDescent="0.3">
      <c r="B36" s="3"/>
      <c r="C36" s="19" t="s">
        <v>45</v>
      </c>
      <c r="D36" s="30" t="s">
        <v>51</v>
      </c>
      <c r="E36" s="6" t="s">
        <v>50</v>
      </c>
      <c r="F36" s="6" t="s">
        <v>50</v>
      </c>
      <c r="G36" s="6" t="s">
        <v>53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53</v>
      </c>
      <c r="O36" s="6" t="s">
        <v>50</v>
      </c>
      <c r="P36" s="6" t="s">
        <v>50</v>
      </c>
      <c r="Q36" s="6" t="s">
        <v>50</v>
      </c>
      <c r="R36" s="6" t="s">
        <v>5</v>
      </c>
      <c r="S36" s="6" t="s">
        <v>50</v>
      </c>
      <c r="T36" s="6" t="s">
        <v>50</v>
      </c>
      <c r="U36" s="6" t="s">
        <v>53</v>
      </c>
      <c r="V36" s="6" t="s">
        <v>50</v>
      </c>
      <c r="W36" s="6" t="s">
        <v>50</v>
      </c>
      <c r="X36" s="6" t="s">
        <v>50</v>
      </c>
      <c r="Y36" s="6" t="s">
        <v>50</v>
      </c>
      <c r="Z36" s="6" t="s">
        <v>50</v>
      </c>
      <c r="AA36" s="6" t="s">
        <v>50</v>
      </c>
      <c r="AB36" s="6" t="s">
        <v>53</v>
      </c>
      <c r="AC36" s="6" t="s">
        <v>50</v>
      </c>
      <c r="AD36" s="6" t="s">
        <v>50</v>
      </c>
      <c r="AE36" s="6" t="s">
        <v>50</v>
      </c>
      <c r="AF36" s="6" t="s">
        <v>50</v>
      </c>
      <c r="AG36" s="6" t="s">
        <v>50</v>
      </c>
      <c r="AH36" s="6" t="s">
        <v>50</v>
      </c>
      <c r="AI36" s="6" t="s">
        <v>53</v>
      </c>
      <c r="AK36" s="61">
        <f t="shared" si="6"/>
        <v>92.307692307692307</v>
      </c>
      <c r="AL36" s="37">
        <f t="shared" si="0"/>
        <v>24</v>
      </c>
      <c r="AM36" s="38">
        <f t="shared" si="1"/>
        <v>0</v>
      </c>
      <c r="AN36" s="39">
        <f t="shared" si="2"/>
        <v>1</v>
      </c>
      <c r="AO36" s="40">
        <f t="shared" si="3"/>
        <v>0</v>
      </c>
      <c r="AP36" s="41">
        <f t="shared" si="4"/>
        <v>0</v>
      </c>
      <c r="AQ36" s="42">
        <f t="shared" si="5"/>
        <v>1</v>
      </c>
      <c r="AR36" s="43">
        <f t="shared" si="7"/>
        <v>-1</v>
      </c>
    </row>
    <row r="37" spans="2:44" ht="14.15" customHeight="1" x14ac:dyDescent="0.3">
      <c r="B37" s="3"/>
      <c r="C37" s="19" t="s">
        <v>46</v>
      </c>
      <c r="D37" s="30" t="s">
        <v>51</v>
      </c>
      <c r="E37" s="6" t="s">
        <v>50</v>
      </c>
      <c r="F37" s="6" t="s">
        <v>50</v>
      </c>
      <c r="G37" s="6" t="s">
        <v>53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53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</v>
      </c>
      <c r="U37" s="6" t="s">
        <v>53</v>
      </c>
      <c r="V37" s="6" t="s">
        <v>50</v>
      </c>
      <c r="W37" s="6" t="s">
        <v>50</v>
      </c>
      <c r="X37" s="6" t="s">
        <v>50</v>
      </c>
      <c r="Y37" s="6" t="s">
        <v>50</v>
      </c>
      <c r="Z37" s="6" t="s">
        <v>50</v>
      </c>
      <c r="AA37" s="6" t="s">
        <v>50</v>
      </c>
      <c r="AB37" s="6" t="s">
        <v>53</v>
      </c>
      <c r="AC37" s="6" t="s">
        <v>63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53</v>
      </c>
      <c r="AK37" s="61">
        <f t="shared" si="6"/>
        <v>88.461538461538467</v>
      </c>
      <c r="AL37" s="37">
        <f t="shared" si="0"/>
        <v>23</v>
      </c>
      <c r="AM37" s="38">
        <f t="shared" si="1"/>
        <v>0</v>
      </c>
      <c r="AN37" s="39">
        <f t="shared" si="2"/>
        <v>1</v>
      </c>
      <c r="AO37" s="40">
        <f t="shared" si="3"/>
        <v>0</v>
      </c>
      <c r="AP37" s="41">
        <f t="shared" si="4"/>
        <v>1</v>
      </c>
      <c r="AQ37" s="42">
        <f t="shared" si="5"/>
        <v>1.5</v>
      </c>
      <c r="AR37" s="43">
        <f t="shared" si="7"/>
        <v>-0.5</v>
      </c>
    </row>
    <row r="38" spans="2:44" ht="14.15" customHeight="1" x14ac:dyDescent="0.3">
      <c r="B38" s="3"/>
      <c r="C38" s="19" t="s">
        <v>47</v>
      </c>
      <c r="D38" s="30" t="s">
        <v>51</v>
      </c>
      <c r="E38" s="6" t="s">
        <v>50</v>
      </c>
      <c r="F38" s="6" t="s">
        <v>50</v>
      </c>
      <c r="G38" s="6" t="s">
        <v>53</v>
      </c>
      <c r="H38" s="6" t="s">
        <v>50</v>
      </c>
      <c r="I38" s="6" t="s">
        <v>50</v>
      </c>
      <c r="J38" s="6" t="s">
        <v>50</v>
      </c>
      <c r="K38" s="6" t="s">
        <v>50</v>
      </c>
      <c r="L38" s="6" t="s">
        <v>50</v>
      </c>
      <c r="M38" s="6" t="s">
        <v>50</v>
      </c>
      <c r="N38" s="6" t="s">
        <v>53</v>
      </c>
      <c r="O38" s="6" t="s">
        <v>50</v>
      </c>
      <c r="P38" s="6" t="s">
        <v>5</v>
      </c>
      <c r="Q38" s="6" t="s">
        <v>50</v>
      </c>
      <c r="R38" s="6" t="s">
        <v>50</v>
      </c>
      <c r="S38" s="6" t="s">
        <v>50</v>
      </c>
      <c r="T38" s="6" t="s">
        <v>5</v>
      </c>
      <c r="U38" s="6" t="s">
        <v>53</v>
      </c>
      <c r="V38" s="6" t="s">
        <v>50</v>
      </c>
      <c r="W38" s="6" t="s">
        <v>5</v>
      </c>
      <c r="X38" s="6" t="s">
        <v>50</v>
      </c>
      <c r="Y38" s="6" t="s">
        <v>50</v>
      </c>
      <c r="Z38" s="6" t="s">
        <v>50</v>
      </c>
      <c r="AA38" s="6" t="s">
        <v>50</v>
      </c>
      <c r="AB38" s="6" t="s">
        <v>53</v>
      </c>
      <c r="AC38" s="6" t="s">
        <v>50</v>
      </c>
      <c r="AD38" s="6" t="s">
        <v>5</v>
      </c>
      <c r="AE38" s="6" t="s">
        <v>50</v>
      </c>
      <c r="AF38" s="6" t="s">
        <v>50</v>
      </c>
      <c r="AG38" s="6" t="s">
        <v>50</v>
      </c>
      <c r="AH38" s="6" t="s">
        <v>50</v>
      </c>
      <c r="AI38" s="6" t="s">
        <v>53</v>
      </c>
      <c r="AK38" s="61">
        <f t="shared" si="6"/>
        <v>80.769230769230774</v>
      </c>
      <c r="AL38" s="37">
        <f t="shared" si="0"/>
        <v>21</v>
      </c>
      <c r="AM38" s="38">
        <f t="shared" si="1"/>
        <v>0</v>
      </c>
      <c r="AN38" s="39">
        <f t="shared" si="2"/>
        <v>4</v>
      </c>
      <c r="AO38" s="40">
        <f t="shared" si="3"/>
        <v>0</v>
      </c>
      <c r="AP38" s="41">
        <f t="shared" si="4"/>
        <v>0</v>
      </c>
      <c r="AQ38" s="42">
        <f t="shared" si="5"/>
        <v>4</v>
      </c>
      <c r="AR38" s="43">
        <f t="shared" si="7"/>
        <v>2</v>
      </c>
    </row>
    <row r="39" spans="2:44" ht="14.15" customHeight="1" x14ac:dyDescent="0.3">
      <c r="B39" s="3"/>
      <c r="C39" s="19" t="s">
        <v>48</v>
      </c>
      <c r="D39" s="30" t="s">
        <v>51</v>
      </c>
      <c r="E39" s="6" t="s">
        <v>5</v>
      </c>
      <c r="F39" s="6" t="s">
        <v>50</v>
      </c>
      <c r="G39" s="6" t="s">
        <v>53</v>
      </c>
      <c r="H39" s="6" t="s">
        <v>50</v>
      </c>
      <c r="I39" s="6" t="s">
        <v>50</v>
      </c>
      <c r="J39" s="6" t="s">
        <v>50</v>
      </c>
      <c r="K39" s="6" t="s">
        <v>50</v>
      </c>
      <c r="L39" s="6" t="s">
        <v>50</v>
      </c>
      <c r="M39" s="6" t="s">
        <v>50</v>
      </c>
      <c r="N39" s="6" t="s">
        <v>53</v>
      </c>
      <c r="O39" s="6" t="s">
        <v>5</v>
      </c>
      <c r="P39" s="6" t="s">
        <v>50</v>
      </c>
      <c r="Q39" s="6" t="s">
        <v>50</v>
      </c>
      <c r="R39" s="6" t="s">
        <v>50</v>
      </c>
      <c r="S39" s="6" t="s">
        <v>5</v>
      </c>
      <c r="T39" s="6" t="s">
        <v>5</v>
      </c>
      <c r="U39" s="6" t="s">
        <v>53</v>
      </c>
      <c r="V39" s="6" t="s">
        <v>50</v>
      </c>
      <c r="W39" s="6" t="s">
        <v>50</v>
      </c>
      <c r="X39" s="6" t="s">
        <v>50</v>
      </c>
      <c r="Y39" s="6" t="s">
        <v>50</v>
      </c>
      <c r="Z39" s="6" t="s">
        <v>50</v>
      </c>
      <c r="AA39" s="6" t="s">
        <v>50</v>
      </c>
      <c r="AB39" s="6" t="s">
        <v>53</v>
      </c>
      <c r="AC39" s="6" t="s">
        <v>50</v>
      </c>
      <c r="AD39" s="6" t="s">
        <v>50</v>
      </c>
      <c r="AE39" s="6" t="s">
        <v>5</v>
      </c>
      <c r="AF39" s="6" t="s">
        <v>5</v>
      </c>
      <c r="AG39" s="6" t="s">
        <v>5</v>
      </c>
      <c r="AH39" s="6" t="s">
        <v>50</v>
      </c>
      <c r="AI39" s="6" t="s">
        <v>53</v>
      </c>
      <c r="AK39" s="61">
        <f t="shared" si="6"/>
        <v>69.230769230769226</v>
      </c>
      <c r="AL39" s="37">
        <f t="shared" si="0"/>
        <v>18</v>
      </c>
      <c r="AM39" s="38">
        <f t="shared" si="1"/>
        <v>0</v>
      </c>
      <c r="AN39" s="39">
        <f t="shared" si="2"/>
        <v>7</v>
      </c>
      <c r="AO39" s="40">
        <f t="shared" si="3"/>
        <v>0</v>
      </c>
      <c r="AP39" s="41">
        <f t="shared" si="4"/>
        <v>0</v>
      </c>
      <c r="AQ39" s="42">
        <f t="shared" si="5"/>
        <v>7</v>
      </c>
      <c r="AR39" s="43">
        <f t="shared" si="7"/>
        <v>5</v>
      </c>
    </row>
    <row r="40" spans="2:44" ht="15.9" customHeight="1" x14ac:dyDescent="0.3">
      <c r="C40" s="19" t="s">
        <v>22</v>
      </c>
      <c r="D40" s="30" t="s">
        <v>23</v>
      </c>
      <c r="E40" s="6" t="s">
        <v>50</v>
      </c>
      <c r="F40" s="6" t="s">
        <v>5</v>
      </c>
      <c r="G40" s="6" t="s">
        <v>53</v>
      </c>
      <c r="H40" s="6" t="s">
        <v>50</v>
      </c>
      <c r="I40" s="6" t="s">
        <v>63</v>
      </c>
      <c r="J40" s="6" t="s">
        <v>63</v>
      </c>
      <c r="K40" s="6" t="s">
        <v>50</v>
      </c>
      <c r="L40" s="6" t="s">
        <v>50</v>
      </c>
      <c r="M40" s="6" t="s">
        <v>50</v>
      </c>
      <c r="N40" s="6" t="s">
        <v>53</v>
      </c>
      <c r="O40" s="6" t="s">
        <v>50</v>
      </c>
      <c r="P40" s="6" t="s">
        <v>50</v>
      </c>
      <c r="Q40" s="6" t="s">
        <v>5</v>
      </c>
      <c r="R40" s="6" t="s">
        <v>50</v>
      </c>
      <c r="S40" s="6" t="s">
        <v>50</v>
      </c>
      <c r="T40" s="6" t="s">
        <v>50</v>
      </c>
      <c r="U40" s="6" t="s">
        <v>53</v>
      </c>
      <c r="V40" s="6" t="s">
        <v>5</v>
      </c>
      <c r="W40" s="6" t="s">
        <v>50</v>
      </c>
      <c r="X40" s="6" t="s">
        <v>50</v>
      </c>
      <c r="Y40" s="6" t="s">
        <v>50</v>
      </c>
      <c r="Z40" s="6" t="s">
        <v>50</v>
      </c>
      <c r="AA40" s="6" t="s">
        <v>50</v>
      </c>
      <c r="AB40" s="6" t="s">
        <v>53</v>
      </c>
      <c r="AC40" s="6" t="s">
        <v>5</v>
      </c>
      <c r="AD40" s="6" t="s">
        <v>5</v>
      </c>
      <c r="AE40" s="6" t="s">
        <v>50</v>
      </c>
      <c r="AF40" s="6" t="s">
        <v>5</v>
      </c>
      <c r="AG40" s="6" t="s">
        <v>50</v>
      </c>
      <c r="AH40" s="6" t="s">
        <v>5</v>
      </c>
      <c r="AI40" s="6" t="s">
        <v>53</v>
      </c>
      <c r="AK40" s="61">
        <f t="shared" si="6"/>
        <v>65.384615384615387</v>
      </c>
      <c r="AL40" s="37">
        <f t="shared" si="0"/>
        <v>17</v>
      </c>
      <c r="AM40" s="38">
        <f t="shared" si="1"/>
        <v>0</v>
      </c>
      <c r="AN40" s="39">
        <f t="shared" si="2"/>
        <v>6</v>
      </c>
      <c r="AO40" s="40">
        <f t="shared" si="3"/>
        <v>0</v>
      </c>
      <c r="AP40" s="41">
        <f t="shared" si="4"/>
        <v>2</v>
      </c>
      <c r="AQ40" s="42">
        <f t="shared" si="5"/>
        <v>7</v>
      </c>
      <c r="AR40" s="43">
        <f t="shared" si="7"/>
        <v>5</v>
      </c>
    </row>
    <row r="41" spans="2:44" x14ac:dyDescent="0.3">
      <c r="C41" s="19" t="s">
        <v>59</v>
      </c>
      <c r="D41" s="30" t="s">
        <v>51</v>
      </c>
      <c r="E41" s="6" t="s">
        <v>50</v>
      </c>
      <c r="F41" s="6" t="s">
        <v>50</v>
      </c>
      <c r="G41" s="6" t="s">
        <v>53</v>
      </c>
      <c r="H41" s="6" t="s">
        <v>50</v>
      </c>
      <c r="I41" s="6" t="s">
        <v>63</v>
      </c>
      <c r="J41" s="6" t="s">
        <v>5</v>
      </c>
      <c r="K41" s="6" t="s">
        <v>5</v>
      </c>
      <c r="L41" s="6" t="s">
        <v>50</v>
      </c>
      <c r="M41" s="6" t="s">
        <v>50</v>
      </c>
      <c r="N41" s="6" t="s">
        <v>53</v>
      </c>
      <c r="O41" s="6" t="s">
        <v>50</v>
      </c>
      <c r="P41" s="6" t="s">
        <v>50</v>
      </c>
      <c r="Q41" s="6" t="s">
        <v>50</v>
      </c>
      <c r="R41" s="6" t="s">
        <v>50</v>
      </c>
      <c r="S41" s="6" t="s">
        <v>50</v>
      </c>
      <c r="T41" s="6" t="s">
        <v>63</v>
      </c>
      <c r="U41" s="6" t="s">
        <v>53</v>
      </c>
      <c r="V41" s="6" t="s">
        <v>50</v>
      </c>
      <c r="W41" s="6" t="s">
        <v>50</v>
      </c>
      <c r="X41" s="6" t="s">
        <v>50</v>
      </c>
      <c r="Y41" s="6" t="s">
        <v>50</v>
      </c>
      <c r="Z41" s="6" t="s">
        <v>50</v>
      </c>
      <c r="AA41" s="6" t="s">
        <v>50</v>
      </c>
      <c r="AB41" s="6" t="s">
        <v>53</v>
      </c>
      <c r="AC41" s="6" t="s">
        <v>50</v>
      </c>
      <c r="AD41" s="6" t="s">
        <v>63</v>
      </c>
      <c r="AE41" s="6" t="s">
        <v>50</v>
      </c>
      <c r="AF41" s="6" t="s">
        <v>50</v>
      </c>
      <c r="AG41" s="6" t="s">
        <v>50</v>
      </c>
      <c r="AH41" s="6" t="s">
        <v>50</v>
      </c>
      <c r="AI41" s="6" t="s">
        <v>53</v>
      </c>
      <c r="AK41" s="61">
        <f t="shared" si="6"/>
        <v>76.92307692307692</v>
      </c>
      <c r="AL41" s="37">
        <f t="shared" si="0"/>
        <v>20</v>
      </c>
      <c r="AM41" s="38">
        <f t="shared" si="1"/>
        <v>0</v>
      </c>
      <c r="AN41" s="39">
        <f t="shared" si="2"/>
        <v>2</v>
      </c>
      <c r="AO41" s="40">
        <f t="shared" si="3"/>
        <v>0</v>
      </c>
      <c r="AP41" s="41">
        <f t="shared" si="4"/>
        <v>3</v>
      </c>
      <c r="AQ41" s="42">
        <f t="shared" si="5"/>
        <v>3.5</v>
      </c>
      <c r="AR41" s="43">
        <f t="shared" si="7"/>
        <v>1.5</v>
      </c>
    </row>
    <row r="42" spans="2:44" x14ac:dyDescent="0.3">
      <c r="C42" s="19" t="s">
        <v>66</v>
      </c>
      <c r="D42" s="30" t="s">
        <v>23</v>
      </c>
      <c r="E42" s="6" t="s">
        <v>63</v>
      </c>
      <c r="F42" s="6" t="s">
        <v>50</v>
      </c>
      <c r="G42" s="6" t="s">
        <v>53</v>
      </c>
      <c r="H42" s="6" t="s">
        <v>50</v>
      </c>
      <c r="I42" s="6" t="s">
        <v>50</v>
      </c>
      <c r="J42" s="6" t="s">
        <v>50</v>
      </c>
      <c r="K42" s="6" t="s">
        <v>50</v>
      </c>
      <c r="L42" s="6" t="s">
        <v>50</v>
      </c>
      <c r="M42" s="6" t="s">
        <v>50</v>
      </c>
      <c r="N42" s="6" t="s">
        <v>53</v>
      </c>
      <c r="O42" s="6" t="s">
        <v>50</v>
      </c>
      <c r="P42" s="6" t="s">
        <v>50</v>
      </c>
      <c r="Q42" s="6" t="s">
        <v>50</v>
      </c>
      <c r="R42" s="6" t="s">
        <v>50</v>
      </c>
      <c r="S42" s="6" t="s">
        <v>50</v>
      </c>
      <c r="T42" s="6" t="s">
        <v>50</v>
      </c>
      <c r="U42" s="6" t="s">
        <v>53</v>
      </c>
      <c r="V42" s="6" t="s">
        <v>50</v>
      </c>
      <c r="W42" s="6" t="s">
        <v>50</v>
      </c>
      <c r="X42" s="6" t="s">
        <v>50</v>
      </c>
      <c r="Y42" s="6" t="s">
        <v>50</v>
      </c>
      <c r="Z42" s="6" t="s">
        <v>50</v>
      </c>
      <c r="AA42" s="6" t="s">
        <v>63</v>
      </c>
      <c r="AB42" s="6" t="s">
        <v>53</v>
      </c>
      <c r="AC42" s="6" t="s">
        <v>5</v>
      </c>
      <c r="AD42" s="6" t="s">
        <v>50</v>
      </c>
      <c r="AE42" s="6" t="s">
        <v>50</v>
      </c>
      <c r="AF42" s="6" t="s">
        <v>50</v>
      </c>
      <c r="AG42" s="6" t="s">
        <v>50</v>
      </c>
      <c r="AH42" s="6" t="s">
        <v>50</v>
      </c>
      <c r="AI42" s="6" t="s">
        <v>53</v>
      </c>
      <c r="AK42" s="61">
        <f t="shared" si="6"/>
        <v>84.615384615384613</v>
      </c>
      <c r="AL42" s="37">
        <f t="shared" si="0"/>
        <v>22</v>
      </c>
      <c r="AM42" s="38">
        <f t="shared" si="1"/>
        <v>0</v>
      </c>
      <c r="AN42" s="39">
        <f t="shared" si="2"/>
        <v>1</v>
      </c>
      <c r="AO42" s="40">
        <f t="shared" si="3"/>
        <v>0</v>
      </c>
      <c r="AP42" s="41">
        <f t="shared" si="4"/>
        <v>2</v>
      </c>
      <c r="AQ42" s="42">
        <f t="shared" si="5"/>
        <v>2</v>
      </c>
      <c r="AR42" s="43">
        <f t="shared" si="7"/>
        <v>0</v>
      </c>
    </row>
    <row r="43" spans="2:44" x14ac:dyDescent="0.3">
      <c r="C43" s="19" t="s">
        <v>67</v>
      </c>
      <c r="D43" s="30" t="s">
        <v>23</v>
      </c>
      <c r="E43" s="6" t="s">
        <v>50</v>
      </c>
      <c r="F43" s="6" t="s">
        <v>50</v>
      </c>
      <c r="G43" s="6" t="s">
        <v>53</v>
      </c>
      <c r="H43" s="6" t="s">
        <v>50</v>
      </c>
      <c r="I43" s="6" t="s">
        <v>50</v>
      </c>
      <c r="J43" s="6" t="s">
        <v>50</v>
      </c>
      <c r="K43" s="6" t="s">
        <v>50</v>
      </c>
      <c r="L43" s="6" t="s">
        <v>50</v>
      </c>
      <c r="M43" s="6" t="s">
        <v>50</v>
      </c>
      <c r="N43" s="6" t="s">
        <v>53</v>
      </c>
      <c r="O43" s="6" t="s">
        <v>4</v>
      </c>
      <c r="P43" s="6" t="s">
        <v>50</v>
      </c>
      <c r="Q43" s="6" t="s">
        <v>50</v>
      </c>
      <c r="R43" s="6" t="s">
        <v>50</v>
      </c>
      <c r="S43" s="6" t="s">
        <v>50</v>
      </c>
      <c r="T43" s="6" t="s">
        <v>63</v>
      </c>
      <c r="U43" s="6" t="s">
        <v>53</v>
      </c>
      <c r="V43" s="6" t="s">
        <v>63</v>
      </c>
      <c r="W43" s="6" t="s">
        <v>50</v>
      </c>
      <c r="X43" s="6" t="s">
        <v>50</v>
      </c>
      <c r="Y43" s="6" t="s">
        <v>50</v>
      </c>
      <c r="Z43" s="6" t="s">
        <v>50</v>
      </c>
      <c r="AA43" s="6" t="s">
        <v>50</v>
      </c>
      <c r="AB43" s="6" t="s">
        <v>53</v>
      </c>
      <c r="AC43" s="6" t="s">
        <v>50</v>
      </c>
      <c r="AD43" s="6" t="s">
        <v>50</v>
      </c>
      <c r="AE43" s="6" t="s">
        <v>50</v>
      </c>
      <c r="AF43" s="6" t="s">
        <v>50</v>
      </c>
      <c r="AG43" s="6" t="s">
        <v>50</v>
      </c>
      <c r="AH43" s="6" t="s">
        <v>50</v>
      </c>
      <c r="AI43" s="6" t="s">
        <v>53</v>
      </c>
      <c r="AK43" s="61">
        <f t="shared" si="6"/>
        <v>84.615384615384613</v>
      </c>
      <c r="AL43" s="37">
        <f t="shared" si="0"/>
        <v>22</v>
      </c>
      <c r="AM43" s="38">
        <f t="shared" si="1"/>
        <v>0</v>
      </c>
      <c r="AN43" s="39">
        <f t="shared" si="2"/>
        <v>0</v>
      </c>
      <c r="AO43" s="40">
        <f t="shared" si="3"/>
        <v>1</v>
      </c>
      <c r="AP43" s="41">
        <f t="shared" si="4"/>
        <v>2</v>
      </c>
      <c r="AQ43" s="42">
        <f t="shared" si="5"/>
        <v>2</v>
      </c>
      <c r="AR43" s="43">
        <f t="shared" si="7"/>
        <v>-1</v>
      </c>
    </row>
    <row r="44" spans="2:44" x14ac:dyDescent="0.3">
      <c r="C44" s="19" t="s">
        <v>68</v>
      </c>
      <c r="D44" s="30" t="s">
        <v>23</v>
      </c>
      <c r="E44" s="6" t="s">
        <v>50</v>
      </c>
      <c r="F44" s="6" t="s">
        <v>50</v>
      </c>
      <c r="G44" s="6" t="s">
        <v>53</v>
      </c>
      <c r="H44" s="6" t="s">
        <v>50</v>
      </c>
      <c r="I44" s="6" t="s">
        <v>50</v>
      </c>
      <c r="J44" s="6" t="s">
        <v>50</v>
      </c>
      <c r="K44" s="6" t="s">
        <v>50</v>
      </c>
      <c r="L44" s="6" t="s">
        <v>50</v>
      </c>
      <c r="M44" s="6" t="s">
        <v>50</v>
      </c>
      <c r="N44" s="6" t="s">
        <v>53</v>
      </c>
      <c r="O44" s="6" t="s">
        <v>50</v>
      </c>
      <c r="P44" s="6" t="s">
        <v>50</v>
      </c>
      <c r="Q44" s="6" t="s">
        <v>50</v>
      </c>
      <c r="R44" s="6" t="s">
        <v>50</v>
      </c>
      <c r="S44" s="6" t="s">
        <v>50</v>
      </c>
      <c r="T44" s="6" t="s">
        <v>50</v>
      </c>
      <c r="U44" s="6" t="s">
        <v>53</v>
      </c>
      <c r="V44" s="6" t="s">
        <v>50</v>
      </c>
      <c r="W44" s="6" t="s">
        <v>50</v>
      </c>
      <c r="X44" s="6" t="s">
        <v>50</v>
      </c>
      <c r="Y44" s="6" t="s">
        <v>50</v>
      </c>
      <c r="Z44" s="6" t="s">
        <v>50</v>
      </c>
      <c r="AA44" s="6" t="s">
        <v>63</v>
      </c>
      <c r="AB44" s="6" t="s">
        <v>53</v>
      </c>
      <c r="AC44" s="6" t="s">
        <v>5</v>
      </c>
      <c r="AD44" s="6" t="s">
        <v>50</v>
      </c>
      <c r="AE44" s="6" t="s">
        <v>50</v>
      </c>
      <c r="AF44" s="6" t="s">
        <v>50</v>
      </c>
      <c r="AG44" s="6" t="s">
        <v>50</v>
      </c>
      <c r="AH44" s="6" t="s">
        <v>50</v>
      </c>
      <c r="AI44" s="6" t="s">
        <v>53</v>
      </c>
      <c r="AK44" s="61">
        <f t="shared" si="6"/>
        <v>88.461538461538467</v>
      </c>
      <c r="AL44" s="37">
        <f t="shared" si="0"/>
        <v>23</v>
      </c>
      <c r="AM44" s="38">
        <f t="shared" si="1"/>
        <v>0</v>
      </c>
      <c r="AN44" s="39">
        <f t="shared" si="2"/>
        <v>1</v>
      </c>
      <c r="AO44" s="40">
        <f t="shared" si="3"/>
        <v>0</v>
      </c>
      <c r="AP44" s="41">
        <f t="shared" si="4"/>
        <v>1</v>
      </c>
      <c r="AQ44" s="42">
        <f t="shared" si="5"/>
        <v>1.5</v>
      </c>
      <c r="AR44" s="43">
        <f t="shared" si="7"/>
        <v>-0.5</v>
      </c>
    </row>
    <row r="45" spans="2:44" x14ac:dyDescent="0.3">
      <c r="C45" s="19" t="s">
        <v>71</v>
      </c>
      <c r="D45" s="30" t="s">
        <v>23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50</v>
      </c>
      <c r="M45" s="6" t="s">
        <v>50</v>
      </c>
      <c r="N45" s="6" t="s">
        <v>53</v>
      </c>
      <c r="O45" s="6" t="s">
        <v>50</v>
      </c>
      <c r="P45" s="6" t="s">
        <v>50</v>
      </c>
      <c r="Q45" s="6" t="s">
        <v>50</v>
      </c>
      <c r="R45" s="6" t="s">
        <v>50</v>
      </c>
      <c r="S45" s="6" t="s">
        <v>50</v>
      </c>
      <c r="T45" s="6" t="s">
        <v>50</v>
      </c>
      <c r="U45" s="6" t="s">
        <v>53</v>
      </c>
      <c r="V45" s="6" t="s">
        <v>50</v>
      </c>
      <c r="W45" s="6" t="s">
        <v>50</v>
      </c>
      <c r="X45" s="6" t="s">
        <v>50</v>
      </c>
      <c r="Y45" s="6" t="s">
        <v>50</v>
      </c>
      <c r="Z45" s="6" t="s">
        <v>50</v>
      </c>
      <c r="AA45" s="6" t="s">
        <v>63</v>
      </c>
      <c r="AB45" s="6" t="s">
        <v>53</v>
      </c>
      <c r="AC45" s="6" t="s">
        <v>50</v>
      </c>
      <c r="AD45" s="6" t="s">
        <v>50</v>
      </c>
      <c r="AE45" s="6" t="s">
        <v>50</v>
      </c>
      <c r="AF45" s="6" t="s">
        <v>50</v>
      </c>
      <c r="AG45" s="6" t="s">
        <v>50</v>
      </c>
      <c r="AH45" s="6" t="s">
        <v>50</v>
      </c>
      <c r="AI45" s="6" t="s">
        <v>53</v>
      </c>
      <c r="AK45" s="61">
        <f t="shared" si="6"/>
        <v>69.230769230769226</v>
      </c>
      <c r="AL45" s="37">
        <f t="shared" ref="AL45" si="8">COUNTIF(E45:AG45, "p")</f>
        <v>18</v>
      </c>
      <c r="AM45" s="38">
        <f t="shared" ref="AM45" si="9">COUNTIF(E45:AG45, "L")</f>
        <v>0</v>
      </c>
      <c r="AN45" s="39">
        <f t="shared" ref="AN45" si="10">COUNTIF(E45:AG45, "c")</f>
        <v>0</v>
      </c>
      <c r="AO45" s="40">
        <f t="shared" ref="AO45" si="11">COUNTIF(F45:AH45, "S")</f>
        <v>0</v>
      </c>
      <c r="AP45" s="41">
        <f t="shared" ref="AP45" si="12">COUNTIF(E45:AG45, "h")</f>
        <v>1</v>
      </c>
      <c r="AQ45" s="42">
        <f t="shared" ref="AQ45" si="13">COUNTIF(E45:AG45, "L") + COUNTIF(E45:AG45, "c") + COUNTIF(E45:AG45, "s") + (COUNTIF(E45:AG45, "h") * 0.5)</f>
        <v>0.5</v>
      </c>
      <c r="AR45" s="43">
        <f t="shared" ref="AR45" si="14">(AN45+(AP45*0.5))-2</f>
        <v>-1.5</v>
      </c>
    </row>
    <row r="46" spans="2:44" x14ac:dyDescent="0.3">
      <c r="C46" s="63" t="s">
        <v>18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</sheetData>
  <mergeCells count="37">
    <mergeCell ref="AH11:AH12"/>
    <mergeCell ref="AI11:AI12"/>
    <mergeCell ref="C46:AK46"/>
    <mergeCell ref="AB11:AB12"/>
    <mergeCell ref="AC11:AC12"/>
    <mergeCell ref="AD11:AD12"/>
    <mergeCell ref="AE11:AE12"/>
    <mergeCell ref="AF11:AF12"/>
    <mergeCell ref="AG11:AG12"/>
    <mergeCell ref="V11:V12"/>
    <mergeCell ref="W11:W12"/>
    <mergeCell ref="X11:X12"/>
    <mergeCell ref="Y11:Y12"/>
    <mergeCell ref="Z11:Z12"/>
    <mergeCell ref="AA11:AA12"/>
    <mergeCell ref="P11:P12"/>
    <mergeCell ref="Q11:Q12"/>
    <mergeCell ref="R11:R12"/>
    <mergeCell ref="S11:S12"/>
    <mergeCell ref="T11:T12"/>
    <mergeCell ref="U11:U12"/>
    <mergeCell ref="O11:O12"/>
    <mergeCell ref="D3:L3"/>
    <mergeCell ref="X3:AG3"/>
    <mergeCell ref="X5:AG5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</mergeCells>
  <conditionalFormatting sqref="E13:AI45">
    <cfRule type="cellIs" dxfId="54" priority="1" operator="equal">
      <formula>"S"</formula>
    </cfRule>
    <cfRule type="cellIs" dxfId="53" priority="2" operator="equal">
      <formula>"L"</formula>
    </cfRule>
    <cfRule type="cellIs" dxfId="52" priority="3" operator="equal">
      <formula>"s"</formula>
    </cfRule>
    <cfRule type="cellIs" dxfId="51" priority="4" operator="equal">
      <formula>"c"</formula>
    </cfRule>
    <cfRule type="cellIs" dxfId="50" priority="5" operator="equal">
      <formula>"o"</formula>
    </cfRule>
    <cfRule type="cellIs" dxfId="49" priority="6" operator="equal">
      <formula>"s"</formula>
    </cfRule>
    <cfRule type="cellIs" dxfId="48" priority="7" operator="equal">
      <formula>"p"</formula>
    </cfRule>
    <cfRule type="cellIs" dxfId="47" priority="8" operator="equal">
      <formula>"P"</formula>
    </cfRule>
    <cfRule type="cellIs" dxfId="46" priority="9" operator="equal">
      <formula>"h"</formula>
    </cfRule>
  </conditionalFormatting>
  <conditionalFormatting sqref="X28:Y28">
    <cfRule type="containsText" dxfId="44" priority="34" operator="containsText" text="S">
      <formula>NOT(ISERROR(SEARCH("S",X28)))</formula>
    </cfRule>
  </conditionalFormatting>
  <conditionalFormatting sqref="X45:AA45 AC45:AH45">
    <cfRule type="containsText" dxfId="43" priority="11" operator="containsText" text="c">
      <formula>NOT(ISERROR(SEARCH("c",X45)))</formula>
    </cfRule>
    <cfRule type="containsText" dxfId="42" priority="12" operator="containsText" text="s">
      <formula>NOT(ISERROR(SEARCH("s",X45)))</formula>
    </cfRule>
    <cfRule type="containsText" dxfId="41" priority="13" operator="containsText" text="p">
      <formula>NOT(ISERROR(SEARCH("p",X45)))</formula>
    </cfRule>
  </conditionalFormatting>
  <conditionalFormatting sqref="X14:AH31 X32:AA44 AC32:AH44 AB32:AB45 X13:AI13 AI14:AI45">
    <cfRule type="containsText" dxfId="40" priority="31" operator="containsText" text="c">
      <formula>NOT(ISERROR(SEARCH("c",X13)))</formula>
    </cfRule>
  </conditionalFormatting>
  <conditionalFormatting sqref="X13:AI13 X14:AH31 AI14:AI45 X32:AA44 AC32:AH44 AB32:AB45">
    <cfRule type="containsText" dxfId="39" priority="32" operator="containsText" text="s">
      <formula>NOT(ISERROR(SEARCH("s",X13)))</formula>
    </cfRule>
    <cfRule type="containsText" dxfId="38" priority="33" operator="containsText" text="p">
      <formula>NOT(ISERROR(SEARCH("p",X13)))</formula>
    </cfRule>
  </conditionalFormatting>
  <conditionalFormatting sqref="X13:AI45">
    <cfRule type="containsText" dxfId="37" priority="10" operator="containsText" text="h">
      <formula>NOT(ISERROR(SEARCH("h",X13)))</formula>
    </cfRule>
  </conditionalFormatting>
  <conditionalFormatting sqref="Y20:AB20">
    <cfRule type="containsText" dxfId="36" priority="36" operator="containsText" text="S">
      <formula>NOT(ISERROR(SEARCH("S",Y20)))</formula>
    </cfRule>
  </conditionalFormatting>
  <conditionalFormatting sqref="AB32:AG45 U39:AA45 E41:F45 H41:M45 O45:T45 R13:R44 S15:AG31 E15:Q39 S32:AA38 S39:T44 E40:M40 O40:Q44">
    <cfRule type="cellIs" dxfId="35" priority="20" operator="equal">
      <formula>"c"</formula>
    </cfRule>
  </conditionalFormatting>
  <conditionalFormatting sqref="AC41:AC45 K21 Y21 AF21 K23 Y23 AF23 K26 Y26 AF26 K29 Y29 AF29 K32 Y32 AF32 K35 Y35 AF35 K38 Y38 AF38 Y40 AF40 N42:N45 G43:G45">
    <cfRule type="cellIs" dxfId="34" priority="28" operator="equal">
      <formula>"c"</formula>
    </cfRule>
  </conditionalFormatting>
  <conditionalFormatting sqref="AL13:AL45">
    <cfRule type="cellIs" dxfId="33" priority="35" operator="greaterThan">
      <formula>24</formula>
    </cfRule>
  </conditionalFormatting>
  <conditionalFormatting sqref="AM13:AM45">
    <cfRule type="cellIs" dxfId="32" priority="29" operator="greaterThan">
      <formula>0</formula>
    </cfRule>
    <cfRule type="cellIs" dxfId="31" priority="30" operator="greaterThan">
      <formula>0</formula>
    </cfRule>
  </conditionalFormatting>
  <conditionalFormatting sqref="AN13:AO45 AQ13:AQ45">
    <cfRule type="cellIs" dxfId="30" priority="23" operator="greaterThan">
      <formula>3</formula>
    </cfRule>
  </conditionalFormatting>
  <conditionalFormatting sqref="AP13:AP45">
    <cfRule type="cellIs" dxfId="29" priority="27" operator="greaterThan">
      <formula>2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31477B08-8C40-4F39-A628-282F56B2CEC5}">
            <xm:f>NOT(ISERROR(SEARCH("+",E13)))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E13:AI13 E14:AH31 AI14:AI45 E32:AA38 AC32:AH44 AB32:AB45 V39:AA44 N40:N45 G41:G45 E39:T39 U39:U45 E40:M40 O40:T44 E41:F44 H41:M44</xm:sqref>
        </x14:conditionalFormatting>
        <x14:conditionalFormatting xmlns:xm="http://schemas.microsoft.com/office/excel/2006/main">
          <x14:cfRule type="containsText" priority="14" operator="containsText" id="{2329395B-FBA6-4208-9C6D-411CD3B58D37}">
            <xm:f>NOT(ISERROR(SEARCH("+",E45)))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V45:AA45 AC45:AH45 E45:F45 H45:M45 O45:T45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16DA-BD53-40F9-AC4D-B4330EFF3D66}">
  <dimension ref="A1:AQ44"/>
  <sheetViews>
    <sheetView tabSelected="1" zoomScale="65" workbookViewId="0">
      <pane xSplit="1" topLeftCell="B1" activePane="topRight" state="frozen"/>
      <selection pane="topRight" activeCell="AB28" sqref="AB28"/>
    </sheetView>
  </sheetViews>
  <sheetFormatPr defaultColWidth="8.90625" defaultRowHeight="14" x14ac:dyDescent="0.3"/>
  <cols>
    <col min="1" max="1" width="17.453125" style="2" customWidth="1"/>
    <col min="2" max="2" width="7.90625" style="2" customWidth="1"/>
    <col min="3" max="3" width="16.90625" style="2" customWidth="1"/>
    <col min="4" max="32" width="3.08984375" style="2" customWidth="1"/>
    <col min="33" max="34" width="3" style="2" bestFit="1" customWidth="1"/>
    <col min="35" max="35" width="2.453125" style="2" customWidth="1"/>
    <col min="36" max="36" width="2.54296875" style="2" customWidth="1"/>
    <col min="37" max="42" width="8.90625" style="2"/>
    <col min="43" max="43" width="11.90625" style="2" customWidth="1"/>
    <col min="44" max="16384" width="8.90625" style="2"/>
  </cols>
  <sheetData>
    <row r="1" spans="1:43" ht="10.6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3" ht="25.4" customHeight="1" x14ac:dyDescent="0.3">
      <c r="A2" s="7"/>
      <c r="B2" s="7"/>
      <c r="C2" s="45" t="s">
        <v>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12"/>
      <c r="V2" s="12"/>
      <c r="W2" s="44" t="s">
        <v>6</v>
      </c>
      <c r="X2" s="44"/>
      <c r="Y2" s="44"/>
      <c r="Z2" s="44"/>
      <c r="AA2" s="44"/>
      <c r="AB2" s="44"/>
      <c r="AC2" s="44"/>
      <c r="AD2" s="44"/>
      <c r="AE2" s="44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ht="4.650000000000000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ht="20.149999999999999" customHeight="1" x14ac:dyDescent="0.3">
      <c r="A4" s="7"/>
      <c r="B4" s="7"/>
      <c r="C4" s="46" t="s">
        <v>77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2"/>
      <c r="U4" s="12"/>
      <c r="V4" s="12"/>
      <c r="W4" s="44" t="s">
        <v>7</v>
      </c>
      <c r="X4" s="44"/>
      <c r="Y4" s="44"/>
      <c r="Z4" s="44"/>
      <c r="AA4" s="44"/>
      <c r="AB4" s="44"/>
      <c r="AC4" s="44"/>
      <c r="AD4" s="44"/>
      <c r="AE4" s="44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ht="4.6500000000000004" customHeight="1" x14ac:dyDescent="0.3">
      <c r="A5" s="7"/>
      <c r="B5" s="7"/>
      <c r="C5" s="1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20.149999999999999" customHeight="1" x14ac:dyDescent="0.3">
      <c r="A6" s="7"/>
      <c r="B6" s="7"/>
      <c r="C6" s="46">
        <v>2024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ht="9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ht="9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ht="7.4" customHeight="1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ht="22" customHeight="1" x14ac:dyDescent="0.3">
      <c r="A10" s="54" t="s">
        <v>3</v>
      </c>
      <c r="B10" s="54" t="s">
        <v>79</v>
      </c>
      <c r="C10" s="54" t="s">
        <v>2</v>
      </c>
      <c r="D10" s="55">
        <v>1</v>
      </c>
      <c r="E10" s="55">
        <v>2</v>
      </c>
      <c r="F10" s="55">
        <v>3</v>
      </c>
      <c r="G10" s="55">
        <v>4</v>
      </c>
      <c r="H10" s="55">
        <v>5</v>
      </c>
      <c r="I10" s="55">
        <v>6</v>
      </c>
      <c r="J10" s="55">
        <v>7</v>
      </c>
      <c r="K10" s="55">
        <v>8</v>
      </c>
      <c r="L10" s="57">
        <v>9</v>
      </c>
      <c r="M10" s="55">
        <v>10</v>
      </c>
      <c r="N10" s="57">
        <v>11</v>
      </c>
      <c r="O10" s="55">
        <v>12</v>
      </c>
      <c r="P10" s="55">
        <v>13</v>
      </c>
      <c r="Q10" s="55">
        <v>14</v>
      </c>
      <c r="R10" s="55">
        <v>15</v>
      </c>
      <c r="S10" s="55">
        <v>16</v>
      </c>
      <c r="T10" s="55">
        <v>17</v>
      </c>
      <c r="U10" s="55">
        <v>18</v>
      </c>
      <c r="V10" s="55">
        <v>19</v>
      </c>
      <c r="W10" s="55">
        <v>20</v>
      </c>
      <c r="X10" s="55">
        <v>21</v>
      </c>
      <c r="Y10" s="55">
        <v>22</v>
      </c>
      <c r="Z10" s="55">
        <v>23</v>
      </c>
      <c r="AA10" s="55">
        <v>24</v>
      </c>
      <c r="AB10" s="55">
        <v>25</v>
      </c>
      <c r="AC10" s="55">
        <v>26</v>
      </c>
      <c r="AD10" s="55">
        <v>27</v>
      </c>
      <c r="AE10" s="55">
        <v>28</v>
      </c>
      <c r="AF10" s="55">
        <v>29</v>
      </c>
      <c r="AG10" s="55">
        <v>30</v>
      </c>
      <c r="AH10" s="55">
        <v>31</v>
      </c>
      <c r="AK10" s="50" t="s">
        <v>76</v>
      </c>
      <c r="AL10" s="49" t="s">
        <v>55</v>
      </c>
      <c r="AM10" s="51" t="s">
        <v>72</v>
      </c>
      <c r="AN10" s="52" t="s">
        <v>73</v>
      </c>
      <c r="AO10" s="53" t="s">
        <v>74</v>
      </c>
      <c r="AP10" s="49" t="s">
        <v>75</v>
      </c>
      <c r="AQ10" s="48" t="s">
        <v>62</v>
      </c>
    </row>
    <row r="11" spans="1:43" ht="14.15" customHeight="1" x14ac:dyDescent="0.3">
      <c r="A11" s="19" t="s">
        <v>52</v>
      </c>
      <c r="B11" s="19">
        <v>1</v>
      </c>
      <c r="C11" s="30" t="s">
        <v>51</v>
      </c>
      <c r="D11" s="6" t="s">
        <v>50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47"/>
      <c r="K11" s="6" t="s">
        <v>50</v>
      </c>
      <c r="L11" s="47"/>
      <c r="M11" s="6" t="s">
        <v>63</v>
      </c>
      <c r="N11" s="47"/>
      <c r="O11" s="6" t="s">
        <v>50</v>
      </c>
      <c r="P11" s="6" t="s">
        <v>5</v>
      </c>
      <c r="Q11" s="47"/>
      <c r="R11" s="6" t="s">
        <v>50</v>
      </c>
      <c r="S11" s="6"/>
      <c r="T11" s="6"/>
      <c r="U11" s="6"/>
      <c r="V11" s="6"/>
      <c r="W11" s="6"/>
      <c r="X11" s="47"/>
      <c r="Y11" s="6"/>
      <c r="Z11" s="6"/>
      <c r="AA11" s="6"/>
      <c r="AB11" s="6"/>
      <c r="AC11" s="6"/>
      <c r="AD11" s="6"/>
      <c r="AE11" s="47"/>
      <c r="AF11" s="6"/>
      <c r="AG11" s="6"/>
      <c r="AH11" s="6"/>
      <c r="AK11" s="37">
        <f t="shared" ref="AK11:AK43" si="0">COUNTIF(D11:AF11, "p")</f>
        <v>9</v>
      </c>
      <c r="AL11" s="38">
        <f t="shared" ref="AL11:AL43" si="1">COUNTIF(D11:AF11, "L")</f>
        <v>0</v>
      </c>
      <c r="AM11" s="39">
        <f t="shared" ref="AM11:AM43" si="2">COUNTIF(D11:AF11, "c")</f>
        <v>1</v>
      </c>
      <c r="AN11" s="40">
        <f t="shared" ref="AN11:AN43" si="3">COUNTIF(E11:AG11, "S")</f>
        <v>0</v>
      </c>
      <c r="AO11" s="41">
        <f t="shared" ref="AO11:AO43" si="4">COUNTIF(D11:AF11, "h")</f>
        <v>1</v>
      </c>
      <c r="AP11" s="42">
        <f t="shared" ref="AP11:AP43" si="5">COUNTIF(D11:AF11, "L") + COUNTIF(D11:AF11, "c") + COUNTIF(D11:AF11, "s") + (COUNTIF(D11:AF11, "h") * 0.5)</f>
        <v>1.5</v>
      </c>
      <c r="AQ11" s="43">
        <f>(AM11+(AO11*0.5))-2</f>
        <v>-0.5</v>
      </c>
    </row>
    <row r="12" spans="1:43" ht="14.15" customHeight="1" x14ac:dyDescent="0.3">
      <c r="A12" s="19" t="s">
        <v>24</v>
      </c>
      <c r="B12" s="19">
        <v>2</v>
      </c>
      <c r="C12" s="30" t="s">
        <v>51</v>
      </c>
      <c r="D12" s="6" t="s">
        <v>50</v>
      </c>
      <c r="E12" s="6" t="s">
        <v>50</v>
      </c>
      <c r="F12" s="6" t="s">
        <v>50</v>
      </c>
      <c r="G12" s="6" t="s">
        <v>50</v>
      </c>
      <c r="H12" s="6" t="s">
        <v>50</v>
      </c>
      <c r="I12" s="6" t="s">
        <v>50</v>
      </c>
      <c r="J12" s="47"/>
      <c r="K12" s="6" t="s">
        <v>5</v>
      </c>
      <c r="L12" s="47"/>
      <c r="M12" s="6" t="s">
        <v>50</v>
      </c>
      <c r="N12" s="47"/>
      <c r="O12" s="6" t="s">
        <v>50</v>
      </c>
      <c r="P12" s="6" t="s">
        <v>50</v>
      </c>
      <c r="Q12" s="47"/>
      <c r="R12" s="6" t="s">
        <v>50</v>
      </c>
      <c r="S12" s="6"/>
      <c r="T12" s="6"/>
      <c r="U12" s="6"/>
      <c r="V12" s="6"/>
      <c r="W12" s="6"/>
      <c r="X12" s="47"/>
      <c r="Y12" s="6"/>
      <c r="Z12" s="6"/>
      <c r="AA12" s="6"/>
      <c r="AB12" s="6"/>
      <c r="AC12" s="6"/>
      <c r="AD12" s="6"/>
      <c r="AE12" s="47"/>
      <c r="AF12" s="6"/>
      <c r="AG12" s="6"/>
      <c r="AH12" s="6"/>
      <c r="AK12" s="37">
        <f t="shared" si="0"/>
        <v>10</v>
      </c>
      <c r="AL12" s="38">
        <f t="shared" si="1"/>
        <v>0</v>
      </c>
      <c r="AM12" s="39">
        <f t="shared" si="2"/>
        <v>1</v>
      </c>
      <c r="AN12" s="40">
        <f t="shared" si="3"/>
        <v>0</v>
      </c>
      <c r="AO12" s="41">
        <f t="shared" si="4"/>
        <v>0</v>
      </c>
      <c r="AP12" s="42">
        <f t="shared" si="5"/>
        <v>1</v>
      </c>
      <c r="AQ12" s="43">
        <f t="shared" ref="AQ12:AQ43" si="6">(AM12+(AO12*0.5))-2</f>
        <v>-1</v>
      </c>
    </row>
    <row r="13" spans="1:43" ht="14.15" customHeight="1" x14ac:dyDescent="0.3">
      <c r="A13" s="19" t="s">
        <v>10</v>
      </c>
      <c r="B13" s="19">
        <v>3</v>
      </c>
      <c r="C13" s="30" t="s">
        <v>51</v>
      </c>
      <c r="D13" s="6" t="s">
        <v>50</v>
      </c>
      <c r="E13" s="6" t="s">
        <v>50</v>
      </c>
      <c r="F13" s="6" t="s">
        <v>50</v>
      </c>
      <c r="G13" s="6" t="s">
        <v>63</v>
      </c>
      <c r="H13" s="6" t="s">
        <v>50</v>
      </c>
      <c r="I13" s="6" t="s">
        <v>50</v>
      </c>
      <c r="J13" s="47"/>
      <c r="K13" s="6" t="s">
        <v>50</v>
      </c>
      <c r="L13" s="47"/>
      <c r="M13" s="6" t="s">
        <v>50</v>
      </c>
      <c r="N13" s="47"/>
      <c r="O13" s="6" t="s">
        <v>63</v>
      </c>
      <c r="P13" s="6" t="s">
        <v>50</v>
      </c>
      <c r="Q13" s="47"/>
      <c r="R13" s="6" t="s">
        <v>50</v>
      </c>
      <c r="S13" s="6"/>
      <c r="T13" s="6"/>
      <c r="U13" s="6"/>
      <c r="V13" s="6"/>
      <c r="W13" s="6"/>
      <c r="X13" s="47"/>
      <c r="Y13" s="6"/>
      <c r="Z13" s="6"/>
      <c r="AA13" s="6"/>
      <c r="AB13" s="6"/>
      <c r="AC13" s="6"/>
      <c r="AD13" s="6"/>
      <c r="AE13" s="47"/>
      <c r="AF13" s="6"/>
      <c r="AG13" s="6"/>
      <c r="AH13" s="6"/>
      <c r="AK13" s="37">
        <f t="shared" si="0"/>
        <v>9</v>
      </c>
      <c r="AL13" s="38">
        <f t="shared" si="1"/>
        <v>0</v>
      </c>
      <c r="AM13" s="39">
        <f t="shared" si="2"/>
        <v>0</v>
      </c>
      <c r="AN13" s="40">
        <f t="shared" si="3"/>
        <v>0</v>
      </c>
      <c r="AO13" s="41">
        <f t="shared" si="4"/>
        <v>2</v>
      </c>
      <c r="AP13" s="42">
        <f t="shared" si="5"/>
        <v>1</v>
      </c>
      <c r="AQ13" s="43">
        <f t="shared" si="6"/>
        <v>-1</v>
      </c>
    </row>
    <row r="14" spans="1:43" ht="14.15" customHeight="1" x14ac:dyDescent="0.3">
      <c r="A14" s="19" t="s">
        <v>25</v>
      </c>
      <c r="B14" s="19">
        <v>4</v>
      </c>
      <c r="C14" s="30" t="s">
        <v>51</v>
      </c>
      <c r="D14" s="6" t="s">
        <v>50</v>
      </c>
      <c r="E14" s="6" t="s">
        <v>63</v>
      </c>
      <c r="F14" s="6" t="s">
        <v>50</v>
      </c>
      <c r="G14" s="6" t="s">
        <v>63</v>
      </c>
      <c r="H14" s="6" t="s">
        <v>63</v>
      </c>
      <c r="I14" s="6" t="s">
        <v>56</v>
      </c>
      <c r="J14" s="47"/>
      <c r="K14" s="6" t="s">
        <v>50</v>
      </c>
      <c r="L14" s="47"/>
      <c r="M14" s="6" t="s">
        <v>63</v>
      </c>
      <c r="N14" s="47"/>
      <c r="O14" s="6" t="s">
        <v>50</v>
      </c>
      <c r="P14" s="6" t="s">
        <v>50</v>
      </c>
      <c r="Q14" s="47"/>
      <c r="R14" s="6" t="s">
        <v>50</v>
      </c>
      <c r="S14" s="6"/>
      <c r="T14" s="6"/>
      <c r="U14" s="6"/>
      <c r="V14" s="6"/>
      <c r="W14" s="6"/>
      <c r="X14" s="47"/>
      <c r="Y14" s="6"/>
      <c r="Z14" s="6"/>
      <c r="AA14" s="6"/>
      <c r="AB14" s="6"/>
      <c r="AC14" s="6"/>
      <c r="AD14" s="6"/>
      <c r="AE14" s="47"/>
      <c r="AF14" s="6"/>
      <c r="AG14" s="6"/>
      <c r="AH14" s="6"/>
      <c r="AK14" s="37">
        <f t="shared" si="0"/>
        <v>6</v>
      </c>
      <c r="AL14" s="38">
        <f t="shared" si="1"/>
        <v>1</v>
      </c>
      <c r="AM14" s="39">
        <f t="shared" si="2"/>
        <v>0</v>
      </c>
      <c r="AN14" s="40">
        <f t="shared" si="3"/>
        <v>0</v>
      </c>
      <c r="AO14" s="41">
        <f t="shared" si="4"/>
        <v>4</v>
      </c>
      <c r="AP14" s="42">
        <f t="shared" si="5"/>
        <v>3</v>
      </c>
      <c r="AQ14" s="43">
        <f t="shared" si="6"/>
        <v>0</v>
      </c>
    </row>
    <row r="15" spans="1:43" ht="14.15" customHeight="1" x14ac:dyDescent="0.3">
      <c r="A15" s="19" t="s">
        <v>65</v>
      </c>
      <c r="B15" s="19">
        <v>5</v>
      </c>
      <c r="C15" s="30" t="s">
        <v>51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47"/>
      <c r="K15" s="6" t="s">
        <v>50</v>
      </c>
      <c r="L15" s="47"/>
      <c r="M15" s="6" t="s">
        <v>50</v>
      </c>
      <c r="N15" s="47"/>
      <c r="O15" s="6" t="s">
        <v>50</v>
      </c>
      <c r="P15" s="6" t="s">
        <v>50</v>
      </c>
      <c r="Q15" s="47"/>
      <c r="R15" s="6" t="s">
        <v>63</v>
      </c>
      <c r="S15" s="6" t="s">
        <v>56</v>
      </c>
      <c r="T15" s="6"/>
      <c r="U15" s="6"/>
      <c r="V15" s="6"/>
      <c r="W15" s="6"/>
      <c r="X15" s="47"/>
      <c r="Y15" s="6"/>
      <c r="Z15" s="6"/>
      <c r="AA15" s="6"/>
      <c r="AB15" s="6"/>
      <c r="AC15" s="6"/>
      <c r="AD15" s="6"/>
      <c r="AE15" s="47"/>
      <c r="AF15" s="6"/>
      <c r="AG15" s="6"/>
      <c r="AH15" s="6"/>
      <c r="AK15" s="37">
        <f t="shared" si="0"/>
        <v>10</v>
      </c>
      <c r="AL15" s="38">
        <f t="shared" si="1"/>
        <v>1</v>
      </c>
      <c r="AM15" s="39">
        <f t="shared" si="2"/>
        <v>0</v>
      </c>
      <c r="AN15" s="40">
        <f t="shared" si="3"/>
        <v>0</v>
      </c>
      <c r="AO15" s="41">
        <f t="shared" si="4"/>
        <v>1</v>
      </c>
      <c r="AP15" s="42">
        <f t="shared" si="5"/>
        <v>1.5</v>
      </c>
      <c r="AQ15" s="43">
        <f t="shared" si="6"/>
        <v>-1.5</v>
      </c>
    </row>
    <row r="16" spans="1:43" ht="14.15" customHeight="1" x14ac:dyDescent="0.3">
      <c r="A16" s="19" t="s">
        <v>27</v>
      </c>
      <c r="B16" s="19">
        <v>6</v>
      </c>
      <c r="C16" s="30" t="s">
        <v>51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47"/>
      <c r="K16" s="6" t="s">
        <v>50</v>
      </c>
      <c r="L16" s="47"/>
      <c r="M16" s="6" t="s">
        <v>50</v>
      </c>
      <c r="N16" s="47"/>
      <c r="O16" s="6" t="s">
        <v>50</v>
      </c>
      <c r="P16" s="6" t="s">
        <v>50</v>
      </c>
      <c r="Q16" s="47"/>
      <c r="R16" s="6" t="s">
        <v>50</v>
      </c>
      <c r="S16" s="6"/>
      <c r="T16" s="6"/>
      <c r="U16" s="6"/>
      <c r="V16" s="6"/>
      <c r="W16" s="6"/>
      <c r="X16" s="47"/>
      <c r="Y16" s="6"/>
      <c r="Z16" s="6"/>
      <c r="AA16" s="6"/>
      <c r="AB16" s="6"/>
      <c r="AC16" s="6"/>
      <c r="AD16" s="6"/>
      <c r="AE16" s="47"/>
      <c r="AF16" s="6"/>
      <c r="AG16" s="6"/>
      <c r="AH16" s="6"/>
      <c r="AK16" s="37">
        <f t="shared" si="0"/>
        <v>11</v>
      </c>
      <c r="AL16" s="38">
        <f t="shared" si="1"/>
        <v>0</v>
      </c>
      <c r="AM16" s="39">
        <f t="shared" si="2"/>
        <v>0</v>
      </c>
      <c r="AN16" s="40">
        <f t="shared" si="3"/>
        <v>0</v>
      </c>
      <c r="AO16" s="41">
        <f t="shared" si="4"/>
        <v>0</v>
      </c>
      <c r="AP16" s="42">
        <f t="shared" si="5"/>
        <v>0</v>
      </c>
      <c r="AQ16" s="43">
        <f t="shared" si="6"/>
        <v>-2</v>
      </c>
    </row>
    <row r="17" spans="1:43" ht="14.15" customHeight="1" x14ac:dyDescent="0.3">
      <c r="A17" s="19" t="s">
        <v>28</v>
      </c>
      <c r="B17" s="19">
        <v>7</v>
      </c>
      <c r="C17" s="30" t="s">
        <v>51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 t="s">
        <v>63</v>
      </c>
      <c r="J17" s="47"/>
      <c r="K17" s="6" t="s">
        <v>50</v>
      </c>
      <c r="L17" s="47"/>
      <c r="M17" s="6" t="s">
        <v>50</v>
      </c>
      <c r="N17" s="47"/>
      <c r="O17" s="6" t="s">
        <v>50</v>
      </c>
      <c r="P17" s="6" t="s">
        <v>50</v>
      </c>
      <c r="Q17" s="47"/>
      <c r="R17" s="6" t="s">
        <v>50</v>
      </c>
      <c r="S17" s="6"/>
      <c r="T17" s="6"/>
      <c r="U17" s="6"/>
      <c r="V17" s="6"/>
      <c r="W17" s="6"/>
      <c r="X17" s="47"/>
      <c r="Y17" s="6"/>
      <c r="Z17" s="6"/>
      <c r="AA17" s="6"/>
      <c r="AB17" s="6" t="s">
        <v>56</v>
      </c>
      <c r="AC17" s="6" t="s">
        <v>56</v>
      </c>
      <c r="AD17" s="6" t="s">
        <v>56</v>
      </c>
      <c r="AE17" s="47"/>
      <c r="AF17" s="6"/>
      <c r="AG17" s="6"/>
      <c r="AH17" s="6"/>
      <c r="AK17" s="37">
        <f t="shared" si="0"/>
        <v>10</v>
      </c>
      <c r="AL17" s="38">
        <f t="shared" si="1"/>
        <v>3</v>
      </c>
      <c r="AM17" s="39">
        <f t="shared" si="2"/>
        <v>0</v>
      </c>
      <c r="AN17" s="40">
        <f t="shared" si="3"/>
        <v>0</v>
      </c>
      <c r="AO17" s="41">
        <f t="shared" si="4"/>
        <v>1</v>
      </c>
      <c r="AP17" s="42">
        <f t="shared" si="5"/>
        <v>3.5</v>
      </c>
      <c r="AQ17" s="43">
        <f t="shared" si="6"/>
        <v>-1.5</v>
      </c>
    </row>
    <row r="18" spans="1:43" ht="14.15" customHeight="1" x14ac:dyDescent="0.3">
      <c r="A18" s="19" t="s">
        <v>29</v>
      </c>
      <c r="B18" s="19">
        <v>8</v>
      </c>
      <c r="C18" s="30" t="s">
        <v>12</v>
      </c>
      <c r="D18" s="6" t="s">
        <v>50</v>
      </c>
      <c r="E18" s="6" t="s">
        <v>50</v>
      </c>
      <c r="F18" s="6" t="s">
        <v>63</v>
      </c>
      <c r="G18" s="6" t="s">
        <v>50</v>
      </c>
      <c r="H18" s="6" t="s">
        <v>50</v>
      </c>
      <c r="I18" s="6" t="s">
        <v>50</v>
      </c>
      <c r="J18" s="47"/>
      <c r="K18" s="6" t="s">
        <v>50</v>
      </c>
      <c r="L18" s="47"/>
      <c r="M18" s="6" t="s">
        <v>50</v>
      </c>
      <c r="N18" s="47"/>
      <c r="O18" s="6" t="s">
        <v>50</v>
      </c>
      <c r="P18" s="6" t="s">
        <v>50</v>
      </c>
      <c r="Q18" s="47"/>
      <c r="R18" s="6" t="s">
        <v>50</v>
      </c>
      <c r="S18" s="6"/>
      <c r="T18" s="6"/>
      <c r="U18" s="6"/>
      <c r="V18" s="6"/>
      <c r="W18" s="6"/>
      <c r="X18" s="47"/>
      <c r="Y18" s="6"/>
      <c r="Z18" s="6"/>
      <c r="AA18" s="6"/>
      <c r="AB18" s="6"/>
      <c r="AC18" s="6"/>
      <c r="AD18" s="6"/>
      <c r="AE18" s="47"/>
      <c r="AF18" s="6"/>
      <c r="AG18" s="6"/>
      <c r="AH18" s="6"/>
      <c r="AK18" s="37">
        <f t="shared" si="0"/>
        <v>10</v>
      </c>
      <c r="AL18" s="38">
        <f t="shared" si="1"/>
        <v>0</v>
      </c>
      <c r="AM18" s="39">
        <f t="shared" si="2"/>
        <v>0</v>
      </c>
      <c r="AN18" s="40">
        <f t="shared" si="3"/>
        <v>0</v>
      </c>
      <c r="AO18" s="41">
        <f t="shared" si="4"/>
        <v>1</v>
      </c>
      <c r="AP18" s="42">
        <f t="shared" si="5"/>
        <v>0.5</v>
      </c>
      <c r="AQ18" s="43">
        <f t="shared" si="6"/>
        <v>-1.5</v>
      </c>
    </row>
    <row r="19" spans="1:43" ht="14.15" customHeight="1" x14ac:dyDescent="0.3">
      <c r="A19" s="19" t="s">
        <v>30</v>
      </c>
      <c r="B19" s="19">
        <v>9</v>
      </c>
      <c r="C19" s="30" t="s">
        <v>51</v>
      </c>
      <c r="D19" s="6" t="s">
        <v>50</v>
      </c>
      <c r="E19" s="6" t="s">
        <v>50</v>
      </c>
      <c r="F19" s="6" t="s">
        <v>50</v>
      </c>
      <c r="G19" s="6" t="s">
        <v>5</v>
      </c>
      <c r="H19" s="6" t="s">
        <v>50</v>
      </c>
      <c r="I19" s="6" t="s">
        <v>50</v>
      </c>
      <c r="J19" s="47"/>
      <c r="K19" s="6" t="s">
        <v>5</v>
      </c>
      <c r="L19" s="47"/>
      <c r="M19" s="6" t="s">
        <v>5</v>
      </c>
      <c r="N19" s="47"/>
      <c r="O19" s="6" t="s">
        <v>50</v>
      </c>
      <c r="P19" s="6" t="s">
        <v>5</v>
      </c>
      <c r="Q19" s="47"/>
      <c r="R19" s="6" t="s">
        <v>50</v>
      </c>
      <c r="S19" s="6"/>
      <c r="T19" s="6"/>
      <c r="U19" s="6"/>
      <c r="V19" s="6"/>
      <c r="W19" s="6"/>
      <c r="X19" s="47"/>
      <c r="Y19" s="6"/>
      <c r="Z19" s="6"/>
      <c r="AA19" s="6"/>
      <c r="AB19" s="6"/>
      <c r="AC19" s="6"/>
      <c r="AD19" s="6"/>
      <c r="AE19" s="47"/>
      <c r="AF19" s="6"/>
      <c r="AG19" s="6"/>
      <c r="AH19" s="6"/>
      <c r="AK19" s="37">
        <f t="shared" si="0"/>
        <v>7</v>
      </c>
      <c r="AL19" s="38">
        <f t="shared" si="1"/>
        <v>0</v>
      </c>
      <c r="AM19" s="39">
        <f t="shared" si="2"/>
        <v>4</v>
      </c>
      <c r="AN19" s="40">
        <f t="shared" si="3"/>
        <v>0</v>
      </c>
      <c r="AO19" s="41">
        <f t="shared" si="4"/>
        <v>0</v>
      </c>
      <c r="AP19" s="42">
        <f t="shared" si="5"/>
        <v>4</v>
      </c>
      <c r="AQ19" s="43">
        <f t="shared" si="6"/>
        <v>2</v>
      </c>
    </row>
    <row r="20" spans="1:43" ht="14.15" customHeight="1" x14ac:dyDescent="0.3">
      <c r="A20" s="19" t="s">
        <v>32</v>
      </c>
      <c r="B20" s="19">
        <v>10</v>
      </c>
      <c r="C20" s="30" t="s">
        <v>51</v>
      </c>
      <c r="D20" s="6" t="s">
        <v>50</v>
      </c>
      <c r="E20" s="6" t="s">
        <v>63</v>
      </c>
      <c r="F20" s="6" t="s">
        <v>50</v>
      </c>
      <c r="G20" s="6" t="s">
        <v>50</v>
      </c>
      <c r="H20" s="6" t="s">
        <v>50</v>
      </c>
      <c r="I20" s="6" t="s">
        <v>50</v>
      </c>
      <c r="J20" s="47"/>
      <c r="K20" s="6" t="s">
        <v>50</v>
      </c>
      <c r="L20" s="47"/>
      <c r="M20" s="6" t="s">
        <v>50</v>
      </c>
      <c r="N20" s="47"/>
      <c r="O20" s="6" t="s">
        <v>50</v>
      </c>
      <c r="P20" s="6" t="s">
        <v>50</v>
      </c>
      <c r="Q20" s="47"/>
      <c r="R20" s="6" t="s">
        <v>50</v>
      </c>
      <c r="S20" s="6"/>
      <c r="T20" s="6"/>
      <c r="U20" s="6"/>
      <c r="V20" s="6"/>
      <c r="W20" s="6"/>
      <c r="X20" s="47"/>
      <c r="Y20" s="6"/>
      <c r="Z20" s="6"/>
      <c r="AA20" s="6"/>
      <c r="AB20" s="6"/>
      <c r="AC20" s="6"/>
      <c r="AD20" s="6"/>
      <c r="AE20" s="47"/>
      <c r="AF20" s="6"/>
      <c r="AG20" s="6"/>
      <c r="AH20" s="6"/>
      <c r="AK20" s="37">
        <f t="shared" si="0"/>
        <v>10</v>
      </c>
      <c r="AL20" s="38">
        <f t="shared" si="1"/>
        <v>0</v>
      </c>
      <c r="AM20" s="39">
        <f t="shared" si="2"/>
        <v>0</v>
      </c>
      <c r="AN20" s="40">
        <f t="shared" si="3"/>
        <v>0</v>
      </c>
      <c r="AO20" s="41">
        <f t="shared" si="4"/>
        <v>1</v>
      </c>
      <c r="AP20" s="42">
        <f t="shared" si="5"/>
        <v>0.5</v>
      </c>
      <c r="AQ20" s="43">
        <f t="shared" si="6"/>
        <v>-1.5</v>
      </c>
    </row>
    <row r="21" spans="1:43" ht="14.15" customHeight="1" x14ac:dyDescent="0.3">
      <c r="A21" s="19" t="s">
        <v>49</v>
      </c>
      <c r="B21" s="19">
        <v>11</v>
      </c>
      <c r="C21" s="30" t="s">
        <v>51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47"/>
      <c r="K21" s="6" t="s">
        <v>50</v>
      </c>
      <c r="L21" s="47"/>
      <c r="M21" s="6" t="s">
        <v>5</v>
      </c>
      <c r="N21" s="47"/>
      <c r="O21" s="6" t="s">
        <v>5</v>
      </c>
      <c r="P21" s="6" t="s">
        <v>50</v>
      </c>
      <c r="Q21" s="47"/>
      <c r="R21" s="6" t="s">
        <v>50</v>
      </c>
      <c r="S21" s="6"/>
      <c r="T21" s="6"/>
      <c r="U21" s="6"/>
      <c r="V21" s="6"/>
      <c r="W21" s="6"/>
      <c r="X21" s="47"/>
      <c r="Y21" s="6"/>
      <c r="Z21" s="6"/>
      <c r="AA21" s="6"/>
      <c r="AB21" s="6"/>
      <c r="AC21" s="6"/>
      <c r="AD21" s="6"/>
      <c r="AE21" s="47"/>
      <c r="AF21" s="6"/>
      <c r="AG21" s="6"/>
      <c r="AH21" s="6"/>
      <c r="AK21" s="37">
        <f t="shared" si="0"/>
        <v>9</v>
      </c>
      <c r="AL21" s="38">
        <f t="shared" si="1"/>
        <v>0</v>
      </c>
      <c r="AM21" s="39">
        <f t="shared" si="2"/>
        <v>2</v>
      </c>
      <c r="AN21" s="40">
        <f t="shared" si="3"/>
        <v>0</v>
      </c>
      <c r="AO21" s="41">
        <f t="shared" si="4"/>
        <v>0</v>
      </c>
      <c r="AP21" s="42">
        <f t="shared" si="5"/>
        <v>2</v>
      </c>
      <c r="AQ21" s="43">
        <f t="shared" si="6"/>
        <v>0</v>
      </c>
    </row>
    <row r="22" spans="1:43" ht="14.15" customHeight="1" x14ac:dyDescent="0.3">
      <c r="A22" s="19" t="s">
        <v>33</v>
      </c>
      <c r="B22" s="19">
        <v>12</v>
      </c>
      <c r="C22" s="30" t="s">
        <v>51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63</v>
      </c>
      <c r="J22" s="47"/>
      <c r="K22" s="6" t="s">
        <v>63</v>
      </c>
      <c r="L22" s="47"/>
      <c r="M22" s="6" t="s">
        <v>5</v>
      </c>
      <c r="N22" s="47"/>
      <c r="O22" s="6" t="s">
        <v>50</v>
      </c>
      <c r="P22" s="6" t="s">
        <v>50</v>
      </c>
      <c r="Q22" s="47"/>
      <c r="R22" s="6" t="s">
        <v>50</v>
      </c>
      <c r="S22" s="6"/>
      <c r="T22" s="6"/>
      <c r="U22" s="6"/>
      <c r="V22" s="6"/>
      <c r="W22" s="6"/>
      <c r="X22" s="47"/>
      <c r="Y22" s="6"/>
      <c r="Z22" s="6"/>
      <c r="AA22" s="6"/>
      <c r="AB22" s="6"/>
      <c r="AC22" s="6"/>
      <c r="AD22" s="6"/>
      <c r="AE22" s="47"/>
      <c r="AF22" s="6"/>
      <c r="AG22" s="6"/>
      <c r="AH22" s="6"/>
      <c r="AK22" s="37">
        <f t="shared" si="0"/>
        <v>8</v>
      </c>
      <c r="AL22" s="38">
        <f t="shared" si="1"/>
        <v>0</v>
      </c>
      <c r="AM22" s="39">
        <f t="shared" si="2"/>
        <v>1</v>
      </c>
      <c r="AN22" s="40">
        <f t="shared" si="3"/>
        <v>0</v>
      </c>
      <c r="AO22" s="41">
        <f t="shared" si="4"/>
        <v>2</v>
      </c>
      <c r="AP22" s="42">
        <f t="shared" si="5"/>
        <v>2</v>
      </c>
      <c r="AQ22" s="43">
        <f t="shared" si="6"/>
        <v>0</v>
      </c>
    </row>
    <row r="23" spans="1:43" ht="14.15" customHeight="1" x14ac:dyDescent="0.3">
      <c r="A23" s="19" t="s">
        <v>34</v>
      </c>
      <c r="B23" s="19">
        <v>13</v>
      </c>
      <c r="C23" s="30" t="s">
        <v>12</v>
      </c>
      <c r="D23" s="6" t="s">
        <v>50</v>
      </c>
      <c r="E23" s="6" t="s">
        <v>63</v>
      </c>
      <c r="F23" s="6" t="s">
        <v>50</v>
      </c>
      <c r="G23" s="6" t="s">
        <v>50</v>
      </c>
      <c r="H23" s="6" t="s">
        <v>50</v>
      </c>
      <c r="I23" s="6" t="s">
        <v>50</v>
      </c>
      <c r="J23" s="47"/>
      <c r="K23" s="6" t="s">
        <v>50</v>
      </c>
      <c r="L23" s="47"/>
      <c r="M23" s="6" t="s">
        <v>50</v>
      </c>
      <c r="N23" s="47"/>
      <c r="O23" s="6" t="s">
        <v>50</v>
      </c>
      <c r="P23" s="6" t="s">
        <v>50</v>
      </c>
      <c r="Q23" s="47"/>
      <c r="R23" s="6" t="s">
        <v>50</v>
      </c>
      <c r="S23" s="6"/>
      <c r="T23" s="6"/>
      <c r="U23" s="6"/>
      <c r="V23" s="6"/>
      <c r="W23" s="6"/>
      <c r="X23" s="47"/>
      <c r="Y23" s="6"/>
      <c r="Z23" s="6"/>
      <c r="AA23" s="6"/>
      <c r="AB23" s="6"/>
      <c r="AC23" s="6"/>
      <c r="AD23" s="6"/>
      <c r="AE23" s="47"/>
      <c r="AF23" s="6"/>
      <c r="AG23" s="6"/>
      <c r="AH23" s="6"/>
      <c r="AK23" s="37">
        <f t="shared" si="0"/>
        <v>10</v>
      </c>
      <c r="AL23" s="38">
        <f t="shared" si="1"/>
        <v>0</v>
      </c>
      <c r="AM23" s="39">
        <f t="shared" si="2"/>
        <v>0</v>
      </c>
      <c r="AN23" s="40">
        <f t="shared" si="3"/>
        <v>0</v>
      </c>
      <c r="AO23" s="41">
        <f t="shared" si="4"/>
        <v>1</v>
      </c>
      <c r="AP23" s="42">
        <f t="shared" si="5"/>
        <v>0.5</v>
      </c>
      <c r="AQ23" s="43">
        <f t="shared" si="6"/>
        <v>-1.5</v>
      </c>
    </row>
    <row r="24" spans="1:43" ht="14.15" customHeight="1" x14ac:dyDescent="0.3">
      <c r="A24" s="19" t="s">
        <v>35</v>
      </c>
      <c r="B24" s="19">
        <v>14</v>
      </c>
      <c r="C24" s="30" t="s">
        <v>12</v>
      </c>
      <c r="D24" s="6" t="s">
        <v>50</v>
      </c>
      <c r="E24" s="6" t="s">
        <v>50</v>
      </c>
      <c r="F24" s="6" t="s">
        <v>50</v>
      </c>
      <c r="G24" s="6" t="s">
        <v>50</v>
      </c>
      <c r="H24" s="6" t="s">
        <v>50</v>
      </c>
      <c r="I24" s="6" t="s">
        <v>5</v>
      </c>
      <c r="J24" s="47"/>
      <c r="K24" s="6" t="s">
        <v>50</v>
      </c>
      <c r="L24" s="47"/>
      <c r="M24" s="6" t="s">
        <v>50</v>
      </c>
      <c r="N24" s="47"/>
      <c r="O24" s="6" t="s">
        <v>50</v>
      </c>
      <c r="P24" s="6" t="s">
        <v>50</v>
      </c>
      <c r="Q24" s="47"/>
      <c r="R24" s="6" t="s">
        <v>50</v>
      </c>
      <c r="S24" s="6"/>
      <c r="T24" s="6"/>
      <c r="U24" s="6"/>
      <c r="V24" s="6"/>
      <c r="W24" s="6"/>
      <c r="X24" s="47"/>
      <c r="Y24" s="6"/>
      <c r="Z24" s="6"/>
      <c r="AA24" s="6"/>
      <c r="AB24" s="6"/>
      <c r="AC24" s="6"/>
      <c r="AD24" s="6"/>
      <c r="AE24" s="47"/>
      <c r="AF24" s="6"/>
      <c r="AG24" s="6"/>
      <c r="AH24" s="6"/>
      <c r="AK24" s="37">
        <f t="shared" si="0"/>
        <v>10</v>
      </c>
      <c r="AL24" s="38">
        <f t="shared" si="1"/>
        <v>0</v>
      </c>
      <c r="AM24" s="39">
        <f t="shared" si="2"/>
        <v>1</v>
      </c>
      <c r="AN24" s="40">
        <f t="shared" si="3"/>
        <v>0</v>
      </c>
      <c r="AO24" s="41">
        <f t="shared" si="4"/>
        <v>0</v>
      </c>
      <c r="AP24" s="42">
        <f t="shared" si="5"/>
        <v>1</v>
      </c>
      <c r="AQ24" s="43">
        <f t="shared" si="6"/>
        <v>-1</v>
      </c>
    </row>
    <row r="25" spans="1:43" ht="14.15" customHeight="1" x14ac:dyDescent="0.3">
      <c r="A25" s="19" t="s">
        <v>36</v>
      </c>
      <c r="B25" s="19">
        <v>15</v>
      </c>
      <c r="C25" s="30" t="s">
        <v>51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47"/>
      <c r="K25" s="6" t="s">
        <v>50</v>
      </c>
      <c r="L25" s="47"/>
      <c r="M25" s="6" t="s">
        <v>50</v>
      </c>
      <c r="N25" s="47"/>
      <c r="O25" s="6" t="s">
        <v>5</v>
      </c>
      <c r="P25" s="6" t="s">
        <v>5</v>
      </c>
      <c r="Q25" s="47"/>
      <c r="R25" s="6" t="s">
        <v>5</v>
      </c>
      <c r="S25" s="6"/>
      <c r="T25" s="6"/>
      <c r="U25" s="6"/>
      <c r="V25" s="6"/>
      <c r="W25" s="6"/>
      <c r="X25" s="47"/>
      <c r="Y25" s="6"/>
      <c r="Z25" s="6"/>
      <c r="AA25" s="6"/>
      <c r="AB25" s="6"/>
      <c r="AC25" s="6"/>
      <c r="AD25" s="6"/>
      <c r="AE25" s="47"/>
      <c r="AF25" s="6"/>
      <c r="AG25" s="6"/>
      <c r="AH25" s="6"/>
      <c r="AK25" s="37">
        <f t="shared" si="0"/>
        <v>8</v>
      </c>
      <c r="AL25" s="38">
        <f t="shared" si="1"/>
        <v>0</v>
      </c>
      <c r="AM25" s="39">
        <f t="shared" si="2"/>
        <v>3</v>
      </c>
      <c r="AN25" s="40">
        <f t="shared" si="3"/>
        <v>0</v>
      </c>
      <c r="AO25" s="41">
        <f t="shared" si="4"/>
        <v>0</v>
      </c>
      <c r="AP25" s="42">
        <f t="shared" si="5"/>
        <v>3</v>
      </c>
      <c r="AQ25" s="43">
        <f t="shared" si="6"/>
        <v>1</v>
      </c>
    </row>
    <row r="26" spans="1:43" ht="14.15" customHeight="1" x14ac:dyDescent="0.3">
      <c r="A26" s="19" t="s">
        <v>37</v>
      </c>
      <c r="B26" s="19">
        <v>16</v>
      </c>
      <c r="C26" s="30" t="s">
        <v>51</v>
      </c>
      <c r="D26" s="6" t="s">
        <v>50</v>
      </c>
      <c r="E26" s="6" t="s">
        <v>50</v>
      </c>
      <c r="F26" s="6" t="s">
        <v>50</v>
      </c>
      <c r="G26" s="6" t="s">
        <v>5</v>
      </c>
      <c r="H26" s="6" t="s">
        <v>5</v>
      </c>
      <c r="I26" s="6" t="s">
        <v>50</v>
      </c>
      <c r="J26" s="47"/>
      <c r="K26" s="6" t="s">
        <v>50</v>
      </c>
      <c r="L26" s="47"/>
      <c r="M26" s="6" t="s">
        <v>50</v>
      </c>
      <c r="N26" s="47"/>
      <c r="O26" s="6" t="s">
        <v>50</v>
      </c>
      <c r="P26" s="6" t="s">
        <v>5</v>
      </c>
      <c r="Q26" s="47"/>
      <c r="R26" s="6" t="s">
        <v>50</v>
      </c>
      <c r="S26" s="6"/>
      <c r="T26" s="6"/>
      <c r="U26" s="6"/>
      <c r="V26" s="6"/>
      <c r="W26" s="6"/>
      <c r="X26" s="47"/>
      <c r="Y26" s="6"/>
      <c r="Z26" s="6"/>
      <c r="AA26" s="6"/>
      <c r="AB26" s="6"/>
      <c r="AC26" s="6"/>
      <c r="AD26" s="6"/>
      <c r="AE26" s="47"/>
      <c r="AF26" s="6"/>
      <c r="AG26" s="6"/>
      <c r="AH26" s="6"/>
      <c r="AK26" s="37">
        <f t="shared" si="0"/>
        <v>8</v>
      </c>
      <c r="AL26" s="38">
        <f t="shared" si="1"/>
        <v>0</v>
      </c>
      <c r="AM26" s="39">
        <f t="shared" si="2"/>
        <v>3</v>
      </c>
      <c r="AN26" s="40">
        <f t="shared" si="3"/>
        <v>0</v>
      </c>
      <c r="AO26" s="41">
        <f t="shared" si="4"/>
        <v>0</v>
      </c>
      <c r="AP26" s="42">
        <f t="shared" si="5"/>
        <v>3</v>
      </c>
      <c r="AQ26" s="43">
        <f t="shared" si="6"/>
        <v>1</v>
      </c>
    </row>
    <row r="27" spans="1:43" ht="14.15" customHeight="1" x14ac:dyDescent="0.3">
      <c r="A27" s="19" t="s">
        <v>38</v>
      </c>
      <c r="B27" s="19">
        <v>17</v>
      </c>
      <c r="C27" s="30" t="s">
        <v>51</v>
      </c>
      <c r="D27" s="6" t="s">
        <v>63</v>
      </c>
      <c r="E27" s="6" t="s">
        <v>50</v>
      </c>
      <c r="F27" s="6" t="s">
        <v>63</v>
      </c>
      <c r="G27" s="6" t="s">
        <v>4</v>
      </c>
      <c r="H27" s="6" t="s">
        <v>4</v>
      </c>
      <c r="I27" s="6" t="s">
        <v>50</v>
      </c>
      <c r="J27" s="47"/>
      <c r="K27" s="6" t="s">
        <v>50</v>
      </c>
      <c r="L27" s="47"/>
      <c r="M27" s="6" t="s">
        <v>5</v>
      </c>
      <c r="N27" s="47"/>
      <c r="O27" s="6" t="s">
        <v>50</v>
      </c>
      <c r="P27" s="6" t="s">
        <v>50</v>
      </c>
      <c r="Q27" s="47"/>
      <c r="R27" s="6" t="s">
        <v>50</v>
      </c>
      <c r="S27" s="6"/>
      <c r="T27" s="6"/>
      <c r="U27" s="6"/>
      <c r="V27" s="6"/>
      <c r="W27" s="6"/>
      <c r="X27" s="47"/>
      <c r="Y27" s="6"/>
      <c r="Z27" s="6"/>
      <c r="AA27" s="6"/>
      <c r="AB27" s="6"/>
      <c r="AC27" s="6"/>
      <c r="AD27" s="6"/>
      <c r="AE27" s="47"/>
      <c r="AF27" s="6"/>
      <c r="AG27" s="6"/>
      <c r="AH27" s="6"/>
      <c r="AK27" s="37">
        <f t="shared" si="0"/>
        <v>6</v>
      </c>
      <c r="AL27" s="38">
        <f t="shared" si="1"/>
        <v>0</v>
      </c>
      <c r="AM27" s="39">
        <f t="shared" si="2"/>
        <v>1</v>
      </c>
      <c r="AN27" s="40">
        <f t="shared" si="3"/>
        <v>2</v>
      </c>
      <c r="AO27" s="41">
        <f t="shared" si="4"/>
        <v>2</v>
      </c>
      <c r="AP27" s="42">
        <f t="shared" si="5"/>
        <v>4</v>
      </c>
      <c r="AQ27" s="43">
        <f t="shared" si="6"/>
        <v>0</v>
      </c>
    </row>
    <row r="28" spans="1:43" ht="14.15" customHeight="1" x14ac:dyDescent="0.3">
      <c r="A28" s="19" t="s">
        <v>39</v>
      </c>
      <c r="B28" s="19">
        <v>18</v>
      </c>
      <c r="C28" s="30" t="s">
        <v>51</v>
      </c>
      <c r="D28" s="6" t="s">
        <v>50</v>
      </c>
      <c r="E28" s="6" t="s">
        <v>50</v>
      </c>
      <c r="F28" s="6" t="s">
        <v>50</v>
      </c>
      <c r="G28" s="6" t="s">
        <v>63</v>
      </c>
      <c r="H28" s="6" t="s">
        <v>50</v>
      </c>
      <c r="I28" s="6" t="s">
        <v>50</v>
      </c>
      <c r="J28" s="47"/>
      <c r="K28" s="6" t="s">
        <v>50</v>
      </c>
      <c r="L28" s="47"/>
      <c r="M28" s="6" t="s">
        <v>63</v>
      </c>
      <c r="N28" s="47"/>
      <c r="O28" s="6" t="s">
        <v>50</v>
      </c>
      <c r="P28" s="6" t="s">
        <v>50</v>
      </c>
      <c r="Q28" s="47"/>
      <c r="R28" s="6" t="s">
        <v>5</v>
      </c>
      <c r="S28" s="6"/>
      <c r="T28" s="6"/>
      <c r="U28" s="6"/>
      <c r="V28" s="6"/>
      <c r="W28" s="6"/>
      <c r="X28" s="47"/>
      <c r="Y28" s="6"/>
      <c r="Z28" s="6"/>
      <c r="AA28" s="6"/>
      <c r="AB28" s="6"/>
      <c r="AC28" s="6"/>
      <c r="AD28" s="6"/>
      <c r="AE28" s="47"/>
      <c r="AF28" s="6"/>
      <c r="AG28" s="6"/>
      <c r="AH28" s="6"/>
      <c r="AK28" s="37">
        <f t="shared" si="0"/>
        <v>8</v>
      </c>
      <c r="AL28" s="38">
        <f t="shared" si="1"/>
        <v>0</v>
      </c>
      <c r="AM28" s="39">
        <f t="shared" si="2"/>
        <v>1</v>
      </c>
      <c r="AN28" s="40">
        <f t="shared" si="3"/>
        <v>0</v>
      </c>
      <c r="AO28" s="41">
        <f t="shared" si="4"/>
        <v>2</v>
      </c>
      <c r="AP28" s="42">
        <f t="shared" si="5"/>
        <v>2</v>
      </c>
      <c r="AQ28" s="43">
        <f t="shared" si="6"/>
        <v>0</v>
      </c>
    </row>
    <row r="29" spans="1:43" ht="14.15" customHeight="1" x14ac:dyDescent="0.3">
      <c r="A29" s="19" t="s">
        <v>40</v>
      </c>
      <c r="B29" s="19">
        <v>19</v>
      </c>
      <c r="C29" s="30" t="s">
        <v>12</v>
      </c>
      <c r="D29" s="6" t="s">
        <v>50</v>
      </c>
      <c r="E29" s="6" t="s">
        <v>50</v>
      </c>
      <c r="F29" s="6" t="s">
        <v>50</v>
      </c>
      <c r="G29" s="6" t="s">
        <v>50</v>
      </c>
      <c r="H29" s="6" t="s">
        <v>50</v>
      </c>
      <c r="I29" s="6" t="s">
        <v>50</v>
      </c>
      <c r="J29" s="47"/>
      <c r="K29" s="6" t="s">
        <v>11</v>
      </c>
      <c r="L29" s="47"/>
      <c r="M29" s="6" t="s">
        <v>50</v>
      </c>
      <c r="N29" s="47"/>
      <c r="O29" s="6" t="s">
        <v>50</v>
      </c>
      <c r="P29" s="6" t="s">
        <v>50</v>
      </c>
      <c r="Q29" s="47"/>
      <c r="R29" s="6" t="s">
        <v>50</v>
      </c>
      <c r="S29" s="6"/>
      <c r="T29" s="6"/>
      <c r="U29" s="6"/>
      <c r="V29" s="6"/>
      <c r="W29" s="6"/>
      <c r="X29" s="47"/>
      <c r="Y29" s="6"/>
      <c r="Z29" s="6"/>
      <c r="AA29" s="6"/>
      <c r="AB29" s="6"/>
      <c r="AC29" s="6"/>
      <c r="AD29" s="6"/>
      <c r="AE29" s="47"/>
      <c r="AF29" s="6"/>
      <c r="AG29" s="6"/>
      <c r="AH29" s="6"/>
      <c r="AK29" s="37">
        <f t="shared" si="0"/>
        <v>11</v>
      </c>
      <c r="AL29" s="38">
        <f t="shared" si="1"/>
        <v>0</v>
      </c>
      <c r="AM29" s="39">
        <f t="shared" si="2"/>
        <v>0</v>
      </c>
      <c r="AN29" s="40">
        <f t="shared" si="3"/>
        <v>0</v>
      </c>
      <c r="AO29" s="41">
        <f t="shared" si="4"/>
        <v>0</v>
      </c>
      <c r="AP29" s="42">
        <f t="shared" si="5"/>
        <v>0</v>
      </c>
      <c r="AQ29" s="43">
        <f t="shared" si="6"/>
        <v>-2</v>
      </c>
    </row>
    <row r="30" spans="1:43" ht="14.15" customHeight="1" x14ac:dyDescent="0.3">
      <c r="A30" s="19" t="s">
        <v>41</v>
      </c>
      <c r="B30" s="19">
        <v>20</v>
      </c>
      <c r="C30" s="30" t="s">
        <v>51</v>
      </c>
      <c r="D30" s="6" t="s">
        <v>63</v>
      </c>
      <c r="E30" s="6" t="s">
        <v>50</v>
      </c>
      <c r="F30" s="6" t="s">
        <v>50</v>
      </c>
      <c r="G30" s="6" t="s">
        <v>63</v>
      </c>
      <c r="H30" s="6" t="s">
        <v>11</v>
      </c>
      <c r="I30" s="6" t="s">
        <v>50</v>
      </c>
      <c r="J30" s="47"/>
      <c r="K30" s="6" t="s">
        <v>50</v>
      </c>
      <c r="L30" s="47"/>
      <c r="M30" s="6" t="s">
        <v>63</v>
      </c>
      <c r="N30" s="47"/>
      <c r="O30" s="6" t="s">
        <v>50</v>
      </c>
      <c r="P30" s="6" t="s">
        <v>5</v>
      </c>
      <c r="Q30" s="47"/>
      <c r="R30" s="6" t="s">
        <v>50</v>
      </c>
      <c r="S30" s="6"/>
      <c r="T30" s="6"/>
      <c r="U30" s="6"/>
      <c r="V30" s="6"/>
      <c r="W30" s="6"/>
      <c r="X30" s="47"/>
      <c r="Y30" s="6"/>
      <c r="Z30" s="6"/>
      <c r="AA30" s="6"/>
      <c r="AB30" s="6"/>
      <c r="AC30" s="6"/>
      <c r="AD30" s="6"/>
      <c r="AE30" s="47"/>
      <c r="AF30" s="6"/>
      <c r="AG30" s="6"/>
      <c r="AH30" s="6"/>
      <c r="AK30" s="37">
        <f t="shared" si="0"/>
        <v>7</v>
      </c>
      <c r="AL30" s="38">
        <f t="shared" si="1"/>
        <v>0</v>
      </c>
      <c r="AM30" s="39">
        <f t="shared" si="2"/>
        <v>1</v>
      </c>
      <c r="AN30" s="40">
        <f t="shared" si="3"/>
        <v>0</v>
      </c>
      <c r="AO30" s="41">
        <f t="shared" si="4"/>
        <v>3</v>
      </c>
      <c r="AP30" s="42">
        <f t="shared" si="5"/>
        <v>2.5</v>
      </c>
      <c r="AQ30" s="43">
        <f t="shared" si="6"/>
        <v>0.5</v>
      </c>
    </row>
    <row r="31" spans="1:43" ht="14.15" customHeight="1" x14ac:dyDescent="0.3">
      <c r="A31" s="19" t="s">
        <v>42</v>
      </c>
      <c r="B31" s="19">
        <v>21</v>
      </c>
      <c r="C31" s="30" t="s">
        <v>51</v>
      </c>
      <c r="D31" s="6" t="s">
        <v>63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63</v>
      </c>
      <c r="J31" s="47"/>
      <c r="K31" s="6" t="s">
        <v>50</v>
      </c>
      <c r="L31" s="47"/>
      <c r="M31" s="6" t="s">
        <v>50</v>
      </c>
      <c r="N31" s="47"/>
      <c r="O31" s="6" t="s">
        <v>50</v>
      </c>
      <c r="P31" s="6" t="s">
        <v>50</v>
      </c>
      <c r="Q31" s="47"/>
      <c r="R31" s="6" t="s">
        <v>50</v>
      </c>
      <c r="S31" s="6"/>
      <c r="T31" s="6"/>
      <c r="U31" s="6"/>
      <c r="V31" s="6"/>
      <c r="W31" s="6"/>
      <c r="X31" s="47"/>
      <c r="Y31" s="6"/>
      <c r="Z31" s="6"/>
      <c r="AA31" s="6"/>
      <c r="AB31" s="6"/>
      <c r="AC31" s="6"/>
      <c r="AD31" s="6"/>
      <c r="AE31" s="47"/>
      <c r="AF31" s="6"/>
      <c r="AG31" s="6"/>
      <c r="AH31" s="6"/>
      <c r="AK31" s="37">
        <f t="shared" si="0"/>
        <v>9</v>
      </c>
      <c r="AL31" s="38">
        <f t="shared" si="1"/>
        <v>0</v>
      </c>
      <c r="AM31" s="39">
        <f t="shared" si="2"/>
        <v>0</v>
      </c>
      <c r="AN31" s="40">
        <f t="shared" si="3"/>
        <v>0</v>
      </c>
      <c r="AO31" s="41">
        <f t="shared" si="4"/>
        <v>2</v>
      </c>
      <c r="AP31" s="42">
        <f t="shared" si="5"/>
        <v>1</v>
      </c>
      <c r="AQ31" s="43">
        <f t="shared" si="6"/>
        <v>-1</v>
      </c>
    </row>
    <row r="32" spans="1:43" ht="14.15" customHeight="1" x14ac:dyDescent="0.3">
      <c r="A32" s="19" t="s">
        <v>43</v>
      </c>
      <c r="B32" s="19">
        <v>22</v>
      </c>
      <c r="C32" s="30" t="s">
        <v>12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</v>
      </c>
      <c r="J32" s="47"/>
      <c r="K32" s="6" t="s">
        <v>50</v>
      </c>
      <c r="L32" s="47"/>
      <c r="M32" s="6" t="s">
        <v>50</v>
      </c>
      <c r="N32" s="47"/>
      <c r="O32" s="6" t="s">
        <v>50</v>
      </c>
      <c r="P32" s="6" t="s">
        <v>50</v>
      </c>
      <c r="Q32" s="47"/>
      <c r="R32" s="6" t="s">
        <v>50</v>
      </c>
      <c r="S32" s="6"/>
      <c r="T32" s="6"/>
      <c r="U32" s="6"/>
      <c r="V32" s="6"/>
      <c r="W32" s="6"/>
      <c r="X32" s="47"/>
      <c r="Y32" s="6"/>
      <c r="Z32" s="6"/>
      <c r="AA32" s="6"/>
      <c r="AB32" s="6"/>
      <c r="AC32" s="6"/>
      <c r="AD32" s="6"/>
      <c r="AE32" s="47"/>
      <c r="AF32" s="6"/>
      <c r="AG32" s="6"/>
      <c r="AH32" s="6"/>
      <c r="AK32" s="37">
        <f t="shared" si="0"/>
        <v>10</v>
      </c>
      <c r="AL32" s="38">
        <f t="shared" si="1"/>
        <v>0</v>
      </c>
      <c r="AM32" s="39">
        <f t="shared" si="2"/>
        <v>1</v>
      </c>
      <c r="AN32" s="40">
        <f t="shared" si="3"/>
        <v>0</v>
      </c>
      <c r="AO32" s="41">
        <f t="shared" si="4"/>
        <v>0</v>
      </c>
      <c r="AP32" s="42">
        <f t="shared" si="5"/>
        <v>1</v>
      </c>
      <c r="AQ32" s="43">
        <f>(AM32+(AO32*0.5))-2</f>
        <v>-1</v>
      </c>
    </row>
    <row r="33" spans="1:43" ht="14.15" customHeight="1" x14ac:dyDescent="0.3">
      <c r="A33" s="19" t="s">
        <v>44</v>
      </c>
      <c r="B33" s="19">
        <v>23</v>
      </c>
      <c r="C33" s="30" t="s">
        <v>51</v>
      </c>
      <c r="D33" s="6" t="s">
        <v>50</v>
      </c>
      <c r="E33" s="6" t="s">
        <v>63</v>
      </c>
      <c r="F33" s="6" t="s">
        <v>50</v>
      </c>
      <c r="G33" s="6" t="s">
        <v>50</v>
      </c>
      <c r="H33" s="6" t="s">
        <v>50</v>
      </c>
      <c r="I33" s="6" t="s">
        <v>50</v>
      </c>
      <c r="J33" s="47"/>
      <c r="K33" s="6" t="s">
        <v>5</v>
      </c>
      <c r="L33" s="47"/>
      <c r="M33" s="6" t="s">
        <v>50</v>
      </c>
      <c r="N33" s="47"/>
      <c r="O33" s="6" t="s">
        <v>5</v>
      </c>
      <c r="P33" s="6" t="s">
        <v>5</v>
      </c>
      <c r="Q33" s="47"/>
      <c r="R33" s="6" t="s">
        <v>5</v>
      </c>
      <c r="S33" s="6"/>
      <c r="T33" s="6"/>
      <c r="U33" s="6"/>
      <c r="V33" s="6"/>
      <c r="W33" s="6"/>
      <c r="X33" s="47"/>
      <c r="Y33" s="6"/>
      <c r="Z33" s="6"/>
      <c r="AA33" s="6"/>
      <c r="AB33" s="6"/>
      <c r="AC33" s="6"/>
      <c r="AD33" s="6"/>
      <c r="AE33" s="47"/>
      <c r="AF33" s="6"/>
      <c r="AG33" s="6"/>
      <c r="AH33" s="6"/>
      <c r="AK33" s="37">
        <f t="shared" si="0"/>
        <v>6</v>
      </c>
      <c r="AL33" s="38">
        <f t="shared" si="1"/>
        <v>0</v>
      </c>
      <c r="AM33" s="39">
        <f t="shared" si="2"/>
        <v>4</v>
      </c>
      <c r="AN33" s="40">
        <f t="shared" si="3"/>
        <v>0</v>
      </c>
      <c r="AO33" s="41">
        <f t="shared" si="4"/>
        <v>1</v>
      </c>
      <c r="AP33" s="42">
        <f t="shared" si="5"/>
        <v>4.5</v>
      </c>
      <c r="AQ33" s="43">
        <f t="shared" si="6"/>
        <v>2.5</v>
      </c>
    </row>
    <row r="34" spans="1:43" ht="14.15" customHeight="1" x14ac:dyDescent="0.3">
      <c r="A34" s="19" t="s">
        <v>45</v>
      </c>
      <c r="B34" s="19">
        <v>24</v>
      </c>
      <c r="C34" s="30" t="s">
        <v>51</v>
      </c>
      <c r="D34" s="6" t="s">
        <v>50</v>
      </c>
      <c r="E34" s="6" t="s">
        <v>50</v>
      </c>
      <c r="F34" s="6" t="s">
        <v>50</v>
      </c>
      <c r="G34" s="6" t="s">
        <v>50</v>
      </c>
      <c r="H34" s="6" t="s">
        <v>50</v>
      </c>
      <c r="I34" s="6" t="s">
        <v>50</v>
      </c>
      <c r="J34" s="47"/>
      <c r="K34" s="6" t="s">
        <v>50</v>
      </c>
      <c r="L34" s="47"/>
      <c r="M34" s="6" t="s">
        <v>50</v>
      </c>
      <c r="N34" s="47"/>
      <c r="O34" s="6" t="s">
        <v>50</v>
      </c>
      <c r="P34" s="6" t="s">
        <v>50</v>
      </c>
      <c r="Q34" s="47"/>
      <c r="R34" s="6" t="s">
        <v>50</v>
      </c>
      <c r="S34" s="6"/>
      <c r="T34" s="6"/>
      <c r="U34" s="6"/>
      <c r="V34" s="6"/>
      <c r="W34" s="6"/>
      <c r="X34" s="47"/>
      <c r="Y34" s="6"/>
      <c r="Z34" s="6"/>
      <c r="AA34" s="6"/>
      <c r="AB34" s="6"/>
      <c r="AC34" s="6"/>
      <c r="AD34" s="6"/>
      <c r="AE34" s="47"/>
      <c r="AF34" s="6"/>
      <c r="AG34" s="6"/>
      <c r="AH34" s="6"/>
      <c r="AK34" s="37">
        <f t="shared" si="0"/>
        <v>11</v>
      </c>
      <c r="AL34" s="38">
        <f t="shared" si="1"/>
        <v>0</v>
      </c>
      <c r="AM34" s="39">
        <f t="shared" si="2"/>
        <v>0</v>
      </c>
      <c r="AN34" s="40">
        <f t="shared" si="3"/>
        <v>0</v>
      </c>
      <c r="AO34" s="41">
        <f t="shared" si="4"/>
        <v>0</v>
      </c>
      <c r="AP34" s="42">
        <f t="shared" si="5"/>
        <v>0</v>
      </c>
      <c r="AQ34" s="43">
        <f t="shared" si="6"/>
        <v>-2</v>
      </c>
    </row>
    <row r="35" spans="1:43" ht="14.15" customHeight="1" x14ac:dyDescent="0.3">
      <c r="A35" s="19" t="s">
        <v>46</v>
      </c>
      <c r="B35" s="19">
        <v>25</v>
      </c>
      <c r="C35" s="30" t="s">
        <v>51</v>
      </c>
      <c r="D35" s="6" t="s">
        <v>50</v>
      </c>
      <c r="E35" s="6" t="s">
        <v>50</v>
      </c>
      <c r="F35" s="6" t="s">
        <v>50</v>
      </c>
      <c r="G35" s="6" t="s">
        <v>63</v>
      </c>
      <c r="H35" s="6" t="s">
        <v>50</v>
      </c>
      <c r="I35" s="6" t="s">
        <v>50</v>
      </c>
      <c r="J35" s="47"/>
      <c r="K35" s="6" t="s">
        <v>50</v>
      </c>
      <c r="L35" s="47"/>
      <c r="M35" s="6" t="s">
        <v>63</v>
      </c>
      <c r="N35" s="47"/>
      <c r="O35" s="6" t="s">
        <v>50</v>
      </c>
      <c r="P35" s="6" t="s">
        <v>50</v>
      </c>
      <c r="Q35" s="47"/>
      <c r="R35" s="6" t="s">
        <v>50</v>
      </c>
      <c r="S35" s="6"/>
      <c r="T35" s="6"/>
      <c r="U35" s="6"/>
      <c r="V35" s="6"/>
      <c r="W35" s="6"/>
      <c r="X35" s="47"/>
      <c r="Y35" s="6"/>
      <c r="Z35" s="6"/>
      <c r="AA35" s="6"/>
      <c r="AB35" s="6"/>
      <c r="AC35" s="6"/>
      <c r="AD35" s="6"/>
      <c r="AE35" s="47"/>
      <c r="AF35" s="6"/>
      <c r="AG35" s="6"/>
      <c r="AH35" s="6"/>
      <c r="AK35" s="37">
        <f t="shared" si="0"/>
        <v>9</v>
      </c>
      <c r="AL35" s="38">
        <f t="shared" si="1"/>
        <v>0</v>
      </c>
      <c r="AM35" s="39">
        <f t="shared" si="2"/>
        <v>0</v>
      </c>
      <c r="AN35" s="40">
        <f t="shared" si="3"/>
        <v>0</v>
      </c>
      <c r="AO35" s="41">
        <f t="shared" si="4"/>
        <v>2</v>
      </c>
      <c r="AP35" s="42">
        <f t="shared" si="5"/>
        <v>1</v>
      </c>
      <c r="AQ35" s="43">
        <f t="shared" si="6"/>
        <v>-1</v>
      </c>
    </row>
    <row r="36" spans="1:43" ht="14.15" customHeight="1" x14ac:dyDescent="0.3">
      <c r="A36" s="19" t="s">
        <v>47</v>
      </c>
      <c r="B36" s="19">
        <v>26</v>
      </c>
      <c r="C36" s="30" t="s">
        <v>51</v>
      </c>
      <c r="D36" s="6" t="s">
        <v>50</v>
      </c>
      <c r="E36" s="6" t="s">
        <v>63</v>
      </c>
      <c r="F36" s="6" t="s">
        <v>50</v>
      </c>
      <c r="G36" s="6" t="s">
        <v>50</v>
      </c>
      <c r="H36" s="6" t="s">
        <v>50</v>
      </c>
      <c r="I36" s="6" t="s">
        <v>50</v>
      </c>
      <c r="J36" s="47"/>
      <c r="K36" s="6" t="s">
        <v>63</v>
      </c>
      <c r="L36" s="47"/>
      <c r="M36" s="6" t="s">
        <v>5</v>
      </c>
      <c r="N36" s="47"/>
      <c r="O36" s="6" t="s">
        <v>50</v>
      </c>
      <c r="P36" s="6" t="s">
        <v>5</v>
      </c>
      <c r="Q36" s="47"/>
      <c r="R36" s="6" t="s">
        <v>50</v>
      </c>
      <c r="S36" s="6"/>
      <c r="T36" s="6"/>
      <c r="U36" s="6"/>
      <c r="V36" s="6"/>
      <c r="W36" s="6"/>
      <c r="X36" s="47"/>
      <c r="Y36" s="6"/>
      <c r="Z36" s="6"/>
      <c r="AA36" s="6"/>
      <c r="AB36" s="6"/>
      <c r="AC36" s="6"/>
      <c r="AD36" s="6"/>
      <c r="AE36" s="47"/>
      <c r="AF36" s="6"/>
      <c r="AG36" s="6"/>
      <c r="AH36" s="6"/>
      <c r="AK36" s="37">
        <f t="shared" si="0"/>
        <v>7</v>
      </c>
      <c r="AL36" s="38">
        <f t="shared" si="1"/>
        <v>0</v>
      </c>
      <c r="AM36" s="39">
        <f t="shared" si="2"/>
        <v>2</v>
      </c>
      <c r="AN36" s="40">
        <f t="shared" si="3"/>
        <v>0</v>
      </c>
      <c r="AO36" s="41">
        <f t="shared" si="4"/>
        <v>2</v>
      </c>
      <c r="AP36" s="42">
        <f t="shared" si="5"/>
        <v>3</v>
      </c>
      <c r="AQ36" s="43">
        <f t="shared" si="6"/>
        <v>1</v>
      </c>
    </row>
    <row r="37" spans="1:43" ht="14.15" customHeight="1" x14ac:dyDescent="0.3">
      <c r="A37" s="19" t="s">
        <v>48</v>
      </c>
      <c r="B37" s="19">
        <v>27</v>
      </c>
      <c r="C37" s="30" t="s">
        <v>51</v>
      </c>
      <c r="D37" s="6" t="s">
        <v>50</v>
      </c>
      <c r="E37" s="6" t="s">
        <v>63</v>
      </c>
      <c r="F37" s="6" t="s">
        <v>50</v>
      </c>
      <c r="G37" s="6" t="s">
        <v>50</v>
      </c>
      <c r="H37" s="6" t="s">
        <v>50</v>
      </c>
      <c r="I37" s="6" t="s">
        <v>50</v>
      </c>
      <c r="J37" s="47"/>
      <c r="K37" s="6" t="s">
        <v>5</v>
      </c>
      <c r="L37" s="47"/>
      <c r="M37" s="6" t="s">
        <v>50</v>
      </c>
      <c r="N37" s="47"/>
      <c r="O37" s="6" t="s">
        <v>50</v>
      </c>
      <c r="P37" s="6" t="s">
        <v>5</v>
      </c>
      <c r="Q37" s="47"/>
      <c r="R37" s="6" t="s">
        <v>50</v>
      </c>
      <c r="S37" s="6"/>
      <c r="T37" s="6"/>
      <c r="U37" s="6"/>
      <c r="V37" s="6"/>
      <c r="W37" s="6"/>
      <c r="X37" s="47"/>
      <c r="Y37" s="6"/>
      <c r="Z37" s="6"/>
      <c r="AA37" s="6"/>
      <c r="AB37" s="6"/>
      <c r="AC37" s="6"/>
      <c r="AD37" s="6"/>
      <c r="AE37" s="47"/>
      <c r="AF37" s="6"/>
      <c r="AG37" s="6"/>
      <c r="AH37" s="6"/>
      <c r="AK37" s="37">
        <f t="shared" si="0"/>
        <v>8</v>
      </c>
      <c r="AL37" s="38">
        <f t="shared" si="1"/>
        <v>0</v>
      </c>
      <c r="AM37" s="39">
        <f t="shared" si="2"/>
        <v>2</v>
      </c>
      <c r="AN37" s="40">
        <f t="shared" si="3"/>
        <v>0</v>
      </c>
      <c r="AO37" s="41">
        <f t="shared" si="4"/>
        <v>1</v>
      </c>
      <c r="AP37" s="42">
        <f t="shared" si="5"/>
        <v>2.5</v>
      </c>
      <c r="AQ37" s="43">
        <f t="shared" si="6"/>
        <v>0.5</v>
      </c>
    </row>
    <row r="38" spans="1:43" ht="15.9" customHeight="1" x14ac:dyDescent="0.3">
      <c r="A38" s="19" t="s">
        <v>22</v>
      </c>
      <c r="B38" s="19">
        <v>28</v>
      </c>
      <c r="C38" s="30" t="s">
        <v>23</v>
      </c>
      <c r="D38" s="6" t="s">
        <v>4</v>
      </c>
      <c r="E38" s="6" t="s">
        <v>4</v>
      </c>
      <c r="F38" s="6" t="s">
        <v>4</v>
      </c>
      <c r="G38" s="6" t="s">
        <v>50</v>
      </c>
      <c r="H38" s="6" t="s">
        <v>50</v>
      </c>
      <c r="I38" s="6" t="s">
        <v>50</v>
      </c>
      <c r="J38" s="47"/>
      <c r="K38" s="6" t="s">
        <v>50</v>
      </c>
      <c r="L38" s="47"/>
      <c r="M38" s="6" t="s">
        <v>50</v>
      </c>
      <c r="N38" s="47"/>
      <c r="O38" s="6" t="s">
        <v>50</v>
      </c>
      <c r="P38" s="6" t="s">
        <v>50</v>
      </c>
      <c r="Q38" s="47"/>
      <c r="R38" s="6" t="s">
        <v>63</v>
      </c>
      <c r="S38" s="6"/>
      <c r="T38" s="6"/>
      <c r="U38" s="6"/>
      <c r="V38" s="6"/>
      <c r="W38" s="6"/>
      <c r="X38" s="47"/>
      <c r="Y38" s="6"/>
      <c r="Z38" s="6"/>
      <c r="AA38" s="6"/>
      <c r="AB38" s="6"/>
      <c r="AC38" s="6"/>
      <c r="AD38" s="6"/>
      <c r="AE38" s="47"/>
      <c r="AF38" s="6"/>
      <c r="AG38" s="6"/>
      <c r="AH38" s="6"/>
      <c r="AK38" s="37">
        <f t="shared" si="0"/>
        <v>7</v>
      </c>
      <c r="AL38" s="38">
        <f t="shared" si="1"/>
        <v>0</v>
      </c>
      <c r="AM38" s="39">
        <f t="shared" si="2"/>
        <v>0</v>
      </c>
      <c r="AN38" s="40">
        <f t="shared" si="3"/>
        <v>2</v>
      </c>
      <c r="AO38" s="41">
        <f t="shared" si="4"/>
        <v>1</v>
      </c>
      <c r="AP38" s="42">
        <f t="shared" si="5"/>
        <v>3.5</v>
      </c>
      <c r="AQ38" s="43">
        <f t="shared" si="6"/>
        <v>-1.5</v>
      </c>
    </row>
    <row r="39" spans="1:43" x14ac:dyDescent="0.3">
      <c r="A39" s="19" t="s">
        <v>59</v>
      </c>
      <c r="B39" s="19">
        <v>29</v>
      </c>
      <c r="C39" s="30" t="s">
        <v>51</v>
      </c>
      <c r="D39" s="6" t="s">
        <v>50</v>
      </c>
      <c r="E39" s="6" t="s">
        <v>50</v>
      </c>
      <c r="F39" s="6" t="s">
        <v>63</v>
      </c>
      <c r="G39" s="6" t="s">
        <v>50</v>
      </c>
      <c r="H39" s="6" t="s">
        <v>50</v>
      </c>
      <c r="I39" s="6" t="s">
        <v>5</v>
      </c>
      <c r="J39" s="47"/>
      <c r="K39" s="6" t="s">
        <v>50</v>
      </c>
      <c r="L39" s="47"/>
      <c r="M39" s="6" t="s">
        <v>63</v>
      </c>
      <c r="N39" s="47"/>
      <c r="O39" s="6" t="s">
        <v>5</v>
      </c>
      <c r="P39" s="6" t="s">
        <v>50</v>
      </c>
      <c r="Q39" s="47"/>
      <c r="R39" s="6" t="s">
        <v>50</v>
      </c>
      <c r="S39" s="6"/>
      <c r="T39" s="6"/>
      <c r="U39" s="6"/>
      <c r="V39" s="6"/>
      <c r="W39" s="6"/>
      <c r="X39" s="47"/>
      <c r="Y39" s="6"/>
      <c r="Z39" s="6"/>
      <c r="AA39" s="6"/>
      <c r="AB39" s="6"/>
      <c r="AC39" s="6"/>
      <c r="AD39" s="6"/>
      <c r="AE39" s="47"/>
      <c r="AF39" s="6"/>
      <c r="AG39" s="6"/>
      <c r="AH39" s="6"/>
      <c r="AK39" s="37">
        <f t="shared" si="0"/>
        <v>7</v>
      </c>
      <c r="AL39" s="38">
        <f t="shared" si="1"/>
        <v>0</v>
      </c>
      <c r="AM39" s="39">
        <f t="shared" si="2"/>
        <v>2</v>
      </c>
      <c r="AN39" s="40">
        <f t="shared" si="3"/>
        <v>0</v>
      </c>
      <c r="AO39" s="41">
        <f t="shared" si="4"/>
        <v>2</v>
      </c>
      <c r="AP39" s="42">
        <f t="shared" si="5"/>
        <v>3</v>
      </c>
      <c r="AQ39" s="43">
        <f t="shared" si="6"/>
        <v>1</v>
      </c>
    </row>
    <row r="40" spans="1:43" x14ac:dyDescent="0.3">
      <c r="A40" s="19" t="s">
        <v>66</v>
      </c>
      <c r="B40" s="19">
        <v>30</v>
      </c>
      <c r="C40" s="30" t="s">
        <v>23</v>
      </c>
      <c r="D40" s="6" t="s">
        <v>50</v>
      </c>
      <c r="E40" s="6" t="s">
        <v>50</v>
      </c>
      <c r="F40" s="6" t="s">
        <v>50</v>
      </c>
      <c r="G40" s="6" t="s">
        <v>50</v>
      </c>
      <c r="H40" s="6" t="s">
        <v>50</v>
      </c>
      <c r="I40" s="6" t="s">
        <v>50</v>
      </c>
      <c r="J40" s="47"/>
      <c r="K40" s="6" t="s">
        <v>50</v>
      </c>
      <c r="L40" s="47"/>
      <c r="M40" s="6" t="s">
        <v>50</v>
      </c>
      <c r="N40" s="47"/>
      <c r="O40" s="6" t="s">
        <v>50</v>
      </c>
      <c r="P40" s="6" t="s">
        <v>50</v>
      </c>
      <c r="Q40" s="47"/>
      <c r="R40" s="6" t="s">
        <v>50</v>
      </c>
      <c r="S40" s="6"/>
      <c r="T40" s="6"/>
      <c r="U40" s="6"/>
      <c r="V40" s="6"/>
      <c r="W40" s="6"/>
      <c r="X40" s="47"/>
      <c r="Y40" s="6"/>
      <c r="Z40" s="6"/>
      <c r="AA40" s="6"/>
      <c r="AB40" s="6"/>
      <c r="AC40" s="6"/>
      <c r="AD40" s="6"/>
      <c r="AE40" s="47"/>
      <c r="AF40" s="6"/>
      <c r="AG40" s="6"/>
      <c r="AH40" s="6"/>
      <c r="AK40" s="37">
        <f t="shared" si="0"/>
        <v>11</v>
      </c>
      <c r="AL40" s="38">
        <f t="shared" si="1"/>
        <v>0</v>
      </c>
      <c r="AM40" s="39">
        <f t="shared" si="2"/>
        <v>0</v>
      </c>
      <c r="AN40" s="40">
        <f t="shared" si="3"/>
        <v>0</v>
      </c>
      <c r="AO40" s="41">
        <f t="shared" si="4"/>
        <v>0</v>
      </c>
      <c r="AP40" s="42">
        <f t="shared" si="5"/>
        <v>0</v>
      </c>
      <c r="AQ40" s="43">
        <f t="shared" si="6"/>
        <v>-2</v>
      </c>
    </row>
    <row r="41" spans="1:43" x14ac:dyDescent="0.3">
      <c r="A41" s="19" t="s">
        <v>67</v>
      </c>
      <c r="B41" s="19">
        <v>31</v>
      </c>
      <c r="C41" s="30" t="s">
        <v>23</v>
      </c>
      <c r="D41" s="6" t="s">
        <v>50</v>
      </c>
      <c r="E41" s="6" t="s">
        <v>50</v>
      </c>
      <c r="F41" s="6" t="s">
        <v>50</v>
      </c>
      <c r="G41" s="6" t="s">
        <v>50</v>
      </c>
      <c r="H41" s="6" t="s">
        <v>50</v>
      </c>
      <c r="I41" s="6" t="s">
        <v>50</v>
      </c>
      <c r="J41" s="47"/>
      <c r="K41" s="6" t="s">
        <v>50</v>
      </c>
      <c r="L41" s="47"/>
      <c r="M41" s="6" t="s">
        <v>50</v>
      </c>
      <c r="N41" s="47"/>
      <c r="O41" s="6" t="s">
        <v>50</v>
      </c>
      <c r="P41" s="6" t="s">
        <v>50</v>
      </c>
      <c r="Q41" s="47"/>
      <c r="R41" s="6" t="s">
        <v>50</v>
      </c>
      <c r="S41" s="6"/>
      <c r="T41" s="6"/>
      <c r="U41" s="6"/>
      <c r="V41" s="6"/>
      <c r="W41" s="6"/>
      <c r="X41" s="47"/>
      <c r="Y41" s="6"/>
      <c r="Z41" s="6"/>
      <c r="AA41" s="6"/>
      <c r="AB41" s="6"/>
      <c r="AC41" s="6"/>
      <c r="AD41" s="6"/>
      <c r="AE41" s="47"/>
      <c r="AF41" s="6"/>
      <c r="AG41" s="6"/>
      <c r="AH41" s="6"/>
      <c r="AK41" s="37">
        <f t="shared" si="0"/>
        <v>11</v>
      </c>
      <c r="AL41" s="38">
        <f t="shared" si="1"/>
        <v>0</v>
      </c>
      <c r="AM41" s="39">
        <f t="shared" si="2"/>
        <v>0</v>
      </c>
      <c r="AN41" s="40">
        <f t="shared" si="3"/>
        <v>0</v>
      </c>
      <c r="AO41" s="41">
        <f t="shared" si="4"/>
        <v>0</v>
      </c>
      <c r="AP41" s="42">
        <f t="shared" si="5"/>
        <v>0</v>
      </c>
      <c r="AQ41" s="43">
        <f t="shared" si="6"/>
        <v>-2</v>
      </c>
    </row>
    <row r="42" spans="1:43" x14ac:dyDescent="0.3">
      <c r="A42" s="19" t="s">
        <v>68</v>
      </c>
      <c r="B42" s="19">
        <v>32</v>
      </c>
      <c r="C42" s="30" t="s">
        <v>23</v>
      </c>
      <c r="D42" s="6" t="s">
        <v>50</v>
      </c>
      <c r="E42" s="6" t="s">
        <v>50</v>
      </c>
      <c r="F42" s="6" t="s">
        <v>50</v>
      </c>
      <c r="G42" s="6" t="s">
        <v>50</v>
      </c>
      <c r="H42" s="6" t="s">
        <v>50</v>
      </c>
      <c r="I42" s="6" t="s">
        <v>50</v>
      </c>
      <c r="J42" s="47"/>
      <c r="K42" s="6" t="s">
        <v>50</v>
      </c>
      <c r="L42" s="47"/>
      <c r="M42" s="6" t="s">
        <v>50</v>
      </c>
      <c r="N42" s="47"/>
      <c r="O42" s="6" t="s">
        <v>50</v>
      </c>
      <c r="P42" s="6" t="s">
        <v>11</v>
      </c>
      <c r="Q42" s="47"/>
      <c r="R42" s="6" t="s">
        <v>50</v>
      </c>
      <c r="S42" s="6"/>
      <c r="T42" s="6"/>
      <c r="U42" s="6"/>
      <c r="V42" s="6"/>
      <c r="W42" s="6"/>
      <c r="X42" s="47"/>
      <c r="Y42" s="6"/>
      <c r="Z42" s="6"/>
      <c r="AA42" s="6"/>
      <c r="AB42" s="6"/>
      <c r="AC42" s="6"/>
      <c r="AD42" s="6"/>
      <c r="AE42" s="47"/>
      <c r="AF42" s="6"/>
      <c r="AG42" s="6"/>
      <c r="AH42" s="6"/>
      <c r="AK42" s="37">
        <f t="shared" si="0"/>
        <v>11</v>
      </c>
      <c r="AL42" s="38">
        <f t="shared" si="1"/>
        <v>0</v>
      </c>
      <c r="AM42" s="39">
        <f t="shared" si="2"/>
        <v>0</v>
      </c>
      <c r="AN42" s="40">
        <f t="shared" si="3"/>
        <v>0</v>
      </c>
      <c r="AO42" s="41">
        <f t="shared" si="4"/>
        <v>0</v>
      </c>
      <c r="AP42" s="42">
        <f t="shared" si="5"/>
        <v>0</v>
      </c>
      <c r="AQ42" s="43">
        <f t="shared" si="6"/>
        <v>-2</v>
      </c>
    </row>
    <row r="43" spans="1:43" x14ac:dyDescent="0.3">
      <c r="A43" s="19" t="s">
        <v>71</v>
      </c>
      <c r="B43" s="19">
        <v>33</v>
      </c>
      <c r="C43" s="30" t="s">
        <v>23</v>
      </c>
      <c r="D43" s="6" t="s">
        <v>50</v>
      </c>
      <c r="E43" s="6" t="s">
        <v>50</v>
      </c>
      <c r="F43" s="6" t="s">
        <v>50</v>
      </c>
      <c r="G43" s="6" t="s">
        <v>50</v>
      </c>
      <c r="H43" s="6" t="s">
        <v>50</v>
      </c>
      <c r="I43" s="6" t="s">
        <v>50</v>
      </c>
      <c r="J43" s="47"/>
      <c r="K43" s="6" t="s">
        <v>50</v>
      </c>
      <c r="L43" s="47"/>
      <c r="M43" s="6" t="s">
        <v>50</v>
      </c>
      <c r="N43" s="47"/>
      <c r="O43" s="6" t="s">
        <v>50</v>
      </c>
      <c r="P43" s="6" t="s">
        <v>50</v>
      </c>
      <c r="Q43" s="47"/>
      <c r="R43" s="6" t="s">
        <v>50</v>
      </c>
      <c r="S43" s="6"/>
      <c r="T43" s="6"/>
      <c r="U43" s="6"/>
      <c r="V43" s="6"/>
      <c r="W43" s="6"/>
      <c r="X43" s="47"/>
      <c r="Y43" s="6"/>
      <c r="Z43" s="6"/>
      <c r="AA43" s="6"/>
      <c r="AB43" s="6"/>
      <c r="AC43" s="6"/>
      <c r="AD43" s="6"/>
      <c r="AE43" s="47"/>
      <c r="AF43" s="6"/>
      <c r="AG43" s="6"/>
      <c r="AH43" s="6"/>
      <c r="AK43" s="37">
        <f t="shared" si="0"/>
        <v>11</v>
      </c>
      <c r="AL43" s="38">
        <f t="shared" si="1"/>
        <v>0</v>
      </c>
      <c r="AM43" s="39">
        <f t="shared" si="2"/>
        <v>0</v>
      </c>
      <c r="AN43" s="40">
        <f t="shared" si="3"/>
        <v>0</v>
      </c>
      <c r="AO43" s="41">
        <f t="shared" si="4"/>
        <v>0</v>
      </c>
      <c r="AP43" s="42">
        <f t="shared" si="5"/>
        <v>0</v>
      </c>
      <c r="AQ43" s="43">
        <f t="shared" si="6"/>
        <v>-2</v>
      </c>
    </row>
    <row r="44" spans="1:43" x14ac:dyDescent="0.3">
      <c r="A44" s="67" t="s">
        <v>78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</row>
  </sheetData>
  <mergeCells count="1">
    <mergeCell ref="A44:AJ44"/>
  </mergeCells>
  <conditionalFormatting sqref="D11:AH43">
    <cfRule type="cellIs" dxfId="27" priority="3" operator="equal">
      <formula>"S"</formula>
    </cfRule>
    <cfRule type="cellIs" dxfId="26" priority="4" operator="equal">
      <formula>"L"</formula>
    </cfRule>
    <cfRule type="cellIs" dxfId="25" priority="5" operator="equal">
      <formula>"s"</formula>
    </cfRule>
    <cfRule type="cellIs" dxfId="24" priority="6" operator="equal">
      <formula>"c"</formula>
    </cfRule>
    <cfRule type="cellIs" dxfId="23" priority="7" operator="equal">
      <formula>"o"</formula>
    </cfRule>
    <cfRule type="cellIs" dxfId="22" priority="8" operator="equal">
      <formula>"s"</formula>
    </cfRule>
    <cfRule type="cellIs" dxfId="21" priority="9" operator="equal">
      <formula>"p"</formula>
    </cfRule>
    <cfRule type="cellIs" dxfId="20" priority="10" operator="equal">
      <formula>"P"</formula>
    </cfRule>
    <cfRule type="cellIs" dxfId="19" priority="11" operator="equal">
      <formula>"h"</formula>
    </cfRule>
  </conditionalFormatting>
  <conditionalFormatting sqref="W26:X26">
    <cfRule type="containsText" dxfId="17" priority="26" operator="containsText" text="S">
      <formula>NOT(ISERROR(SEARCH("S",W26)))</formula>
    </cfRule>
  </conditionalFormatting>
  <conditionalFormatting sqref="W43:Z43 AB43:AG43">
    <cfRule type="containsText" dxfId="16" priority="13" operator="containsText" text="c">
      <formula>NOT(ISERROR(SEARCH("c",W43)))</formula>
    </cfRule>
    <cfRule type="containsText" dxfId="15" priority="14" operator="containsText" text="s">
      <formula>NOT(ISERROR(SEARCH("s",W43)))</formula>
    </cfRule>
    <cfRule type="containsText" dxfId="14" priority="15" operator="containsText" text="p">
      <formula>NOT(ISERROR(SEARCH("p",W43)))</formula>
    </cfRule>
  </conditionalFormatting>
  <conditionalFormatting sqref="W12:AG29 W30:Z42 AB30:AG42 AA30:AA43 W11:AH11 AH12:AH43">
    <cfRule type="containsText" dxfId="13" priority="23" operator="containsText" text="c">
      <formula>NOT(ISERROR(SEARCH("c",W11)))</formula>
    </cfRule>
  </conditionalFormatting>
  <conditionalFormatting sqref="W11:AH11 W12:AG29 AH12:AH43 W30:Z42 AB30:AG42 AA30:AA43">
    <cfRule type="containsText" dxfId="12" priority="24" operator="containsText" text="s">
      <formula>NOT(ISERROR(SEARCH("s",W11)))</formula>
    </cfRule>
    <cfRule type="containsText" dxfId="11" priority="25" operator="containsText" text="p">
      <formula>NOT(ISERROR(SEARCH("p",W11)))</formula>
    </cfRule>
  </conditionalFormatting>
  <conditionalFormatting sqref="W11:AH43">
    <cfRule type="containsText" dxfId="10" priority="12" operator="containsText" text="h">
      <formula>NOT(ISERROR(SEARCH("h",W11)))</formula>
    </cfRule>
  </conditionalFormatting>
  <conditionalFormatting sqref="X18:AA18">
    <cfRule type="containsText" dxfId="9" priority="28" operator="containsText" text="S">
      <formula>NOT(ISERROR(SEARCH("S",X18)))</formula>
    </cfRule>
  </conditionalFormatting>
  <conditionalFormatting sqref="AA30:AF43 T37:Z43 D39:E43 G39:L43 N43:S43 Q11:Q42 R13:AF29 D13:P37 R30:Z36 R37:S42 D38:L38 N38:P42">
    <cfRule type="cellIs" dxfId="8" priority="17" operator="equal">
      <formula>"c"</formula>
    </cfRule>
  </conditionalFormatting>
  <conditionalFormatting sqref="AB39:AB43 J19 X19 AE19 J21 X21 AE21 J24 X24 AE24 J27 X27 AE27 J30 X30 AE30 J33 X33 AE33 J36 X36 AE36 X38 AE38 M40:M43 F41:F43">
    <cfRule type="cellIs" dxfId="7" priority="20" operator="equal">
      <formula>"c"</formula>
    </cfRule>
  </conditionalFormatting>
  <conditionalFormatting sqref="AK11:AK43">
    <cfRule type="cellIs" dxfId="6" priority="27" operator="greaterThan">
      <formula>24</formula>
    </cfRule>
  </conditionalFormatting>
  <conditionalFormatting sqref="AL11:AL43">
    <cfRule type="cellIs" dxfId="5" priority="21" operator="greaterThan">
      <formula>0</formula>
    </cfRule>
    <cfRule type="cellIs" dxfId="4" priority="22" operator="greaterThan">
      <formula>0</formula>
    </cfRule>
  </conditionalFormatting>
  <conditionalFormatting sqref="AM11:AN43 AP11:AP43">
    <cfRule type="cellIs" dxfId="3" priority="18" operator="greaterThan">
      <formula>3</formula>
    </cfRule>
  </conditionalFormatting>
  <conditionalFormatting sqref="AO11:AO43">
    <cfRule type="cellIs" dxfId="2" priority="19" operator="greaterThan">
      <formula>2</formula>
    </cfRule>
  </conditionalFormatting>
  <conditionalFormatting sqref="AQ1:AQ1048576">
    <cfRule type="cellIs" dxfId="1" priority="1" operator="greaterThanOrEqual">
      <formula>0.5</formula>
    </cfRule>
    <cfRule type="cellIs" dxfId="0" priority="2" operator="lessThan">
      <formula>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091A7242-BAC4-4BCF-B51F-EAC03FCC55A7}">
            <xm:f>NOT(ISERROR(SEARCH("+",D11)))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D11:AH11 D12:AG29 AH12:AH43 D30:Z36 AB30:AG42 AA30:AA43 U37:Z42 M38:M43 F39:F43 D37:S37 T37:T43 D38:L38 N38:S42 D39:E42 G39:L42</xm:sqref>
        </x14:conditionalFormatting>
        <x14:conditionalFormatting xmlns:xm="http://schemas.microsoft.com/office/excel/2006/main">
          <x14:cfRule type="containsText" priority="16" operator="containsText" id="{32060A83-7599-4065-ACD6-D3E8A0494FB9}">
            <xm:f>NOT(ISERROR(SEARCH("+",D43)))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U43:Z43 AB43:AG43 D43:E43 G43:L43 N43:S43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Employee Attedence Sheet- Nov</vt:lpstr>
      <vt:lpstr>Employee Attedence Sheet- Dec</vt:lpstr>
      <vt:lpstr>Employee Attedence Sheet- Jan</vt:lpstr>
      <vt:lpstr>©</vt:lpstr>
      <vt:lpstr>Employee Attedence Sheet- Feb</vt:lpstr>
      <vt:lpstr>Employee Attendece Sheet - Mar</vt:lpstr>
      <vt:lpstr>Emp.Attendece Sheet - April</vt:lpstr>
      <vt:lpstr>'Employee Attedence Sheet- Feb'!Print_Area</vt:lpstr>
      <vt:lpstr>'Employee Attedence Sheet- Jan'!Print_Area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Madan Kajave</cp:lastModifiedBy>
  <cp:lastPrinted>2020-03-10T12:31:27Z</cp:lastPrinted>
  <dcterms:created xsi:type="dcterms:W3CDTF">2020-03-08T13:07:09Z</dcterms:created>
  <dcterms:modified xsi:type="dcterms:W3CDTF">2024-04-15T06:24:35Z</dcterms:modified>
</cp:coreProperties>
</file>