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2" activeTab="10"/>
  </bookViews>
  <sheets>
    <sheet name="Li's Hash" sheetId="1" r:id="rId1"/>
    <sheet name="SQL database" sheetId="2" r:id="rId2"/>
    <sheet name="STRING" sheetId="4" r:id="rId3"/>
    <sheet name="BOOLEAN" sheetId="5" r:id="rId4"/>
    <sheet name="INTEGER" sheetId="7" r:id="rId5"/>
    <sheet name="REAL" sheetId="8" r:id="rId6"/>
    <sheet name="Insert" sheetId="9" r:id="rId7"/>
    <sheet name="Select" sheetId="12" r:id="rId8"/>
    <sheet name="Delete" sheetId="10" r:id="rId9"/>
    <sheet name="Update" sheetId="11" r:id="rId10"/>
    <sheet name="100,000" sheetId="13" r:id="rId11"/>
  </sheets>
  <externalReferences>
    <externalReference r:id="rId12"/>
  </externalReferences>
  <calcPr calcId="152511"/>
</workbook>
</file>

<file path=xl/calcChain.xml><?xml version="1.0" encoding="utf-8"?>
<calcChain xmlns="http://schemas.openxmlformats.org/spreadsheetml/2006/main">
  <c r="J29" i="13" l="1"/>
  <c r="J30" i="13"/>
  <c r="J6" i="13"/>
  <c r="J7" i="13"/>
  <c r="B29" i="13"/>
  <c r="B30" i="13"/>
  <c r="B7" i="13" l="1"/>
  <c r="B6" i="13"/>
  <c r="B12" i="12" l="1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G14" i="11"/>
  <c r="F14" i="11"/>
  <c r="E14" i="11"/>
  <c r="D14" i="11"/>
  <c r="C14" i="11"/>
  <c r="B14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B9" i="11"/>
  <c r="G8" i="11"/>
  <c r="F8" i="11"/>
  <c r="E8" i="11"/>
  <c r="D8" i="11"/>
  <c r="C8" i="11"/>
  <c r="G7" i="11"/>
  <c r="F7" i="11"/>
  <c r="E7" i="11"/>
  <c r="D7" i="11"/>
  <c r="C7" i="11"/>
  <c r="G6" i="11"/>
  <c r="F6" i="11"/>
  <c r="E6" i="11"/>
  <c r="D6" i="11"/>
  <c r="C6" i="11"/>
  <c r="C4" i="12"/>
  <c r="G20" i="12"/>
  <c r="F20" i="12"/>
  <c r="E20" i="12"/>
  <c r="D20" i="12"/>
  <c r="C20" i="12"/>
  <c r="B20" i="12"/>
  <c r="G19" i="12"/>
  <c r="F19" i="12"/>
  <c r="E19" i="12"/>
  <c r="D19" i="12"/>
  <c r="C19" i="12"/>
  <c r="B19" i="12"/>
  <c r="G18" i="12"/>
  <c r="F18" i="12"/>
  <c r="E18" i="12"/>
  <c r="D18" i="12"/>
  <c r="C18" i="12"/>
  <c r="B18" i="12"/>
  <c r="B17" i="12"/>
  <c r="G16" i="12"/>
  <c r="F16" i="12"/>
  <c r="E16" i="12"/>
  <c r="D16" i="12"/>
  <c r="C16" i="12"/>
  <c r="B16" i="12"/>
  <c r="G15" i="12"/>
  <c r="F15" i="12"/>
  <c r="E15" i="12"/>
  <c r="D15" i="12"/>
  <c r="C15" i="12"/>
  <c r="G14" i="12"/>
  <c r="F14" i="12"/>
  <c r="E14" i="12"/>
  <c r="D14" i="12"/>
  <c r="C14" i="12"/>
  <c r="B14" i="12"/>
  <c r="B13" i="12"/>
  <c r="G12" i="12"/>
  <c r="F12" i="12"/>
  <c r="E12" i="12"/>
  <c r="D12" i="12"/>
  <c r="C12" i="12"/>
  <c r="G11" i="12"/>
  <c r="F11" i="12"/>
  <c r="E11" i="12"/>
  <c r="D11" i="12"/>
  <c r="C11" i="12"/>
  <c r="B11" i="12"/>
  <c r="G10" i="12"/>
  <c r="F10" i="12"/>
  <c r="E10" i="12"/>
  <c r="D10" i="12"/>
  <c r="C10" i="12"/>
  <c r="B10" i="12"/>
  <c r="B9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C4" i="10"/>
  <c r="C4" i="11" s="1"/>
  <c r="D4" i="10"/>
  <c r="D4" i="11" s="1"/>
  <c r="E4" i="10"/>
  <c r="E4" i="11" s="1"/>
  <c r="F4" i="10"/>
  <c r="F4" i="11" s="1"/>
  <c r="G20" i="10"/>
  <c r="F20" i="10"/>
  <c r="E20" i="10"/>
  <c r="D20" i="10"/>
  <c r="C20" i="10"/>
  <c r="B20" i="10"/>
  <c r="G19" i="10"/>
  <c r="F19" i="10"/>
  <c r="E19" i="10"/>
  <c r="D19" i="10"/>
  <c r="C19" i="10"/>
  <c r="B19" i="10"/>
  <c r="G18" i="10"/>
  <c r="F18" i="10"/>
  <c r="E18" i="10"/>
  <c r="D18" i="10"/>
  <c r="C18" i="10"/>
  <c r="B18" i="10"/>
  <c r="B17" i="10"/>
  <c r="G16" i="10"/>
  <c r="F16" i="10"/>
  <c r="E16" i="10"/>
  <c r="D16" i="10"/>
  <c r="C16" i="10"/>
  <c r="B16" i="10"/>
  <c r="G15" i="10"/>
  <c r="F15" i="10"/>
  <c r="E15" i="10"/>
  <c r="D15" i="10"/>
  <c r="C15" i="10"/>
  <c r="G14" i="10"/>
  <c r="F14" i="10"/>
  <c r="E14" i="10"/>
  <c r="D14" i="10"/>
  <c r="C14" i="10"/>
  <c r="B14" i="10"/>
  <c r="B13" i="10"/>
  <c r="G12" i="10"/>
  <c r="F12" i="10"/>
  <c r="E12" i="10"/>
  <c r="D12" i="10"/>
  <c r="C12" i="10"/>
  <c r="B12" i="10"/>
  <c r="G11" i="10"/>
  <c r="F11" i="10"/>
  <c r="E11" i="10"/>
  <c r="D11" i="10"/>
  <c r="C11" i="10"/>
  <c r="B11" i="10"/>
  <c r="G10" i="10"/>
  <c r="F10" i="10"/>
  <c r="E10" i="10"/>
  <c r="D10" i="10"/>
  <c r="C10" i="10"/>
  <c r="B10" i="10"/>
  <c r="B9" i="10"/>
  <c r="G8" i="10"/>
  <c r="F8" i="10"/>
  <c r="E8" i="10"/>
  <c r="D8" i="10"/>
  <c r="C8" i="10"/>
  <c r="G7" i="10"/>
  <c r="F7" i="10"/>
  <c r="E7" i="10"/>
  <c r="D7" i="10"/>
  <c r="C7" i="10"/>
  <c r="G6" i="10"/>
  <c r="F6" i="10"/>
  <c r="E6" i="10"/>
  <c r="D6" i="10"/>
  <c r="C6" i="10"/>
  <c r="C4" i="9"/>
  <c r="D4" i="9"/>
  <c r="D4" i="12" s="1"/>
  <c r="E4" i="9"/>
  <c r="E4" i="12" s="1"/>
  <c r="F4" i="9"/>
  <c r="F4" i="12" s="1"/>
  <c r="G4" i="9"/>
  <c r="G4" i="10" s="1"/>
  <c r="G4" i="11" s="1"/>
  <c r="B17" i="9"/>
  <c r="B18" i="9"/>
  <c r="C18" i="9"/>
  <c r="D18" i="9"/>
  <c r="E18" i="9"/>
  <c r="F18" i="9"/>
  <c r="G18" i="9"/>
  <c r="B19" i="9"/>
  <c r="C19" i="9"/>
  <c r="D19" i="9"/>
  <c r="E19" i="9"/>
  <c r="F19" i="9"/>
  <c r="G19" i="9"/>
  <c r="B20" i="9"/>
  <c r="C20" i="9"/>
  <c r="D20" i="9"/>
  <c r="E20" i="9"/>
  <c r="F20" i="9"/>
  <c r="G20" i="9"/>
  <c r="B13" i="9"/>
  <c r="B14" i="9"/>
  <c r="C14" i="9"/>
  <c r="D14" i="9"/>
  <c r="E14" i="9"/>
  <c r="F14" i="9"/>
  <c r="G14" i="9"/>
  <c r="C15" i="9"/>
  <c r="D15" i="9"/>
  <c r="E15" i="9"/>
  <c r="F15" i="9"/>
  <c r="G15" i="9"/>
  <c r="B16" i="9"/>
  <c r="C16" i="9"/>
  <c r="D16" i="9"/>
  <c r="E16" i="9"/>
  <c r="F16" i="9"/>
  <c r="G16" i="9"/>
  <c r="B9" i="9"/>
  <c r="B10" i="9"/>
  <c r="C10" i="9"/>
  <c r="D10" i="9"/>
  <c r="E10" i="9"/>
  <c r="F10" i="9"/>
  <c r="G10" i="9"/>
  <c r="B11" i="9"/>
  <c r="C11" i="9"/>
  <c r="D11" i="9"/>
  <c r="E11" i="9"/>
  <c r="F11" i="9"/>
  <c r="G11" i="9"/>
  <c r="B12" i="9"/>
  <c r="C12" i="9"/>
  <c r="D12" i="9"/>
  <c r="E12" i="9"/>
  <c r="F12" i="9"/>
  <c r="G12" i="9"/>
  <c r="C6" i="9"/>
  <c r="D6" i="9"/>
  <c r="E6" i="9"/>
  <c r="F6" i="9"/>
  <c r="G6" i="9"/>
  <c r="C7" i="9"/>
  <c r="D7" i="9"/>
  <c r="E7" i="9"/>
  <c r="F7" i="9"/>
  <c r="G7" i="9"/>
  <c r="C8" i="9"/>
  <c r="D8" i="9"/>
  <c r="E8" i="9"/>
  <c r="F8" i="9"/>
  <c r="G8" i="9"/>
  <c r="G4" i="12" l="1"/>
  <c r="J23" i="8"/>
  <c r="I23" i="8"/>
  <c r="I44" i="8" s="1"/>
  <c r="H23" i="8"/>
  <c r="G23" i="8"/>
  <c r="F23" i="8"/>
  <c r="J22" i="8"/>
  <c r="I22" i="8"/>
  <c r="I40" i="8" s="1"/>
  <c r="H22" i="8"/>
  <c r="H40" i="8" s="1"/>
  <c r="G22" i="8"/>
  <c r="F22" i="8"/>
  <c r="J21" i="8"/>
  <c r="J36" i="8" s="1"/>
  <c r="I21" i="8"/>
  <c r="I36" i="8" s="1"/>
  <c r="H21" i="8"/>
  <c r="H36" i="8" s="1"/>
  <c r="G21" i="8"/>
  <c r="G36" i="8" s="1"/>
  <c r="F21" i="8"/>
  <c r="F36" i="8" s="1"/>
  <c r="J20" i="8"/>
  <c r="J32" i="8" s="1"/>
  <c r="I20" i="8"/>
  <c r="H20" i="8"/>
  <c r="G20" i="8"/>
  <c r="F20" i="8"/>
  <c r="J23" i="7"/>
  <c r="I23" i="7"/>
  <c r="H23" i="7"/>
  <c r="G23" i="7"/>
  <c r="F23" i="7"/>
  <c r="J22" i="7"/>
  <c r="J40" i="7" s="1"/>
  <c r="I22" i="7"/>
  <c r="I40" i="7" s="1"/>
  <c r="H22" i="7"/>
  <c r="H40" i="7" s="1"/>
  <c r="G22" i="7"/>
  <c r="F22" i="7"/>
  <c r="F40" i="7" s="1"/>
  <c r="J21" i="7"/>
  <c r="I21" i="7"/>
  <c r="H21" i="7"/>
  <c r="H36" i="7" s="1"/>
  <c r="G21" i="7"/>
  <c r="G36" i="7" s="1"/>
  <c r="F21" i="7"/>
  <c r="F36" i="7" s="1"/>
  <c r="J20" i="7"/>
  <c r="J32" i="7" s="1"/>
  <c r="I20" i="7"/>
  <c r="H20" i="7"/>
  <c r="G20" i="7"/>
  <c r="F20" i="7"/>
  <c r="G44" i="7"/>
  <c r="I36" i="7"/>
  <c r="F32" i="7"/>
  <c r="J23" i="5"/>
  <c r="I23" i="5"/>
  <c r="I44" i="5" s="1"/>
  <c r="H23" i="5"/>
  <c r="G23" i="5"/>
  <c r="F23" i="5"/>
  <c r="J22" i="5"/>
  <c r="I22" i="5"/>
  <c r="I40" i="5" s="1"/>
  <c r="H22" i="5"/>
  <c r="H40" i="5" s="1"/>
  <c r="G22" i="5"/>
  <c r="F22" i="5"/>
  <c r="J21" i="5"/>
  <c r="I21" i="5"/>
  <c r="H21" i="5"/>
  <c r="G21" i="5"/>
  <c r="G36" i="5" s="1"/>
  <c r="F21" i="5"/>
  <c r="J20" i="5"/>
  <c r="J32" i="5" s="1"/>
  <c r="I20" i="5"/>
  <c r="H20" i="5"/>
  <c r="H32" i="5" s="1"/>
  <c r="G20" i="5"/>
  <c r="G32" i="5" s="1"/>
  <c r="F20" i="5"/>
  <c r="F32" i="5" s="1"/>
  <c r="G40" i="7"/>
  <c r="F44" i="7"/>
  <c r="J44" i="7"/>
  <c r="H32" i="8"/>
  <c r="J40" i="8"/>
  <c r="F44" i="8"/>
  <c r="I44" i="7"/>
  <c r="F40" i="5"/>
  <c r="G40" i="5"/>
  <c r="J40" i="5"/>
  <c r="F44" i="5"/>
  <c r="F20" i="4"/>
  <c r="G20" i="4"/>
  <c r="H20" i="4"/>
  <c r="I20" i="4"/>
  <c r="J20" i="4"/>
  <c r="F21" i="4"/>
  <c r="F36" i="4" s="1"/>
  <c r="G21" i="4"/>
  <c r="G36" i="4" s="1"/>
  <c r="H21" i="4"/>
  <c r="H36" i="4" s="1"/>
  <c r="I21" i="4"/>
  <c r="J21" i="4"/>
  <c r="F22" i="4"/>
  <c r="G22" i="4"/>
  <c r="H22" i="4"/>
  <c r="H40" i="4" s="1"/>
  <c r="I22" i="4"/>
  <c r="I40" i="4" s="1"/>
  <c r="J22" i="4"/>
  <c r="J40" i="4" s="1"/>
  <c r="F23" i="4"/>
  <c r="F44" i="4" s="1"/>
  <c r="G23" i="4"/>
  <c r="H23" i="4"/>
  <c r="I23" i="4"/>
  <c r="J23" i="4"/>
  <c r="J44" i="4" s="1"/>
  <c r="F16" i="8"/>
  <c r="G16" i="8"/>
  <c r="H16" i="8"/>
  <c r="I16" i="8"/>
  <c r="I31" i="8" s="1"/>
  <c r="J16" i="8"/>
  <c r="J31" i="8" s="1"/>
  <c r="F17" i="8"/>
  <c r="G17" i="8"/>
  <c r="G35" i="8" s="1"/>
  <c r="H17" i="8"/>
  <c r="H35" i="8" s="1"/>
  <c r="I17" i="8"/>
  <c r="J17" i="8"/>
  <c r="F18" i="8"/>
  <c r="G18" i="8"/>
  <c r="H18" i="8"/>
  <c r="I18" i="8"/>
  <c r="I39" i="8" s="1"/>
  <c r="J18" i="8"/>
  <c r="J39" i="8" s="1"/>
  <c r="F19" i="8"/>
  <c r="F43" i="8" s="1"/>
  <c r="G19" i="8"/>
  <c r="H19" i="8"/>
  <c r="I19" i="8"/>
  <c r="J19" i="8"/>
  <c r="F16" i="7"/>
  <c r="G16" i="7"/>
  <c r="H16" i="7"/>
  <c r="I16" i="7"/>
  <c r="J16" i="7"/>
  <c r="F17" i="7"/>
  <c r="F35" i="7" s="1"/>
  <c r="G17" i="7"/>
  <c r="G35" i="7" s="1"/>
  <c r="H17" i="7"/>
  <c r="I17" i="7"/>
  <c r="J17" i="7"/>
  <c r="F18" i="7"/>
  <c r="F39" i="7" s="1"/>
  <c r="G18" i="7"/>
  <c r="H18" i="7"/>
  <c r="I18" i="7"/>
  <c r="J18" i="7"/>
  <c r="J39" i="7" s="1"/>
  <c r="F19" i="7"/>
  <c r="G19" i="7"/>
  <c r="H19" i="7"/>
  <c r="I19" i="7"/>
  <c r="I43" i="7" s="1"/>
  <c r="J19" i="7"/>
  <c r="F16" i="5"/>
  <c r="G16" i="5"/>
  <c r="H16" i="5"/>
  <c r="I16" i="5"/>
  <c r="I31" i="5" s="1"/>
  <c r="J16" i="5"/>
  <c r="F17" i="5"/>
  <c r="G17" i="5"/>
  <c r="G35" i="5" s="1"/>
  <c r="H17" i="5"/>
  <c r="H35" i="5" s="1"/>
  <c r="I17" i="5"/>
  <c r="J17" i="5"/>
  <c r="F18" i="5"/>
  <c r="G18" i="5"/>
  <c r="H18" i="5"/>
  <c r="H39" i="5" s="1"/>
  <c r="I18" i="5"/>
  <c r="I39" i="5" s="1"/>
  <c r="J18" i="5"/>
  <c r="J39" i="5" s="1"/>
  <c r="F19" i="5"/>
  <c r="F43" i="5" s="1"/>
  <c r="G19" i="5"/>
  <c r="H19" i="5"/>
  <c r="I19" i="5"/>
  <c r="I43" i="5" s="1"/>
  <c r="J19" i="5"/>
  <c r="J43" i="5" s="1"/>
  <c r="F16" i="4"/>
  <c r="G16" i="4"/>
  <c r="H16" i="4"/>
  <c r="I16" i="4"/>
  <c r="J16" i="4"/>
  <c r="J31" i="4" s="1"/>
  <c r="F17" i="4"/>
  <c r="F35" i="4" s="1"/>
  <c r="G17" i="4"/>
  <c r="G35" i="4" s="1"/>
  <c r="H17" i="4"/>
  <c r="H35" i="4" s="1"/>
  <c r="I17" i="4"/>
  <c r="J17" i="4"/>
  <c r="F18" i="4"/>
  <c r="F39" i="4" s="1"/>
  <c r="G18" i="4"/>
  <c r="G39" i="4" s="1"/>
  <c r="H18" i="4"/>
  <c r="H39" i="4" s="1"/>
  <c r="I18" i="4"/>
  <c r="I39" i="4" s="1"/>
  <c r="J18" i="4"/>
  <c r="J39" i="4" s="1"/>
  <c r="F19" i="4"/>
  <c r="F43" i="4" s="1"/>
  <c r="G19" i="4"/>
  <c r="H19" i="4"/>
  <c r="H43" i="4" s="1"/>
  <c r="I19" i="4"/>
  <c r="I43" i="4" s="1"/>
  <c r="J19" i="4"/>
  <c r="J43" i="4" s="1"/>
  <c r="F12" i="8"/>
  <c r="G12" i="8"/>
  <c r="H12" i="8"/>
  <c r="I12" i="8"/>
  <c r="J12" i="8"/>
  <c r="J30" i="8" s="1"/>
  <c r="F13" i="8"/>
  <c r="G13" i="8"/>
  <c r="G34" i="8" s="1"/>
  <c r="H13" i="8"/>
  <c r="H34" i="8" s="1"/>
  <c r="I13" i="8"/>
  <c r="J13" i="8"/>
  <c r="F14" i="8"/>
  <c r="G14" i="8"/>
  <c r="H14" i="8"/>
  <c r="H38" i="8" s="1"/>
  <c r="I14" i="8"/>
  <c r="I38" i="8" s="1"/>
  <c r="J14" i="8"/>
  <c r="J38" i="8" s="1"/>
  <c r="F15" i="8"/>
  <c r="G15" i="8"/>
  <c r="H15" i="8"/>
  <c r="I15" i="8"/>
  <c r="J15" i="8"/>
  <c r="F12" i="7"/>
  <c r="G12" i="7"/>
  <c r="H12" i="7"/>
  <c r="I12" i="7"/>
  <c r="J12" i="7"/>
  <c r="F13" i="7"/>
  <c r="G13" i="7"/>
  <c r="G34" i="7" s="1"/>
  <c r="H13" i="7"/>
  <c r="H34" i="7" s="1"/>
  <c r="I13" i="7"/>
  <c r="J13" i="7"/>
  <c r="F14" i="7"/>
  <c r="G14" i="7"/>
  <c r="H14" i="7"/>
  <c r="H38" i="7" s="1"/>
  <c r="I14" i="7"/>
  <c r="I38" i="7" s="1"/>
  <c r="J14" i="7"/>
  <c r="J38" i="7" s="1"/>
  <c r="F15" i="7"/>
  <c r="G15" i="7"/>
  <c r="H15" i="7"/>
  <c r="I15" i="7"/>
  <c r="J15" i="7"/>
  <c r="F12" i="5"/>
  <c r="G12" i="5"/>
  <c r="G30" i="5" s="1"/>
  <c r="H12" i="5"/>
  <c r="I12" i="5"/>
  <c r="J12" i="5"/>
  <c r="F13" i="5"/>
  <c r="G13" i="5"/>
  <c r="G34" i="5" s="1"/>
  <c r="H13" i="5"/>
  <c r="H34" i="5" s="1"/>
  <c r="I13" i="5"/>
  <c r="I34" i="5" s="1"/>
  <c r="J13" i="5"/>
  <c r="F14" i="5"/>
  <c r="G14" i="5"/>
  <c r="H14" i="5"/>
  <c r="I14" i="5"/>
  <c r="J14" i="5"/>
  <c r="F15" i="5"/>
  <c r="F42" i="5" s="1"/>
  <c r="G15" i="5"/>
  <c r="G42" i="5" s="1"/>
  <c r="H15" i="5"/>
  <c r="H42" i="5" s="1"/>
  <c r="I15" i="5"/>
  <c r="J15" i="5"/>
  <c r="F12" i="4"/>
  <c r="G12" i="4"/>
  <c r="H12" i="4"/>
  <c r="I12" i="4"/>
  <c r="J12" i="4"/>
  <c r="F13" i="4"/>
  <c r="G13" i="4"/>
  <c r="H13" i="4"/>
  <c r="I13" i="4"/>
  <c r="J13" i="4"/>
  <c r="F14" i="4"/>
  <c r="G14" i="4"/>
  <c r="H14" i="4"/>
  <c r="I14" i="4"/>
  <c r="J14" i="4"/>
  <c r="F15" i="4"/>
  <c r="G15" i="4"/>
  <c r="H15" i="4"/>
  <c r="I15" i="4"/>
  <c r="J15" i="4"/>
  <c r="H9" i="4"/>
  <c r="H33" i="4" s="1"/>
  <c r="E5" i="12" s="1"/>
  <c r="J7" i="4"/>
  <c r="I7" i="4"/>
  <c r="H7" i="4"/>
  <c r="H28" i="4" s="1"/>
  <c r="G7" i="4"/>
  <c r="F7" i="4"/>
  <c r="J7" i="5"/>
  <c r="I7" i="5"/>
  <c r="I28" i="5" s="1"/>
  <c r="H7" i="5"/>
  <c r="G7" i="5"/>
  <c r="F7" i="5"/>
  <c r="F28" i="5" s="1"/>
  <c r="J7" i="7"/>
  <c r="I7" i="7"/>
  <c r="H7" i="7"/>
  <c r="H28" i="7" s="1"/>
  <c r="G7" i="7"/>
  <c r="G28" i="7" s="1"/>
  <c r="F7" i="7"/>
  <c r="F28" i="7" s="1"/>
  <c r="J8" i="7"/>
  <c r="J29" i="7" s="1"/>
  <c r="G13" i="9" s="1"/>
  <c r="H10" i="7"/>
  <c r="H37" i="7" s="1"/>
  <c r="E13" i="11" s="1"/>
  <c r="F8" i="5"/>
  <c r="J8" i="5"/>
  <c r="J29" i="5" s="1"/>
  <c r="G9" i="9" s="1"/>
  <c r="H10" i="5"/>
  <c r="H37" i="5" s="1"/>
  <c r="E9" i="11" s="1"/>
  <c r="E10" i="8"/>
  <c r="E37" i="8" s="1"/>
  <c r="E11" i="8"/>
  <c r="E41" i="8" s="1"/>
  <c r="E15" i="8"/>
  <c r="E42" i="8" s="1"/>
  <c r="E19" i="8"/>
  <c r="E43" i="8" s="1"/>
  <c r="E23" i="8"/>
  <c r="E44" i="8" s="1"/>
  <c r="E21" i="7"/>
  <c r="E36" i="7" s="1"/>
  <c r="E17" i="7"/>
  <c r="E35" i="7" s="1"/>
  <c r="B15" i="12" s="1"/>
  <c r="E19" i="7"/>
  <c r="E43" i="7" s="1"/>
  <c r="B15" i="10" s="1"/>
  <c r="E13" i="7"/>
  <c r="E34" i="7" s="1"/>
  <c r="E14" i="7"/>
  <c r="E16" i="7"/>
  <c r="E31" i="7" s="1"/>
  <c r="B15" i="9" s="1"/>
  <c r="E12" i="7"/>
  <c r="E30" i="7" s="1"/>
  <c r="E8" i="8"/>
  <c r="E29" i="8" s="1"/>
  <c r="E8" i="7"/>
  <c r="J44" i="8"/>
  <c r="H44" i="8"/>
  <c r="G44" i="8"/>
  <c r="J43" i="8"/>
  <c r="I43" i="8"/>
  <c r="H43" i="8"/>
  <c r="G43" i="8"/>
  <c r="J42" i="8"/>
  <c r="I42" i="8"/>
  <c r="H42" i="8"/>
  <c r="G42" i="8"/>
  <c r="F42" i="8"/>
  <c r="G40" i="8"/>
  <c r="F40" i="8"/>
  <c r="H39" i="8"/>
  <c r="G39" i="8"/>
  <c r="F39" i="8"/>
  <c r="G38" i="8"/>
  <c r="F38" i="8"/>
  <c r="J35" i="8"/>
  <c r="I35" i="8"/>
  <c r="F35" i="8"/>
  <c r="J34" i="8"/>
  <c r="I34" i="8"/>
  <c r="F34" i="8"/>
  <c r="I32" i="8"/>
  <c r="G32" i="8"/>
  <c r="F32" i="8"/>
  <c r="H31" i="8"/>
  <c r="G31" i="8"/>
  <c r="F31" i="8"/>
  <c r="I30" i="8"/>
  <c r="H30" i="8"/>
  <c r="G30" i="8"/>
  <c r="F30" i="8"/>
  <c r="J7" i="8"/>
  <c r="J28" i="8" s="1"/>
  <c r="I7" i="8"/>
  <c r="I28" i="8" s="1"/>
  <c r="H7" i="8"/>
  <c r="H28" i="8" s="1"/>
  <c r="G7" i="8"/>
  <c r="G28" i="8" s="1"/>
  <c r="F7" i="8"/>
  <c r="F28" i="8" s="1"/>
  <c r="E7" i="8"/>
  <c r="H44" i="7"/>
  <c r="J43" i="7"/>
  <c r="H43" i="7"/>
  <c r="G43" i="7"/>
  <c r="F43" i="7"/>
  <c r="J42" i="7"/>
  <c r="I42" i="7"/>
  <c r="H42" i="7"/>
  <c r="G42" i="7"/>
  <c r="F42" i="7"/>
  <c r="I39" i="7"/>
  <c r="H39" i="7"/>
  <c r="G39" i="7"/>
  <c r="G38" i="7"/>
  <c r="F38" i="7"/>
  <c r="J36" i="7"/>
  <c r="J35" i="7"/>
  <c r="I35" i="7"/>
  <c r="H35" i="7"/>
  <c r="J34" i="7"/>
  <c r="I34" i="7"/>
  <c r="F34" i="7"/>
  <c r="I32" i="7"/>
  <c r="H32" i="7"/>
  <c r="G32" i="7"/>
  <c r="J31" i="7"/>
  <c r="I31" i="7"/>
  <c r="H31" i="7"/>
  <c r="G31" i="7"/>
  <c r="F31" i="7"/>
  <c r="J30" i="7"/>
  <c r="I30" i="7"/>
  <c r="H30" i="7"/>
  <c r="G30" i="7"/>
  <c r="F30" i="7"/>
  <c r="E38" i="7"/>
  <c r="E29" i="7"/>
  <c r="J28" i="7"/>
  <c r="I28" i="7"/>
  <c r="E7" i="7"/>
  <c r="E23" i="5"/>
  <c r="E44" i="5" s="1"/>
  <c r="E19" i="5"/>
  <c r="E43" i="5" s="1"/>
  <c r="E20" i="5"/>
  <c r="E32" i="5" s="1"/>
  <c r="E15" i="5"/>
  <c r="E42" i="5" s="1"/>
  <c r="E8" i="5"/>
  <c r="E29" i="5"/>
  <c r="H44" i="5"/>
  <c r="G44" i="5"/>
  <c r="H43" i="5"/>
  <c r="G43" i="5"/>
  <c r="F39" i="5"/>
  <c r="I38" i="5"/>
  <c r="F38" i="5"/>
  <c r="F35" i="5"/>
  <c r="I32" i="5"/>
  <c r="J31" i="5"/>
  <c r="J30" i="5"/>
  <c r="I30" i="5"/>
  <c r="H28" i="5"/>
  <c r="G28" i="5"/>
  <c r="J44" i="5"/>
  <c r="J36" i="5"/>
  <c r="I36" i="5"/>
  <c r="H36" i="5"/>
  <c r="F36" i="5"/>
  <c r="G39" i="5"/>
  <c r="J35" i="5"/>
  <c r="I35" i="5"/>
  <c r="H31" i="5"/>
  <c r="G31" i="5"/>
  <c r="F31" i="5"/>
  <c r="J42" i="5"/>
  <c r="I42" i="5"/>
  <c r="J38" i="5"/>
  <c r="H38" i="5"/>
  <c r="G38" i="5"/>
  <c r="J34" i="5"/>
  <c r="F34" i="5"/>
  <c r="H30" i="5"/>
  <c r="F30" i="5"/>
  <c r="F29" i="5"/>
  <c r="C9" i="9" s="1"/>
  <c r="J28" i="5"/>
  <c r="E7" i="5"/>
  <c r="F28" i="4"/>
  <c r="G28" i="4"/>
  <c r="I28" i="4"/>
  <c r="J28" i="4"/>
  <c r="F30" i="4"/>
  <c r="G30" i="4"/>
  <c r="H30" i="4"/>
  <c r="I30" i="4"/>
  <c r="J30" i="4"/>
  <c r="E34" i="4"/>
  <c r="B6" i="12" s="1"/>
  <c r="F34" i="4"/>
  <c r="G34" i="4"/>
  <c r="H34" i="4"/>
  <c r="I34" i="4"/>
  <c r="J34" i="4"/>
  <c r="F38" i="4"/>
  <c r="G38" i="4"/>
  <c r="H38" i="4"/>
  <c r="I38" i="4"/>
  <c r="J38" i="4"/>
  <c r="F42" i="4"/>
  <c r="G42" i="4"/>
  <c r="H42" i="4"/>
  <c r="I42" i="4"/>
  <c r="J42" i="4"/>
  <c r="E31" i="4"/>
  <c r="B7" i="9" s="1"/>
  <c r="F31" i="4"/>
  <c r="G31" i="4"/>
  <c r="H31" i="4"/>
  <c r="I31" i="4"/>
  <c r="I35" i="4"/>
  <c r="J35" i="4"/>
  <c r="G43" i="4"/>
  <c r="E32" i="4"/>
  <c r="B8" i="9" s="1"/>
  <c r="F32" i="4"/>
  <c r="G32" i="4"/>
  <c r="H32" i="4"/>
  <c r="I32" i="4"/>
  <c r="J32" i="4"/>
  <c r="I36" i="4"/>
  <c r="J36" i="4"/>
  <c r="E40" i="4"/>
  <c r="B8" i="11" s="1"/>
  <c r="F40" i="4"/>
  <c r="G40" i="4"/>
  <c r="G44" i="4"/>
  <c r="H44" i="4"/>
  <c r="I44" i="4"/>
  <c r="E38" i="4"/>
  <c r="B6" i="11" s="1"/>
  <c r="E42" i="4"/>
  <c r="B6" i="10" s="1"/>
  <c r="E35" i="4"/>
  <c r="B7" i="12" s="1"/>
  <c r="E30" i="4"/>
  <c r="B6" i="9" s="1"/>
  <c r="E7" i="4"/>
  <c r="D66" i="2"/>
  <c r="D65" i="2"/>
  <c r="E22" i="8" s="1"/>
  <c r="E40" i="8" s="1"/>
  <c r="D64" i="2"/>
  <c r="E21" i="8" s="1"/>
  <c r="E36" i="8" s="1"/>
  <c r="D63" i="2"/>
  <c r="E20" i="8" s="1"/>
  <c r="E32" i="8" s="1"/>
  <c r="D62" i="2"/>
  <c r="E23" i="7" s="1"/>
  <c r="E44" i="7" s="1"/>
  <c r="D61" i="2"/>
  <c r="E22" i="7" s="1"/>
  <c r="E40" i="7" s="1"/>
  <c r="D60" i="2"/>
  <c r="D59" i="2"/>
  <c r="E20" i="7" s="1"/>
  <c r="E32" i="7" s="1"/>
  <c r="D58" i="2"/>
  <c r="D57" i="2"/>
  <c r="E22" i="5" s="1"/>
  <c r="E40" i="5" s="1"/>
  <c r="D56" i="2"/>
  <c r="E21" i="5" s="1"/>
  <c r="E36" i="5" s="1"/>
  <c r="D55" i="2"/>
  <c r="D54" i="2"/>
  <c r="E44" i="4" s="1"/>
  <c r="B8" i="10" s="1"/>
  <c r="D53" i="2"/>
  <c r="D52" i="2"/>
  <c r="E36" i="4" s="1"/>
  <c r="B8" i="12" s="1"/>
  <c r="D51" i="2"/>
  <c r="D43" i="2"/>
  <c r="D42" i="2"/>
  <c r="E18" i="8" s="1"/>
  <c r="E39" i="8" s="1"/>
  <c r="D41" i="2"/>
  <c r="E17" i="8" s="1"/>
  <c r="E35" i="8" s="1"/>
  <c r="D40" i="2"/>
  <c r="E16" i="8" s="1"/>
  <c r="E31" i="8" s="1"/>
  <c r="D39" i="2"/>
  <c r="D38" i="2"/>
  <c r="E18" i="7" s="1"/>
  <c r="E39" i="7" s="1"/>
  <c r="B15" i="11" s="1"/>
  <c r="D37" i="2"/>
  <c r="D36" i="2"/>
  <c r="D35" i="2"/>
  <c r="D34" i="2"/>
  <c r="E18" i="5" s="1"/>
  <c r="E39" i="5" s="1"/>
  <c r="D33" i="2"/>
  <c r="E17" i="5" s="1"/>
  <c r="E35" i="5" s="1"/>
  <c r="D32" i="2"/>
  <c r="E16" i="5" s="1"/>
  <c r="E31" i="5" s="1"/>
  <c r="D31" i="2"/>
  <c r="E43" i="4" s="1"/>
  <c r="B7" i="10" s="1"/>
  <c r="D30" i="2"/>
  <c r="E39" i="4" s="1"/>
  <c r="B7" i="11" s="1"/>
  <c r="D29" i="2"/>
  <c r="D28" i="2"/>
  <c r="D20" i="2"/>
  <c r="D19" i="2"/>
  <c r="E14" i="8" s="1"/>
  <c r="E38" i="8" s="1"/>
  <c r="D18" i="2"/>
  <c r="E13" i="8" s="1"/>
  <c r="E34" i="8" s="1"/>
  <c r="D17" i="2"/>
  <c r="E12" i="8" s="1"/>
  <c r="E30" i="8" s="1"/>
  <c r="D16" i="2"/>
  <c r="E15" i="7" s="1"/>
  <c r="E42" i="7" s="1"/>
  <c r="D15" i="2"/>
  <c r="D14" i="2"/>
  <c r="D13" i="2"/>
  <c r="D12" i="2"/>
  <c r="D11" i="2"/>
  <c r="E14" i="5" s="1"/>
  <c r="E38" i="5" s="1"/>
  <c r="D10" i="2"/>
  <c r="E13" i="5" s="1"/>
  <c r="E34" i="5" s="1"/>
  <c r="D9" i="2"/>
  <c r="E12" i="5" s="1"/>
  <c r="E30" i="5" s="1"/>
  <c r="D8" i="2"/>
  <c r="D7" i="2"/>
  <c r="D6" i="2"/>
  <c r="D5" i="2"/>
  <c r="F28" i="1"/>
  <c r="O28" i="1" s="1"/>
  <c r="G8" i="4" s="1"/>
  <c r="G29" i="4" s="1"/>
  <c r="D5" i="9" s="1"/>
  <c r="G28" i="1"/>
  <c r="P28" i="1" s="1"/>
  <c r="H8" i="4" s="1"/>
  <c r="H29" i="4" s="1"/>
  <c r="E5" i="9" s="1"/>
  <c r="H28" i="1"/>
  <c r="Q28" i="1" s="1"/>
  <c r="I8" i="4" s="1"/>
  <c r="I29" i="4" s="1"/>
  <c r="F5" i="9" s="1"/>
  <c r="I28" i="1"/>
  <c r="R28" i="1" s="1"/>
  <c r="F29" i="1"/>
  <c r="O29" i="1" s="1"/>
  <c r="G9" i="4" s="1"/>
  <c r="G33" i="4" s="1"/>
  <c r="D5" i="12" s="1"/>
  <c r="G29" i="1"/>
  <c r="P29" i="1" s="1"/>
  <c r="H29" i="1"/>
  <c r="Q29" i="1" s="1"/>
  <c r="I9" i="4" s="1"/>
  <c r="I33" i="4" s="1"/>
  <c r="F5" i="12" s="1"/>
  <c r="I29" i="1"/>
  <c r="R29" i="1" s="1"/>
  <c r="F30" i="1"/>
  <c r="G30" i="1"/>
  <c r="P30" i="1" s="1"/>
  <c r="H10" i="4" s="1"/>
  <c r="H37" i="4" s="1"/>
  <c r="E5" i="11" s="1"/>
  <c r="H30" i="1"/>
  <c r="Q30" i="1" s="1"/>
  <c r="I10" i="4" s="1"/>
  <c r="I37" i="4" s="1"/>
  <c r="F5" i="11" s="1"/>
  <c r="I30" i="1"/>
  <c r="R30" i="1" s="1"/>
  <c r="F31" i="1"/>
  <c r="O31" i="1" s="1"/>
  <c r="G11" i="4" s="1"/>
  <c r="G41" i="4" s="1"/>
  <c r="D5" i="10" s="1"/>
  <c r="G31" i="1"/>
  <c r="P31" i="1" s="1"/>
  <c r="H11" i="4" s="1"/>
  <c r="H41" i="4" s="1"/>
  <c r="E5" i="10" s="1"/>
  <c r="H31" i="1"/>
  <c r="Q31" i="1" s="1"/>
  <c r="I11" i="4" s="1"/>
  <c r="I41" i="4" s="1"/>
  <c r="F5" i="10" s="1"/>
  <c r="I31" i="1"/>
  <c r="R31" i="1" s="1"/>
  <c r="F32" i="1"/>
  <c r="O32" i="1" s="1"/>
  <c r="G8" i="5" s="1"/>
  <c r="G29" i="5" s="1"/>
  <c r="D9" i="9" s="1"/>
  <c r="G32" i="1"/>
  <c r="P32" i="1" s="1"/>
  <c r="H8" i="5" s="1"/>
  <c r="H29" i="5" s="1"/>
  <c r="E9" i="9" s="1"/>
  <c r="H32" i="1"/>
  <c r="I32" i="1"/>
  <c r="F33" i="1"/>
  <c r="O33" i="1" s="1"/>
  <c r="G9" i="5" s="1"/>
  <c r="G33" i="5" s="1"/>
  <c r="D9" i="12" s="1"/>
  <c r="G33" i="1"/>
  <c r="P33" i="1" s="1"/>
  <c r="H9" i="5" s="1"/>
  <c r="H33" i="5" s="1"/>
  <c r="E9" i="12" s="1"/>
  <c r="H33" i="1"/>
  <c r="Q33" i="1" s="1"/>
  <c r="I9" i="5" s="1"/>
  <c r="I33" i="5" s="1"/>
  <c r="F9" i="12" s="1"/>
  <c r="I33" i="1"/>
  <c r="R33" i="1" s="1"/>
  <c r="F34" i="1"/>
  <c r="O34" i="1" s="1"/>
  <c r="G10" i="5" s="1"/>
  <c r="G37" i="5" s="1"/>
  <c r="D9" i="11" s="1"/>
  <c r="G34" i="1"/>
  <c r="P34" i="1" s="1"/>
  <c r="H34" i="1"/>
  <c r="Q34" i="1" s="1"/>
  <c r="I10" i="5" s="1"/>
  <c r="I37" i="5" s="1"/>
  <c r="F9" i="11" s="1"/>
  <c r="I34" i="1"/>
  <c r="R34" i="1" s="1"/>
  <c r="F35" i="1"/>
  <c r="O35" i="1" s="1"/>
  <c r="G11" i="5" s="1"/>
  <c r="G41" i="5" s="1"/>
  <c r="D9" i="10" s="1"/>
  <c r="G35" i="1"/>
  <c r="P35" i="1" s="1"/>
  <c r="H11" i="5" s="1"/>
  <c r="H41" i="5" s="1"/>
  <c r="E9" i="10" s="1"/>
  <c r="H35" i="1"/>
  <c r="Q35" i="1" s="1"/>
  <c r="I11" i="5" s="1"/>
  <c r="I41" i="5" s="1"/>
  <c r="F9" i="10" s="1"/>
  <c r="I35" i="1"/>
  <c r="R35" i="1" s="1"/>
  <c r="F36" i="1"/>
  <c r="G36" i="1"/>
  <c r="H36" i="1"/>
  <c r="Q36" i="1" s="1"/>
  <c r="I8" i="7" s="1"/>
  <c r="I29" i="7" s="1"/>
  <c r="F13" i="9" s="1"/>
  <c r="I36" i="1"/>
  <c r="R36" i="1" s="1"/>
  <c r="F37" i="1"/>
  <c r="G37" i="1"/>
  <c r="P37" i="1" s="1"/>
  <c r="H9" i="7" s="1"/>
  <c r="H33" i="7" s="1"/>
  <c r="E13" i="12" s="1"/>
  <c r="H37" i="1"/>
  <c r="Q37" i="1" s="1"/>
  <c r="I9" i="7" s="1"/>
  <c r="I33" i="7" s="1"/>
  <c r="F13" i="12" s="1"/>
  <c r="I37" i="1"/>
  <c r="R37" i="1" s="1"/>
  <c r="F38" i="1"/>
  <c r="G38" i="1"/>
  <c r="P38" i="1" s="1"/>
  <c r="H38" i="1"/>
  <c r="Q38" i="1" s="1"/>
  <c r="I10" i="7" s="1"/>
  <c r="I37" i="7" s="1"/>
  <c r="F13" i="11" s="1"/>
  <c r="I38" i="1"/>
  <c r="R38" i="1" s="1"/>
  <c r="F39" i="1"/>
  <c r="O39" i="1" s="1"/>
  <c r="G11" i="7" s="1"/>
  <c r="G41" i="7" s="1"/>
  <c r="D13" i="10" s="1"/>
  <c r="G39" i="1"/>
  <c r="P39" i="1" s="1"/>
  <c r="H11" i="7" s="1"/>
  <c r="H41" i="7" s="1"/>
  <c r="E13" i="10" s="1"/>
  <c r="H39" i="1"/>
  <c r="Q39" i="1" s="1"/>
  <c r="I11" i="7" s="1"/>
  <c r="I41" i="7" s="1"/>
  <c r="F13" i="10" s="1"/>
  <c r="I39" i="1"/>
  <c r="R39" i="1" s="1"/>
  <c r="F40" i="1"/>
  <c r="O40" i="1" s="1"/>
  <c r="G8" i="8" s="1"/>
  <c r="G29" i="8" s="1"/>
  <c r="D17" i="9" s="1"/>
  <c r="G40" i="1"/>
  <c r="P40" i="1" s="1"/>
  <c r="H8" i="8" s="1"/>
  <c r="H29" i="8" s="1"/>
  <c r="E17" i="9" s="1"/>
  <c r="H40" i="1"/>
  <c r="Q40" i="1" s="1"/>
  <c r="I8" i="8" s="1"/>
  <c r="I29" i="8" s="1"/>
  <c r="F17" i="9" s="1"/>
  <c r="I40" i="1"/>
  <c r="R40" i="1" s="1"/>
  <c r="F41" i="1"/>
  <c r="O41" i="1" s="1"/>
  <c r="G9" i="8" s="1"/>
  <c r="G33" i="8" s="1"/>
  <c r="D17" i="12" s="1"/>
  <c r="G41" i="1"/>
  <c r="P41" i="1" s="1"/>
  <c r="H9" i="8" s="1"/>
  <c r="H33" i="8" s="1"/>
  <c r="E17" i="12" s="1"/>
  <c r="H41" i="1"/>
  <c r="Q41" i="1" s="1"/>
  <c r="I9" i="8" s="1"/>
  <c r="I33" i="8" s="1"/>
  <c r="F17" i="12" s="1"/>
  <c r="I41" i="1"/>
  <c r="R41" i="1" s="1"/>
  <c r="F42" i="1"/>
  <c r="G42" i="1"/>
  <c r="H42" i="1"/>
  <c r="Q42" i="1" s="1"/>
  <c r="I10" i="8" s="1"/>
  <c r="I37" i="8" s="1"/>
  <c r="F17" i="11" s="1"/>
  <c r="I42" i="1"/>
  <c r="R42" i="1" s="1"/>
  <c r="F43" i="1"/>
  <c r="O43" i="1" s="1"/>
  <c r="G11" i="8" s="1"/>
  <c r="G41" i="8" s="1"/>
  <c r="D17" i="10" s="1"/>
  <c r="G43" i="1"/>
  <c r="P43" i="1" s="1"/>
  <c r="H11" i="8" s="1"/>
  <c r="H41" i="8" s="1"/>
  <c r="E17" i="10" s="1"/>
  <c r="H43" i="1"/>
  <c r="Q43" i="1" s="1"/>
  <c r="I11" i="8" s="1"/>
  <c r="I41" i="8" s="1"/>
  <c r="F17" i="10" s="1"/>
  <c r="I43" i="1"/>
  <c r="R43" i="1" s="1"/>
  <c r="E29" i="1"/>
  <c r="E30" i="1"/>
  <c r="N30" i="1" s="1"/>
  <c r="F10" i="4" s="1"/>
  <c r="F37" i="4" s="1"/>
  <c r="C5" i="11" s="1"/>
  <c r="E31" i="1"/>
  <c r="N31" i="1" s="1"/>
  <c r="F11" i="4" s="1"/>
  <c r="F41" i="4" s="1"/>
  <c r="C5" i="10" s="1"/>
  <c r="E32" i="1"/>
  <c r="N32" i="1" s="1"/>
  <c r="E33" i="1"/>
  <c r="E34" i="1"/>
  <c r="E35" i="1"/>
  <c r="E36" i="1"/>
  <c r="E37" i="1"/>
  <c r="E38" i="1"/>
  <c r="E39" i="1"/>
  <c r="E40" i="1"/>
  <c r="E41" i="1"/>
  <c r="E42" i="1"/>
  <c r="E43" i="1"/>
  <c r="E28" i="1"/>
  <c r="N28" i="1" s="1"/>
  <c r="F8" i="4" s="1"/>
  <c r="F29" i="4" s="1"/>
  <c r="C5" i="9" s="1"/>
  <c r="N29" i="1"/>
  <c r="F9" i="4" s="1"/>
  <c r="F33" i="4" s="1"/>
  <c r="C5" i="12" s="1"/>
  <c r="Q32" i="1"/>
  <c r="I8" i="5" s="1"/>
  <c r="I29" i="5" s="1"/>
  <c r="F9" i="9" s="1"/>
  <c r="R32" i="1"/>
  <c r="O36" i="1"/>
  <c r="G8" i="7" s="1"/>
  <c r="G29" i="7" s="1"/>
  <c r="D13" i="9" s="1"/>
  <c r="O37" i="1"/>
  <c r="G9" i="7" s="1"/>
  <c r="G33" i="7" s="1"/>
  <c r="D13" i="12" s="1"/>
  <c r="O38" i="1"/>
  <c r="G10" i="7" s="1"/>
  <c r="G37" i="7" s="1"/>
  <c r="D13" i="11" s="1"/>
  <c r="O42" i="1"/>
  <c r="G10" i="8" s="1"/>
  <c r="G37" i="8" s="1"/>
  <c r="D17" i="11" s="1"/>
  <c r="O30" i="1"/>
  <c r="G10" i="4" s="1"/>
  <c r="G37" i="4" s="1"/>
  <c r="D5" i="11" s="1"/>
  <c r="P42" i="1"/>
  <c r="H10" i="8" s="1"/>
  <c r="H37" i="8" s="1"/>
  <c r="E17" i="11" s="1"/>
  <c r="M43" i="1"/>
  <c r="D43" i="1"/>
  <c r="M42" i="1"/>
  <c r="D42" i="1"/>
  <c r="M41" i="1"/>
  <c r="E9" i="8" s="1"/>
  <c r="E33" i="8" s="1"/>
  <c r="D41" i="1"/>
  <c r="M40" i="1"/>
  <c r="D40" i="1"/>
  <c r="M39" i="1"/>
  <c r="E11" i="7" s="1"/>
  <c r="E41" i="7" s="1"/>
  <c r="D39" i="1"/>
  <c r="M38" i="1"/>
  <c r="E10" i="7" s="1"/>
  <c r="E37" i="7" s="1"/>
  <c r="D38" i="1"/>
  <c r="M37" i="1"/>
  <c r="E9" i="7" s="1"/>
  <c r="E33" i="7" s="1"/>
  <c r="D37" i="1"/>
  <c r="P36" i="1"/>
  <c r="H8" i="7" s="1"/>
  <c r="H29" i="7" s="1"/>
  <c r="E13" i="9" s="1"/>
  <c r="M36" i="1"/>
  <c r="D36" i="1"/>
  <c r="M35" i="1"/>
  <c r="E11" i="5" s="1"/>
  <c r="E41" i="5" s="1"/>
  <c r="D35" i="1"/>
  <c r="M34" i="1"/>
  <c r="E10" i="5" s="1"/>
  <c r="E37" i="5" s="1"/>
  <c r="D34" i="1"/>
  <c r="M33" i="1"/>
  <c r="E9" i="5" s="1"/>
  <c r="E33" i="5" s="1"/>
  <c r="D33" i="1"/>
  <c r="M32" i="1"/>
  <c r="D32" i="1"/>
  <c r="M31" i="1"/>
  <c r="E41" i="4" s="1"/>
  <c r="B5" i="10" s="1"/>
  <c r="D31" i="1"/>
  <c r="M30" i="1"/>
  <c r="E37" i="4" s="1"/>
  <c r="B5" i="11" s="1"/>
  <c r="D30" i="1"/>
  <c r="M29" i="1"/>
  <c r="E33" i="4" s="1"/>
  <c r="B5" i="12" s="1"/>
  <c r="D29" i="1"/>
  <c r="M28" i="1"/>
  <c r="E29" i="4" s="1"/>
  <c r="B5" i="9" s="1"/>
  <c r="D28" i="1"/>
  <c r="N6" i="1"/>
  <c r="O6" i="1"/>
  <c r="P6" i="1"/>
  <c r="Q6" i="1"/>
  <c r="R6" i="1"/>
  <c r="N7" i="1"/>
  <c r="O7" i="1"/>
  <c r="P7" i="1"/>
  <c r="Q7" i="1"/>
  <c r="R7" i="1"/>
  <c r="N8" i="1"/>
  <c r="O8" i="1"/>
  <c r="P8" i="1"/>
  <c r="Q8" i="1"/>
  <c r="R8" i="1"/>
  <c r="N9" i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O5" i="1"/>
  <c r="P5" i="1"/>
  <c r="Q5" i="1"/>
  <c r="R5" i="1"/>
  <c r="N5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J8" i="8" l="1"/>
  <c r="J29" i="8" s="1"/>
  <c r="G17" i="9" s="1"/>
  <c r="J11" i="4"/>
  <c r="J41" i="4" s="1"/>
  <c r="G5" i="10" s="1"/>
  <c r="J9" i="5"/>
  <c r="J33" i="5" s="1"/>
  <c r="G9" i="12" s="1"/>
  <c r="J9" i="7"/>
  <c r="J33" i="7" s="1"/>
  <c r="G13" i="12" s="1"/>
  <c r="J9" i="8"/>
  <c r="J33" i="8" s="1"/>
  <c r="G17" i="12" s="1"/>
  <c r="J8" i="4"/>
  <c r="J29" i="4" s="1"/>
  <c r="G5" i="9" s="1"/>
  <c r="J11" i="5"/>
  <c r="J41" i="5" s="1"/>
  <c r="G9" i="10" s="1"/>
  <c r="J11" i="7"/>
  <c r="J41" i="7" s="1"/>
  <c r="G13" i="10" s="1"/>
  <c r="J11" i="8"/>
  <c r="J41" i="8" s="1"/>
  <c r="G17" i="10" s="1"/>
  <c r="J10" i="4"/>
  <c r="J37" i="4" s="1"/>
  <c r="G5" i="11" s="1"/>
  <c r="J10" i="5"/>
  <c r="J37" i="5" s="1"/>
  <c r="G9" i="11" s="1"/>
  <c r="J10" i="7"/>
  <c r="J37" i="7" s="1"/>
  <c r="G13" i="11" s="1"/>
  <c r="J10" i="8"/>
  <c r="J37" i="8" s="1"/>
  <c r="G17" i="11" s="1"/>
  <c r="J9" i="4"/>
  <c r="J33" i="4" s="1"/>
  <c r="G5" i="12" s="1"/>
  <c r="N35" i="1"/>
  <c r="F11" i="5" s="1"/>
  <c r="F41" i="5" s="1"/>
  <c r="C9" i="10" s="1"/>
  <c r="N33" i="1"/>
  <c r="F9" i="5" s="1"/>
  <c r="F33" i="5" s="1"/>
  <c r="C9" i="12" s="1"/>
  <c r="N39" i="1"/>
  <c r="F11" i="7" s="1"/>
  <c r="F41" i="7" s="1"/>
  <c r="C13" i="10" s="1"/>
  <c r="N36" i="1"/>
  <c r="F8" i="7" s="1"/>
  <c r="F29" i="7" s="1"/>
  <c r="C13" i="9" s="1"/>
  <c r="N37" i="1"/>
  <c r="F9" i="7" s="1"/>
  <c r="F33" i="7" s="1"/>
  <c r="C13" i="12" s="1"/>
  <c r="N34" i="1"/>
  <c r="F10" i="5" s="1"/>
  <c r="F37" i="5" s="1"/>
  <c r="C9" i="11" s="1"/>
  <c r="N38" i="1" l="1"/>
  <c r="F10" i="7" s="1"/>
  <c r="F37" i="7" s="1"/>
  <c r="C13" i="11" s="1"/>
  <c r="N43" i="1"/>
  <c r="F11" i="8" s="1"/>
  <c r="F41" i="8" s="1"/>
  <c r="C17" i="10" s="1"/>
  <c r="N41" i="1"/>
  <c r="F9" i="8" s="1"/>
  <c r="F33" i="8" s="1"/>
  <c r="C17" i="12" s="1"/>
  <c r="N42" i="1" l="1"/>
  <c r="F10" i="8" s="1"/>
  <c r="F37" i="8" s="1"/>
  <c r="C17" i="11" s="1"/>
  <c r="N40" i="1"/>
  <c r="F8" i="8" s="1"/>
  <c r="F29" i="8" s="1"/>
  <c r="C17" i="9" s="1"/>
</calcChain>
</file>

<file path=xl/sharedStrings.xml><?xml version="1.0" encoding="utf-8"?>
<sst xmlns="http://schemas.openxmlformats.org/spreadsheetml/2006/main" count="203" uniqueCount="32">
  <si>
    <t>Size</t>
    <phoneticPr fontId="1" type="noConversion"/>
  </si>
  <si>
    <t>REAL</t>
    <phoneticPr fontId="1" type="noConversion"/>
  </si>
  <si>
    <t>Pure Time</t>
    <phoneticPr fontId="1" type="noConversion"/>
  </si>
  <si>
    <t>With SQL parser time</t>
    <phoneticPr fontId="1" type="noConversion"/>
  </si>
  <si>
    <t>ms per SQL</t>
    <phoneticPr fontId="1" type="noConversion"/>
  </si>
  <si>
    <t>second</t>
    <phoneticPr fontId="1" type="noConversion"/>
  </si>
  <si>
    <t>ms</t>
    <phoneticPr fontId="1" type="noConversion"/>
  </si>
  <si>
    <t>SQLite</t>
    <phoneticPr fontId="1" type="noConversion"/>
  </si>
  <si>
    <t>MariaDB</t>
  </si>
  <si>
    <t>PostgreSQL</t>
  </si>
  <si>
    <t>STRING</t>
    <phoneticPr fontId="1" type="noConversion"/>
  </si>
  <si>
    <t>INTEGER</t>
    <phoneticPr fontId="1" type="noConversion"/>
  </si>
  <si>
    <t>BOOLEAN</t>
    <phoneticPr fontId="1" type="noConversion"/>
  </si>
  <si>
    <t>boolean</t>
    <phoneticPr fontId="1" type="noConversion"/>
  </si>
  <si>
    <t>int</t>
    <phoneticPr fontId="1" type="noConversion"/>
  </si>
  <si>
    <t>double</t>
    <phoneticPr fontId="1" type="noConversion"/>
  </si>
  <si>
    <t>text</t>
    <phoneticPr fontId="1" type="noConversion"/>
  </si>
  <si>
    <t>Update</t>
    <phoneticPr fontId="1" type="noConversion"/>
  </si>
  <si>
    <t>Assume time</t>
    <phoneticPr fontId="1" type="noConversion"/>
  </si>
  <si>
    <t>Aussme:</t>
    <phoneticPr fontId="1" type="noConversion"/>
  </si>
  <si>
    <t>Time</t>
    <phoneticPr fontId="1" type="noConversion"/>
  </si>
  <si>
    <t>Li's Hash</t>
    <phoneticPr fontId="1" type="noConversion"/>
  </si>
  <si>
    <t>INTEGER</t>
    <phoneticPr fontId="1" type="noConversion"/>
  </si>
  <si>
    <t>Insert</t>
    <phoneticPr fontId="1" type="noConversion"/>
  </si>
  <si>
    <t>Select</t>
    <phoneticPr fontId="1" type="noConversion"/>
  </si>
  <si>
    <t>Delete</t>
    <phoneticPr fontId="1" type="noConversion"/>
  </si>
  <si>
    <t>Li's Hash</t>
    <phoneticPr fontId="1" type="noConversion"/>
  </si>
  <si>
    <t>STRING</t>
  </si>
  <si>
    <t>BOOLEAN</t>
  </si>
  <si>
    <t>INTEGER</t>
  </si>
  <si>
    <t>REAL</t>
  </si>
  <si>
    <t>MariaDB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</si>
</sst>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left"/>
    </xf>
    <xf numFmtId="176" fontId="0" fillId="0" borderId="0" xfId="0" applyNumberFormat="1"/>
    <xf numFmtId="176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Insert!$B$9</c:f>
              <c:strCache>
                <c:ptCount val="1"/>
                <c:pt idx="0">
                  <c:v>Li's Hash- BOOLEAN (Insert)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Insert!$C$9:$G$9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Insert!$B$10</c:f>
              <c:strCache>
                <c:ptCount val="1"/>
                <c:pt idx="0">
                  <c:v>SQLite- boolean (Insert)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Insert!$C$10:$G$10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Insert!$B$11</c:f>
              <c:strCache>
                <c:ptCount val="1"/>
                <c:pt idx="0">
                  <c:v>MariaDB- boolean (Insert)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Insert!$C$11:$G$11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Insert!$B$12</c:f>
              <c:strCache>
                <c:ptCount val="1"/>
                <c:pt idx="0">
                  <c:v>PostgreSQL- boolean (Insert)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Insert!$C$12:$G$12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443408"/>
        <c:axId val="330443968"/>
      </c:lineChart>
      <c:catAx>
        <c:axId val="33044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443968"/>
        <c:crosses val="autoZero"/>
        <c:auto val="1"/>
        <c:lblAlgn val="ctr"/>
        <c:lblOffset val="100"/>
        <c:noMultiLvlLbl val="0"/>
      </c:catAx>
      <c:valAx>
        <c:axId val="3304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44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7732874681032994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Insert!$B$13</c:f>
              <c:strCache>
                <c:ptCount val="1"/>
                <c:pt idx="0">
                  <c:v>Li's Hash- INTEGER (Insert)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Insert!$C$13:$G$13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Insert!$B$14</c:f>
              <c:strCache>
                <c:ptCount val="1"/>
                <c:pt idx="0">
                  <c:v>SQLite- int (Insert)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Insert!$C$14:$G$14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Insert!$B$15</c:f>
              <c:strCache>
                <c:ptCount val="1"/>
                <c:pt idx="0">
                  <c:v>MariaDB- int (Insert)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Insert!$C$15:$G$15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Insert!$B$16</c:f>
              <c:strCache>
                <c:ptCount val="1"/>
                <c:pt idx="0">
                  <c:v>PostgreSQL- int (Insert)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Insert!$C$16:$G$16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448448"/>
        <c:axId val="330449008"/>
      </c:lineChart>
      <c:catAx>
        <c:axId val="33044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449008"/>
        <c:crosses val="autoZero"/>
        <c:auto val="1"/>
        <c:lblAlgn val="ctr"/>
        <c:lblOffset val="100"/>
        <c:noMultiLvlLbl val="0"/>
      </c:catAx>
      <c:valAx>
        <c:axId val="33044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44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4776800253922622"/>
          <c:h val="0.1958463424275693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Insert!$B$17</c:f>
              <c:strCache>
                <c:ptCount val="1"/>
                <c:pt idx="0">
                  <c:v>Li's Hash- REAL (Insert)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Insert!$C$17:$G$17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Insert!$B$18</c:f>
              <c:strCache>
                <c:ptCount val="1"/>
                <c:pt idx="0">
                  <c:v>SQLite- double (Insert)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Insert!$C$18:$G$18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Insert!$B$19</c:f>
              <c:strCache>
                <c:ptCount val="1"/>
                <c:pt idx="0">
                  <c:v>MariaDB- double (Insert)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Insert!$C$19:$G$19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Insert!$B$20</c:f>
              <c:strCache>
                <c:ptCount val="1"/>
                <c:pt idx="0">
                  <c:v>PostgreSQL- double (Insert)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Insert!$C$20:$G$20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394240"/>
        <c:axId val="331394800"/>
      </c:lineChart>
      <c:catAx>
        <c:axId val="33139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394800"/>
        <c:crosses val="autoZero"/>
        <c:auto val="1"/>
        <c:lblAlgn val="ctr"/>
        <c:lblOffset val="100"/>
        <c:noMultiLvlLbl val="0"/>
      </c:catAx>
      <c:valAx>
        <c:axId val="3313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39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5102536144854005"/>
          <c:h val="0.186292862309151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Insert!$B$5</c:f>
              <c:strCache>
                <c:ptCount val="1"/>
                <c:pt idx="0">
                  <c:v>Li's Hash - STRING (Insert)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Insert!$C$5:$G$5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Insert!$B$6</c:f>
              <c:strCache>
                <c:ptCount val="1"/>
                <c:pt idx="0">
                  <c:v>SQLite - text (Insert)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Insert!$C$6:$G$6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Insert!$B$7</c:f>
              <c:strCache>
                <c:ptCount val="1"/>
                <c:pt idx="0">
                  <c:v>MariaDB - text (Insert)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Insert!$C$7:$G$7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Insert!$B$8</c:f>
              <c:strCache>
                <c:ptCount val="1"/>
                <c:pt idx="0">
                  <c:v>PostgreSQL - text (Insert)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Insert!$C$4:$G$4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Insert!$C$8:$G$8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61792"/>
        <c:axId val="331662352"/>
      </c:lineChart>
      <c:catAx>
        <c:axId val="33166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662352"/>
        <c:crosses val="autoZero"/>
        <c:auto val="1"/>
        <c:lblAlgn val="ctr"/>
        <c:lblOffset val="100"/>
        <c:noMultiLvlLbl val="0"/>
      </c:catAx>
      <c:valAx>
        <c:axId val="3316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66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5107588320180686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Select!$B$9</c:f>
              <c:strCache>
                <c:ptCount val="1"/>
                <c:pt idx="0">
                  <c:v>Li's Hash- BOOLEAN (Select)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Select!$C$9:$G$9</c:f>
              <c:numCache>
                <c:formatCode>#,##0_ </c:formatCode>
                <c:ptCount val="5"/>
                <c:pt idx="0">
                  <c:v>2000.02</c:v>
                </c:pt>
                <c:pt idx="1">
                  <c:v>4000.04</c:v>
                </c:pt>
                <c:pt idx="2">
                  <c:v>6000.06</c:v>
                </c:pt>
                <c:pt idx="3">
                  <c:v>8000.08</c:v>
                </c:pt>
                <c:pt idx="4">
                  <c:v>10000.1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Select!$B$10</c:f>
              <c:strCache>
                <c:ptCount val="1"/>
                <c:pt idx="0">
                  <c:v>SQLite- boolean (Select)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Select!$C$10:$G$10</c:f>
              <c:numCache>
                <c:formatCode>#,##0_ </c:formatCode>
                <c:ptCount val="5"/>
                <c:pt idx="0">
                  <c:v>2000.02</c:v>
                </c:pt>
                <c:pt idx="1">
                  <c:v>4000.04</c:v>
                </c:pt>
                <c:pt idx="2">
                  <c:v>6000.06</c:v>
                </c:pt>
                <c:pt idx="3">
                  <c:v>8000.08</c:v>
                </c:pt>
                <c:pt idx="4">
                  <c:v>10000.1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Select!$B$11</c:f>
              <c:strCache>
                <c:ptCount val="1"/>
                <c:pt idx="0">
                  <c:v>MariaDB- boolean (Select)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Select!$C$11:$G$11</c:f>
              <c:numCache>
                <c:formatCode>#,##0_ </c:formatCode>
                <c:ptCount val="5"/>
                <c:pt idx="0">
                  <c:v>2000.02</c:v>
                </c:pt>
                <c:pt idx="1">
                  <c:v>4000.04</c:v>
                </c:pt>
                <c:pt idx="2">
                  <c:v>6000.06</c:v>
                </c:pt>
                <c:pt idx="3">
                  <c:v>8000.08</c:v>
                </c:pt>
                <c:pt idx="4">
                  <c:v>10000.1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Select!$B$12</c:f>
              <c:strCache>
                <c:ptCount val="1"/>
                <c:pt idx="0">
                  <c:v>PostgreSQL- boolean (Select)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Select!$C$12:$G$12</c:f>
              <c:numCache>
                <c:formatCode>#,##0_ </c:formatCode>
                <c:ptCount val="5"/>
                <c:pt idx="0">
                  <c:v>2000.02</c:v>
                </c:pt>
                <c:pt idx="1">
                  <c:v>4000.04</c:v>
                </c:pt>
                <c:pt idx="2">
                  <c:v>6000.06</c:v>
                </c:pt>
                <c:pt idx="3">
                  <c:v>8000.08</c:v>
                </c:pt>
                <c:pt idx="4">
                  <c:v>10000.1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666832"/>
        <c:axId val="331667392"/>
      </c:lineChart>
      <c:catAx>
        <c:axId val="33166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667392"/>
        <c:crosses val="autoZero"/>
        <c:auto val="1"/>
        <c:lblAlgn val="ctr"/>
        <c:lblOffset val="100"/>
        <c:noMultiLvlLbl val="0"/>
      </c:catAx>
      <c:valAx>
        <c:axId val="3316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6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6419386057835388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Select!$B$13</c:f>
              <c:strCache>
                <c:ptCount val="1"/>
                <c:pt idx="0">
                  <c:v>Li's Hash- INTEGER (Select)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Select!$C$13:$G$13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Select!$B$14</c:f>
              <c:strCache>
                <c:ptCount val="1"/>
                <c:pt idx="0">
                  <c:v>SQLite- int (Select)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Select!$C$14:$G$14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Select!$B$15</c:f>
              <c:strCache>
                <c:ptCount val="1"/>
                <c:pt idx="0">
                  <c:v>MariaDB- int (Select)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Select!$C$15:$G$15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Select!$B$16</c:f>
              <c:strCache>
                <c:ptCount val="1"/>
                <c:pt idx="0">
                  <c:v>PostgreSQL- int (Select)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Select!$C$16:$G$16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745968"/>
        <c:axId val="331746528"/>
      </c:lineChart>
      <c:catAx>
        <c:axId val="331745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746528"/>
        <c:crosses val="autoZero"/>
        <c:auto val="1"/>
        <c:lblAlgn val="ctr"/>
        <c:lblOffset val="100"/>
        <c:noMultiLvlLbl val="0"/>
      </c:catAx>
      <c:valAx>
        <c:axId val="3317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74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379041649212938"/>
          <c:h val="0.1958463424275693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Select!$B$17</c:f>
              <c:strCache>
                <c:ptCount val="1"/>
                <c:pt idx="0">
                  <c:v>Li's Hash- REAL (Select)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Select!$C$17:$G$17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Select!$B$18</c:f>
              <c:strCache>
                <c:ptCount val="1"/>
                <c:pt idx="0">
                  <c:v>SQLite- double (Select)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Select!$C$18:$G$18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Select!$B$19</c:f>
              <c:strCache>
                <c:ptCount val="1"/>
                <c:pt idx="0">
                  <c:v>MariaDB- double (Select)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Select!$C$19:$G$19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Select!$B$20</c:f>
              <c:strCache>
                <c:ptCount val="1"/>
                <c:pt idx="0">
                  <c:v>PostgreSQL- double (Select)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Select!$C$20:$G$20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80048"/>
        <c:axId val="332280608"/>
      </c:lineChart>
      <c:catAx>
        <c:axId val="33228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280608"/>
        <c:crosses val="autoZero"/>
        <c:auto val="1"/>
        <c:lblAlgn val="ctr"/>
        <c:lblOffset val="100"/>
        <c:noMultiLvlLbl val="0"/>
      </c:catAx>
      <c:valAx>
        <c:axId val="3322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28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4445791833255205"/>
          <c:h val="0.186292862309151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Select!$B$5</c:f>
              <c:strCache>
                <c:ptCount val="1"/>
                <c:pt idx="0">
                  <c:v>Li's Hash - STRING (Select)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Select!$C$5:$G$5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Select!$B$6</c:f>
              <c:strCache>
                <c:ptCount val="1"/>
                <c:pt idx="0">
                  <c:v>SQLite - text (Select)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Select!$C$6:$G$6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Select!$B$7</c:f>
              <c:strCache>
                <c:ptCount val="1"/>
                <c:pt idx="0">
                  <c:v>MariaDB - text (Select)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Select!$C$7:$G$7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Select!$B$8</c:f>
              <c:strCache>
                <c:ptCount val="1"/>
                <c:pt idx="0">
                  <c:v>PostgreSQL - text (Select)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Select!$C$4:$G$4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Select!$C$8:$G$8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285088"/>
        <c:axId val="332285648"/>
      </c:lineChart>
      <c:catAx>
        <c:axId val="33228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285648"/>
        <c:crosses val="autoZero"/>
        <c:auto val="1"/>
        <c:lblAlgn val="ctr"/>
        <c:lblOffset val="100"/>
        <c:noMultiLvlLbl val="0"/>
      </c:catAx>
      <c:valAx>
        <c:axId val="3322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28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3792398103995261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Delete!$B$9</c:f>
              <c:strCache>
                <c:ptCount val="1"/>
                <c:pt idx="0">
                  <c:v>Li's Hash- BOOLEAN (Delete)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Delete!$C$9:$G$9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Delete!$B$10</c:f>
              <c:strCache>
                <c:ptCount val="1"/>
                <c:pt idx="0">
                  <c:v>SQLite- boolean (Delete)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Delete!$C$10:$G$10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Delete!$B$11</c:f>
              <c:strCache>
                <c:ptCount val="1"/>
                <c:pt idx="0">
                  <c:v>MariaDB- boolean (Delete)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Delete!$C$11:$G$11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Delete!$B$12</c:f>
              <c:strCache>
                <c:ptCount val="1"/>
                <c:pt idx="0">
                  <c:v>PostgreSQL- boolean (Delete)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Delete!$C$12:$G$12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143024"/>
        <c:axId val="332143584"/>
      </c:lineChart>
      <c:catAx>
        <c:axId val="33214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143584"/>
        <c:crosses val="autoZero"/>
        <c:auto val="1"/>
        <c:lblAlgn val="ctr"/>
        <c:lblOffset val="100"/>
        <c:noMultiLvlLbl val="0"/>
      </c:catAx>
      <c:valAx>
        <c:axId val="3321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1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937473546003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Delete!$B$13</c:f>
              <c:strCache>
                <c:ptCount val="1"/>
                <c:pt idx="0">
                  <c:v>Li's Hash- INTEGER (Delete)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Delete!$C$13:$G$13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Delete!$B$14</c:f>
              <c:strCache>
                <c:ptCount val="1"/>
                <c:pt idx="0">
                  <c:v>SQLite- int (Delete)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Delete!$C$14:$G$14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Delete!$B$15</c:f>
              <c:strCache>
                <c:ptCount val="1"/>
                <c:pt idx="0">
                  <c:v>MariaDB- int (Delete)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Delete!$C$15:$G$15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Delete!$B$16</c:f>
              <c:strCache>
                <c:ptCount val="1"/>
                <c:pt idx="0">
                  <c:v>PostgreSQL- int (Delete)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Delete!$C$16:$G$16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148064"/>
        <c:axId val="331162528"/>
      </c:lineChart>
      <c:catAx>
        <c:axId val="3321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62528"/>
        <c:crosses val="autoZero"/>
        <c:auto val="1"/>
        <c:lblAlgn val="ctr"/>
        <c:lblOffset val="100"/>
        <c:noMultiLvlLbl val="0"/>
      </c:catAx>
      <c:valAx>
        <c:axId val="33116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14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6091978602980277"/>
          <c:h val="0.1958463424275693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Delete!$B$17</c:f>
              <c:strCache>
                <c:ptCount val="1"/>
                <c:pt idx="0">
                  <c:v>Li's Hash- REAL (Delete)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Delete!$C$17:$G$17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Delete!$B$18</c:f>
              <c:strCache>
                <c:ptCount val="1"/>
                <c:pt idx="0">
                  <c:v>SQLite- double (Delete)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Delete!$C$18:$G$18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Delete!$B$19</c:f>
              <c:strCache>
                <c:ptCount val="1"/>
                <c:pt idx="0">
                  <c:v>MariaDB- double (Delete)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Delete!$C$19:$G$19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Delete!$B$20</c:f>
              <c:strCache>
                <c:ptCount val="1"/>
                <c:pt idx="0">
                  <c:v>PostgreSQL- double (Delete)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Delete!$C$20:$G$20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167008"/>
        <c:axId val="331167568"/>
      </c:lineChart>
      <c:catAx>
        <c:axId val="3311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67568"/>
        <c:crosses val="autoZero"/>
        <c:auto val="1"/>
        <c:lblAlgn val="ctr"/>
        <c:lblOffset val="100"/>
        <c:noMultiLvlLbl val="0"/>
      </c:catAx>
      <c:valAx>
        <c:axId val="3311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6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5430908300653411"/>
          <c:h val="0.186292862309151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Delete!$B$5</c:f>
              <c:strCache>
                <c:ptCount val="1"/>
                <c:pt idx="0">
                  <c:v>Li's Hash - STRING (Delete)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Delete!$C$5:$G$5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Delete!$B$6</c:f>
              <c:strCache>
                <c:ptCount val="1"/>
                <c:pt idx="0">
                  <c:v>SQLite - text (Delete)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Dot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Delete!$C$6:$G$6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Delete!$B$7</c:f>
              <c:strCache>
                <c:ptCount val="1"/>
                <c:pt idx="0">
                  <c:v>MariaDB - text (Delete)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Delete!$C$7:$G$7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Delete!$B$8</c:f>
              <c:strCache>
                <c:ptCount val="1"/>
                <c:pt idx="0">
                  <c:v>PostgreSQL - text (Delete)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Delete!$C$4:$G$4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Delete!$C$8:$G$8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172048"/>
        <c:axId val="331172608"/>
      </c:lineChart>
      <c:catAx>
        <c:axId val="33117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72608"/>
        <c:crosses val="autoZero"/>
        <c:auto val="1"/>
        <c:lblAlgn val="ctr"/>
        <c:lblOffset val="100"/>
        <c:noMultiLvlLbl val="0"/>
      </c:catAx>
      <c:valAx>
        <c:axId val="3311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7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3792398103995261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Update!$B$9</c:f>
              <c:strCache>
                <c:ptCount val="1"/>
                <c:pt idx="0">
                  <c:v>Li's Hash- BOOLEAN (Update)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Update!$C$9:$G$9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Update!$B$10</c:f>
              <c:strCache>
                <c:ptCount val="1"/>
                <c:pt idx="0">
                  <c:v>SQLite- boolean (Update)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Update!$C$10:$G$10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Update!$B$11</c:f>
              <c:strCache>
                <c:ptCount val="1"/>
                <c:pt idx="0">
                  <c:v>MariaDB- boolean (Update)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Update!$C$11:$G$11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Update!$B$12</c:f>
              <c:strCache>
                <c:ptCount val="1"/>
                <c:pt idx="0">
                  <c:v>PostgreSQL- boolean (Update)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Update!$C$12:$G$12</c:f>
              <c:numCache>
                <c:formatCode>#,##0_ </c:formatCode>
                <c:ptCount val="5"/>
                <c:pt idx="0">
                  <c:v>2000.01</c:v>
                </c:pt>
                <c:pt idx="1">
                  <c:v>4000.02</c:v>
                </c:pt>
                <c:pt idx="2">
                  <c:v>6000.03</c:v>
                </c:pt>
                <c:pt idx="3">
                  <c:v>8000.04</c:v>
                </c:pt>
                <c:pt idx="4">
                  <c:v>10000.049999999999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1177088"/>
        <c:axId val="331177648"/>
      </c:lineChart>
      <c:catAx>
        <c:axId val="33117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77648"/>
        <c:crosses val="autoZero"/>
        <c:auto val="1"/>
        <c:lblAlgn val="ctr"/>
        <c:lblOffset val="100"/>
        <c:noMultiLvlLbl val="0"/>
      </c:catAx>
      <c:valAx>
        <c:axId val="3311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117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80612468368324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Update!$B$13</c:f>
              <c:strCache>
                <c:ptCount val="1"/>
                <c:pt idx="0">
                  <c:v>Li's Hash- INTEGER (Update)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Update!$C$13:$G$13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Update!$B$14</c:f>
              <c:strCache>
                <c:ptCount val="1"/>
                <c:pt idx="0">
                  <c:v>SQLite- int (Update)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Update!$C$14:$G$14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Update!$B$15</c:f>
              <c:strCache>
                <c:ptCount val="1"/>
                <c:pt idx="0">
                  <c:v>MariaDB- int (Update)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Update!$C$15:$G$15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Update!$B$16</c:f>
              <c:strCache>
                <c:ptCount val="1"/>
                <c:pt idx="0">
                  <c:v>PostgreSQL- int (Update)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Update!$C$16:$G$16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832288"/>
        <c:axId val="332832848"/>
      </c:lineChart>
      <c:catAx>
        <c:axId val="33283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32848"/>
        <c:crosses val="autoZero"/>
        <c:auto val="1"/>
        <c:lblAlgn val="ctr"/>
        <c:lblOffset val="100"/>
        <c:noMultiLvlLbl val="0"/>
      </c:catAx>
      <c:valAx>
        <c:axId val="3328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3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7735951539302351"/>
          <c:h val="0.1958463424275693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Update!$B$17</c:f>
              <c:strCache>
                <c:ptCount val="1"/>
                <c:pt idx="0">
                  <c:v>Li's Hash- REAL (Update)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Update!$C$17:$G$17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Update!$B$18</c:f>
              <c:strCache>
                <c:ptCount val="1"/>
                <c:pt idx="0">
                  <c:v>SQLite- double (Update)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Update!$C$18:$G$18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Update!$B$19</c:f>
              <c:strCache>
                <c:ptCount val="1"/>
                <c:pt idx="0">
                  <c:v>MariaDB- double (Update)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Update!$C$19:$G$19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Update!$B$20</c:f>
              <c:strCache>
                <c:ptCount val="1"/>
                <c:pt idx="0">
                  <c:v>PostgreSQL- double (Update)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Update!$C$20:$G$20</c:f>
              <c:numCache>
                <c:formatCode>#,##0_ </c:formatCode>
                <c:ptCount val="5"/>
                <c:pt idx="0">
                  <c:v>2000.05</c:v>
                </c:pt>
                <c:pt idx="1">
                  <c:v>4000.1</c:v>
                </c:pt>
                <c:pt idx="2">
                  <c:v>6000.15</c:v>
                </c:pt>
                <c:pt idx="3">
                  <c:v>8000.2</c:v>
                </c:pt>
                <c:pt idx="4">
                  <c:v>10000.25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837328"/>
        <c:axId val="332837888"/>
      </c:lineChart>
      <c:catAx>
        <c:axId val="33283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37888"/>
        <c:crosses val="autoZero"/>
        <c:auto val="1"/>
        <c:lblAlgn val="ctr"/>
        <c:lblOffset val="100"/>
        <c:noMultiLvlLbl val="0"/>
      </c:catAx>
      <c:valAx>
        <c:axId val="3328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3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6744396923851012"/>
          <c:h val="0.1862928623091513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lineChart>
        <c:grouping val="stacked"/>
        <c:varyColors val="0"/>
        <c:ser>
          <c:idx val="0"/>
          <c:order val="0"/>
          <c:tx>
            <c:strRef>
              <c:f>Update!$B$5</c:f>
              <c:strCache>
                <c:ptCount val="1"/>
                <c:pt idx="0">
                  <c:v>Li's Hash - STRING (Update)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Update!$C$5:$G$5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Update!$B$6</c:f>
              <c:strCache>
                <c:ptCount val="1"/>
                <c:pt idx="0">
                  <c:v>SQLite - text (Update)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Update!$C$6:$G$6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Update!$B$7</c:f>
              <c:strCache>
                <c:ptCount val="1"/>
                <c:pt idx="0">
                  <c:v>MariaDB - text (Update)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Update!$C$7:$G$7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Update!$B$8</c:f>
              <c:strCache>
                <c:ptCount val="1"/>
                <c:pt idx="0">
                  <c:v>PostgreSQL - text (Update)</c:v>
                </c:pt>
              </c:strCache>
            </c:strRef>
          </c:tx>
          <c:spPr>
            <a:ln w="2222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Update!$C$4:$G$4</c:f>
              <c:numCache>
                <c:formatCode>#,##0_ </c:formatCode>
                <c:ptCount val="5"/>
                <c:pt idx="0">
                  <c:v>200000</c:v>
                </c:pt>
                <c:pt idx="1">
                  <c:v>400000</c:v>
                </c:pt>
                <c:pt idx="2">
                  <c:v>600000</c:v>
                </c:pt>
                <c:pt idx="3">
                  <c:v>800000</c:v>
                </c:pt>
                <c:pt idx="4">
                  <c:v>1000000</c:v>
                </c:pt>
              </c:numCache>
            </c:numRef>
          </c:cat>
          <c:val>
            <c:numRef>
              <c:f>Update!$C$8:$G$8</c:f>
              <c:numCache>
                <c:formatCode>#,##0_ </c:formatCode>
                <c:ptCount val="5"/>
                <c:pt idx="0">
                  <c:v>2000.1</c:v>
                </c:pt>
                <c:pt idx="1">
                  <c:v>4000.2</c:v>
                </c:pt>
                <c:pt idx="2">
                  <c:v>6000.3</c:v>
                </c:pt>
                <c:pt idx="3">
                  <c:v>8000.4</c:v>
                </c:pt>
                <c:pt idx="4">
                  <c:v>10000.5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842368"/>
        <c:axId val="332842928"/>
      </c:lineChart>
      <c:catAx>
        <c:axId val="3328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42928"/>
        <c:crosses val="autoZero"/>
        <c:auto val="1"/>
        <c:lblAlgn val="ctr"/>
        <c:lblOffset val="100"/>
        <c:noMultiLvlLbl val="0"/>
      </c:catAx>
      <c:valAx>
        <c:axId val="3328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284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56011375243635"/>
          <c:y val="3.3072342787893561E-2"/>
          <c:w val="0.46093972081973927"/>
          <c:h val="0.1958508558827434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'100,000'!$C$5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'100,000'!$B$6:$B$7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'100,000'!$C$6:$C$7</c:f>
              <c:numCache>
                <c:formatCode>#,##0_);[Red]\(#,##0\)</c:formatCode>
                <c:ptCount val="2"/>
                <c:pt idx="0">
                  <c:v>78268</c:v>
                </c:pt>
                <c:pt idx="1">
                  <c:v>3934.14</c:v>
                </c:pt>
              </c:numCache>
            </c:numRef>
          </c:val>
        </c:ser>
        <c:ser>
          <c:idx val="1"/>
          <c:order val="1"/>
          <c:tx>
            <c:strRef>
              <c:f>'100,000'!$D$5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lgDashDot"/>
            </a:ln>
            <a:effectLst/>
          </c:spPr>
          <c:invertIfNegative val="0"/>
          <c:cat>
            <c:strRef>
              <c:f>'100,000'!$B$6:$B$7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'100,000'!$D$6:$D$7</c:f>
              <c:numCache>
                <c:formatCode>#,##0_);[Red]\(#,##0\)</c:formatCode>
                <c:ptCount val="2"/>
                <c:pt idx="0">
                  <c:v>34152</c:v>
                </c:pt>
                <c:pt idx="1">
                  <c:v>3524.9</c:v>
                </c:pt>
              </c:numCache>
            </c:numRef>
          </c:val>
        </c:ser>
        <c:ser>
          <c:idx val="2"/>
          <c:order val="2"/>
          <c:tx>
            <c:strRef>
              <c:f>'100,000'!$E$5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ysDash"/>
            </a:ln>
            <a:effectLst/>
          </c:spPr>
          <c:invertIfNegative val="0"/>
          <c:cat>
            <c:strRef>
              <c:f>'100,000'!$B$6:$B$7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'100,000'!$E$6:$E$7</c:f>
              <c:numCache>
                <c:formatCode>#,##0_);[Red]\(#,##0\)</c:formatCode>
                <c:ptCount val="2"/>
                <c:pt idx="0">
                  <c:v>64871</c:v>
                </c:pt>
                <c:pt idx="1">
                  <c:v>5108.3500000000004</c:v>
                </c:pt>
              </c:numCache>
            </c:numRef>
          </c:val>
        </c:ser>
        <c:ser>
          <c:idx val="3"/>
          <c:order val="3"/>
          <c:tx>
            <c:strRef>
              <c:f>'100,000'!$F$5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ysDot"/>
            </a:ln>
            <a:effectLst/>
          </c:spPr>
          <c:invertIfNegative val="0"/>
          <c:cat>
            <c:strRef>
              <c:f>'100,000'!$B$6:$B$7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'100,000'!$F$6:$F$7</c:f>
              <c:numCache>
                <c:formatCode>#,##0_);[Red]\(#,##0\)</c:formatCode>
                <c:ptCount val="2"/>
                <c:pt idx="0">
                  <c:v>54781</c:v>
                </c:pt>
                <c:pt idx="1">
                  <c:v>4654.8100000000004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029328"/>
        <c:axId val="333029888"/>
      </c:barChart>
      <c:catAx>
        <c:axId val="33302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029888"/>
        <c:crosses val="autoZero"/>
        <c:auto val="1"/>
        <c:lblAlgn val="ctr"/>
        <c:lblOffset val="100"/>
        <c:noMultiLvlLbl val="0"/>
      </c:catAx>
      <c:valAx>
        <c:axId val="3330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3.2465545777990566E-2"/>
              <c:y val="5.696949742829760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02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850199114895326"/>
          <c:y val="3.3072230259243801E-2"/>
          <c:w val="0.53327453001791025"/>
          <c:h val="0.1061820819548282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'100,000'!$K$28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'100,000'!$J$29:$J$30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'100,000'!$K$29:$K$30</c:f>
              <c:numCache>
                <c:formatCode>#,##0_);[Red]\(#,##0\)</c:formatCode>
                <c:ptCount val="2"/>
                <c:pt idx="0">
                  <c:v>146602</c:v>
                </c:pt>
                <c:pt idx="1">
                  <c:v>3784</c:v>
                </c:pt>
              </c:numCache>
            </c:numRef>
          </c:val>
        </c:ser>
        <c:ser>
          <c:idx val="1"/>
          <c:order val="1"/>
          <c:tx>
            <c:strRef>
              <c:f>'100,000'!$L$28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'100,000'!$J$29:$J$30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'100,000'!$L$29:$L$30</c:f>
              <c:numCache>
                <c:formatCode>#,##0_);[Red]\(#,##0\)</c:formatCode>
                <c:ptCount val="2"/>
                <c:pt idx="0">
                  <c:v>42186</c:v>
                </c:pt>
                <c:pt idx="1">
                  <c:v>3945</c:v>
                </c:pt>
              </c:numCache>
            </c:numRef>
          </c:val>
        </c:ser>
        <c:ser>
          <c:idx val="2"/>
          <c:order val="2"/>
          <c:tx>
            <c:strRef>
              <c:f>'100,000'!$M$28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'100,000'!$J$29:$J$30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'100,000'!$M$29:$M$30</c:f>
              <c:numCache>
                <c:formatCode>#,##0_);[Red]\(#,##0\)</c:formatCode>
                <c:ptCount val="2"/>
                <c:pt idx="0">
                  <c:v>127684</c:v>
                </c:pt>
                <c:pt idx="1">
                  <c:v>5337</c:v>
                </c:pt>
              </c:numCache>
            </c:numRef>
          </c:val>
        </c:ser>
        <c:ser>
          <c:idx val="3"/>
          <c:order val="3"/>
          <c:tx>
            <c:strRef>
              <c:f>'100,000'!$N$28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'100,000'!$J$29:$J$30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'100,000'!$N$29:$N$30</c:f>
              <c:numCache>
                <c:formatCode>#,##0_);[Red]\(#,##0\)</c:formatCode>
                <c:ptCount val="2"/>
                <c:pt idx="0">
                  <c:v>115479</c:v>
                </c:pt>
                <c:pt idx="1">
                  <c:v>4738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034368"/>
        <c:axId val="333034928"/>
      </c:barChart>
      <c:catAx>
        <c:axId val="33303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034928"/>
        <c:crosses val="autoZero"/>
        <c:auto val="1"/>
        <c:lblAlgn val="ctr"/>
        <c:lblOffset val="100"/>
        <c:noMultiLvlLbl val="0"/>
      </c:catAx>
      <c:valAx>
        <c:axId val="33303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03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673785413948392"/>
          <c:y val="3.7831669792636698E-2"/>
          <c:w val="0.70273548969106681"/>
          <c:h val="9.756624027311169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'100,000'!$C$28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'100,000'!$B$29:$B$30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'100,000'!$C$29:$C$30</c:f>
              <c:numCache>
                <c:formatCode>#,##0_);[Red]\(#,##0\)</c:formatCode>
                <c:ptCount val="2"/>
                <c:pt idx="0">
                  <c:v>175823</c:v>
                </c:pt>
                <c:pt idx="1">
                  <c:v>3571.73</c:v>
                </c:pt>
              </c:numCache>
            </c:numRef>
          </c:val>
        </c:ser>
        <c:ser>
          <c:idx val="1"/>
          <c:order val="1"/>
          <c:tx>
            <c:strRef>
              <c:f>'100,000'!$D$28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lgDashDot"/>
            </a:ln>
            <a:effectLst/>
          </c:spPr>
          <c:invertIfNegative val="0"/>
          <c:cat>
            <c:strRef>
              <c:f>'100,000'!$B$29:$B$30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'100,000'!$D$29:$D$30</c:f>
              <c:numCache>
                <c:formatCode>#,##0_);[Red]\(#,##0\)</c:formatCode>
                <c:ptCount val="2"/>
                <c:pt idx="0">
                  <c:v>67481</c:v>
                </c:pt>
                <c:pt idx="1">
                  <c:v>3541.85</c:v>
                </c:pt>
              </c:numCache>
            </c:numRef>
          </c:val>
        </c:ser>
        <c:ser>
          <c:idx val="2"/>
          <c:order val="2"/>
          <c:tx>
            <c:strRef>
              <c:f>'100,000'!$E$28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ysDash"/>
            </a:ln>
            <a:effectLst/>
          </c:spPr>
          <c:invertIfNegative val="0"/>
          <c:cat>
            <c:strRef>
              <c:f>'100,000'!$B$29:$B$30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'100,000'!$E$29:$E$30</c:f>
              <c:numCache>
                <c:formatCode>#,##0_);[Red]\(#,##0\)</c:formatCode>
                <c:ptCount val="2"/>
                <c:pt idx="0">
                  <c:v>116759</c:v>
                </c:pt>
                <c:pt idx="1">
                  <c:v>4975</c:v>
                </c:pt>
              </c:numCache>
            </c:numRef>
          </c:val>
        </c:ser>
        <c:ser>
          <c:idx val="3"/>
          <c:order val="3"/>
          <c:tx>
            <c:strRef>
              <c:f>'100,000'!$F$28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ysDot"/>
            </a:ln>
            <a:effectLst/>
          </c:spPr>
          <c:invertIfNegative val="0"/>
          <c:cat>
            <c:strRef>
              <c:f>'100,000'!$B$29:$B$30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'100,000'!$F$29:$F$30</c:f>
              <c:numCache>
                <c:formatCode>#,##0_);[Red]\(#,##0\)</c:formatCode>
                <c:ptCount val="2"/>
                <c:pt idx="0">
                  <c:v>107512</c:v>
                </c:pt>
                <c:pt idx="1">
                  <c:v>4439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039408"/>
        <c:axId val="333039968"/>
      </c:barChart>
      <c:catAx>
        <c:axId val="33303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039968"/>
        <c:crosses val="autoZero"/>
        <c:auto val="1"/>
        <c:lblAlgn val="ctr"/>
        <c:lblOffset val="100"/>
        <c:noMultiLvlLbl val="0"/>
      </c:catAx>
      <c:valAx>
        <c:axId val="33303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2.9189350663287629E-2"/>
              <c:y val="5.225009559575757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03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850199114895326"/>
          <c:y val="3.3072230259243801E-2"/>
          <c:w val="0.53327453001791025"/>
          <c:h val="0.1061820819548282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6419522786126"/>
          <c:y val="0.18151612224994235"/>
          <c:w val="0.84155691058490389"/>
          <c:h val="0.71653997021871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'100,000'!$K$5</c:f>
              <c:strCache>
                <c:ptCount val="1"/>
                <c:pt idx="0">
                  <c:v>Insert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'100,000'!$J$6:$J$7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'100,000'!$K$6:$K$7</c:f>
              <c:numCache>
                <c:formatCode>#,##0_);[Red]\(#,##0\)</c:formatCode>
                <c:ptCount val="2"/>
                <c:pt idx="0">
                  <c:v>51236</c:v>
                </c:pt>
                <c:pt idx="1">
                  <c:v>3751</c:v>
                </c:pt>
              </c:numCache>
            </c:numRef>
          </c:val>
        </c:ser>
        <c:ser>
          <c:idx val="1"/>
          <c:order val="1"/>
          <c:tx>
            <c:strRef>
              <c:f>'100,000'!$L$5</c:f>
              <c:strCache>
                <c:ptCount val="1"/>
                <c:pt idx="0">
                  <c:v>Select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lgDashDot"/>
            </a:ln>
            <a:effectLst/>
          </c:spPr>
          <c:invertIfNegative val="0"/>
          <c:cat>
            <c:strRef>
              <c:f>'100,000'!$J$6:$J$7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'100,000'!$L$6:$L$7</c:f>
              <c:numCache>
                <c:formatCode>#,##0_);[Red]\(#,##0\)</c:formatCode>
                <c:ptCount val="2"/>
                <c:pt idx="0">
                  <c:v>24968</c:v>
                </c:pt>
                <c:pt idx="1">
                  <c:v>3564</c:v>
                </c:pt>
              </c:numCache>
            </c:numRef>
          </c:val>
        </c:ser>
        <c:ser>
          <c:idx val="2"/>
          <c:order val="2"/>
          <c:tx>
            <c:strRef>
              <c:f>'100,000'!$M$5</c:f>
              <c:strCache>
                <c:ptCount val="1"/>
                <c:pt idx="0">
                  <c:v>Update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ysDash"/>
            </a:ln>
            <a:effectLst/>
          </c:spPr>
          <c:invertIfNegative val="0"/>
          <c:cat>
            <c:strRef>
              <c:f>'100,000'!$J$6:$J$7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'100,000'!$M$6:$M$7</c:f>
              <c:numCache>
                <c:formatCode>#,##0_);[Red]\(#,##0\)</c:formatCode>
                <c:ptCount val="2"/>
                <c:pt idx="0">
                  <c:v>42843</c:v>
                </c:pt>
                <c:pt idx="1">
                  <c:v>4916</c:v>
                </c:pt>
              </c:numCache>
            </c:numRef>
          </c:val>
        </c:ser>
        <c:ser>
          <c:idx val="3"/>
          <c:order val="3"/>
          <c:tx>
            <c:strRef>
              <c:f>'100,000'!$N$5</c:f>
              <c:strCache>
                <c:ptCount val="1"/>
                <c:pt idx="0">
                  <c:v>Delete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ysDot"/>
            </a:ln>
            <a:effectLst/>
          </c:spPr>
          <c:invertIfNegative val="0"/>
          <c:cat>
            <c:strRef>
              <c:f>'100,000'!$J$6:$J$7</c:f>
              <c:strCache>
                <c:ptCount val="2"/>
                <c:pt idx="0">
                  <c:v>Li's Hash</c:v>
                </c:pt>
                <c:pt idx="1">
                  <c:v>SQLite</c:v>
                </c:pt>
              </c:strCache>
            </c:strRef>
          </c:cat>
          <c:val>
            <c:numRef>
              <c:f>'100,000'!$N$6:$N$7</c:f>
              <c:numCache>
                <c:formatCode>#,##0_);[Red]\(#,##0\)</c:formatCode>
                <c:ptCount val="2"/>
                <c:pt idx="0">
                  <c:v>45148</c:v>
                </c:pt>
                <c:pt idx="1">
                  <c:v>4564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221776"/>
        <c:axId val="333222336"/>
      </c:barChart>
      <c:catAx>
        <c:axId val="33322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222336"/>
        <c:crosses val="autoZero"/>
        <c:auto val="1"/>
        <c:lblAlgn val="ctr"/>
        <c:lblOffset val="100"/>
        <c:noMultiLvlLbl val="0"/>
      </c:catAx>
      <c:valAx>
        <c:axId val="333222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  <a:endParaRPr lang="zh-TW"/>
              </a:p>
            </c:rich>
          </c:tx>
          <c:layout>
            <c:manualLayout>
              <c:xMode val="edge"/>
              <c:yMode val="edge"/>
              <c:x val="1.6084690629700017E-2"/>
              <c:y val="2.3933724424224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322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850199114895326"/>
          <c:y val="3.3072230259243801E-2"/>
          <c:w val="0.53327453001791025"/>
          <c:h val="0.1061820819548282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563218</xdr:colOff>
      <xdr:row>2</xdr:row>
      <xdr:rowOff>69574</xdr:rowOff>
    </xdr:from>
    <xdr:to>
      <xdr:col>19</xdr:col>
      <xdr:colOff>315981</xdr:colOff>
      <xdr:row>15</xdr:row>
      <xdr:rowOff>36443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328406</xdr:colOff>
      <xdr:row>15</xdr:row>
      <xdr:rowOff>179732</xdr:rowOff>
    </xdr:from>
    <xdr:to>
      <xdr:col>13</xdr:col>
      <xdr:colOff>114300</xdr:colOff>
      <xdr:row>28</xdr:row>
      <xdr:rowOff>144116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563218</xdr:colOff>
      <xdr:row>15</xdr:row>
      <xdr:rowOff>179732</xdr:rowOff>
    </xdr:from>
    <xdr:to>
      <xdr:col>19</xdr:col>
      <xdr:colOff>315981</xdr:colOff>
      <xdr:row>28</xdr:row>
      <xdr:rowOff>144116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328406</xdr:colOff>
      <xdr:row>2</xdr:row>
      <xdr:rowOff>69574</xdr:rowOff>
    </xdr:from>
    <xdr:to>
      <xdr:col>13</xdr:col>
      <xdr:colOff>114300</xdr:colOff>
      <xdr:row>15</xdr:row>
      <xdr:rowOff>36443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415787</xdr:colOff>
      <xdr:row>2</xdr:row>
      <xdr:rowOff>66675</xdr:rowOff>
    </xdr:from>
    <xdr:to>
      <xdr:col>19</xdr:col>
      <xdr:colOff>168550</xdr:colOff>
      <xdr:row>15</xdr:row>
      <xdr:rowOff>33544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219075</xdr:colOff>
      <xdr:row>15</xdr:row>
      <xdr:rowOff>176833</xdr:rowOff>
    </xdr:from>
    <xdr:to>
      <xdr:col>12</xdr:col>
      <xdr:colOff>652669</xdr:colOff>
      <xdr:row>28</xdr:row>
      <xdr:rowOff>141217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415787</xdr:colOff>
      <xdr:row>15</xdr:row>
      <xdr:rowOff>176833</xdr:rowOff>
    </xdr:from>
    <xdr:to>
      <xdr:col>19</xdr:col>
      <xdr:colOff>168550</xdr:colOff>
      <xdr:row>28</xdr:row>
      <xdr:rowOff>141217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219075</xdr:colOff>
      <xdr:row>2</xdr:row>
      <xdr:rowOff>66675</xdr:rowOff>
    </xdr:from>
    <xdr:to>
      <xdr:col>12</xdr:col>
      <xdr:colOff>652669</xdr:colOff>
      <xdr:row>15</xdr:row>
      <xdr:rowOff>33544</xdr:rowOff>
    </xdr:to>
    <xdr:graphicFrame macro="">
      <xdr:nvGraphicFramePr>
        <xdr:cNvPr id="6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377687</xdr:colOff>
      <xdr:row>2</xdr:row>
      <xdr:rowOff>66675</xdr:rowOff>
    </xdr:from>
    <xdr:to>
      <xdr:col>19</xdr:col>
      <xdr:colOff>130450</xdr:colOff>
      <xdr:row>15</xdr:row>
      <xdr:rowOff>33544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15</xdr:row>
      <xdr:rowOff>176833</xdr:rowOff>
    </xdr:from>
    <xdr:to>
      <xdr:col>12</xdr:col>
      <xdr:colOff>614569</xdr:colOff>
      <xdr:row>28</xdr:row>
      <xdr:rowOff>141217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377687</xdr:colOff>
      <xdr:row>15</xdr:row>
      <xdr:rowOff>176833</xdr:rowOff>
    </xdr:from>
    <xdr:to>
      <xdr:col>19</xdr:col>
      <xdr:colOff>130450</xdr:colOff>
      <xdr:row>28</xdr:row>
      <xdr:rowOff>141217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180975</xdr:colOff>
      <xdr:row>2</xdr:row>
      <xdr:rowOff>66675</xdr:rowOff>
    </xdr:from>
    <xdr:to>
      <xdr:col>12</xdr:col>
      <xdr:colOff>614569</xdr:colOff>
      <xdr:row>15</xdr:row>
      <xdr:rowOff>33544</xdr:rowOff>
    </xdr:to>
    <xdr:graphicFrame macro="">
      <xdr:nvGraphicFramePr>
        <xdr:cNvPr id="10" name="圖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339587</xdr:colOff>
      <xdr:row>2</xdr:row>
      <xdr:rowOff>47625</xdr:rowOff>
    </xdr:from>
    <xdr:to>
      <xdr:col>19</xdr:col>
      <xdr:colOff>92350</xdr:colOff>
      <xdr:row>15</xdr:row>
      <xdr:rowOff>14494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15</xdr:row>
      <xdr:rowOff>157783</xdr:rowOff>
    </xdr:from>
    <xdr:to>
      <xdr:col>12</xdr:col>
      <xdr:colOff>576469</xdr:colOff>
      <xdr:row>28</xdr:row>
      <xdr:rowOff>122167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339587</xdr:colOff>
      <xdr:row>15</xdr:row>
      <xdr:rowOff>157783</xdr:rowOff>
    </xdr:from>
    <xdr:to>
      <xdr:col>19</xdr:col>
      <xdr:colOff>92350</xdr:colOff>
      <xdr:row>28</xdr:row>
      <xdr:rowOff>122167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</xdr:colOff>
      <xdr:row>2</xdr:row>
      <xdr:rowOff>47625</xdr:rowOff>
    </xdr:from>
    <xdr:to>
      <xdr:col>12</xdr:col>
      <xdr:colOff>576469</xdr:colOff>
      <xdr:row>15</xdr:row>
      <xdr:rowOff>14494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219942</xdr:colOff>
      <xdr:row>10</xdr:row>
      <xdr:rowOff>39832</xdr:rowOff>
    </xdr:from>
    <xdr:to>
      <xdr:col>7</xdr:col>
      <xdr:colOff>114940</xdr:colOff>
      <xdr:row>23</xdr:row>
      <xdr:rowOff>6701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138546</xdr:colOff>
      <xdr:row>33</xdr:row>
      <xdr:rowOff>17318</xdr:rowOff>
    </xdr:from>
    <xdr:to>
      <xdr:col>15</xdr:col>
      <xdr:colOff>559114</xdr:colOff>
      <xdr:row>45</xdr:row>
      <xdr:rowOff>192005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242455</xdr:colOff>
      <xdr:row>33</xdr:row>
      <xdr:rowOff>34636</xdr:rowOff>
    </xdr:from>
    <xdr:to>
      <xdr:col>7</xdr:col>
      <xdr:colOff>137453</xdr:colOff>
      <xdr:row>46</xdr:row>
      <xdr:rowOff>1505</xdr:rowOff>
    </xdr:to>
    <xdr:graphicFrame macro="">
      <xdr:nvGraphicFramePr>
        <xdr:cNvPr id="7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207819</xdr:colOff>
      <xdr:row>10</xdr:row>
      <xdr:rowOff>103909</xdr:rowOff>
    </xdr:from>
    <xdr:to>
      <xdr:col>15</xdr:col>
      <xdr:colOff>622362</xdr:colOff>
      <xdr:row>23</xdr:row>
      <xdr:rowOff>70778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roject\Li's%20Hash\doc\paper\performance\result\database-layer\database-layer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's Hash"/>
      <sheetName val="SQL database"/>
      <sheetName val="STRING"/>
      <sheetName val="BOOLEAN"/>
      <sheetName val="INTEGER"/>
      <sheetName val="REAL"/>
      <sheetName val="Insert"/>
      <sheetName val="Select"/>
      <sheetName val="100,000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5">
          <cell r="D5" t="str">
            <v>Li's Hash</v>
          </cell>
          <cell r="E5" t="str">
            <v>SQLite</v>
          </cell>
        </row>
        <row r="6">
          <cell r="C6" t="str">
            <v>STRING (Insert)</v>
          </cell>
          <cell r="D6">
            <v>4325</v>
          </cell>
          <cell r="E6">
            <v>1934.63</v>
          </cell>
        </row>
        <row r="7">
          <cell r="C7" t="str">
            <v>STRING (Select)</v>
          </cell>
          <cell r="D7">
            <v>2546</v>
          </cell>
          <cell r="E7">
            <v>369989</v>
          </cell>
        </row>
        <row r="8">
          <cell r="C8" t="str">
            <v>BOOLEAN (Insert)</v>
          </cell>
          <cell r="D8">
            <v>1986</v>
          </cell>
          <cell r="E8">
            <v>1905.82</v>
          </cell>
        </row>
        <row r="9">
          <cell r="C9" t="str">
            <v>BOOLEAN (Select)</v>
          </cell>
          <cell r="D9">
            <v>2138</v>
          </cell>
          <cell r="E9">
            <v>351443</v>
          </cell>
        </row>
        <row r="10">
          <cell r="C10" t="str">
            <v>INTEGER (Insert)</v>
          </cell>
          <cell r="D10">
            <v>2167</v>
          </cell>
          <cell r="E10">
            <v>1902.19</v>
          </cell>
        </row>
        <row r="11">
          <cell r="C11" t="str">
            <v>INTEGER (Select)</v>
          </cell>
          <cell r="D11">
            <v>2368</v>
          </cell>
          <cell r="E11">
            <v>357935</v>
          </cell>
        </row>
        <row r="12">
          <cell r="C12" t="str">
            <v>REAL (Insert)</v>
          </cell>
          <cell r="D12">
            <v>2357</v>
          </cell>
          <cell r="E12">
            <v>2037.43</v>
          </cell>
        </row>
        <row r="13">
          <cell r="C13" t="str">
            <v>REAL (Select)</v>
          </cell>
          <cell r="D13">
            <v>2174</v>
          </cell>
          <cell r="E13">
            <v>356980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3:R43"/>
  <sheetViews>
    <sheetView topLeftCell="C4" zoomScale="85" zoomScaleNormal="85" workbookViewId="0">
      <selection activeCell="C24" sqref="C24"/>
    </sheetView>
  </sheetViews>
  <sheetFormatPr defaultRowHeight="16.5" x14ac:dyDescent="0.25"/>
  <cols>
    <col min="2" max="2" width="20.25" bestFit="1" customWidth="1"/>
    <col min="3" max="3" width="12.125" bestFit="1" customWidth="1"/>
    <col min="4" max="4" width="20.125" bestFit="1" customWidth="1"/>
    <col min="5" max="8" width="10.375" bestFit="1" customWidth="1"/>
    <col min="9" max="10" width="11.625" bestFit="1" customWidth="1"/>
    <col min="11" max="11" width="10.75" bestFit="1" customWidth="1"/>
    <col min="12" max="12" width="12.125" bestFit="1" customWidth="1"/>
    <col min="13" max="13" width="20.125" bestFit="1" customWidth="1"/>
    <col min="14" max="17" width="9" bestFit="1" customWidth="1"/>
    <col min="18" max="18" width="10.375" bestFit="1" customWidth="1"/>
  </cols>
  <sheetData>
    <row r="3" spans="2:18" x14ac:dyDescent="0.25">
      <c r="B3" s="3"/>
      <c r="C3" s="3" t="s">
        <v>2</v>
      </c>
      <c r="D3" s="4" t="s">
        <v>6</v>
      </c>
      <c r="E3" s="3"/>
      <c r="F3" s="3"/>
      <c r="G3" s="3"/>
      <c r="H3" s="3"/>
      <c r="I3" s="3"/>
      <c r="J3" s="4"/>
      <c r="K3" s="3"/>
      <c r="L3" s="3" t="s">
        <v>2</v>
      </c>
      <c r="M3" s="4" t="s">
        <v>5</v>
      </c>
      <c r="N3" s="3"/>
      <c r="O3" s="3"/>
      <c r="P3" s="3"/>
      <c r="Q3" s="3"/>
      <c r="R3" s="3"/>
    </row>
    <row r="4" spans="2:18" x14ac:dyDescent="0.25">
      <c r="B4" s="3"/>
      <c r="C4" s="3"/>
      <c r="D4" s="4" t="s">
        <v>0</v>
      </c>
      <c r="E4" s="4">
        <v>200000</v>
      </c>
      <c r="F4" s="4">
        <v>400000</v>
      </c>
      <c r="G4" s="4">
        <v>600000</v>
      </c>
      <c r="H4" s="4">
        <v>800000</v>
      </c>
      <c r="I4" s="4">
        <v>1000000</v>
      </c>
      <c r="J4" s="4"/>
      <c r="K4" s="3"/>
      <c r="L4" s="3"/>
      <c r="M4" s="4" t="s">
        <v>0</v>
      </c>
      <c r="N4" s="4">
        <v>200000</v>
      </c>
      <c r="O4" s="4">
        <v>400000</v>
      </c>
      <c r="P4" s="4">
        <v>600000</v>
      </c>
      <c r="Q4" s="4">
        <v>800000</v>
      </c>
      <c r="R4" s="4">
        <v>1000000</v>
      </c>
    </row>
    <row r="5" spans="2:18" x14ac:dyDescent="0.25">
      <c r="B5" s="4" t="s">
        <v>10</v>
      </c>
      <c r="C5" s="4" t="s">
        <v>23</v>
      </c>
      <c r="D5" s="4" t="str">
        <f>B5 &amp; " (" &amp; C5 &amp; ")"</f>
        <v>STRING (Insert)</v>
      </c>
      <c r="E5" s="4">
        <v>100</v>
      </c>
      <c r="F5" s="4">
        <v>200</v>
      </c>
      <c r="G5" s="4">
        <v>300</v>
      </c>
      <c r="H5" s="4">
        <v>400</v>
      </c>
      <c r="I5" s="4">
        <v>500</v>
      </c>
      <c r="J5" s="4"/>
      <c r="K5" s="4" t="s">
        <v>10</v>
      </c>
      <c r="L5" s="4" t="s">
        <v>23</v>
      </c>
      <c r="M5" s="4" t="str">
        <f>K5 &amp; " (" &amp; L5 &amp; ")"</f>
        <v>STRING (Insert)</v>
      </c>
      <c r="N5" s="4">
        <f>E5/1000</f>
        <v>0.1</v>
      </c>
      <c r="O5" s="4">
        <f t="shared" ref="O5:R5" si="0">F5/1000</f>
        <v>0.2</v>
      </c>
      <c r="P5" s="4">
        <f t="shared" si="0"/>
        <v>0.3</v>
      </c>
      <c r="Q5" s="4">
        <f t="shared" si="0"/>
        <v>0.4</v>
      </c>
      <c r="R5" s="4">
        <f t="shared" si="0"/>
        <v>0.5</v>
      </c>
    </row>
    <row r="6" spans="2:18" x14ac:dyDescent="0.25">
      <c r="B6" s="4"/>
      <c r="C6" s="4" t="s">
        <v>24</v>
      </c>
      <c r="D6" s="4" t="str">
        <f>B5 &amp; " (" &amp; C6 &amp; ")"</f>
        <v>STRING (Select)</v>
      </c>
      <c r="E6" s="4">
        <v>100</v>
      </c>
      <c r="F6" s="4">
        <v>200</v>
      </c>
      <c r="G6" s="4">
        <v>300</v>
      </c>
      <c r="H6" s="4">
        <v>400</v>
      </c>
      <c r="I6" s="4">
        <v>500</v>
      </c>
      <c r="J6" s="4"/>
      <c r="K6" s="4"/>
      <c r="L6" s="4" t="s">
        <v>24</v>
      </c>
      <c r="M6" s="4" t="str">
        <f>K5 &amp; " (" &amp; L6 &amp; ")"</f>
        <v>STRING (Select)</v>
      </c>
      <c r="N6" s="4">
        <f t="shared" ref="N6:N20" si="1">E6/1000</f>
        <v>0.1</v>
      </c>
      <c r="O6" s="4">
        <f t="shared" ref="O6:O20" si="2">F6/1000</f>
        <v>0.2</v>
      </c>
      <c r="P6" s="4">
        <f t="shared" ref="P6:P20" si="3">G6/1000</f>
        <v>0.3</v>
      </c>
      <c r="Q6" s="4">
        <f t="shared" ref="Q6:Q20" si="4">H6/1000</f>
        <v>0.4</v>
      </c>
      <c r="R6" s="4">
        <f t="shared" ref="R6:R20" si="5">I6/1000</f>
        <v>0.5</v>
      </c>
    </row>
    <row r="7" spans="2:18" x14ac:dyDescent="0.25">
      <c r="B7" s="4"/>
      <c r="C7" s="4" t="s">
        <v>17</v>
      </c>
      <c r="D7" s="4" t="str">
        <f>B5 &amp; " (" &amp; C7 &amp; ")"</f>
        <v>STRING (Update)</v>
      </c>
      <c r="E7" s="4">
        <v>100</v>
      </c>
      <c r="F7" s="4">
        <v>200</v>
      </c>
      <c r="G7" s="4">
        <v>300</v>
      </c>
      <c r="H7" s="4">
        <v>400</v>
      </c>
      <c r="I7" s="4">
        <v>500</v>
      </c>
      <c r="J7" s="4"/>
      <c r="K7" s="4"/>
      <c r="L7" s="4" t="s">
        <v>17</v>
      </c>
      <c r="M7" s="4" t="str">
        <f>K5 &amp; " (" &amp; L7 &amp; ")"</f>
        <v>STRING (Update)</v>
      </c>
      <c r="N7" s="4">
        <f t="shared" si="1"/>
        <v>0.1</v>
      </c>
      <c r="O7" s="4">
        <f t="shared" si="2"/>
        <v>0.2</v>
      </c>
      <c r="P7" s="4">
        <f t="shared" si="3"/>
        <v>0.3</v>
      </c>
      <c r="Q7" s="4">
        <f t="shared" si="4"/>
        <v>0.4</v>
      </c>
      <c r="R7" s="4">
        <f t="shared" si="5"/>
        <v>0.5</v>
      </c>
    </row>
    <row r="8" spans="2:18" x14ac:dyDescent="0.25">
      <c r="B8" s="4"/>
      <c r="C8" s="4" t="s">
        <v>25</v>
      </c>
      <c r="D8" s="4" t="str">
        <f>B5 &amp; " (" &amp; C8 &amp; ")"</f>
        <v>STRING (Delete)</v>
      </c>
      <c r="E8" s="4">
        <v>100</v>
      </c>
      <c r="F8" s="4">
        <v>200</v>
      </c>
      <c r="G8" s="4">
        <v>300</v>
      </c>
      <c r="H8" s="4">
        <v>400</v>
      </c>
      <c r="I8" s="4">
        <v>500</v>
      </c>
      <c r="J8" s="4"/>
      <c r="K8" s="4"/>
      <c r="L8" s="4" t="s">
        <v>25</v>
      </c>
      <c r="M8" s="4" t="str">
        <f>K5 &amp; " (" &amp; L8 &amp; ")"</f>
        <v>STRING (Delete)</v>
      </c>
      <c r="N8" s="4">
        <f t="shared" si="1"/>
        <v>0.1</v>
      </c>
      <c r="O8" s="4">
        <f t="shared" si="2"/>
        <v>0.2</v>
      </c>
      <c r="P8" s="4">
        <f t="shared" si="3"/>
        <v>0.3</v>
      </c>
      <c r="Q8" s="4">
        <f t="shared" si="4"/>
        <v>0.4</v>
      </c>
      <c r="R8" s="4">
        <f t="shared" si="5"/>
        <v>0.5</v>
      </c>
    </row>
    <row r="9" spans="2:18" x14ac:dyDescent="0.25">
      <c r="B9" s="4" t="s">
        <v>12</v>
      </c>
      <c r="C9" s="4" t="s">
        <v>23</v>
      </c>
      <c r="D9" s="4" t="str">
        <f>B9 &amp; " (" &amp; C9 &amp; ")"</f>
        <v>BOOLEAN (Insert)</v>
      </c>
      <c r="E9" s="4">
        <v>10</v>
      </c>
      <c r="F9" s="4">
        <v>20</v>
      </c>
      <c r="G9" s="4">
        <v>30</v>
      </c>
      <c r="H9" s="4">
        <v>40</v>
      </c>
      <c r="I9" s="4">
        <v>50</v>
      </c>
      <c r="J9" s="4"/>
      <c r="K9" s="4" t="s">
        <v>12</v>
      </c>
      <c r="L9" s="4" t="s">
        <v>23</v>
      </c>
      <c r="M9" s="4" t="str">
        <f>K9 &amp; " (" &amp; L9 &amp; ")"</f>
        <v>BOOLEAN (Insert)</v>
      </c>
      <c r="N9" s="4">
        <f t="shared" si="1"/>
        <v>0.01</v>
      </c>
      <c r="O9" s="4">
        <f t="shared" si="2"/>
        <v>0.02</v>
      </c>
      <c r="P9" s="4">
        <f t="shared" si="3"/>
        <v>0.03</v>
      </c>
      <c r="Q9" s="4">
        <f t="shared" si="4"/>
        <v>0.04</v>
      </c>
      <c r="R9" s="4">
        <f t="shared" si="5"/>
        <v>0.05</v>
      </c>
    </row>
    <row r="10" spans="2:18" x14ac:dyDescent="0.25">
      <c r="B10" s="4"/>
      <c r="C10" s="4" t="s">
        <v>24</v>
      </c>
      <c r="D10" s="4" t="str">
        <f>B9 &amp; " (" &amp; C10 &amp; ")"</f>
        <v>BOOLEAN (Select)</v>
      </c>
      <c r="E10" s="4">
        <v>20</v>
      </c>
      <c r="F10" s="4">
        <v>40</v>
      </c>
      <c r="G10" s="4">
        <v>60</v>
      </c>
      <c r="H10" s="4">
        <v>80</v>
      </c>
      <c r="I10" s="4">
        <v>100</v>
      </c>
      <c r="J10" s="4"/>
      <c r="K10" s="4"/>
      <c r="L10" s="4" t="s">
        <v>24</v>
      </c>
      <c r="M10" s="4" t="str">
        <f>K9 &amp; " (" &amp; L10 &amp; ")"</f>
        <v>BOOLEAN (Select)</v>
      </c>
      <c r="N10" s="4">
        <f t="shared" si="1"/>
        <v>0.02</v>
      </c>
      <c r="O10" s="4">
        <f t="shared" si="2"/>
        <v>0.04</v>
      </c>
      <c r="P10" s="4">
        <f t="shared" si="3"/>
        <v>0.06</v>
      </c>
      <c r="Q10" s="4">
        <f t="shared" si="4"/>
        <v>0.08</v>
      </c>
      <c r="R10" s="4">
        <f t="shared" si="5"/>
        <v>0.1</v>
      </c>
    </row>
    <row r="11" spans="2:18" x14ac:dyDescent="0.25">
      <c r="B11" s="4"/>
      <c r="C11" s="4" t="s">
        <v>17</v>
      </c>
      <c r="D11" s="4" t="str">
        <f>B9 &amp; " (" &amp; C11 &amp; ")"</f>
        <v>BOOLEAN (Update)</v>
      </c>
      <c r="E11" s="4">
        <v>10</v>
      </c>
      <c r="F11" s="4">
        <v>20</v>
      </c>
      <c r="G11" s="4">
        <v>30</v>
      </c>
      <c r="H11" s="4">
        <v>40</v>
      </c>
      <c r="I11" s="4">
        <v>50</v>
      </c>
      <c r="J11" s="4"/>
      <c r="K11" s="4"/>
      <c r="L11" s="4" t="s">
        <v>17</v>
      </c>
      <c r="M11" s="4" t="str">
        <f>K9 &amp; " (" &amp; L11 &amp; ")"</f>
        <v>BOOLEAN (Update)</v>
      </c>
      <c r="N11" s="4">
        <f t="shared" si="1"/>
        <v>0.01</v>
      </c>
      <c r="O11" s="4">
        <f t="shared" si="2"/>
        <v>0.02</v>
      </c>
      <c r="P11" s="4">
        <f t="shared" si="3"/>
        <v>0.03</v>
      </c>
      <c r="Q11" s="4">
        <f t="shared" si="4"/>
        <v>0.04</v>
      </c>
      <c r="R11" s="4">
        <f t="shared" si="5"/>
        <v>0.05</v>
      </c>
    </row>
    <row r="12" spans="2:18" x14ac:dyDescent="0.25">
      <c r="B12" s="4"/>
      <c r="C12" s="4" t="s">
        <v>25</v>
      </c>
      <c r="D12" s="4" t="str">
        <f>B9 &amp; " (" &amp; C12 &amp; ")"</f>
        <v>BOOLEAN (Delete)</v>
      </c>
      <c r="E12" s="4">
        <v>10</v>
      </c>
      <c r="F12" s="4">
        <v>20</v>
      </c>
      <c r="G12" s="4">
        <v>30</v>
      </c>
      <c r="H12" s="4">
        <v>40</v>
      </c>
      <c r="I12" s="4">
        <v>50</v>
      </c>
      <c r="J12" s="4"/>
      <c r="K12" s="4"/>
      <c r="L12" s="4" t="s">
        <v>25</v>
      </c>
      <c r="M12" s="4" t="str">
        <f>K9 &amp; " (" &amp; L12 &amp; ")"</f>
        <v>BOOLEAN (Delete)</v>
      </c>
      <c r="N12" s="4">
        <f t="shared" si="1"/>
        <v>0.01</v>
      </c>
      <c r="O12" s="4">
        <f t="shared" si="2"/>
        <v>0.02</v>
      </c>
      <c r="P12" s="4">
        <f t="shared" si="3"/>
        <v>0.03</v>
      </c>
      <c r="Q12" s="4">
        <f t="shared" si="4"/>
        <v>0.04</v>
      </c>
      <c r="R12" s="4">
        <f t="shared" si="5"/>
        <v>0.05</v>
      </c>
    </row>
    <row r="13" spans="2:18" x14ac:dyDescent="0.25">
      <c r="B13" s="4" t="s">
        <v>22</v>
      </c>
      <c r="C13" s="4" t="s">
        <v>23</v>
      </c>
      <c r="D13" s="4" t="str">
        <f>B13 &amp; " (" &amp; C13 &amp; ")"</f>
        <v>INTEGER (Insert)</v>
      </c>
      <c r="E13" s="4">
        <v>50</v>
      </c>
      <c r="F13" s="4">
        <v>100</v>
      </c>
      <c r="G13" s="4">
        <v>150</v>
      </c>
      <c r="H13" s="4">
        <v>200</v>
      </c>
      <c r="I13" s="4">
        <v>250</v>
      </c>
      <c r="J13" s="4"/>
      <c r="K13" s="4" t="s">
        <v>11</v>
      </c>
      <c r="L13" s="4" t="s">
        <v>23</v>
      </c>
      <c r="M13" s="4" t="str">
        <f>K13 &amp; " (" &amp; L13 &amp; ")"</f>
        <v>INTEGER (Insert)</v>
      </c>
      <c r="N13" s="4">
        <f t="shared" si="1"/>
        <v>0.05</v>
      </c>
      <c r="O13" s="4">
        <f t="shared" si="2"/>
        <v>0.1</v>
      </c>
      <c r="P13" s="4">
        <f t="shared" si="3"/>
        <v>0.15</v>
      </c>
      <c r="Q13" s="4">
        <f t="shared" si="4"/>
        <v>0.2</v>
      </c>
      <c r="R13" s="4">
        <f t="shared" si="5"/>
        <v>0.25</v>
      </c>
    </row>
    <row r="14" spans="2:18" x14ac:dyDescent="0.25">
      <c r="B14" s="4"/>
      <c r="C14" s="4" t="s">
        <v>24</v>
      </c>
      <c r="D14" s="4" t="str">
        <f>B13 &amp; " (" &amp; C14 &amp; ")"</f>
        <v>INTEGER (Select)</v>
      </c>
      <c r="E14" s="4">
        <v>50</v>
      </c>
      <c r="F14" s="4">
        <v>100</v>
      </c>
      <c r="G14" s="4">
        <v>150</v>
      </c>
      <c r="H14" s="4">
        <v>200</v>
      </c>
      <c r="I14" s="4">
        <v>250</v>
      </c>
      <c r="J14" s="4"/>
      <c r="K14" s="4"/>
      <c r="L14" s="4" t="s">
        <v>24</v>
      </c>
      <c r="M14" s="4" t="str">
        <f>K13 &amp; " (" &amp; L14 &amp; ")"</f>
        <v>INTEGER (Select)</v>
      </c>
      <c r="N14" s="4">
        <f t="shared" si="1"/>
        <v>0.05</v>
      </c>
      <c r="O14" s="4">
        <f t="shared" si="2"/>
        <v>0.1</v>
      </c>
      <c r="P14" s="4">
        <f t="shared" si="3"/>
        <v>0.15</v>
      </c>
      <c r="Q14" s="4">
        <f t="shared" si="4"/>
        <v>0.2</v>
      </c>
      <c r="R14" s="4">
        <f t="shared" si="5"/>
        <v>0.25</v>
      </c>
    </row>
    <row r="15" spans="2:18" x14ac:dyDescent="0.25">
      <c r="B15" s="4"/>
      <c r="C15" s="4" t="s">
        <v>17</v>
      </c>
      <c r="D15" s="4" t="str">
        <f>B13 &amp; " (" &amp; C15 &amp; ")"</f>
        <v>INTEGER (Update)</v>
      </c>
      <c r="E15" s="4">
        <v>50</v>
      </c>
      <c r="F15" s="4">
        <v>100</v>
      </c>
      <c r="G15" s="4">
        <v>150</v>
      </c>
      <c r="H15" s="4">
        <v>200</v>
      </c>
      <c r="I15" s="4">
        <v>250</v>
      </c>
      <c r="J15" s="4"/>
      <c r="K15" s="4"/>
      <c r="L15" s="4" t="s">
        <v>17</v>
      </c>
      <c r="M15" s="4" t="str">
        <f>K13 &amp; " (" &amp; L15 &amp; ")"</f>
        <v>INTEGER (Update)</v>
      </c>
      <c r="N15" s="4">
        <f t="shared" si="1"/>
        <v>0.05</v>
      </c>
      <c r="O15" s="4">
        <f t="shared" si="2"/>
        <v>0.1</v>
      </c>
      <c r="P15" s="4">
        <f t="shared" si="3"/>
        <v>0.15</v>
      </c>
      <c r="Q15" s="4">
        <f t="shared" si="4"/>
        <v>0.2</v>
      </c>
      <c r="R15" s="4">
        <f t="shared" si="5"/>
        <v>0.25</v>
      </c>
    </row>
    <row r="16" spans="2:18" x14ac:dyDescent="0.25">
      <c r="B16" s="4"/>
      <c r="C16" s="4" t="s">
        <v>25</v>
      </c>
      <c r="D16" s="4" t="str">
        <f>B13 &amp; " (" &amp; C16 &amp; ")"</f>
        <v>INTEGER (Delete)</v>
      </c>
      <c r="E16" s="4">
        <v>50</v>
      </c>
      <c r="F16" s="4">
        <v>100</v>
      </c>
      <c r="G16" s="4">
        <v>150</v>
      </c>
      <c r="H16" s="4">
        <v>200</v>
      </c>
      <c r="I16" s="4">
        <v>250</v>
      </c>
      <c r="J16" s="4"/>
      <c r="K16" s="4"/>
      <c r="L16" s="4" t="s">
        <v>25</v>
      </c>
      <c r="M16" s="4" t="str">
        <f>K13 &amp; " (" &amp; L16 &amp; ")"</f>
        <v>INTEGER (Delete)</v>
      </c>
      <c r="N16" s="4">
        <f t="shared" si="1"/>
        <v>0.05</v>
      </c>
      <c r="O16" s="4">
        <f t="shared" si="2"/>
        <v>0.1</v>
      </c>
      <c r="P16" s="4">
        <f t="shared" si="3"/>
        <v>0.15</v>
      </c>
      <c r="Q16" s="4">
        <f t="shared" si="4"/>
        <v>0.2</v>
      </c>
      <c r="R16" s="4">
        <f t="shared" si="5"/>
        <v>0.25</v>
      </c>
    </row>
    <row r="17" spans="2:18" x14ac:dyDescent="0.25">
      <c r="B17" s="4" t="s">
        <v>1</v>
      </c>
      <c r="C17" s="4" t="s">
        <v>23</v>
      </c>
      <c r="D17" s="4" t="str">
        <f>B17 &amp; " (" &amp; C17 &amp; ")"</f>
        <v>REAL (Insert)</v>
      </c>
      <c r="E17" s="4">
        <v>50</v>
      </c>
      <c r="F17" s="4">
        <v>100</v>
      </c>
      <c r="G17" s="4">
        <v>150</v>
      </c>
      <c r="H17" s="4">
        <v>200</v>
      </c>
      <c r="I17" s="4">
        <v>250</v>
      </c>
      <c r="J17" s="3"/>
      <c r="K17" s="4" t="s">
        <v>1</v>
      </c>
      <c r="L17" s="4" t="s">
        <v>23</v>
      </c>
      <c r="M17" s="4" t="str">
        <f>K17 &amp; " (" &amp; L17 &amp; ")"</f>
        <v>REAL (Insert)</v>
      </c>
      <c r="N17" s="4">
        <f t="shared" si="1"/>
        <v>0.05</v>
      </c>
      <c r="O17" s="4">
        <f t="shared" si="2"/>
        <v>0.1</v>
      </c>
      <c r="P17" s="4">
        <f t="shared" si="3"/>
        <v>0.15</v>
      </c>
      <c r="Q17" s="4">
        <f t="shared" si="4"/>
        <v>0.2</v>
      </c>
      <c r="R17" s="4">
        <f t="shared" si="5"/>
        <v>0.25</v>
      </c>
    </row>
    <row r="18" spans="2:18" x14ac:dyDescent="0.25">
      <c r="B18" s="4"/>
      <c r="C18" s="4" t="s">
        <v>24</v>
      </c>
      <c r="D18" s="4" t="str">
        <f>B17 &amp; " (" &amp; C18 &amp; ")"</f>
        <v>REAL (Select)</v>
      </c>
      <c r="E18" s="4">
        <v>50</v>
      </c>
      <c r="F18" s="4">
        <v>100</v>
      </c>
      <c r="G18" s="4">
        <v>150</v>
      </c>
      <c r="H18" s="4">
        <v>200</v>
      </c>
      <c r="I18" s="4">
        <v>250</v>
      </c>
      <c r="J18" s="3"/>
      <c r="K18" s="4"/>
      <c r="L18" s="4" t="s">
        <v>24</v>
      </c>
      <c r="M18" s="4" t="str">
        <f>K17 &amp; " (" &amp; L18 &amp; ")"</f>
        <v>REAL (Select)</v>
      </c>
      <c r="N18" s="4">
        <f t="shared" si="1"/>
        <v>0.05</v>
      </c>
      <c r="O18" s="4">
        <f t="shared" si="2"/>
        <v>0.1</v>
      </c>
      <c r="P18" s="4">
        <f t="shared" si="3"/>
        <v>0.15</v>
      </c>
      <c r="Q18" s="4">
        <f t="shared" si="4"/>
        <v>0.2</v>
      </c>
      <c r="R18" s="4">
        <f t="shared" si="5"/>
        <v>0.25</v>
      </c>
    </row>
    <row r="19" spans="2:18" x14ac:dyDescent="0.25">
      <c r="B19" s="3"/>
      <c r="C19" s="4" t="s">
        <v>17</v>
      </c>
      <c r="D19" s="4" t="str">
        <f>B17 &amp; " (" &amp; C19 &amp; ")"</f>
        <v>REAL (Update)</v>
      </c>
      <c r="E19" s="4">
        <v>50</v>
      </c>
      <c r="F19" s="4">
        <v>100</v>
      </c>
      <c r="G19" s="4">
        <v>150</v>
      </c>
      <c r="H19" s="4">
        <v>200</v>
      </c>
      <c r="I19" s="4">
        <v>250</v>
      </c>
      <c r="J19" s="3"/>
      <c r="K19" s="3"/>
      <c r="L19" s="4" t="s">
        <v>17</v>
      </c>
      <c r="M19" s="4" t="str">
        <f>K17 &amp; " (" &amp; L19 &amp; ")"</f>
        <v>REAL (Update)</v>
      </c>
      <c r="N19" s="4">
        <f t="shared" si="1"/>
        <v>0.05</v>
      </c>
      <c r="O19" s="4">
        <f t="shared" si="2"/>
        <v>0.1</v>
      </c>
      <c r="P19" s="4">
        <f t="shared" si="3"/>
        <v>0.15</v>
      </c>
      <c r="Q19" s="4">
        <f t="shared" si="4"/>
        <v>0.2</v>
      </c>
      <c r="R19" s="4">
        <f t="shared" si="5"/>
        <v>0.25</v>
      </c>
    </row>
    <row r="20" spans="2:18" x14ac:dyDescent="0.25">
      <c r="B20" s="3"/>
      <c r="C20" s="4" t="s">
        <v>25</v>
      </c>
      <c r="D20" s="4" t="str">
        <f>B17 &amp; " (" &amp; C20 &amp; ")"</f>
        <v>REAL (Delete)</v>
      </c>
      <c r="E20" s="4">
        <v>50</v>
      </c>
      <c r="F20" s="4">
        <v>100</v>
      </c>
      <c r="G20" s="4">
        <v>150</v>
      </c>
      <c r="H20" s="4">
        <v>200</v>
      </c>
      <c r="I20" s="4">
        <v>250</v>
      </c>
      <c r="J20" s="3"/>
      <c r="K20" s="3"/>
      <c r="L20" s="4" t="s">
        <v>25</v>
      </c>
      <c r="M20" s="4" t="str">
        <f>K17 &amp; " (" &amp; L20 &amp; ")"</f>
        <v>REAL (Delete)</v>
      </c>
      <c r="N20" s="4">
        <f t="shared" si="1"/>
        <v>0.05</v>
      </c>
      <c r="O20" s="4">
        <f t="shared" si="2"/>
        <v>0.1</v>
      </c>
      <c r="P20" s="4">
        <f t="shared" si="3"/>
        <v>0.15</v>
      </c>
      <c r="Q20" s="4">
        <f t="shared" si="4"/>
        <v>0.2</v>
      </c>
      <c r="R20" s="4">
        <f t="shared" si="5"/>
        <v>0.25</v>
      </c>
    </row>
    <row r="21" spans="2:1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25">
      <c r="B23" s="4" t="s">
        <v>3</v>
      </c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25">
      <c r="B24" s="5" t="s">
        <v>19</v>
      </c>
      <c r="C24" s="4">
        <v>10</v>
      </c>
      <c r="D24" s="6" t="s">
        <v>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25">
      <c r="B26" s="3"/>
      <c r="C26" s="3" t="s">
        <v>18</v>
      </c>
      <c r="D26" s="4" t="s">
        <v>6</v>
      </c>
      <c r="E26" s="3"/>
      <c r="F26" s="3"/>
      <c r="G26" s="3"/>
      <c r="H26" s="3"/>
      <c r="I26" s="3"/>
      <c r="J26" s="4"/>
      <c r="K26" s="3"/>
      <c r="L26" s="3" t="s">
        <v>18</v>
      </c>
      <c r="M26" s="4" t="s">
        <v>5</v>
      </c>
      <c r="N26" s="3"/>
      <c r="O26" s="3"/>
      <c r="P26" s="3"/>
      <c r="Q26" s="3"/>
      <c r="R26" s="3"/>
    </row>
    <row r="27" spans="2:18" x14ac:dyDescent="0.25">
      <c r="B27" s="3"/>
      <c r="C27" s="3"/>
      <c r="D27" s="4" t="s">
        <v>0</v>
      </c>
      <c r="E27" s="4">
        <v>200000</v>
      </c>
      <c r="F27" s="4">
        <v>400000</v>
      </c>
      <c r="G27" s="4">
        <v>600000</v>
      </c>
      <c r="H27" s="4">
        <v>800000</v>
      </c>
      <c r="I27" s="4">
        <v>1000000</v>
      </c>
      <c r="J27" s="4"/>
      <c r="K27" s="3"/>
      <c r="L27" s="3"/>
      <c r="M27" s="4" t="s">
        <v>0</v>
      </c>
      <c r="N27" s="4">
        <v>200000</v>
      </c>
      <c r="O27" s="4">
        <v>400000</v>
      </c>
      <c r="P27" s="4">
        <v>600000</v>
      </c>
      <c r="Q27" s="4">
        <v>800000</v>
      </c>
      <c r="R27" s="4">
        <v>1000000</v>
      </c>
    </row>
    <row r="28" spans="2:18" x14ac:dyDescent="0.25">
      <c r="B28" s="4" t="s">
        <v>10</v>
      </c>
      <c r="C28" s="4" t="s">
        <v>23</v>
      </c>
      <c r="D28" s="4" t="str">
        <f>B28 &amp; " (" &amp; C28 &amp; ")"</f>
        <v>STRING (Insert)</v>
      </c>
      <c r="E28" s="4">
        <f>E5+E$27*$C$24</f>
        <v>2000100</v>
      </c>
      <c r="F28" s="4">
        <f t="shared" ref="F28:I28" si="6">F5+F$27*$C$24</f>
        <v>4000200</v>
      </c>
      <c r="G28" s="4">
        <f t="shared" si="6"/>
        <v>6000300</v>
      </c>
      <c r="H28" s="4">
        <f t="shared" si="6"/>
        <v>8000400</v>
      </c>
      <c r="I28" s="4">
        <f t="shared" si="6"/>
        <v>10000500</v>
      </c>
      <c r="J28" s="4"/>
      <c r="K28" s="4" t="s">
        <v>10</v>
      </c>
      <c r="L28" s="4" t="s">
        <v>23</v>
      </c>
      <c r="M28" s="4" t="str">
        <f>K28 &amp; " (" &amp; L28 &amp; ")"</f>
        <v>STRING (Insert)</v>
      </c>
      <c r="N28" s="4">
        <f t="shared" ref="N28:N43" si="7">E28/1000</f>
        <v>2000.1</v>
      </c>
      <c r="O28" s="4">
        <f t="shared" ref="O28:O43" si="8">F28/1000</f>
        <v>4000.2</v>
      </c>
      <c r="P28" s="4">
        <f t="shared" ref="P28:P43" si="9">G28/1000</f>
        <v>6000.3</v>
      </c>
      <c r="Q28" s="4">
        <f t="shared" ref="Q28:Q43" si="10">H28/1000</f>
        <v>8000.4</v>
      </c>
      <c r="R28" s="4">
        <f t="shared" ref="R28:R43" si="11">I28/1000</f>
        <v>10000.5</v>
      </c>
    </row>
    <row r="29" spans="2:18" x14ac:dyDescent="0.25">
      <c r="B29" s="4"/>
      <c r="C29" s="4" t="s">
        <v>24</v>
      </c>
      <c r="D29" s="4" t="str">
        <f>B28 &amp; " (" &amp; C29 &amp; ")"</f>
        <v>STRING (Select)</v>
      </c>
      <c r="E29" s="4">
        <f t="shared" ref="E29:I43" si="12">E6+E$27*$C$24</f>
        <v>2000100</v>
      </c>
      <c r="F29" s="4">
        <f t="shared" si="12"/>
        <v>4000200</v>
      </c>
      <c r="G29" s="4">
        <f t="shared" si="12"/>
        <v>6000300</v>
      </c>
      <c r="H29" s="4">
        <f t="shared" si="12"/>
        <v>8000400</v>
      </c>
      <c r="I29" s="4">
        <f t="shared" si="12"/>
        <v>10000500</v>
      </c>
      <c r="J29" s="4"/>
      <c r="K29" s="4"/>
      <c r="L29" s="4" t="s">
        <v>24</v>
      </c>
      <c r="M29" s="4" t="str">
        <f>K28 &amp; " (" &amp; L29 &amp; ")"</f>
        <v>STRING (Select)</v>
      </c>
      <c r="N29" s="4">
        <f t="shared" si="7"/>
        <v>2000.1</v>
      </c>
      <c r="O29" s="4">
        <f t="shared" si="8"/>
        <v>4000.2</v>
      </c>
      <c r="P29" s="4">
        <f t="shared" si="9"/>
        <v>6000.3</v>
      </c>
      <c r="Q29" s="4">
        <f t="shared" si="10"/>
        <v>8000.4</v>
      </c>
      <c r="R29" s="4">
        <f t="shared" si="11"/>
        <v>10000.5</v>
      </c>
    </row>
    <row r="30" spans="2:18" x14ac:dyDescent="0.25">
      <c r="B30" s="4"/>
      <c r="C30" s="4" t="s">
        <v>17</v>
      </c>
      <c r="D30" s="4" t="str">
        <f>B28 &amp; " (" &amp; C30 &amp; ")"</f>
        <v>STRING (Update)</v>
      </c>
      <c r="E30" s="4">
        <f t="shared" si="12"/>
        <v>2000100</v>
      </c>
      <c r="F30" s="4">
        <f t="shared" si="12"/>
        <v>4000200</v>
      </c>
      <c r="G30" s="4">
        <f t="shared" si="12"/>
        <v>6000300</v>
      </c>
      <c r="H30" s="4">
        <f t="shared" si="12"/>
        <v>8000400</v>
      </c>
      <c r="I30" s="4">
        <f t="shared" si="12"/>
        <v>10000500</v>
      </c>
      <c r="J30" s="4"/>
      <c r="K30" s="4"/>
      <c r="L30" s="4" t="s">
        <v>17</v>
      </c>
      <c r="M30" s="4" t="str">
        <f>K28 &amp; " (" &amp; L30 &amp; ")"</f>
        <v>STRING (Update)</v>
      </c>
      <c r="N30" s="4">
        <f t="shared" si="7"/>
        <v>2000.1</v>
      </c>
      <c r="O30" s="4">
        <f t="shared" si="8"/>
        <v>4000.2</v>
      </c>
      <c r="P30" s="4">
        <f t="shared" si="9"/>
        <v>6000.3</v>
      </c>
      <c r="Q30" s="4">
        <f t="shared" si="10"/>
        <v>8000.4</v>
      </c>
      <c r="R30" s="4">
        <f t="shared" si="11"/>
        <v>10000.5</v>
      </c>
    </row>
    <row r="31" spans="2:18" x14ac:dyDescent="0.25">
      <c r="B31" s="4"/>
      <c r="C31" s="4" t="s">
        <v>25</v>
      </c>
      <c r="D31" s="4" t="str">
        <f>B28 &amp; " (" &amp; C31 &amp; ")"</f>
        <v>STRING (Delete)</v>
      </c>
      <c r="E31" s="4">
        <f t="shared" si="12"/>
        <v>2000100</v>
      </c>
      <c r="F31" s="4">
        <f t="shared" si="12"/>
        <v>4000200</v>
      </c>
      <c r="G31" s="4">
        <f t="shared" si="12"/>
        <v>6000300</v>
      </c>
      <c r="H31" s="4">
        <f t="shared" si="12"/>
        <v>8000400</v>
      </c>
      <c r="I31" s="4">
        <f t="shared" si="12"/>
        <v>10000500</v>
      </c>
      <c r="J31" s="4"/>
      <c r="K31" s="4"/>
      <c r="L31" s="4" t="s">
        <v>25</v>
      </c>
      <c r="M31" s="4" t="str">
        <f>K28 &amp; " (" &amp; L31 &amp; ")"</f>
        <v>STRING (Delete)</v>
      </c>
      <c r="N31" s="4">
        <f t="shared" si="7"/>
        <v>2000.1</v>
      </c>
      <c r="O31" s="4">
        <f t="shared" si="8"/>
        <v>4000.2</v>
      </c>
      <c r="P31" s="4">
        <f t="shared" si="9"/>
        <v>6000.3</v>
      </c>
      <c r="Q31" s="4">
        <f t="shared" si="10"/>
        <v>8000.4</v>
      </c>
      <c r="R31" s="4">
        <f t="shared" si="11"/>
        <v>10000.5</v>
      </c>
    </row>
    <row r="32" spans="2:18" x14ac:dyDescent="0.25">
      <c r="B32" s="4" t="s">
        <v>12</v>
      </c>
      <c r="C32" s="4" t="s">
        <v>23</v>
      </c>
      <c r="D32" s="4" t="str">
        <f>B32 &amp; " (" &amp; C32 &amp; ")"</f>
        <v>BOOLEAN (Insert)</v>
      </c>
      <c r="E32" s="4">
        <f t="shared" si="12"/>
        <v>2000010</v>
      </c>
      <c r="F32" s="4">
        <f t="shared" si="12"/>
        <v>4000020</v>
      </c>
      <c r="G32" s="4">
        <f t="shared" si="12"/>
        <v>6000030</v>
      </c>
      <c r="H32" s="4">
        <f t="shared" si="12"/>
        <v>8000040</v>
      </c>
      <c r="I32" s="4">
        <f t="shared" si="12"/>
        <v>10000050</v>
      </c>
      <c r="J32" s="4"/>
      <c r="K32" s="4" t="s">
        <v>12</v>
      </c>
      <c r="L32" s="4" t="s">
        <v>23</v>
      </c>
      <c r="M32" s="4" t="str">
        <f>K32 &amp; " (" &amp; L32 &amp; ")"</f>
        <v>BOOLEAN (Insert)</v>
      </c>
      <c r="N32" s="4">
        <f t="shared" si="7"/>
        <v>2000.01</v>
      </c>
      <c r="O32" s="4">
        <f t="shared" si="8"/>
        <v>4000.02</v>
      </c>
      <c r="P32" s="4">
        <f t="shared" si="9"/>
        <v>6000.03</v>
      </c>
      <c r="Q32" s="4">
        <f t="shared" si="10"/>
        <v>8000.04</v>
      </c>
      <c r="R32" s="4">
        <f t="shared" si="11"/>
        <v>10000.049999999999</v>
      </c>
    </row>
    <row r="33" spans="2:18" x14ac:dyDescent="0.25">
      <c r="B33" s="4"/>
      <c r="C33" s="4" t="s">
        <v>24</v>
      </c>
      <c r="D33" s="4" t="str">
        <f>B32 &amp; " (" &amp; C33 &amp; ")"</f>
        <v>BOOLEAN (Select)</v>
      </c>
      <c r="E33" s="4">
        <f t="shared" si="12"/>
        <v>2000020</v>
      </c>
      <c r="F33" s="4">
        <f t="shared" si="12"/>
        <v>4000040</v>
      </c>
      <c r="G33" s="4">
        <f t="shared" si="12"/>
        <v>6000060</v>
      </c>
      <c r="H33" s="4">
        <f t="shared" si="12"/>
        <v>8000080</v>
      </c>
      <c r="I33" s="4">
        <f t="shared" si="12"/>
        <v>10000100</v>
      </c>
      <c r="J33" s="4"/>
      <c r="K33" s="4"/>
      <c r="L33" s="4" t="s">
        <v>24</v>
      </c>
      <c r="M33" s="4" t="str">
        <f>K32 &amp; " (" &amp; L33 &amp; ")"</f>
        <v>BOOLEAN (Select)</v>
      </c>
      <c r="N33" s="4">
        <f t="shared" si="7"/>
        <v>2000.02</v>
      </c>
      <c r="O33" s="4">
        <f t="shared" si="8"/>
        <v>4000.04</v>
      </c>
      <c r="P33" s="4">
        <f t="shared" si="9"/>
        <v>6000.06</v>
      </c>
      <c r="Q33" s="4">
        <f t="shared" si="10"/>
        <v>8000.08</v>
      </c>
      <c r="R33" s="4">
        <f t="shared" si="11"/>
        <v>10000.1</v>
      </c>
    </row>
    <row r="34" spans="2:18" x14ac:dyDescent="0.25">
      <c r="B34" s="4"/>
      <c r="C34" s="4" t="s">
        <v>17</v>
      </c>
      <c r="D34" s="4" t="str">
        <f>B32 &amp; " (" &amp; C34 &amp; ")"</f>
        <v>BOOLEAN (Update)</v>
      </c>
      <c r="E34" s="4">
        <f t="shared" si="12"/>
        <v>2000010</v>
      </c>
      <c r="F34" s="4">
        <f t="shared" si="12"/>
        <v>4000020</v>
      </c>
      <c r="G34" s="4">
        <f t="shared" si="12"/>
        <v>6000030</v>
      </c>
      <c r="H34" s="4">
        <f t="shared" si="12"/>
        <v>8000040</v>
      </c>
      <c r="I34" s="4">
        <f t="shared" si="12"/>
        <v>10000050</v>
      </c>
      <c r="J34" s="4"/>
      <c r="K34" s="4"/>
      <c r="L34" s="4" t="s">
        <v>17</v>
      </c>
      <c r="M34" s="4" t="str">
        <f>K32 &amp; " (" &amp; L34 &amp; ")"</f>
        <v>BOOLEAN (Update)</v>
      </c>
      <c r="N34" s="4">
        <f t="shared" si="7"/>
        <v>2000.01</v>
      </c>
      <c r="O34" s="4">
        <f t="shared" si="8"/>
        <v>4000.02</v>
      </c>
      <c r="P34" s="4">
        <f t="shared" si="9"/>
        <v>6000.03</v>
      </c>
      <c r="Q34" s="4">
        <f t="shared" si="10"/>
        <v>8000.04</v>
      </c>
      <c r="R34" s="4">
        <f t="shared" si="11"/>
        <v>10000.049999999999</v>
      </c>
    </row>
    <row r="35" spans="2:18" x14ac:dyDescent="0.25">
      <c r="B35" s="4"/>
      <c r="C35" s="4" t="s">
        <v>25</v>
      </c>
      <c r="D35" s="4" t="str">
        <f>B32 &amp; " (" &amp; C35 &amp; ")"</f>
        <v>BOOLEAN (Delete)</v>
      </c>
      <c r="E35" s="4">
        <f t="shared" si="12"/>
        <v>2000010</v>
      </c>
      <c r="F35" s="4">
        <f t="shared" si="12"/>
        <v>4000020</v>
      </c>
      <c r="G35" s="4">
        <f t="shared" si="12"/>
        <v>6000030</v>
      </c>
      <c r="H35" s="4">
        <f t="shared" si="12"/>
        <v>8000040</v>
      </c>
      <c r="I35" s="4">
        <f t="shared" si="12"/>
        <v>10000050</v>
      </c>
      <c r="J35" s="4"/>
      <c r="K35" s="4"/>
      <c r="L35" s="4" t="s">
        <v>25</v>
      </c>
      <c r="M35" s="4" t="str">
        <f>K32 &amp; " (" &amp; L35 &amp; ")"</f>
        <v>BOOLEAN (Delete)</v>
      </c>
      <c r="N35" s="4">
        <f t="shared" si="7"/>
        <v>2000.01</v>
      </c>
      <c r="O35" s="4">
        <f t="shared" si="8"/>
        <v>4000.02</v>
      </c>
      <c r="P35" s="4">
        <f t="shared" si="9"/>
        <v>6000.03</v>
      </c>
      <c r="Q35" s="4">
        <f t="shared" si="10"/>
        <v>8000.04</v>
      </c>
      <c r="R35" s="4">
        <f t="shared" si="11"/>
        <v>10000.049999999999</v>
      </c>
    </row>
    <row r="36" spans="2:18" x14ac:dyDescent="0.25">
      <c r="B36" s="4" t="s">
        <v>11</v>
      </c>
      <c r="C36" s="4" t="s">
        <v>23</v>
      </c>
      <c r="D36" s="4" t="str">
        <f>B36 &amp; " (" &amp; C36 &amp; ")"</f>
        <v>INTEGER (Insert)</v>
      </c>
      <c r="E36" s="4">
        <f t="shared" si="12"/>
        <v>2000050</v>
      </c>
      <c r="F36" s="4">
        <f t="shared" si="12"/>
        <v>4000100</v>
      </c>
      <c r="G36" s="4">
        <f t="shared" si="12"/>
        <v>6000150</v>
      </c>
      <c r="H36" s="4">
        <f t="shared" si="12"/>
        <v>8000200</v>
      </c>
      <c r="I36" s="4">
        <f t="shared" si="12"/>
        <v>10000250</v>
      </c>
      <c r="J36" s="4"/>
      <c r="K36" s="4" t="s">
        <v>11</v>
      </c>
      <c r="L36" s="4" t="s">
        <v>23</v>
      </c>
      <c r="M36" s="4" t="str">
        <f>K36 &amp; " (" &amp; L36 &amp; ")"</f>
        <v>INTEGER (Insert)</v>
      </c>
      <c r="N36" s="4">
        <f t="shared" si="7"/>
        <v>2000.05</v>
      </c>
      <c r="O36" s="4">
        <f t="shared" si="8"/>
        <v>4000.1</v>
      </c>
      <c r="P36" s="4">
        <f t="shared" si="9"/>
        <v>6000.15</v>
      </c>
      <c r="Q36" s="4">
        <f t="shared" si="10"/>
        <v>8000.2</v>
      </c>
      <c r="R36" s="4">
        <f t="shared" si="11"/>
        <v>10000.25</v>
      </c>
    </row>
    <row r="37" spans="2:18" x14ac:dyDescent="0.25">
      <c r="B37" s="4"/>
      <c r="C37" s="4" t="s">
        <v>24</v>
      </c>
      <c r="D37" s="4" t="str">
        <f>B36 &amp; " (" &amp; C37 &amp; ")"</f>
        <v>INTEGER (Select)</v>
      </c>
      <c r="E37" s="4">
        <f t="shared" si="12"/>
        <v>2000050</v>
      </c>
      <c r="F37" s="4">
        <f t="shared" si="12"/>
        <v>4000100</v>
      </c>
      <c r="G37" s="4">
        <f t="shared" si="12"/>
        <v>6000150</v>
      </c>
      <c r="H37" s="4">
        <f t="shared" si="12"/>
        <v>8000200</v>
      </c>
      <c r="I37" s="4">
        <f t="shared" si="12"/>
        <v>10000250</v>
      </c>
      <c r="J37" s="4"/>
      <c r="K37" s="4"/>
      <c r="L37" s="4" t="s">
        <v>24</v>
      </c>
      <c r="M37" s="4" t="str">
        <f>K36 &amp; " (" &amp; L37 &amp; ")"</f>
        <v>INTEGER (Select)</v>
      </c>
      <c r="N37" s="4">
        <f t="shared" si="7"/>
        <v>2000.05</v>
      </c>
      <c r="O37" s="4">
        <f t="shared" si="8"/>
        <v>4000.1</v>
      </c>
      <c r="P37" s="4">
        <f t="shared" si="9"/>
        <v>6000.15</v>
      </c>
      <c r="Q37" s="4">
        <f t="shared" si="10"/>
        <v>8000.2</v>
      </c>
      <c r="R37" s="4">
        <f t="shared" si="11"/>
        <v>10000.25</v>
      </c>
    </row>
    <row r="38" spans="2:18" x14ac:dyDescent="0.25">
      <c r="B38" s="4"/>
      <c r="C38" s="4" t="s">
        <v>17</v>
      </c>
      <c r="D38" s="4" t="str">
        <f>B36 &amp; " (" &amp; C38 &amp; ")"</f>
        <v>INTEGER (Update)</v>
      </c>
      <c r="E38" s="4">
        <f t="shared" si="12"/>
        <v>2000050</v>
      </c>
      <c r="F38" s="4">
        <f t="shared" si="12"/>
        <v>4000100</v>
      </c>
      <c r="G38" s="4">
        <f t="shared" si="12"/>
        <v>6000150</v>
      </c>
      <c r="H38" s="4">
        <f t="shared" si="12"/>
        <v>8000200</v>
      </c>
      <c r="I38" s="4">
        <f t="shared" si="12"/>
        <v>10000250</v>
      </c>
      <c r="J38" s="4"/>
      <c r="K38" s="4"/>
      <c r="L38" s="4" t="s">
        <v>17</v>
      </c>
      <c r="M38" s="4" t="str">
        <f>K36 &amp; " (" &amp; L38 &amp; ")"</f>
        <v>INTEGER (Update)</v>
      </c>
      <c r="N38" s="4">
        <f t="shared" si="7"/>
        <v>2000.05</v>
      </c>
      <c r="O38" s="4">
        <f t="shared" si="8"/>
        <v>4000.1</v>
      </c>
      <c r="P38" s="4">
        <f t="shared" si="9"/>
        <v>6000.15</v>
      </c>
      <c r="Q38" s="4">
        <f t="shared" si="10"/>
        <v>8000.2</v>
      </c>
      <c r="R38" s="4">
        <f t="shared" si="11"/>
        <v>10000.25</v>
      </c>
    </row>
    <row r="39" spans="2:18" x14ac:dyDescent="0.25">
      <c r="B39" s="4"/>
      <c r="C39" s="4" t="s">
        <v>25</v>
      </c>
      <c r="D39" s="4" t="str">
        <f>B36 &amp; " (" &amp; C39 &amp; ")"</f>
        <v>INTEGER (Delete)</v>
      </c>
      <c r="E39" s="4">
        <f t="shared" si="12"/>
        <v>2000050</v>
      </c>
      <c r="F39" s="4">
        <f t="shared" si="12"/>
        <v>4000100</v>
      </c>
      <c r="G39" s="4">
        <f t="shared" si="12"/>
        <v>6000150</v>
      </c>
      <c r="H39" s="4">
        <f t="shared" si="12"/>
        <v>8000200</v>
      </c>
      <c r="I39" s="4">
        <f t="shared" si="12"/>
        <v>10000250</v>
      </c>
      <c r="J39" s="4"/>
      <c r="K39" s="4"/>
      <c r="L39" s="4" t="s">
        <v>25</v>
      </c>
      <c r="M39" s="4" t="str">
        <f>K36 &amp; " (" &amp; L39 &amp; ")"</f>
        <v>INTEGER (Delete)</v>
      </c>
      <c r="N39" s="4">
        <f t="shared" si="7"/>
        <v>2000.05</v>
      </c>
      <c r="O39" s="4">
        <f t="shared" si="8"/>
        <v>4000.1</v>
      </c>
      <c r="P39" s="4">
        <f t="shared" si="9"/>
        <v>6000.15</v>
      </c>
      <c r="Q39" s="4">
        <f t="shared" si="10"/>
        <v>8000.2</v>
      </c>
      <c r="R39" s="4">
        <f t="shared" si="11"/>
        <v>10000.25</v>
      </c>
    </row>
    <row r="40" spans="2:18" x14ac:dyDescent="0.25">
      <c r="B40" s="4" t="s">
        <v>1</v>
      </c>
      <c r="C40" s="4" t="s">
        <v>23</v>
      </c>
      <c r="D40" s="4" t="str">
        <f>B40 &amp; " (" &amp; C40 &amp; ")"</f>
        <v>REAL (Insert)</v>
      </c>
      <c r="E40" s="4">
        <f t="shared" si="12"/>
        <v>2000050</v>
      </c>
      <c r="F40" s="4">
        <f t="shared" si="12"/>
        <v>4000100</v>
      </c>
      <c r="G40" s="4">
        <f t="shared" si="12"/>
        <v>6000150</v>
      </c>
      <c r="H40" s="4">
        <f t="shared" si="12"/>
        <v>8000200</v>
      </c>
      <c r="I40" s="4">
        <f t="shared" si="12"/>
        <v>10000250</v>
      </c>
      <c r="J40" s="3"/>
      <c r="K40" s="4" t="s">
        <v>1</v>
      </c>
      <c r="L40" s="4" t="s">
        <v>23</v>
      </c>
      <c r="M40" s="4" t="str">
        <f>K40 &amp; " (" &amp; L40 &amp; ")"</f>
        <v>REAL (Insert)</v>
      </c>
      <c r="N40" s="4">
        <f t="shared" si="7"/>
        <v>2000.05</v>
      </c>
      <c r="O40" s="4">
        <f t="shared" si="8"/>
        <v>4000.1</v>
      </c>
      <c r="P40" s="4">
        <f t="shared" si="9"/>
        <v>6000.15</v>
      </c>
      <c r="Q40" s="4">
        <f t="shared" si="10"/>
        <v>8000.2</v>
      </c>
      <c r="R40" s="4">
        <f t="shared" si="11"/>
        <v>10000.25</v>
      </c>
    </row>
    <row r="41" spans="2:18" x14ac:dyDescent="0.25">
      <c r="B41" s="4"/>
      <c r="C41" s="4" t="s">
        <v>24</v>
      </c>
      <c r="D41" s="4" t="str">
        <f>B40 &amp; " (" &amp; C41 &amp; ")"</f>
        <v>REAL (Select)</v>
      </c>
      <c r="E41" s="4">
        <f t="shared" si="12"/>
        <v>2000050</v>
      </c>
      <c r="F41" s="4">
        <f t="shared" si="12"/>
        <v>4000100</v>
      </c>
      <c r="G41" s="4">
        <f t="shared" si="12"/>
        <v>6000150</v>
      </c>
      <c r="H41" s="4">
        <f t="shared" si="12"/>
        <v>8000200</v>
      </c>
      <c r="I41" s="4">
        <f t="shared" si="12"/>
        <v>10000250</v>
      </c>
      <c r="J41" s="3"/>
      <c r="K41" s="4"/>
      <c r="L41" s="4" t="s">
        <v>24</v>
      </c>
      <c r="M41" s="4" t="str">
        <f>K40 &amp; " (" &amp; L41 &amp; ")"</f>
        <v>REAL (Select)</v>
      </c>
      <c r="N41" s="4">
        <f t="shared" si="7"/>
        <v>2000.05</v>
      </c>
      <c r="O41" s="4">
        <f t="shared" si="8"/>
        <v>4000.1</v>
      </c>
      <c r="P41" s="4">
        <f t="shared" si="9"/>
        <v>6000.15</v>
      </c>
      <c r="Q41" s="4">
        <f t="shared" si="10"/>
        <v>8000.2</v>
      </c>
      <c r="R41" s="4">
        <f t="shared" si="11"/>
        <v>10000.25</v>
      </c>
    </row>
    <row r="42" spans="2:18" x14ac:dyDescent="0.25">
      <c r="B42" s="3"/>
      <c r="C42" s="4" t="s">
        <v>17</v>
      </c>
      <c r="D42" s="4" t="str">
        <f>B40 &amp; " (" &amp; C42 &amp; ")"</f>
        <v>REAL (Update)</v>
      </c>
      <c r="E42" s="4">
        <f t="shared" si="12"/>
        <v>2000050</v>
      </c>
      <c r="F42" s="4">
        <f t="shared" si="12"/>
        <v>4000100</v>
      </c>
      <c r="G42" s="4">
        <f t="shared" si="12"/>
        <v>6000150</v>
      </c>
      <c r="H42" s="4">
        <f t="shared" si="12"/>
        <v>8000200</v>
      </c>
      <c r="I42" s="4">
        <f t="shared" si="12"/>
        <v>10000250</v>
      </c>
      <c r="J42" s="3"/>
      <c r="K42" s="3"/>
      <c r="L42" s="4" t="s">
        <v>17</v>
      </c>
      <c r="M42" s="4" t="str">
        <f>K40 &amp; " (" &amp; L42 &amp; ")"</f>
        <v>REAL (Update)</v>
      </c>
      <c r="N42" s="4">
        <f t="shared" si="7"/>
        <v>2000.05</v>
      </c>
      <c r="O42" s="4">
        <f t="shared" si="8"/>
        <v>4000.1</v>
      </c>
      <c r="P42" s="4">
        <f t="shared" si="9"/>
        <v>6000.15</v>
      </c>
      <c r="Q42" s="4">
        <f t="shared" si="10"/>
        <v>8000.2</v>
      </c>
      <c r="R42" s="4">
        <f t="shared" si="11"/>
        <v>10000.25</v>
      </c>
    </row>
    <row r="43" spans="2:18" x14ac:dyDescent="0.25">
      <c r="B43" s="3"/>
      <c r="C43" s="4" t="s">
        <v>25</v>
      </c>
      <c r="D43" s="4" t="str">
        <f>B40 &amp; " (" &amp; C43 &amp; ")"</f>
        <v>REAL (Delete)</v>
      </c>
      <c r="E43" s="4">
        <f t="shared" si="12"/>
        <v>2000050</v>
      </c>
      <c r="F43" s="4">
        <f t="shared" si="12"/>
        <v>4000100</v>
      </c>
      <c r="G43" s="4">
        <f t="shared" si="12"/>
        <v>6000150</v>
      </c>
      <c r="H43" s="4">
        <f t="shared" si="12"/>
        <v>8000200</v>
      </c>
      <c r="I43" s="4">
        <f t="shared" si="12"/>
        <v>10000250</v>
      </c>
      <c r="J43" s="3"/>
      <c r="K43" s="3"/>
      <c r="L43" s="4" t="s">
        <v>25</v>
      </c>
      <c r="M43" s="4" t="str">
        <f>K40 &amp; " (" &amp; L43 &amp; ")"</f>
        <v>REAL (Delete)</v>
      </c>
      <c r="N43" s="4">
        <f t="shared" si="7"/>
        <v>2000.05</v>
      </c>
      <c r="O43" s="4">
        <f t="shared" si="8"/>
        <v>4000.1</v>
      </c>
      <c r="P43" s="4">
        <f t="shared" si="9"/>
        <v>6000.15</v>
      </c>
      <c r="Q43" s="4">
        <f t="shared" si="10"/>
        <v>8000.2</v>
      </c>
      <c r="R43" s="4">
        <f t="shared" si="11"/>
        <v>10000.25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2:I66"/>
  <sheetViews>
    <sheetView topLeftCell="A16" zoomScale="115" zoomScaleNormal="115" workbookViewId="0">
      <selection activeCell="I32" sqref="I32:I35"/>
    </sheetView>
  </sheetViews>
  <sheetFormatPr defaultRowHeight="16.5" x14ac:dyDescent="0.25"/>
  <cols>
    <col min="2" max="2" width="10.875" bestFit="1" customWidth="1"/>
    <col min="3" max="3" width="8.875" bestFit="1" customWidth="1"/>
    <col min="4" max="4" width="17.625" bestFit="1" customWidth="1"/>
    <col min="5" max="8" width="8.5" bestFit="1" customWidth="1"/>
    <col min="9" max="9" width="10" bestFit="1" customWidth="1"/>
    <col min="10" max="10" width="13.625" customWidth="1"/>
    <col min="11" max="11" width="14.75" customWidth="1"/>
    <col min="12" max="12" width="16.25" customWidth="1"/>
  </cols>
  <sheetData>
    <row r="2" spans="2:9" x14ac:dyDescent="0.25">
      <c r="B2" s="1" t="s">
        <v>7</v>
      </c>
    </row>
    <row r="3" spans="2:9" x14ac:dyDescent="0.25">
      <c r="C3" t="s">
        <v>20</v>
      </c>
      <c r="D3" s="1" t="s">
        <v>5</v>
      </c>
    </row>
    <row r="4" spans="2:9" x14ac:dyDescent="0.25">
      <c r="D4" s="1" t="s">
        <v>0</v>
      </c>
      <c r="E4" s="2">
        <v>200000</v>
      </c>
      <c r="F4" s="2">
        <v>400000</v>
      </c>
      <c r="G4" s="2">
        <v>600000</v>
      </c>
      <c r="H4" s="2">
        <v>800000</v>
      </c>
      <c r="I4" s="2">
        <v>1000000</v>
      </c>
    </row>
    <row r="5" spans="2:9" x14ac:dyDescent="0.25">
      <c r="B5" s="1" t="s">
        <v>16</v>
      </c>
      <c r="C5" s="4" t="s">
        <v>23</v>
      </c>
      <c r="D5" s="1" t="str">
        <f>B5 &amp; " (" &amp; C5 &amp; ")"</f>
        <v>text (Insert)</v>
      </c>
      <c r="E5" s="4">
        <v>2000.1</v>
      </c>
      <c r="F5" s="4">
        <v>4000.2</v>
      </c>
      <c r="G5" s="4">
        <v>6000.3</v>
      </c>
      <c r="H5" s="4">
        <v>8000.4</v>
      </c>
      <c r="I5" s="4">
        <v>10000.5</v>
      </c>
    </row>
    <row r="6" spans="2:9" x14ac:dyDescent="0.25">
      <c r="B6" s="1"/>
      <c r="C6" s="4" t="s">
        <v>24</v>
      </c>
      <c r="D6" s="1" t="str">
        <f>B5 &amp; " (" &amp; C6 &amp; ")"</f>
        <v>text (Select)</v>
      </c>
      <c r="E6" s="4">
        <v>2000.1</v>
      </c>
      <c r="F6" s="4">
        <v>4000.2</v>
      </c>
      <c r="G6" s="4">
        <v>6000.3</v>
      </c>
      <c r="H6" s="4">
        <v>8000.4</v>
      </c>
      <c r="I6" s="4">
        <v>10000.5</v>
      </c>
    </row>
    <row r="7" spans="2:9" x14ac:dyDescent="0.25">
      <c r="B7" s="1"/>
      <c r="C7" s="4" t="s">
        <v>17</v>
      </c>
      <c r="D7" s="1" t="str">
        <f>B5 &amp; " (" &amp; C7 &amp; ")"</f>
        <v>text (Update)</v>
      </c>
      <c r="E7" s="4">
        <v>2000.1</v>
      </c>
      <c r="F7" s="4">
        <v>4000.2</v>
      </c>
      <c r="G7" s="4">
        <v>6000.3</v>
      </c>
      <c r="H7" s="4">
        <v>8000.4</v>
      </c>
      <c r="I7" s="4">
        <v>10000.5</v>
      </c>
    </row>
    <row r="8" spans="2:9" x14ac:dyDescent="0.25">
      <c r="B8" s="1"/>
      <c r="C8" s="4" t="s">
        <v>25</v>
      </c>
      <c r="D8" s="1" t="str">
        <f>B5 &amp; " (" &amp; C8 &amp; ")"</f>
        <v>text (Delete)</v>
      </c>
      <c r="E8" s="4">
        <v>2000.1</v>
      </c>
      <c r="F8" s="4">
        <v>4000.2</v>
      </c>
      <c r="G8" s="4">
        <v>6000.3</v>
      </c>
      <c r="H8" s="4">
        <v>8000.4</v>
      </c>
      <c r="I8" s="4">
        <v>10000.5</v>
      </c>
    </row>
    <row r="9" spans="2:9" x14ac:dyDescent="0.25">
      <c r="B9" s="1" t="s">
        <v>13</v>
      </c>
      <c r="C9" s="4" t="s">
        <v>23</v>
      </c>
      <c r="D9" s="1" t="str">
        <f>B9 &amp; " (" &amp; C9 &amp; ")"</f>
        <v>boolean (Insert)</v>
      </c>
      <c r="E9" s="4">
        <v>2000.01</v>
      </c>
      <c r="F9" s="4">
        <v>4000.02</v>
      </c>
      <c r="G9" s="4">
        <v>6000.03</v>
      </c>
      <c r="H9" s="4">
        <v>8000.04</v>
      </c>
      <c r="I9" s="4">
        <v>10000.049999999999</v>
      </c>
    </row>
    <row r="10" spans="2:9" x14ac:dyDescent="0.25">
      <c r="B10" s="1"/>
      <c r="C10" s="4" t="s">
        <v>24</v>
      </c>
      <c r="D10" s="1" t="str">
        <f>B9 &amp; " (" &amp; C10 &amp; ")"</f>
        <v>boolean (Select)</v>
      </c>
      <c r="E10" s="4">
        <v>2000.02</v>
      </c>
      <c r="F10" s="4">
        <v>4000.04</v>
      </c>
      <c r="G10" s="4">
        <v>6000.06</v>
      </c>
      <c r="H10" s="4">
        <v>8000.08</v>
      </c>
      <c r="I10" s="4">
        <v>10000.1</v>
      </c>
    </row>
    <row r="11" spans="2:9" x14ac:dyDescent="0.25">
      <c r="B11" s="1"/>
      <c r="C11" s="4" t="s">
        <v>17</v>
      </c>
      <c r="D11" s="1" t="str">
        <f>B9 &amp; " (" &amp; C11 &amp; ")"</f>
        <v>boolean (Update)</v>
      </c>
      <c r="E11" s="4">
        <v>2000.01</v>
      </c>
      <c r="F11" s="4">
        <v>4000.02</v>
      </c>
      <c r="G11" s="4">
        <v>6000.03</v>
      </c>
      <c r="H11" s="4">
        <v>8000.04</v>
      </c>
      <c r="I11" s="4">
        <v>10000.049999999999</v>
      </c>
    </row>
    <row r="12" spans="2:9" x14ac:dyDescent="0.25">
      <c r="B12" s="1"/>
      <c r="C12" s="4" t="s">
        <v>25</v>
      </c>
      <c r="D12" s="1" t="str">
        <f>B9 &amp; " (" &amp; C12 &amp; ")"</f>
        <v>boolean (Delete)</v>
      </c>
      <c r="E12" s="4">
        <v>2000.01</v>
      </c>
      <c r="F12" s="4">
        <v>4000.02</v>
      </c>
      <c r="G12" s="4">
        <v>6000.03</v>
      </c>
      <c r="H12" s="4">
        <v>8000.04</v>
      </c>
      <c r="I12" s="4">
        <v>10000.049999999999</v>
      </c>
    </row>
    <row r="13" spans="2:9" x14ac:dyDescent="0.25">
      <c r="B13" s="1" t="s">
        <v>14</v>
      </c>
      <c r="C13" s="4" t="s">
        <v>23</v>
      </c>
      <c r="D13" s="1" t="str">
        <f>B13 &amp; " (" &amp; C13 &amp; ")"</f>
        <v>int (Insert)</v>
      </c>
      <c r="E13" s="4">
        <v>2000.05</v>
      </c>
      <c r="F13" s="4">
        <v>4000.1</v>
      </c>
      <c r="G13" s="4">
        <v>6000.15</v>
      </c>
      <c r="H13" s="4">
        <v>8000.2</v>
      </c>
      <c r="I13" s="4">
        <v>10000.25</v>
      </c>
    </row>
    <row r="14" spans="2:9" x14ac:dyDescent="0.25">
      <c r="B14" s="1"/>
      <c r="C14" s="4" t="s">
        <v>24</v>
      </c>
      <c r="D14" s="1" t="str">
        <f>B13 &amp; " (" &amp; C14 &amp; ")"</f>
        <v>int (Select)</v>
      </c>
      <c r="E14" s="4">
        <v>2000.05</v>
      </c>
      <c r="F14" s="4">
        <v>4000.1</v>
      </c>
      <c r="G14" s="4">
        <v>6000.15</v>
      </c>
      <c r="H14" s="4">
        <v>8000.2</v>
      </c>
      <c r="I14" s="4">
        <v>10000.25</v>
      </c>
    </row>
    <row r="15" spans="2:9" x14ac:dyDescent="0.25">
      <c r="B15" s="1"/>
      <c r="C15" s="4" t="s">
        <v>17</v>
      </c>
      <c r="D15" s="1" t="str">
        <f>B13 &amp; " (" &amp; C15 &amp; ")"</f>
        <v>int (Update)</v>
      </c>
      <c r="E15" s="4">
        <v>2000.05</v>
      </c>
      <c r="F15" s="4">
        <v>4000.1</v>
      </c>
      <c r="G15" s="4">
        <v>6000.15</v>
      </c>
      <c r="H15" s="4">
        <v>8000.2</v>
      </c>
      <c r="I15" s="4">
        <v>10000.25</v>
      </c>
    </row>
    <row r="16" spans="2:9" x14ac:dyDescent="0.25">
      <c r="B16" s="1"/>
      <c r="C16" s="4" t="s">
        <v>25</v>
      </c>
      <c r="D16" s="1" t="str">
        <f>B13 &amp; " (" &amp; C16 &amp; ")"</f>
        <v>int (Delete)</v>
      </c>
      <c r="E16" s="4">
        <v>2000.05</v>
      </c>
      <c r="F16" s="4">
        <v>4000.1</v>
      </c>
      <c r="G16" s="4">
        <v>6000.15</v>
      </c>
      <c r="H16" s="4">
        <v>8000.2</v>
      </c>
      <c r="I16" s="4">
        <v>10000.25</v>
      </c>
    </row>
    <row r="17" spans="2:9" x14ac:dyDescent="0.25">
      <c r="B17" s="1" t="s">
        <v>15</v>
      </c>
      <c r="C17" s="4" t="s">
        <v>23</v>
      </c>
      <c r="D17" s="1" t="str">
        <f>B17 &amp; " (" &amp; C17 &amp; ")"</f>
        <v>double (Insert)</v>
      </c>
      <c r="E17" s="4">
        <v>2000.05</v>
      </c>
      <c r="F17" s="4">
        <v>4000.1</v>
      </c>
      <c r="G17" s="4">
        <v>6000.15</v>
      </c>
      <c r="H17" s="4">
        <v>8000.2</v>
      </c>
      <c r="I17" s="4">
        <v>10000.25</v>
      </c>
    </row>
    <row r="18" spans="2:9" x14ac:dyDescent="0.25">
      <c r="B18" s="1"/>
      <c r="C18" s="4" t="s">
        <v>24</v>
      </c>
      <c r="D18" s="1" t="str">
        <f>B17 &amp; " (" &amp; C18 &amp; ")"</f>
        <v>double (Select)</v>
      </c>
      <c r="E18" s="4">
        <v>2000.05</v>
      </c>
      <c r="F18" s="4">
        <v>4000.1</v>
      </c>
      <c r="G18" s="4">
        <v>6000.15</v>
      </c>
      <c r="H18" s="4">
        <v>8000.2</v>
      </c>
      <c r="I18" s="4">
        <v>10000.25</v>
      </c>
    </row>
    <row r="19" spans="2:9" x14ac:dyDescent="0.25">
      <c r="C19" s="4" t="s">
        <v>17</v>
      </c>
      <c r="D19" s="1" t="str">
        <f>B17 &amp; " (" &amp; C19 &amp; ")"</f>
        <v>double (Update)</v>
      </c>
      <c r="E19" s="4">
        <v>2000.05</v>
      </c>
      <c r="F19" s="4">
        <v>4000.1</v>
      </c>
      <c r="G19" s="4">
        <v>6000.15</v>
      </c>
      <c r="H19" s="4">
        <v>8000.2</v>
      </c>
      <c r="I19" s="4">
        <v>10000.25</v>
      </c>
    </row>
    <row r="20" spans="2:9" x14ac:dyDescent="0.25">
      <c r="C20" s="4" t="s">
        <v>25</v>
      </c>
      <c r="D20" s="1" t="str">
        <f>B17 &amp; " (" &amp; C20 &amp; ")"</f>
        <v>double (Delete)</v>
      </c>
      <c r="E20" s="4">
        <v>2000.05</v>
      </c>
      <c r="F20" s="4">
        <v>4000.1</v>
      </c>
      <c r="G20" s="4">
        <v>6000.15</v>
      </c>
      <c r="H20" s="4">
        <v>8000.2</v>
      </c>
      <c r="I20" s="4">
        <v>10000.25</v>
      </c>
    </row>
    <row r="25" spans="2:9" x14ac:dyDescent="0.25">
      <c r="B25" s="1" t="s">
        <v>8</v>
      </c>
    </row>
    <row r="26" spans="2:9" x14ac:dyDescent="0.25">
      <c r="C26" t="s">
        <v>20</v>
      </c>
      <c r="D26" s="1" t="s">
        <v>5</v>
      </c>
    </row>
    <row r="27" spans="2:9" x14ac:dyDescent="0.25">
      <c r="D27" s="1" t="s">
        <v>0</v>
      </c>
      <c r="E27" s="2">
        <v>200000</v>
      </c>
      <c r="F27" s="2">
        <v>400000</v>
      </c>
      <c r="G27" s="2">
        <v>600000</v>
      </c>
      <c r="H27" s="2">
        <v>800000</v>
      </c>
      <c r="I27" s="2">
        <v>1000000</v>
      </c>
    </row>
    <row r="28" spans="2:9" x14ac:dyDescent="0.25">
      <c r="B28" s="1" t="s">
        <v>16</v>
      </c>
      <c r="C28" s="4" t="s">
        <v>23</v>
      </c>
      <c r="D28" s="1" t="str">
        <f>B28 &amp; " (" &amp; C28 &amp; ")"</f>
        <v>text (Insert)</v>
      </c>
      <c r="E28" s="4">
        <v>2000.1</v>
      </c>
      <c r="F28" s="4">
        <v>4000.2</v>
      </c>
      <c r="G28" s="4">
        <v>6000.3</v>
      </c>
      <c r="H28" s="4">
        <v>8000.4</v>
      </c>
      <c r="I28" s="4">
        <v>10000.5</v>
      </c>
    </row>
    <row r="29" spans="2:9" x14ac:dyDescent="0.25">
      <c r="B29" s="1"/>
      <c r="C29" s="4" t="s">
        <v>24</v>
      </c>
      <c r="D29" s="1" t="str">
        <f>B28 &amp; " (" &amp; C29 &amp; ")"</f>
        <v>text (Select)</v>
      </c>
      <c r="E29" s="4">
        <v>2000.1</v>
      </c>
      <c r="F29" s="4">
        <v>4000.2</v>
      </c>
      <c r="G29" s="4">
        <v>6000.3</v>
      </c>
      <c r="H29" s="4">
        <v>8000.4</v>
      </c>
      <c r="I29" s="4">
        <v>10000.5</v>
      </c>
    </row>
    <row r="30" spans="2:9" x14ac:dyDescent="0.25">
      <c r="B30" s="1"/>
      <c r="C30" s="4" t="s">
        <v>17</v>
      </c>
      <c r="D30" s="1" t="str">
        <f>B28 &amp; " (" &amp; C30 &amp; ")"</f>
        <v>text (Update)</v>
      </c>
      <c r="E30" s="4">
        <v>2000.1</v>
      </c>
      <c r="F30" s="4">
        <v>4000.2</v>
      </c>
      <c r="G30" s="4">
        <v>6000.3</v>
      </c>
      <c r="H30" s="4">
        <v>8000.4</v>
      </c>
      <c r="I30" s="4">
        <v>10000.5</v>
      </c>
    </row>
    <row r="31" spans="2:9" x14ac:dyDescent="0.25">
      <c r="B31" s="1"/>
      <c r="C31" s="4" t="s">
        <v>25</v>
      </c>
      <c r="D31" s="1" t="str">
        <f>B28 &amp; " (" &amp; C31 &amp; ")"</f>
        <v>text (Delete)</v>
      </c>
      <c r="E31" s="4">
        <v>2000.1</v>
      </c>
      <c r="F31" s="4">
        <v>4000.2</v>
      </c>
      <c r="G31" s="4">
        <v>6000.3</v>
      </c>
      <c r="H31" s="4">
        <v>8000.4</v>
      </c>
      <c r="I31" s="4">
        <v>10000.5</v>
      </c>
    </row>
    <row r="32" spans="2:9" x14ac:dyDescent="0.25">
      <c r="B32" s="1" t="s">
        <v>13</v>
      </c>
      <c r="C32" s="4" t="s">
        <v>23</v>
      </c>
      <c r="D32" s="1" t="str">
        <f>B32 &amp; " (" &amp; C32 &amp; ")"</f>
        <v>boolean (Insert)</v>
      </c>
      <c r="E32" s="4">
        <v>2000.01</v>
      </c>
      <c r="F32" s="4">
        <v>4000.02</v>
      </c>
      <c r="G32" s="4">
        <v>6000.03</v>
      </c>
      <c r="H32" s="4">
        <v>8000.04</v>
      </c>
      <c r="I32" s="4">
        <v>10000.049999999999</v>
      </c>
    </row>
    <row r="33" spans="2:9" x14ac:dyDescent="0.25">
      <c r="B33" s="1"/>
      <c r="C33" s="4" t="s">
        <v>24</v>
      </c>
      <c r="D33" s="1" t="str">
        <f>B32 &amp; " (" &amp; C33 &amp; ")"</f>
        <v>boolean (Select)</v>
      </c>
      <c r="E33" s="4">
        <v>2000.02</v>
      </c>
      <c r="F33" s="4">
        <v>4000.04</v>
      </c>
      <c r="G33" s="4">
        <v>6000.06</v>
      </c>
      <c r="H33" s="4">
        <v>8000.08</v>
      </c>
      <c r="I33" s="4">
        <v>10000.1</v>
      </c>
    </row>
    <row r="34" spans="2:9" x14ac:dyDescent="0.25">
      <c r="B34" s="1"/>
      <c r="C34" s="4" t="s">
        <v>17</v>
      </c>
      <c r="D34" s="1" t="str">
        <f>B32 &amp; " (" &amp; C34 &amp; ")"</f>
        <v>boolean (Update)</v>
      </c>
      <c r="E34" s="4">
        <v>2000.01</v>
      </c>
      <c r="F34" s="4">
        <v>4000.02</v>
      </c>
      <c r="G34" s="4">
        <v>6000.03</v>
      </c>
      <c r="H34" s="4">
        <v>8000.04</v>
      </c>
      <c r="I34" s="4">
        <v>10000.049999999999</v>
      </c>
    </row>
    <row r="35" spans="2:9" x14ac:dyDescent="0.25">
      <c r="B35" s="1"/>
      <c r="C35" s="4" t="s">
        <v>25</v>
      </c>
      <c r="D35" s="1" t="str">
        <f>B32 &amp; " (" &amp; C35 &amp; ")"</f>
        <v>boolean (Delete)</v>
      </c>
      <c r="E35" s="4">
        <v>2000.01</v>
      </c>
      <c r="F35" s="4">
        <v>4000.02</v>
      </c>
      <c r="G35" s="4">
        <v>6000.03</v>
      </c>
      <c r="H35" s="4">
        <v>8000.04</v>
      </c>
      <c r="I35" s="4">
        <v>10000.049999999999</v>
      </c>
    </row>
    <row r="36" spans="2:9" x14ac:dyDescent="0.25">
      <c r="B36" s="1" t="s">
        <v>14</v>
      </c>
      <c r="C36" s="4" t="s">
        <v>23</v>
      </c>
      <c r="D36" s="1" t="str">
        <f>B36 &amp; " (" &amp; C36 &amp; ")"</f>
        <v>int (Insert)</v>
      </c>
      <c r="E36" s="4">
        <v>2000.05</v>
      </c>
      <c r="F36" s="4">
        <v>4000.1</v>
      </c>
      <c r="G36" s="4">
        <v>6000.15</v>
      </c>
      <c r="H36" s="4">
        <v>8000.2</v>
      </c>
      <c r="I36" s="4">
        <v>10000.25</v>
      </c>
    </row>
    <row r="37" spans="2:9" x14ac:dyDescent="0.25">
      <c r="B37" s="1"/>
      <c r="C37" s="4" t="s">
        <v>24</v>
      </c>
      <c r="D37" s="1" t="str">
        <f>B36 &amp; " (" &amp; C37 &amp; ")"</f>
        <v>int (Select)</v>
      </c>
      <c r="E37" s="4">
        <v>2000.05</v>
      </c>
      <c r="F37" s="4">
        <v>4000.1</v>
      </c>
      <c r="G37" s="4">
        <v>6000.15</v>
      </c>
      <c r="H37" s="4">
        <v>8000.2</v>
      </c>
      <c r="I37" s="4">
        <v>10000.25</v>
      </c>
    </row>
    <row r="38" spans="2:9" x14ac:dyDescent="0.25">
      <c r="B38" s="1"/>
      <c r="C38" s="4" t="s">
        <v>17</v>
      </c>
      <c r="D38" s="1" t="str">
        <f>B36 &amp; " (" &amp; C38 &amp; ")"</f>
        <v>int (Update)</v>
      </c>
      <c r="E38" s="4">
        <v>2000.05</v>
      </c>
      <c r="F38" s="4">
        <v>4000.1</v>
      </c>
      <c r="G38" s="4">
        <v>6000.15</v>
      </c>
      <c r="H38" s="4">
        <v>8000.2</v>
      </c>
      <c r="I38" s="4">
        <v>10000.25</v>
      </c>
    </row>
    <row r="39" spans="2:9" x14ac:dyDescent="0.25">
      <c r="B39" s="1"/>
      <c r="C39" s="4" t="s">
        <v>25</v>
      </c>
      <c r="D39" s="1" t="str">
        <f>B36 &amp; " (" &amp; C39 &amp; ")"</f>
        <v>int (Delete)</v>
      </c>
      <c r="E39" s="4">
        <v>2000.05</v>
      </c>
      <c r="F39" s="4">
        <v>4000.1</v>
      </c>
      <c r="G39" s="4">
        <v>6000.15</v>
      </c>
      <c r="H39" s="4">
        <v>8000.2</v>
      </c>
      <c r="I39" s="4">
        <v>10000.25</v>
      </c>
    </row>
    <row r="40" spans="2:9" x14ac:dyDescent="0.25">
      <c r="B40" s="1" t="s">
        <v>15</v>
      </c>
      <c r="C40" s="4" t="s">
        <v>23</v>
      </c>
      <c r="D40" s="1" t="str">
        <f>B40 &amp; " (" &amp; C40 &amp; ")"</f>
        <v>double (Insert)</v>
      </c>
      <c r="E40" s="4">
        <v>2000.05</v>
      </c>
      <c r="F40" s="4">
        <v>4000.1</v>
      </c>
      <c r="G40" s="4">
        <v>6000.15</v>
      </c>
      <c r="H40" s="4">
        <v>8000.2</v>
      </c>
      <c r="I40" s="4">
        <v>10000.25</v>
      </c>
    </row>
    <row r="41" spans="2:9" x14ac:dyDescent="0.25">
      <c r="B41" s="1"/>
      <c r="C41" s="4" t="s">
        <v>24</v>
      </c>
      <c r="D41" s="1" t="str">
        <f>B40 &amp; " (" &amp; C41 &amp; ")"</f>
        <v>double (Select)</v>
      </c>
      <c r="E41" s="4">
        <v>2000.05</v>
      </c>
      <c r="F41" s="4">
        <v>4000.1</v>
      </c>
      <c r="G41" s="4">
        <v>6000.15</v>
      </c>
      <c r="H41" s="4">
        <v>8000.2</v>
      </c>
      <c r="I41" s="4">
        <v>10000.25</v>
      </c>
    </row>
    <row r="42" spans="2:9" x14ac:dyDescent="0.25">
      <c r="C42" s="4" t="s">
        <v>17</v>
      </c>
      <c r="D42" s="1" t="str">
        <f>B40 &amp; " (" &amp; C42 &amp; ")"</f>
        <v>double (Update)</v>
      </c>
      <c r="E42" s="4">
        <v>2000.05</v>
      </c>
      <c r="F42" s="4">
        <v>4000.1</v>
      </c>
      <c r="G42" s="4">
        <v>6000.15</v>
      </c>
      <c r="H42" s="4">
        <v>8000.2</v>
      </c>
      <c r="I42" s="4">
        <v>10000.25</v>
      </c>
    </row>
    <row r="43" spans="2:9" x14ac:dyDescent="0.25">
      <c r="C43" s="4" t="s">
        <v>25</v>
      </c>
      <c r="D43" s="1" t="str">
        <f>B40 &amp; " (" &amp; C43 &amp; ")"</f>
        <v>double (Delete)</v>
      </c>
      <c r="E43" s="4">
        <v>2000.05</v>
      </c>
      <c r="F43" s="4">
        <v>4000.1</v>
      </c>
      <c r="G43" s="4">
        <v>6000.15</v>
      </c>
      <c r="H43" s="4">
        <v>8000.2</v>
      </c>
      <c r="I43" s="4">
        <v>10000.25</v>
      </c>
    </row>
    <row r="48" spans="2:9" x14ac:dyDescent="0.25">
      <c r="B48" t="s">
        <v>9</v>
      </c>
    </row>
    <row r="49" spans="2:9" x14ac:dyDescent="0.25">
      <c r="C49" t="s">
        <v>20</v>
      </c>
      <c r="D49" s="1" t="s">
        <v>5</v>
      </c>
    </row>
    <row r="50" spans="2:9" x14ac:dyDescent="0.25">
      <c r="D50" s="1" t="s">
        <v>0</v>
      </c>
      <c r="E50" s="2">
        <v>200000</v>
      </c>
      <c r="F50" s="2">
        <v>400000</v>
      </c>
      <c r="G50" s="2">
        <v>600000</v>
      </c>
      <c r="H50" s="2">
        <v>800000</v>
      </c>
      <c r="I50" s="2">
        <v>1000000</v>
      </c>
    </row>
    <row r="51" spans="2:9" x14ac:dyDescent="0.25">
      <c r="B51" s="1" t="s">
        <v>16</v>
      </c>
      <c r="C51" s="4" t="s">
        <v>23</v>
      </c>
      <c r="D51" s="1" t="str">
        <f>B51 &amp; " (" &amp; C51 &amp; ")"</f>
        <v>text (Insert)</v>
      </c>
      <c r="E51" s="4">
        <v>2000.1</v>
      </c>
      <c r="F51" s="4">
        <v>4000.2</v>
      </c>
      <c r="G51" s="4">
        <v>6000.3</v>
      </c>
      <c r="H51" s="4">
        <v>8000.4</v>
      </c>
      <c r="I51" s="4">
        <v>10000.5</v>
      </c>
    </row>
    <row r="52" spans="2:9" x14ac:dyDescent="0.25">
      <c r="B52" s="1"/>
      <c r="C52" s="4" t="s">
        <v>24</v>
      </c>
      <c r="D52" s="1" t="str">
        <f>B51 &amp; " (" &amp; C52 &amp; ")"</f>
        <v>text (Select)</v>
      </c>
      <c r="E52" s="4">
        <v>2000.1</v>
      </c>
      <c r="F52" s="4">
        <v>4000.2</v>
      </c>
      <c r="G52" s="4">
        <v>6000.3</v>
      </c>
      <c r="H52" s="4">
        <v>8000.4</v>
      </c>
      <c r="I52" s="4">
        <v>10000.5</v>
      </c>
    </row>
    <row r="53" spans="2:9" x14ac:dyDescent="0.25">
      <c r="B53" s="1"/>
      <c r="C53" s="4" t="s">
        <v>17</v>
      </c>
      <c r="D53" s="1" t="str">
        <f>B51 &amp; " (" &amp; C53 &amp; ")"</f>
        <v>text (Update)</v>
      </c>
      <c r="E53" s="4">
        <v>2000.1</v>
      </c>
      <c r="F53" s="4">
        <v>4000.2</v>
      </c>
      <c r="G53" s="4">
        <v>6000.3</v>
      </c>
      <c r="H53" s="4">
        <v>8000.4</v>
      </c>
      <c r="I53" s="4">
        <v>10000.5</v>
      </c>
    </row>
    <row r="54" spans="2:9" x14ac:dyDescent="0.25">
      <c r="B54" s="1"/>
      <c r="C54" s="4" t="s">
        <v>25</v>
      </c>
      <c r="D54" s="1" t="str">
        <f>B51 &amp; " (" &amp; C54 &amp; ")"</f>
        <v>text (Delete)</v>
      </c>
      <c r="E54" s="4">
        <v>2000.1</v>
      </c>
      <c r="F54" s="4">
        <v>4000.2</v>
      </c>
      <c r="G54" s="4">
        <v>6000.3</v>
      </c>
      <c r="H54" s="4">
        <v>8000.4</v>
      </c>
      <c r="I54" s="4">
        <v>10000.5</v>
      </c>
    </row>
    <row r="55" spans="2:9" x14ac:dyDescent="0.25">
      <c r="B55" s="1" t="s">
        <v>13</v>
      </c>
      <c r="C55" s="4" t="s">
        <v>23</v>
      </c>
      <c r="D55" s="1" t="str">
        <f>B55 &amp; " (" &amp; C55 &amp; ")"</f>
        <v>boolean (Insert)</v>
      </c>
      <c r="E55" s="4">
        <v>2000.01</v>
      </c>
      <c r="F55" s="4">
        <v>4000.02</v>
      </c>
      <c r="G55" s="4">
        <v>6000.03</v>
      </c>
      <c r="H55" s="4">
        <v>8000.04</v>
      </c>
      <c r="I55" s="4">
        <v>10000.049999999999</v>
      </c>
    </row>
    <row r="56" spans="2:9" x14ac:dyDescent="0.25">
      <c r="B56" s="1"/>
      <c r="C56" s="4" t="s">
        <v>24</v>
      </c>
      <c r="D56" s="1" t="str">
        <f>B55 &amp; " (" &amp; C56 &amp; ")"</f>
        <v>boolean (Select)</v>
      </c>
      <c r="E56" s="4">
        <v>2000.02</v>
      </c>
      <c r="F56" s="4">
        <v>4000.04</v>
      </c>
      <c r="G56" s="4">
        <v>6000.06</v>
      </c>
      <c r="H56" s="4">
        <v>8000.08</v>
      </c>
      <c r="I56" s="4">
        <v>10000.1</v>
      </c>
    </row>
    <row r="57" spans="2:9" x14ac:dyDescent="0.25">
      <c r="B57" s="1"/>
      <c r="C57" s="4" t="s">
        <v>17</v>
      </c>
      <c r="D57" s="1" t="str">
        <f>B55 &amp; " (" &amp; C57 &amp; ")"</f>
        <v>boolean (Update)</v>
      </c>
      <c r="E57" s="4">
        <v>2000.01</v>
      </c>
      <c r="F57" s="4">
        <v>4000.02</v>
      </c>
      <c r="G57" s="4">
        <v>6000.03</v>
      </c>
      <c r="H57" s="4">
        <v>8000.04</v>
      </c>
      <c r="I57" s="4">
        <v>10000.049999999999</v>
      </c>
    </row>
    <row r="58" spans="2:9" x14ac:dyDescent="0.25">
      <c r="B58" s="1"/>
      <c r="C58" s="4" t="s">
        <v>25</v>
      </c>
      <c r="D58" s="1" t="str">
        <f>B55 &amp; " (" &amp; C58 &amp; ")"</f>
        <v>boolean (Delete)</v>
      </c>
      <c r="E58" s="4">
        <v>2000.01</v>
      </c>
      <c r="F58" s="4">
        <v>4000.02</v>
      </c>
      <c r="G58" s="4">
        <v>6000.03</v>
      </c>
      <c r="H58" s="4">
        <v>8000.04</v>
      </c>
      <c r="I58" s="4">
        <v>10000.049999999999</v>
      </c>
    </row>
    <row r="59" spans="2:9" x14ac:dyDescent="0.25">
      <c r="B59" s="1" t="s">
        <v>14</v>
      </c>
      <c r="C59" s="4" t="s">
        <v>23</v>
      </c>
      <c r="D59" s="1" t="str">
        <f>B59 &amp; " (" &amp; C59 &amp; ")"</f>
        <v>int (Insert)</v>
      </c>
      <c r="E59" s="4">
        <v>2000.05</v>
      </c>
      <c r="F59" s="4">
        <v>4000.1</v>
      </c>
      <c r="G59" s="4">
        <v>6000.15</v>
      </c>
      <c r="H59" s="4">
        <v>8000.2</v>
      </c>
      <c r="I59" s="4">
        <v>10000.25</v>
      </c>
    </row>
    <row r="60" spans="2:9" x14ac:dyDescent="0.25">
      <c r="B60" s="1"/>
      <c r="C60" s="4" t="s">
        <v>24</v>
      </c>
      <c r="D60" s="1" t="str">
        <f>B59 &amp; " (" &amp; C60 &amp; ")"</f>
        <v>int (Select)</v>
      </c>
      <c r="E60" s="4">
        <v>2000.05</v>
      </c>
      <c r="F60" s="4">
        <v>4000.1</v>
      </c>
      <c r="G60" s="4">
        <v>6000.15</v>
      </c>
      <c r="H60" s="4">
        <v>8000.2</v>
      </c>
      <c r="I60" s="4">
        <v>10000.25</v>
      </c>
    </row>
    <row r="61" spans="2:9" x14ac:dyDescent="0.25">
      <c r="B61" s="1"/>
      <c r="C61" s="4" t="s">
        <v>17</v>
      </c>
      <c r="D61" s="1" t="str">
        <f>B59 &amp; " (" &amp; C61 &amp; ")"</f>
        <v>int (Update)</v>
      </c>
      <c r="E61" s="4">
        <v>2000.05</v>
      </c>
      <c r="F61" s="4">
        <v>4000.1</v>
      </c>
      <c r="G61" s="4">
        <v>6000.15</v>
      </c>
      <c r="H61" s="4">
        <v>8000.2</v>
      </c>
      <c r="I61" s="4">
        <v>10000.25</v>
      </c>
    </row>
    <row r="62" spans="2:9" x14ac:dyDescent="0.25">
      <c r="B62" s="1"/>
      <c r="C62" s="4" t="s">
        <v>25</v>
      </c>
      <c r="D62" s="1" t="str">
        <f>B59 &amp; " (" &amp; C62 &amp; ")"</f>
        <v>int (Delete)</v>
      </c>
      <c r="E62" s="4">
        <v>2000.05</v>
      </c>
      <c r="F62" s="4">
        <v>4000.1</v>
      </c>
      <c r="G62" s="4">
        <v>6000.15</v>
      </c>
      <c r="H62" s="4">
        <v>8000.2</v>
      </c>
      <c r="I62" s="4">
        <v>10000.25</v>
      </c>
    </row>
    <row r="63" spans="2:9" x14ac:dyDescent="0.25">
      <c r="B63" s="1" t="s">
        <v>15</v>
      </c>
      <c r="C63" s="4" t="s">
        <v>23</v>
      </c>
      <c r="D63" s="1" t="str">
        <f>B63 &amp; " (" &amp; C63 &amp; ")"</f>
        <v>double (Insert)</v>
      </c>
      <c r="E63" s="4">
        <v>2000.05</v>
      </c>
      <c r="F63" s="4">
        <v>4000.1</v>
      </c>
      <c r="G63" s="4">
        <v>6000.15</v>
      </c>
      <c r="H63" s="4">
        <v>8000.2</v>
      </c>
      <c r="I63" s="4">
        <v>10000.25</v>
      </c>
    </row>
    <row r="64" spans="2:9" x14ac:dyDescent="0.25">
      <c r="B64" s="1"/>
      <c r="C64" s="4" t="s">
        <v>24</v>
      </c>
      <c r="D64" s="1" t="str">
        <f>B63 &amp; " (" &amp; C64 &amp; ")"</f>
        <v>double (Select)</v>
      </c>
      <c r="E64" s="4">
        <v>2000.05</v>
      </c>
      <c r="F64" s="4">
        <v>4000.1</v>
      </c>
      <c r="G64" s="4">
        <v>6000.15</v>
      </c>
      <c r="H64" s="4">
        <v>8000.2</v>
      </c>
      <c r="I64" s="4">
        <v>10000.25</v>
      </c>
    </row>
    <row r="65" spans="3:9" x14ac:dyDescent="0.25">
      <c r="C65" s="4" t="s">
        <v>17</v>
      </c>
      <c r="D65" s="1" t="str">
        <f>B63 &amp; " (" &amp; C65 &amp; ")"</f>
        <v>double (Update)</v>
      </c>
      <c r="E65" s="4">
        <v>2000.05</v>
      </c>
      <c r="F65" s="4">
        <v>4000.1</v>
      </c>
      <c r="G65" s="4">
        <v>6000.15</v>
      </c>
      <c r="H65" s="4">
        <v>8000.2</v>
      </c>
      <c r="I65" s="4">
        <v>10000.25</v>
      </c>
    </row>
    <row r="66" spans="3:9" x14ac:dyDescent="0.25">
      <c r="C66" s="4" t="s">
        <v>25</v>
      </c>
      <c r="D66" s="1" t="str">
        <f>B63 &amp; " (" &amp; C66 &amp; ")"</f>
        <v>double (Delete)</v>
      </c>
      <c r="E66" s="4">
        <v>2000.05</v>
      </c>
      <c r="F66" s="4">
        <v>4000.1</v>
      </c>
      <c r="G66" s="4">
        <v>6000.15</v>
      </c>
      <c r="H66" s="4">
        <v>8000.2</v>
      </c>
      <c r="I66" s="4">
        <v>10000.25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D7:J44"/>
  <sheetViews>
    <sheetView topLeftCell="A4" zoomScaleNormal="100" workbookViewId="0">
      <selection activeCell="E8" sqref="E8:E15"/>
    </sheetView>
  </sheetViews>
  <sheetFormatPr defaultRowHeight="16.5" x14ac:dyDescent="0.25"/>
  <cols>
    <col min="4" max="4" width="10.875" bestFit="1" customWidth="1"/>
    <col min="5" max="5" width="26.5" bestFit="1" customWidth="1"/>
    <col min="6" max="9" width="7.5" bestFit="1" customWidth="1"/>
    <col min="10" max="10" width="8.5" bestFit="1" customWidth="1"/>
  </cols>
  <sheetData>
    <row r="7" spans="4:10" x14ac:dyDescent="0.25">
      <c r="E7" t="str">
        <f>'Li''s Hash'!M27</f>
        <v>Size</v>
      </c>
      <c r="F7" s="1">
        <f>'Li''s Hash'!N27</f>
        <v>200000</v>
      </c>
      <c r="G7" s="1">
        <f>'Li''s Hash'!O27</f>
        <v>400000</v>
      </c>
      <c r="H7" s="1">
        <f>'Li''s Hash'!P27</f>
        <v>600000</v>
      </c>
      <c r="I7" s="1">
        <f>'Li''s Hash'!Q27</f>
        <v>800000</v>
      </c>
      <c r="J7" s="1">
        <f>'Li''s Hash'!R27</f>
        <v>1000000</v>
      </c>
    </row>
    <row r="8" spans="4:10" x14ac:dyDescent="0.25">
      <c r="D8" t="s">
        <v>26</v>
      </c>
      <c r="E8" t="str">
        <f xml:space="preserve"> $D$8 &amp; " - " &amp; 'Li''s Hash'!M28</f>
        <v>Li's Hash - STRING (Insert)</v>
      </c>
      <c r="F8" s="2">
        <f>'Li''s Hash'!N28</f>
        <v>2000.1</v>
      </c>
      <c r="G8" s="2">
        <f>'Li''s Hash'!O28</f>
        <v>4000.2</v>
      </c>
      <c r="H8" s="2">
        <f>'Li''s Hash'!P28</f>
        <v>6000.3</v>
      </c>
      <c r="I8" s="2">
        <f>'Li''s Hash'!Q28</f>
        <v>8000.4</v>
      </c>
      <c r="J8" s="2">
        <f>'Li''s Hash'!R28</f>
        <v>10000.5</v>
      </c>
    </row>
    <row r="9" spans="4:10" x14ac:dyDescent="0.25">
      <c r="E9" t="str">
        <f>$D$8 &amp; " - " &amp; 'Li''s Hash'!M29</f>
        <v>Li's Hash - STRING (Select)</v>
      </c>
      <c r="F9" s="2">
        <f>'Li''s Hash'!N29</f>
        <v>2000.1</v>
      </c>
      <c r="G9" s="2">
        <f>'Li''s Hash'!O29</f>
        <v>4000.2</v>
      </c>
      <c r="H9" s="2">
        <f>'Li''s Hash'!P29</f>
        <v>6000.3</v>
      </c>
      <c r="I9" s="2">
        <f>'Li''s Hash'!Q29</f>
        <v>8000.4</v>
      </c>
      <c r="J9" s="2">
        <f>'Li''s Hash'!R29</f>
        <v>10000.5</v>
      </c>
    </row>
    <row r="10" spans="4:10" x14ac:dyDescent="0.25">
      <c r="E10" t="str">
        <f>$D$8 &amp; " - " &amp; 'Li''s Hash'!M30</f>
        <v>Li's Hash - STRING (Update)</v>
      </c>
      <c r="F10" s="2">
        <f>'Li''s Hash'!N30</f>
        <v>2000.1</v>
      </c>
      <c r="G10" s="2">
        <f>'Li''s Hash'!O30</f>
        <v>4000.2</v>
      </c>
      <c r="H10" s="2">
        <f>'Li''s Hash'!P30</f>
        <v>6000.3</v>
      </c>
      <c r="I10" s="2">
        <f>'Li''s Hash'!Q30</f>
        <v>8000.4</v>
      </c>
      <c r="J10" s="2">
        <f>'Li''s Hash'!R30</f>
        <v>10000.5</v>
      </c>
    </row>
    <row r="11" spans="4:10" x14ac:dyDescent="0.25">
      <c r="E11" t="str">
        <f>$D$8 &amp; " - " &amp; 'Li''s Hash'!M31</f>
        <v>Li's Hash - STRING (Delete)</v>
      </c>
      <c r="F11" s="2">
        <f>'Li''s Hash'!N31</f>
        <v>2000.1</v>
      </c>
      <c r="G11" s="2">
        <f>'Li''s Hash'!O31</f>
        <v>4000.2</v>
      </c>
      <c r="H11" s="2">
        <f>'Li''s Hash'!P31</f>
        <v>6000.3</v>
      </c>
      <c r="I11" s="2">
        <f>'Li''s Hash'!Q31</f>
        <v>8000.4</v>
      </c>
      <c r="J11" s="2">
        <f>'Li''s Hash'!R31</f>
        <v>10000.5</v>
      </c>
    </row>
    <row r="12" spans="4:10" x14ac:dyDescent="0.25">
      <c r="D12" s="1" t="s">
        <v>7</v>
      </c>
      <c r="E12" t="str">
        <f xml:space="preserve"> $D$12 &amp; " - " &amp; 'SQL database'!D5</f>
        <v>SQLite - text (Insert)</v>
      </c>
      <c r="F12" s="2">
        <f>'SQL database'!E5</f>
        <v>2000.1</v>
      </c>
      <c r="G12" s="2">
        <f>'SQL database'!F5</f>
        <v>4000.2</v>
      </c>
      <c r="H12" s="2">
        <f>'SQL database'!G5</f>
        <v>6000.3</v>
      </c>
      <c r="I12" s="2">
        <f>'SQL database'!H5</f>
        <v>8000.4</v>
      </c>
      <c r="J12" s="2">
        <f>'SQL database'!I5</f>
        <v>10000.5</v>
      </c>
    </row>
    <row r="13" spans="4:10" x14ac:dyDescent="0.25">
      <c r="E13" t="str">
        <f xml:space="preserve"> $D$12 &amp; " - " &amp; 'SQL database'!D6</f>
        <v>SQLite - text (Select)</v>
      </c>
      <c r="F13" s="2">
        <f>'SQL database'!E6</f>
        <v>2000.1</v>
      </c>
      <c r="G13" s="2">
        <f>'SQL database'!F6</f>
        <v>4000.2</v>
      </c>
      <c r="H13" s="2">
        <f>'SQL database'!G6</f>
        <v>6000.3</v>
      </c>
      <c r="I13" s="2">
        <f>'SQL database'!H6</f>
        <v>8000.4</v>
      </c>
      <c r="J13" s="2">
        <f>'SQL database'!I6</f>
        <v>10000.5</v>
      </c>
    </row>
    <row r="14" spans="4:10" x14ac:dyDescent="0.25">
      <c r="E14" t="str">
        <f xml:space="preserve"> $D$12 &amp; " - " &amp; 'SQL database'!D7</f>
        <v>SQLite - text (Update)</v>
      </c>
      <c r="F14" s="2">
        <f>'SQL database'!E7</f>
        <v>2000.1</v>
      </c>
      <c r="G14" s="2">
        <f>'SQL database'!F7</f>
        <v>4000.2</v>
      </c>
      <c r="H14" s="2">
        <f>'SQL database'!G7</f>
        <v>6000.3</v>
      </c>
      <c r="I14" s="2">
        <f>'SQL database'!H7</f>
        <v>8000.4</v>
      </c>
      <c r="J14" s="2">
        <f>'SQL database'!I7</f>
        <v>10000.5</v>
      </c>
    </row>
    <row r="15" spans="4:10" x14ac:dyDescent="0.25">
      <c r="E15" t="str">
        <f xml:space="preserve"> $D$12 &amp; " - " &amp; 'SQL database'!D8</f>
        <v>SQLite - text (Delete)</v>
      </c>
      <c r="F15" s="2">
        <f>'SQL database'!E8</f>
        <v>2000.1</v>
      </c>
      <c r="G15" s="2">
        <f>'SQL database'!F8</f>
        <v>4000.2</v>
      </c>
      <c r="H15" s="2">
        <f>'SQL database'!G8</f>
        <v>6000.3</v>
      </c>
      <c r="I15" s="2">
        <f>'SQL database'!H8</f>
        <v>8000.4</v>
      </c>
      <c r="J15" s="2">
        <f>'SQL database'!I8</f>
        <v>10000.5</v>
      </c>
    </row>
    <row r="16" spans="4:10" x14ac:dyDescent="0.25">
      <c r="D16" s="1" t="s">
        <v>8</v>
      </c>
      <c r="E16" t="str">
        <f xml:space="preserve"> $D$16 &amp; " - " &amp; 'SQL database'!D28</f>
        <v>MariaDB - text (Insert)</v>
      </c>
      <c r="F16" s="2">
        <f>'SQL database'!E28</f>
        <v>2000.1</v>
      </c>
      <c r="G16" s="2">
        <f>'SQL database'!F28</f>
        <v>4000.2</v>
      </c>
      <c r="H16" s="2">
        <f>'SQL database'!G28</f>
        <v>6000.3</v>
      </c>
      <c r="I16" s="2">
        <f>'SQL database'!H28</f>
        <v>8000.4</v>
      </c>
      <c r="J16" s="2">
        <f>'SQL database'!I28</f>
        <v>10000.5</v>
      </c>
    </row>
    <row r="17" spans="4:10" x14ac:dyDescent="0.25">
      <c r="E17" t="str">
        <f xml:space="preserve"> $D$16 &amp; " - " &amp; 'SQL database'!D29</f>
        <v>MariaDB - text (Select)</v>
      </c>
      <c r="F17" s="2">
        <f>'SQL database'!E29</f>
        <v>2000.1</v>
      </c>
      <c r="G17" s="2">
        <f>'SQL database'!F29</f>
        <v>4000.2</v>
      </c>
      <c r="H17" s="2">
        <f>'SQL database'!G29</f>
        <v>6000.3</v>
      </c>
      <c r="I17" s="2">
        <f>'SQL database'!H29</f>
        <v>8000.4</v>
      </c>
      <c r="J17" s="2">
        <f>'SQL database'!I29</f>
        <v>10000.5</v>
      </c>
    </row>
    <row r="18" spans="4:10" x14ac:dyDescent="0.25">
      <c r="E18" t="str">
        <f xml:space="preserve"> $D$16 &amp; " - " &amp; 'SQL database'!D30</f>
        <v>MariaDB - text (Update)</v>
      </c>
      <c r="F18" s="2">
        <f>'SQL database'!E30</f>
        <v>2000.1</v>
      </c>
      <c r="G18" s="2">
        <f>'SQL database'!F30</f>
        <v>4000.2</v>
      </c>
      <c r="H18" s="2">
        <f>'SQL database'!G30</f>
        <v>6000.3</v>
      </c>
      <c r="I18" s="2">
        <f>'SQL database'!H30</f>
        <v>8000.4</v>
      </c>
      <c r="J18" s="2">
        <f>'SQL database'!I30</f>
        <v>10000.5</v>
      </c>
    </row>
    <row r="19" spans="4:10" x14ac:dyDescent="0.25">
      <c r="E19" t="str">
        <f xml:space="preserve"> $D$16 &amp; " - " &amp; 'SQL database'!D31</f>
        <v>MariaDB - text (Delete)</v>
      </c>
      <c r="F19" s="2">
        <f>'SQL database'!E31</f>
        <v>2000.1</v>
      </c>
      <c r="G19" s="2">
        <f>'SQL database'!F31</f>
        <v>4000.2</v>
      </c>
      <c r="H19" s="2">
        <f>'SQL database'!G31</f>
        <v>6000.3</v>
      </c>
      <c r="I19" s="2">
        <f>'SQL database'!H31</f>
        <v>8000.4</v>
      </c>
      <c r="J19" s="2">
        <f>'SQL database'!I31</f>
        <v>10000.5</v>
      </c>
    </row>
    <row r="20" spans="4:10" x14ac:dyDescent="0.25">
      <c r="D20" t="s">
        <v>9</v>
      </c>
      <c r="E20" t="str">
        <f xml:space="preserve"> $D$20 &amp; " - " &amp; 'SQL database'!D51</f>
        <v>PostgreSQL - text (Insert)</v>
      </c>
      <c r="F20" s="2">
        <f>'SQL database'!E51</f>
        <v>2000.1</v>
      </c>
      <c r="G20" s="2">
        <f>'SQL database'!F51</f>
        <v>4000.2</v>
      </c>
      <c r="H20" s="2">
        <f>'SQL database'!G51</f>
        <v>6000.3</v>
      </c>
      <c r="I20" s="2">
        <f>'SQL database'!H51</f>
        <v>8000.4</v>
      </c>
      <c r="J20" s="2">
        <f>'SQL database'!I51</f>
        <v>10000.5</v>
      </c>
    </row>
    <row r="21" spans="4:10" x14ac:dyDescent="0.25">
      <c r="E21" t="str">
        <f xml:space="preserve"> $D$20 &amp; " - " &amp; 'SQL database'!D52</f>
        <v>PostgreSQL - text (Select)</v>
      </c>
      <c r="F21" s="2">
        <f>'SQL database'!E52</f>
        <v>2000.1</v>
      </c>
      <c r="G21" s="2">
        <f>'SQL database'!F52</f>
        <v>4000.2</v>
      </c>
      <c r="H21" s="2">
        <f>'SQL database'!G52</f>
        <v>6000.3</v>
      </c>
      <c r="I21" s="2">
        <f>'SQL database'!H52</f>
        <v>8000.4</v>
      </c>
      <c r="J21" s="2">
        <f>'SQL database'!I52</f>
        <v>10000.5</v>
      </c>
    </row>
    <row r="22" spans="4:10" x14ac:dyDescent="0.25">
      <c r="E22" t="str">
        <f xml:space="preserve"> $D$20 &amp; " - " &amp; 'SQL database'!D53</f>
        <v>PostgreSQL - text (Update)</v>
      </c>
      <c r="F22" s="2">
        <f>'SQL database'!E53</f>
        <v>2000.1</v>
      </c>
      <c r="G22" s="2">
        <f>'SQL database'!F53</f>
        <v>4000.2</v>
      </c>
      <c r="H22" s="2">
        <f>'SQL database'!G53</f>
        <v>6000.3</v>
      </c>
      <c r="I22" s="2">
        <f>'SQL database'!H53</f>
        <v>8000.4</v>
      </c>
      <c r="J22" s="2">
        <f>'SQL database'!I53</f>
        <v>10000.5</v>
      </c>
    </row>
    <row r="23" spans="4:10" x14ac:dyDescent="0.25">
      <c r="E23" t="str">
        <f xml:space="preserve"> $D$20 &amp; " - " &amp; 'SQL database'!D54</f>
        <v>PostgreSQL - text (Delete)</v>
      </c>
      <c r="F23" s="2">
        <f>'SQL database'!E54</f>
        <v>2000.1</v>
      </c>
      <c r="G23" s="2">
        <f>'SQL database'!F54</f>
        <v>4000.2</v>
      </c>
      <c r="H23" s="2">
        <f>'SQL database'!G54</f>
        <v>6000.3</v>
      </c>
      <c r="I23" s="2">
        <f>'SQL database'!H54</f>
        <v>8000.4</v>
      </c>
      <c r="J23" s="2">
        <f>'SQL database'!I54</f>
        <v>10000.5</v>
      </c>
    </row>
    <row r="28" spans="4:10" x14ac:dyDescent="0.25">
      <c r="F28">
        <f>STRING!F7</f>
        <v>200000</v>
      </c>
      <c r="G28">
        <f>STRING!G7</f>
        <v>400000</v>
      </c>
      <c r="H28">
        <f>STRING!H7</f>
        <v>600000</v>
      </c>
      <c r="I28">
        <f>STRING!I7</f>
        <v>800000</v>
      </c>
      <c r="J28">
        <f>STRING!J7</f>
        <v>1000000</v>
      </c>
    </row>
    <row r="29" spans="4:10" x14ac:dyDescent="0.25">
      <c r="E29" t="str">
        <f>STRING!E8</f>
        <v>Li's Hash - STRING (Insert)</v>
      </c>
      <c r="F29" s="2">
        <f>STRING!F8</f>
        <v>2000.1</v>
      </c>
      <c r="G29" s="2">
        <f>STRING!G8</f>
        <v>4000.2</v>
      </c>
      <c r="H29" s="2">
        <f>STRING!H8</f>
        <v>6000.3</v>
      </c>
      <c r="I29" s="2">
        <f>STRING!I8</f>
        <v>8000.4</v>
      </c>
      <c r="J29" s="2">
        <f>STRING!J8</f>
        <v>10000.5</v>
      </c>
    </row>
    <row r="30" spans="4:10" x14ac:dyDescent="0.25">
      <c r="E30" t="str">
        <f>STRING!E12</f>
        <v>SQLite - text (Insert)</v>
      </c>
      <c r="F30" s="2">
        <f>STRING!F12</f>
        <v>2000.1</v>
      </c>
      <c r="G30" s="2">
        <f>STRING!G12</f>
        <v>4000.2</v>
      </c>
      <c r="H30" s="2">
        <f>STRING!H12</f>
        <v>6000.3</v>
      </c>
      <c r="I30" s="2">
        <f>STRING!I12</f>
        <v>8000.4</v>
      </c>
      <c r="J30" s="2">
        <f>STRING!J12</f>
        <v>10000.5</v>
      </c>
    </row>
    <row r="31" spans="4:10" x14ac:dyDescent="0.25">
      <c r="E31" t="str">
        <f>STRING!E16</f>
        <v>MariaDB - text (Insert)</v>
      </c>
      <c r="F31" s="2">
        <f>STRING!F16</f>
        <v>2000.1</v>
      </c>
      <c r="G31" s="2">
        <f>STRING!G16</f>
        <v>4000.2</v>
      </c>
      <c r="H31" s="2">
        <f>STRING!H16</f>
        <v>6000.3</v>
      </c>
      <c r="I31" s="2">
        <f>STRING!I16</f>
        <v>8000.4</v>
      </c>
      <c r="J31" s="2">
        <f>STRING!J16</f>
        <v>10000.5</v>
      </c>
    </row>
    <row r="32" spans="4:10" x14ac:dyDescent="0.25">
      <c r="E32" t="str">
        <f>STRING!E20</f>
        <v>PostgreSQL - text (Insert)</v>
      </c>
      <c r="F32" s="2">
        <f>STRING!F20</f>
        <v>2000.1</v>
      </c>
      <c r="G32" s="2">
        <f>STRING!G20</f>
        <v>4000.2</v>
      </c>
      <c r="H32" s="2">
        <f>STRING!H20</f>
        <v>6000.3</v>
      </c>
      <c r="I32" s="2">
        <f>STRING!I20</f>
        <v>8000.4</v>
      </c>
      <c r="J32" s="2">
        <f>STRING!J20</f>
        <v>10000.5</v>
      </c>
    </row>
    <row r="33" spans="5:10" x14ac:dyDescent="0.25">
      <c r="E33" t="str">
        <f>STRING!E9</f>
        <v>Li's Hash - STRING (Select)</v>
      </c>
      <c r="F33" s="2">
        <f>STRING!F9</f>
        <v>2000.1</v>
      </c>
      <c r="G33" s="2">
        <f>STRING!G9</f>
        <v>4000.2</v>
      </c>
      <c r="H33" s="2">
        <f>STRING!H9</f>
        <v>6000.3</v>
      </c>
      <c r="I33" s="2">
        <f>STRING!I9</f>
        <v>8000.4</v>
      </c>
      <c r="J33" s="2">
        <f>STRING!J9</f>
        <v>10000.5</v>
      </c>
    </row>
    <row r="34" spans="5:10" x14ac:dyDescent="0.25">
      <c r="E34" t="str">
        <f>STRING!E13</f>
        <v>SQLite - text (Select)</v>
      </c>
      <c r="F34" s="2">
        <f>STRING!F13</f>
        <v>2000.1</v>
      </c>
      <c r="G34" s="2">
        <f>STRING!G13</f>
        <v>4000.2</v>
      </c>
      <c r="H34" s="2">
        <f>STRING!H13</f>
        <v>6000.3</v>
      </c>
      <c r="I34" s="2">
        <f>STRING!I13</f>
        <v>8000.4</v>
      </c>
      <c r="J34" s="2">
        <f>STRING!J13</f>
        <v>10000.5</v>
      </c>
    </row>
    <row r="35" spans="5:10" x14ac:dyDescent="0.25">
      <c r="E35" t="str">
        <f>STRING!E17</f>
        <v>MariaDB - text (Select)</v>
      </c>
      <c r="F35" s="2">
        <f>STRING!F17</f>
        <v>2000.1</v>
      </c>
      <c r="G35" s="2">
        <f>STRING!G17</f>
        <v>4000.2</v>
      </c>
      <c r="H35" s="2">
        <f>STRING!H17</f>
        <v>6000.3</v>
      </c>
      <c r="I35" s="2">
        <f>STRING!I17</f>
        <v>8000.4</v>
      </c>
      <c r="J35" s="2">
        <f>STRING!J17</f>
        <v>10000.5</v>
      </c>
    </row>
    <row r="36" spans="5:10" x14ac:dyDescent="0.25">
      <c r="E36" t="str">
        <f>STRING!E21</f>
        <v>PostgreSQL - text (Select)</v>
      </c>
      <c r="F36" s="2">
        <f>STRING!F21</f>
        <v>2000.1</v>
      </c>
      <c r="G36" s="2">
        <f>STRING!G21</f>
        <v>4000.2</v>
      </c>
      <c r="H36" s="2">
        <f>STRING!H21</f>
        <v>6000.3</v>
      </c>
      <c r="I36" s="2">
        <f>STRING!I21</f>
        <v>8000.4</v>
      </c>
      <c r="J36" s="2">
        <f>STRING!J21</f>
        <v>10000.5</v>
      </c>
    </row>
    <row r="37" spans="5:10" x14ac:dyDescent="0.25">
      <c r="E37" t="str">
        <f>STRING!E10</f>
        <v>Li's Hash - STRING (Update)</v>
      </c>
      <c r="F37" s="2">
        <f>STRING!F10</f>
        <v>2000.1</v>
      </c>
      <c r="G37" s="2">
        <f>STRING!G10</f>
        <v>4000.2</v>
      </c>
      <c r="H37" s="2">
        <f>STRING!H10</f>
        <v>6000.3</v>
      </c>
      <c r="I37" s="2">
        <f>STRING!I10</f>
        <v>8000.4</v>
      </c>
      <c r="J37" s="2">
        <f>STRING!J10</f>
        <v>10000.5</v>
      </c>
    </row>
    <row r="38" spans="5:10" x14ac:dyDescent="0.25">
      <c r="E38" t="str">
        <f>STRING!E14</f>
        <v>SQLite - text (Update)</v>
      </c>
      <c r="F38" s="2">
        <f>STRING!F14</f>
        <v>2000.1</v>
      </c>
      <c r="G38" s="2">
        <f>STRING!G14</f>
        <v>4000.2</v>
      </c>
      <c r="H38" s="2">
        <f>STRING!H14</f>
        <v>6000.3</v>
      </c>
      <c r="I38" s="2">
        <f>STRING!I14</f>
        <v>8000.4</v>
      </c>
      <c r="J38" s="2">
        <f>STRING!J14</f>
        <v>10000.5</v>
      </c>
    </row>
    <row r="39" spans="5:10" x14ac:dyDescent="0.25">
      <c r="E39" t="str">
        <f>STRING!E18</f>
        <v>MariaDB - text (Update)</v>
      </c>
      <c r="F39" s="2">
        <f>STRING!F18</f>
        <v>2000.1</v>
      </c>
      <c r="G39" s="2">
        <f>STRING!G18</f>
        <v>4000.2</v>
      </c>
      <c r="H39" s="2">
        <f>STRING!H18</f>
        <v>6000.3</v>
      </c>
      <c r="I39" s="2">
        <f>STRING!I18</f>
        <v>8000.4</v>
      </c>
      <c r="J39" s="2">
        <f>STRING!J18</f>
        <v>10000.5</v>
      </c>
    </row>
    <row r="40" spans="5:10" x14ac:dyDescent="0.25">
      <c r="E40" t="str">
        <f>STRING!E22</f>
        <v>PostgreSQL - text (Update)</v>
      </c>
      <c r="F40" s="2">
        <f>STRING!F22</f>
        <v>2000.1</v>
      </c>
      <c r="G40" s="2">
        <f>STRING!G22</f>
        <v>4000.2</v>
      </c>
      <c r="H40" s="2">
        <f>STRING!H22</f>
        <v>6000.3</v>
      </c>
      <c r="I40" s="2">
        <f>STRING!I22</f>
        <v>8000.4</v>
      </c>
      <c r="J40" s="2">
        <f>STRING!J22</f>
        <v>10000.5</v>
      </c>
    </row>
    <row r="41" spans="5:10" x14ac:dyDescent="0.25">
      <c r="E41" t="str">
        <f>STRING!E11</f>
        <v>Li's Hash - STRING (Delete)</v>
      </c>
      <c r="F41" s="2">
        <f>STRING!F11</f>
        <v>2000.1</v>
      </c>
      <c r="G41" s="2">
        <f>STRING!G11</f>
        <v>4000.2</v>
      </c>
      <c r="H41" s="2">
        <f>STRING!H11</f>
        <v>6000.3</v>
      </c>
      <c r="I41" s="2">
        <f>STRING!I11</f>
        <v>8000.4</v>
      </c>
      <c r="J41" s="2">
        <f>STRING!J11</f>
        <v>10000.5</v>
      </c>
    </row>
    <row r="42" spans="5:10" x14ac:dyDescent="0.25">
      <c r="E42" t="str">
        <f>STRING!E15</f>
        <v>SQLite - text (Delete)</v>
      </c>
      <c r="F42" s="2">
        <f>STRING!F15</f>
        <v>2000.1</v>
      </c>
      <c r="G42" s="2">
        <f>STRING!G15</f>
        <v>4000.2</v>
      </c>
      <c r="H42" s="2">
        <f>STRING!H15</f>
        <v>6000.3</v>
      </c>
      <c r="I42" s="2">
        <f>STRING!I15</f>
        <v>8000.4</v>
      </c>
      <c r="J42" s="2">
        <f>STRING!J15</f>
        <v>10000.5</v>
      </c>
    </row>
    <row r="43" spans="5:10" x14ac:dyDescent="0.25">
      <c r="E43" t="str">
        <f>STRING!E19</f>
        <v>MariaDB - text (Delete)</v>
      </c>
      <c r="F43" s="2">
        <f>STRING!F19</f>
        <v>2000.1</v>
      </c>
      <c r="G43" s="2">
        <f>STRING!G19</f>
        <v>4000.2</v>
      </c>
      <c r="H43" s="2">
        <f>STRING!H19</f>
        <v>6000.3</v>
      </c>
      <c r="I43" s="2">
        <f>STRING!I19</f>
        <v>8000.4</v>
      </c>
      <c r="J43" s="2">
        <f>STRING!J19</f>
        <v>10000.5</v>
      </c>
    </row>
    <row r="44" spans="5:10" x14ac:dyDescent="0.25">
      <c r="E44" t="str">
        <f>STRING!E23</f>
        <v>PostgreSQL - text (Delete)</v>
      </c>
      <c r="F44" s="2">
        <f>STRING!F23</f>
        <v>2000.1</v>
      </c>
      <c r="G44" s="2">
        <f>STRING!G23</f>
        <v>4000.2</v>
      </c>
      <c r="H44" s="2">
        <f>STRING!H23</f>
        <v>6000.3</v>
      </c>
      <c r="I44" s="2">
        <f>STRING!I23</f>
        <v>8000.4</v>
      </c>
      <c r="J44" s="2">
        <f>STRING!J23</f>
        <v>10000.5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D7:J44"/>
  <sheetViews>
    <sheetView zoomScaleNormal="100" workbookViewId="0">
      <selection activeCell="E8" sqref="E8:E15"/>
    </sheetView>
  </sheetViews>
  <sheetFormatPr defaultRowHeight="16.5" x14ac:dyDescent="0.25"/>
  <cols>
    <col min="4" max="4" width="10.875" bestFit="1" customWidth="1"/>
    <col min="5" max="5" width="26.5" bestFit="1" customWidth="1"/>
    <col min="6" max="9" width="7.5" bestFit="1" customWidth="1"/>
    <col min="10" max="10" width="8.5" bestFit="1" customWidth="1"/>
  </cols>
  <sheetData>
    <row r="7" spans="4:10" x14ac:dyDescent="0.25">
      <c r="E7" t="str">
        <f>'Li''s Hash'!M27</f>
        <v>Size</v>
      </c>
      <c r="F7" s="1">
        <f>'Li''s Hash'!N27</f>
        <v>200000</v>
      </c>
      <c r="G7" s="1">
        <f>'Li''s Hash'!O27</f>
        <v>400000</v>
      </c>
      <c r="H7" s="1">
        <f>'Li''s Hash'!P27</f>
        <v>600000</v>
      </c>
      <c r="I7" s="1">
        <f>'Li''s Hash'!Q27</f>
        <v>800000</v>
      </c>
      <c r="J7" s="1">
        <f>'Li''s Hash'!R27</f>
        <v>1000000</v>
      </c>
    </row>
    <row r="8" spans="4:10" x14ac:dyDescent="0.25">
      <c r="D8" t="s">
        <v>21</v>
      </c>
      <c r="E8" t="str">
        <f xml:space="preserve"> $D$8 &amp; "- " &amp; 'Li''s Hash'!M32</f>
        <v>Li's Hash- BOOLEAN (Insert)</v>
      </c>
      <c r="F8" s="4">
        <f>'Li''s Hash'!N32</f>
        <v>2000.01</v>
      </c>
      <c r="G8" s="4">
        <f>'Li''s Hash'!O32</f>
        <v>4000.02</v>
      </c>
      <c r="H8" s="4">
        <f>'Li''s Hash'!P32</f>
        <v>6000.03</v>
      </c>
      <c r="I8" s="4">
        <f>'Li''s Hash'!Q32</f>
        <v>8000.04</v>
      </c>
      <c r="J8" s="4">
        <f>'Li''s Hash'!R32</f>
        <v>10000.049999999999</v>
      </c>
    </row>
    <row r="9" spans="4:10" x14ac:dyDescent="0.25">
      <c r="E9" t="str">
        <f xml:space="preserve"> $D$8 &amp; "- " &amp; 'Li''s Hash'!M33</f>
        <v>Li's Hash- BOOLEAN (Select)</v>
      </c>
      <c r="F9" s="4">
        <f>'Li''s Hash'!N33</f>
        <v>2000.02</v>
      </c>
      <c r="G9" s="4">
        <f>'Li''s Hash'!O33</f>
        <v>4000.04</v>
      </c>
      <c r="H9" s="4">
        <f>'Li''s Hash'!P33</f>
        <v>6000.06</v>
      </c>
      <c r="I9" s="4">
        <f>'Li''s Hash'!Q33</f>
        <v>8000.08</v>
      </c>
      <c r="J9" s="4">
        <f>'Li''s Hash'!R33</f>
        <v>10000.1</v>
      </c>
    </row>
    <row r="10" spans="4:10" x14ac:dyDescent="0.25">
      <c r="E10" t="str">
        <f xml:space="preserve"> $D$8 &amp; "- " &amp; 'Li''s Hash'!M34</f>
        <v>Li's Hash- BOOLEAN (Update)</v>
      </c>
      <c r="F10" s="4">
        <f>'Li''s Hash'!N34</f>
        <v>2000.01</v>
      </c>
      <c r="G10" s="4">
        <f>'Li''s Hash'!O34</f>
        <v>4000.02</v>
      </c>
      <c r="H10" s="4">
        <f>'Li''s Hash'!P34</f>
        <v>6000.03</v>
      </c>
      <c r="I10" s="4">
        <f>'Li''s Hash'!Q34</f>
        <v>8000.04</v>
      </c>
      <c r="J10" s="4">
        <f>'Li''s Hash'!R34</f>
        <v>10000.049999999999</v>
      </c>
    </row>
    <row r="11" spans="4:10" x14ac:dyDescent="0.25">
      <c r="E11" t="str">
        <f xml:space="preserve"> $D$8 &amp; "- " &amp; 'Li''s Hash'!M35</f>
        <v>Li's Hash- BOOLEAN (Delete)</v>
      </c>
      <c r="F11" s="4">
        <f>'Li''s Hash'!N35</f>
        <v>2000.01</v>
      </c>
      <c r="G11" s="4">
        <f>'Li''s Hash'!O35</f>
        <v>4000.02</v>
      </c>
      <c r="H11" s="4">
        <f>'Li''s Hash'!P35</f>
        <v>6000.03</v>
      </c>
      <c r="I11" s="4">
        <f>'Li''s Hash'!Q35</f>
        <v>8000.04</v>
      </c>
      <c r="J11" s="4">
        <f>'Li''s Hash'!R35</f>
        <v>10000.049999999999</v>
      </c>
    </row>
    <row r="12" spans="4:10" x14ac:dyDescent="0.25">
      <c r="D12" s="1" t="s">
        <v>7</v>
      </c>
      <c r="E12" t="str">
        <f xml:space="preserve"> $D$12 &amp; "- " &amp; 'SQL database'!D9</f>
        <v>SQLite- boolean (Insert)</v>
      </c>
      <c r="F12" s="4">
        <f>'SQL database'!E9</f>
        <v>2000.01</v>
      </c>
      <c r="G12" s="4">
        <f>'SQL database'!F9</f>
        <v>4000.02</v>
      </c>
      <c r="H12" s="4">
        <f>'SQL database'!G9</f>
        <v>6000.03</v>
      </c>
      <c r="I12" s="4">
        <f>'SQL database'!H9</f>
        <v>8000.04</v>
      </c>
      <c r="J12" s="4">
        <f>'SQL database'!I9</f>
        <v>10000.049999999999</v>
      </c>
    </row>
    <row r="13" spans="4:10" x14ac:dyDescent="0.25">
      <c r="E13" t="str">
        <f xml:space="preserve"> $D$12 &amp; "- " &amp; 'SQL database'!D10</f>
        <v>SQLite- boolean (Select)</v>
      </c>
      <c r="F13" s="4">
        <f>'SQL database'!E10</f>
        <v>2000.02</v>
      </c>
      <c r="G13" s="4">
        <f>'SQL database'!F10</f>
        <v>4000.04</v>
      </c>
      <c r="H13" s="4">
        <f>'SQL database'!G10</f>
        <v>6000.06</v>
      </c>
      <c r="I13" s="4">
        <f>'SQL database'!H10</f>
        <v>8000.08</v>
      </c>
      <c r="J13" s="4">
        <f>'SQL database'!I10</f>
        <v>10000.1</v>
      </c>
    </row>
    <row r="14" spans="4:10" x14ac:dyDescent="0.25">
      <c r="E14" t="str">
        <f xml:space="preserve"> $D$12 &amp; "- " &amp; 'SQL database'!D11</f>
        <v>SQLite- boolean (Update)</v>
      </c>
      <c r="F14" s="4">
        <f>'SQL database'!E11</f>
        <v>2000.01</v>
      </c>
      <c r="G14" s="4">
        <f>'SQL database'!F11</f>
        <v>4000.02</v>
      </c>
      <c r="H14" s="4">
        <f>'SQL database'!G11</f>
        <v>6000.03</v>
      </c>
      <c r="I14" s="4">
        <f>'SQL database'!H11</f>
        <v>8000.04</v>
      </c>
      <c r="J14" s="4">
        <f>'SQL database'!I11</f>
        <v>10000.049999999999</v>
      </c>
    </row>
    <row r="15" spans="4:10" x14ac:dyDescent="0.25">
      <c r="E15" t="str">
        <f xml:space="preserve"> $D$12 &amp; "- " &amp; 'SQL database'!D12</f>
        <v>SQLite- boolean (Delete)</v>
      </c>
      <c r="F15" s="4">
        <f>'SQL database'!E12</f>
        <v>2000.01</v>
      </c>
      <c r="G15" s="4">
        <f>'SQL database'!F12</f>
        <v>4000.02</v>
      </c>
      <c r="H15" s="4">
        <f>'SQL database'!G12</f>
        <v>6000.03</v>
      </c>
      <c r="I15" s="4">
        <f>'SQL database'!H12</f>
        <v>8000.04</v>
      </c>
      <c r="J15" s="4">
        <f>'SQL database'!I12</f>
        <v>10000.049999999999</v>
      </c>
    </row>
    <row r="16" spans="4:10" x14ac:dyDescent="0.25">
      <c r="D16" s="1" t="s">
        <v>8</v>
      </c>
      <c r="E16" t="str">
        <f xml:space="preserve"> $D$16 &amp; "- " &amp; 'SQL database'!D32</f>
        <v>MariaDB- boolean (Insert)</v>
      </c>
      <c r="F16" s="4">
        <f>'SQL database'!E32</f>
        <v>2000.01</v>
      </c>
      <c r="G16" s="4">
        <f>'SQL database'!F32</f>
        <v>4000.02</v>
      </c>
      <c r="H16" s="4">
        <f>'SQL database'!G32</f>
        <v>6000.03</v>
      </c>
      <c r="I16" s="4">
        <f>'SQL database'!H32</f>
        <v>8000.04</v>
      </c>
      <c r="J16" s="4">
        <f>'SQL database'!I32</f>
        <v>10000.049999999999</v>
      </c>
    </row>
    <row r="17" spans="4:10" x14ac:dyDescent="0.25">
      <c r="E17" t="str">
        <f xml:space="preserve"> $D$16 &amp; "- " &amp; 'SQL database'!D33</f>
        <v>MariaDB- boolean (Select)</v>
      </c>
      <c r="F17" s="4">
        <f>'SQL database'!E33</f>
        <v>2000.02</v>
      </c>
      <c r="G17" s="4">
        <f>'SQL database'!F33</f>
        <v>4000.04</v>
      </c>
      <c r="H17" s="4">
        <f>'SQL database'!G33</f>
        <v>6000.06</v>
      </c>
      <c r="I17" s="4">
        <f>'SQL database'!H33</f>
        <v>8000.08</v>
      </c>
      <c r="J17" s="4">
        <f>'SQL database'!I33</f>
        <v>10000.1</v>
      </c>
    </row>
    <row r="18" spans="4:10" x14ac:dyDescent="0.25">
      <c r="E18" t="str">
        <f xml:space="preserve"> $D$16 &amp; "- " &amp; 'SQL database'!D34</f>
        <v>MariaDB- boolean (Update)</v>
      </c>
      <c r="F18" s="4">
        <f>'SQL database'!E34</f>
        <v>2000.01</v>
      </c>
      <c r="G18" s="4">
        <f>'SQL database'!F34</f>
        <v>4000.02</v>
      </c>
      <c r="H18" s="4">
        <f>'SQL database'!G34</f>
        <v>6000.03</v>
      </c>
      <c r="I18" s="4">
        <f>'SQL database'!H34</f>
        <v>8000.04</v>
      </c>
      <c r="J18" s="4">
        <f>'SQL database'!I34</f>
        <v>10000.049999999999</v>
      </c>
    </row>
    <row r="19" spans="4:10" x14ac:dyDescent="0.25">
      <c r="E19" t="str">
        <f xml:space="preserve"> $D$16 &amp; "- " &amp; 'SQL database'!D35</f>
        <v>MariaDB- boolean (Delete)</v>
      </c>
      <c r="F19" s="4">
        <f>'SQL database'!E35</f>
        <v>2000.01</v>
      </c>
      <c r="G19" s="4">
        <f>'SQL database'!F35</f>
        <v>4000.02</v>
      </c>
      <c r="H19" s="4">
        <f>'SQL database'!G35</f>
        <v>6000.03</v>
      </c>
      <c r="I19" s="4">
        <f>'SQL database'!H35</f>
        <v>8000.04</v>
      </c>
      <c r="J19" s="4">
        <f>'SQL database'!I35</f>
        <v>10000.049999999999</v>
      </c>
    </row>
    <row r="20" spans="4:10" x14ac:dyDescent="0.25">
      <c r="D20" t="s">
        <v>9</v>
      </c>
      <c r="E20" t="str">
        <f xml:space="preserve"> $D$20 &amp; "- " &amp; 'SQL database'!D55</f>
        <v>PostgreSQL- boolean (Insert)</v>
      </c>
      <c r="F20" s="4">
        <f>'SQL database'!E55</f>
        <v>2000.01</v>
      </c>
      <c r="G20" s="4">
        <f>'SQL database'!F55</f>
        <v>4000.02</v>
      </c>
      <c r="H20" s="4">
        <f>'SQL database'!G55</f>
        <v>6000.03</v>
      </c>
      <c r="I20" s="4">
        <f>'SQL database'!H55</f>
        <v>8000.04</v>
      </c>
      <c r="J20" s="4">
        <f>'SQL database'!I55</f>
        <v>10000.049999999999</v>
      </c>
    </row>
    <row r="21" spans="4:10" x14ac:dyDescent="0.25">
      <c r="E21" t="str">
        <f xml:space="preserve"> $D$20 &amp; "- " &amp; 'SQL database'!D56</f>
        <v>PostgreSQL- boolean (Select)</v>
      </c>
      <c r="F21" s="4">
        <f>'SQL database'!E56</f>
        <v>2000.02</v>
      </c>
      <c r="G21" s="4">
        <f>'SQL database'!F56</f>
        <v>4000.04</v>
      </c>
      <c r="H21" s="4">
        <f>'SQL database'!G56</f>
        <v>6000.06</v>
      </c>
      <c r="I21" s="4">
        <f>'SQL database'!H56</f>
        <v>8000.08</v>
      </c>
      <c r="J21" s="4">
        <f>'SQL database'!I56</f>
        <v>10000.1</v>
      </c>
    </row>
    <row r="22" spans="4:10" x14ac:dyDescent="0.25">
      <c r="E22" t="str">
        <f xml:space="preserve"> $D$20 &amp; "- " &amp; 'SQL database'!D57</f>
        <v>PostgreSQL- boolean (Update)</v>
      </c>
      <c r="F22" s="4">
        <f>'SQL database'!E57</f>
        <v>2000.01</v>
      </c>
      <c r="G22" s="4">
        <f>'SQL database'!F57</f>
        <v>4000.02</v>
      </c>
      <c r="H22" s="4">
        <f>'SQL database'!G57</f>
        <v>6000.03</v>
      </c>
      <c r="I22" s="4">
        <f>'SQL database'!H57</f>
        <v>8000.04</v>
      </c>
      <c r="J22" s="4">
        <f>'SQL database'!I57</f>
        <v>10000.049999999999</v>
      </c>
    </row>
    <row r="23" spans="4:10" x14ac:dyDescent="0.25">
      <c r="E23" t="str">
        <f xml:space="preserve"> $D$20 &amp; "- " &amp; 'SQL database'!D58</f>
        <v>PostgreSQL- boolean (Delete)</v>
      </c>
      <c r="F23" s="4">
        <f>'SQL database'!E58</f>
        <v>2000.01</v>
      </c>
      <c r="G23" s="4">
        <f>'SQL database'!F58</f>
        <v>4000.02</v>
      </c>
      <c r="H23" s="4">
        <f>'SQL database'!G58</f>
        <v>6000.03</v>
      </c>
      <c r="I23" s="4">
        <f>'SQL database'!H58</f>
        <v>8000.04</v>
      </c>
      <c r="J23" s="4">
        <f>'SQL database'!I58</f>
        <v>10000.049999999999</v>
      </c>
    </row>
    <row r="28" spans="4:10" x14ac:dyDescent="0.25">
      <c r="F28">
        <f>BOOLEAN!F7</f>
        <v>200000</v>
      </c>
      <c r="G28">
        <f>BOOLEAN!G7</f>
        <v>400000</v>
      </c>
      <c r="H28">
        <f>BOOLEAN!H7</f>
        <v>600000</v>
      </c>
      <c r="I28">
        <f>BOOLEAN!I7</f>
        <v>800000</v>
      </c>
      <c r="J28">
        <f>BOOLEAN!J7</f>
        <v>1000000</v>
      </c>
    </row>
    <row r="29" spans="4:10" x14ac:dyDescent="0.25">
      <c r="E29" t="str">
        <f>BOOLEAN!E8</f>
        <v>Li's Hash- BOOLEAN (Insert)</v>
      </c>
      <c r="F29" s="7">
        <f>BOOLEAN!F8</f>
        <v>2000.01</v>
      </c>
      <c r="G29" s="7">
        <f>BOOLEAN!G8</f>
        <v>4000.02</v>
      </c>
      <c r="H29" s="7">
        <f>BOOLEAN!H8</f>
        <v>6000.03</v>
      </c>
      <c r="I29" s="7">
        <f>BOOLEAN!I8</f>
        <v>8000.04</v>
      </c>
      <c r="J29" s="7">
        <f>BOOLEAN!J8</f>
        <v>10000.049999999999</v>
      </c>
    </row>
    <row r="30" spans="4:10" x14ac:dyDescent="0.25">
      <c r="E30" t="str">
        <f>BOOLEAN!E12</f>
        <v>SQLite- boolean (Insert)</v>
      </c>
      <c r="F30" s="7">
        <f>BOOLEAN!F12</f>
        <v>2000.01</v>
      </c>
      <c r="G30" s="7">
        <f>BOOLEAN!G12</f>
        <v>4000.02</v>
      </c>
      <c r="H30" s="7">
        <f>BOOLEAN!H12</f>
        <v>6000.03</v>
      </c>
      <c r="I30" s="7">
        <f>BOOLEAN!I12</f>
        <v>8000.04</v>
      </c>
      <c r="J30" s="7">
        <f>BOOLEAN!J12</f>
        <v>10000.049999999999</v>
      </c>
    </row>
    <row r="31" spans="4:10" x14ac:dyDescent="0.25">
      <c r="E31" t="str">
        <f>BOOLEAN!E16</f>
        <v>MariaDB- boolean (Insert)</v>
      </c>
      <c r="F31" s="7">
        <f>BOOLEAN!F16</f>
        <v>2000.01</v>
      </c>
      <c r="G31" s="7">
        <f>BOOLEAN!G16</f>
        <v>4000.02</v>
      </c>
      <c r="H31" s="7">
        <f>BOOLEAN!H16</f>
        <v>6000.03</v>
      </c>
      <c r="I31" s="7">
        <f>BOOLEAN!I16</f>
        <v>8000.04</v>
      </c>
      <c r="J31" s="7">
        <f>BOOLEAN!J16</f>
        <v>10000.049999999999</v>
      </c>
    </row>
    <row r="32" spans="4:10" x14ac:dyDescent="0.25">
      <c r="E32" t="str">
        <f>BOOLEAN!E20</f>
        <v>PostgreSQL- boolean (Insert)</v>
      </c>
      <c r="F32" s="7">
        <f>BOOLEAN!F20</f>
        <v>2000.01</v>
      </c>
      <c r="G32" s="7">
        <f>BOOLEAN!G20</f>
        <v>4000.02</v>
      </c>
      <c r="H32" s="7">
        <f>BOOLEAN!H20</f>
        <v>6000.03</v>
      </c>
      <c r="I32" s="7">
        <f>BOOLEAN!I20</f>
        <v>8000.04</v>
      </c>
      <c r="J32" s="7">
        <f>BOOLEAN!J20</f>
        <v>10000.049999999999</v>
      </c>
    </row>
    <row r="33" spans="5:10" x14ac:dyDescent="0.25">
      <c r="E33" t="str">
        <f>BOOLEAN!E9</f>
        <v>Li's Hash- BOOLEAN (Select)</v>
      </c>
      <c r="F33" s="7">
        <f>BOOLEAN!F9</f>
        <v>2000.02</v>
      </c>
      <c r="G33" s="7">
        <f>BOOLEAN!G9</f>
        <v>4000.04</v>
      </c>
      <c r="H33" s="7">
        <f>BOOLEAN!H9</f>
        <v>6000.06</v>
      </c>
      <c r="I33" s="7">
        <f>BOOLEAN!I9</f>
        <v>8000.08</v>
      </c>
      <c r="J33" s="7">
        <f>BOOLEAN!J9</f>
        <v>10000.1</v>
      </c>
    </row>
    <row r="34" spans="5:10" x14ac:dyDescent="0.25">
      <c r="E34" t="str">
        <f>BOOLEAN!E13</f>
        <v>SQLite- boolean (Select)</v>
      </c>
      <c r="F34" s="7">
        <f>BOOLEAN!F13</f>
        <v>2000.02</v>
      </c>
      <c r="G34" s="7">
        <f>BOOLEAN!G13</f>
        <v>4000.04</v>
      </c>
      <c r="H34" s="7">
        <f>BOOLEAN!H13</f>
        <v>6000.06</v>
      </c>
      <c r="I34" s="7">
        <f>BOOLEAN!I13</f>
        <v>8000.08</v>
      </c>
      <c r="J34" s="7">
        <f>BOOLEAN!J13</f>
        <v>10000.1</v>
      </c>
    </row>
    <row r="35" spans="5:10" x14ac:dyDescent="0.25">
      <c r="E35" t="str">
        <f>BOOLEAN!E17</f>
        <v>MariaDB- boolean (Select)</v>
      </c>
      <c r="F35" s="7">
        <f>BOOLEAN!F17</f>
        <v>2000.02</v>
      </c>
      <c r="G35" s="7">
        <f>BOOLEAN!G17</f>
        <v>4000.04</v>
      </c>
      <c r="H35" s="7">
        <f>BOOLEAN!H17</f>
        <v>6000.06</v>
      </c>
      <c r="I35" s="7">
        <f>BOOLEAN!I17</f>
        <v>8000.08</v>
      </c>
      <c r="J35" s="7">
        <f>BOOLEAN!J17</f>
        <v>10000.1</v>
      </c>
    </row>
    <row r="36" spans="5:10" x14ac:dyDescent="0.25">
      <c r="E36" t="str">
        <f>BOOLEAN!E21</f>
        <v>PostgreSQL- boolean (Select)</v>
      </c>
      <c r="F36" s="7">
        <f>BOOLEAN!F21</f>
        <v>2000.02</v>
      </c>
      <c r="G36" s="7">
        <f>BOOLEAN!G21</f>
        <v>4000.04</v>
      </c>
      <c r="H36" s="7">
        <f>BOOLEAN!H21</f>
        <v>6000.06</v>
      </c>
      <c r="I36" s="7">
        <f>BOOLEAN!I21</f>
        <v>8000.08</v>
      </c>
      <c r="J36" s="7">
        <f>BOOLEAN!J21</f>
        <v>10000.1</v>
      </c>
    </row>
    <row r="37" spans="5:10" x14ac:dyDescent="0.25">
      <c r="E37" t="str">
        <f>BOOLEAN!E10</f>
        <v>Li's Hash- BOOLEAN (Update)</v>
      </c>
      <c r="F37" s="7">
        <f>BOOLEAN!F10</f>
        <v>2000.01</v>
      </c>
      <c r="G37" s="7">
        <f>BOOLEAN!G10</f>
        <v>4000.02</v>
      </c>
      <c r="H37" s="7">
        <f>BOOLEAN!H10</f>
        <v>6000.03</v>
      </c>
      <c r="I37" s="7">
        <f>BOOLEAN!I10</f>
        <v>8000.04</v>
      </c>
      <c r="J37" s="7">
        <f>BOOLEAN!J10</f>
        <v>10000.049999999999</v>
      </c>
    </row>
    <row r="38" spans="5:10" x14ac:dyDescent="0.25">
      <c r="E38" t="str">
        <f>BOOLEAN!E14</f>
        <v>SQLite- boolean (Update)</v>
      </c>
      <c r="F38" s="7">
        <f>BOOLEAN!F14</f>
        <v>2000.01</v>
      </c>
      <c r="G38" s="7">
        <f>BOOLEAN!G14</f>
        <v>4000.02</v>
      </c>
      <c r="H38" s="7">
        <f>BOOLEAN!H14</f>
        <v>6000.03</v>
      </c>
      <c r="I38" s="7">
        <f>BOOLEAN!I14</f>
        <v>8000.04</v>
      </c>
      <c r="J38" s="7">
        <f>BOOLEAN!J14</f>
        <v>10000.049999999999</v>
      </c>
    </row>
    <row r="39" spans="5:10" x14ac:dyDescent="0.25">
      <c r="E39" t="str">
        <f>BOOLEAN!E18</f>
        <v>MariaDB- boolean (Update)</v>
      </c>
      <c r="F39" s="7">
        <f>BOOLEAN!F18</f>
        <v>2000.01</v>
      </c>
      <c r="G39" s="7">
        <f>BOOLEAN!G18</f>
        <v>4000.02</v>
      </c>
      <c r="H39" s="7">
        <f>BOOLEAN!H18</f>
        <v>6000.03</v>
      </c>
      <c r="I39" s="7">
        <f>BOOLEAN!I18</f>
        <v>8000.04</v>
      </c>
      <c r="J39" s="7">
        <f>BOOLEAN!J18</f>
        <v>10000.049999999999</v>
      </c>
    </row>
    <row r="40" spans="5:10" x14ac:dyDescent="0.25">
      <c r="E40" t="str">
        <f>BOOLEAN!E22</f>
        <v>PostgreSQL- boolean (Update)</v>
      </c>
      <c r="F40" s="7">
        <f>BOOLEAN!F22</f>
        <v>2000.01</v>
      </c>
      <c r="G40" s="7">
        <f>BOOLEAN!G22</f>
        <v>4000.02</v>
      </c>
      <c r="H40" s="7">
        <f>BOOLEAN!H22</f>
        <v>6000.03</v>
      </c>
      <c r="I40" s="7">
        <f>BOOLEAN!I22</f>
        <v>8000.04</v>
      </c>
      <c r="J40" s="7">
        <f>BOOLEAN!J22</f>
        <v>10000.049999999999</v>
      </c>
    </row>
    <row r="41" spans="5:10" x14ac:dyDescent="0.25">
      <c r="E41" t="str">
        <f>BOOLEAN!E11</f>
        <v>Li's Hash- BOOLEAN (Delete)</v>
      </c>
      <c r="F41" s="7">
        <f>BOOLEAN!F11</f>
        <v>2000.01</v>
      </c>
      <c r="G41" s="7">
        <f>BOOLEAN!G11</f>
        <v>4000.02</v>
      </c>
      <c r="H41" s="7">
        <f>BOOLEAN!H11</f>
        <v>6000.03</v>
      </c>
      <c r="I41" s="7">
        <f>BOOLEAN!I11</f>
        <v>8000.04</v>
      </c>
      <c r="J41" s="7">
        <f>BOOLEAN!J11</f>
        <v>10000.049999999999</v>
      </c>
    </row>
    <row r="42" spans="5:10" x14ac:dyDescent="0.25">
      <c r="E42" t="str">
        <f>BOOLEAN!E15</f>
        <v>SQLite- boolean (Delete)</v>
      </c>
      <c r="F42" s="7">
        <f>BOOLEAN!F15</f>
        <v>2000.01</v>
      </c>
      <c r="G42" s="7">
        <f>BOOLEAN!G15</f>
        <v>4000.02</v>
      </c>
      <c r="H42" s="7">
        <f>BOOLEAN!H15</f>
        <v>6000.03</v>
      </c>
      <c r="I42" s="7">
        <f>BOOLEAN!I15</f>
        <v>8000.04</v>
      </c>
      <c r="J42" s="7">
        <f>BOOLEAN!J15</f>
        <v>10000.049999999999</v>
      </c>
    </row>
    <row r="43" spans="5:10" x14ac:dyDescent="0.25">
      <c r="E43" t="str">
        <f>BOOLEAN!E19</f>
        <v>MariaDB- boolean (Delete)</v>
      </c>
      <c r="F43" s="7">
        <f>BOOLEAN!F19</f>
        <v>2000.01</v>
      </c>
      <c r="G43" s="7">
        <f>BOOLEAN!G19</f>
        <v>4000.02</v>
      </c>
      <c r="H43" s="7">
        <f>BOOLEAN!H19</f>
        <v>6000.03</v>
      </c>
      <c r="I43" s="7">
        <f>BOOLEAN!I19</f>
        <v>8000.04</v>
      </c>
      <c r="J43" s="7">
        <f>BOOLEAN!J19</f>
        <v>10000.049999999999</v>
      </c>
    </row>
    <row r="44" spans="5:10" x14ac:dyDescent="0.25">
      <c r="E44" t="str">
        <f>BOOLEAN!E23</f>
        <v>PostgreSQL- boolean (Delete)</v>
      </c>
      <c r="F44" s="7">
        <f>BOOLEAN!F23</f>
        <v>2000.01</v>
      </c>
      <c r="G44" s="7">
        <f>BOOLEAN!G23</f>
        <v>4000.02</v>
      </c>
      <c r="H44" s="7">
        <f>BOOLEAN!H23</f>
        <v>6000.03</v>
      </c>
      <c r="I44" s="7">
        <f>BOOLEAN!I23</f>
        <v>8000.04</v>
      </c>
      <c r="J44" s="7">
        <f>BOOLEAN!J23</f>
        <v>10000.049999999999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D7:J44"/>
  <sheetViews>
    <sheetView zoomScaleNormal="100" workbookViewId="0">
      <selection activeCell="E8" sqref="E8:E15"/>
    </sheetView>
  </sheetViews>
  <sheetFormatPr defaultRowHeight="16.5" x14ac:dyDescent="0.25"/>
  <cols>
    <col min="4" max="4" width="10.875" bestFit="1" customWidth="1"/>
    <col min="5" max="5" width="26.5" bestFit="1" customWidth="1"/>
    <col min="6" max="9" width="7.5" bestFit="1" customWidth="1"/>
    <col min="10" max="10" width="8.5" bestFit="1" customWidth="1"/>
  </cols>
  <sheetData>
    <row r="7" spans="4:10" x14ac:dyDescent="0.25">
      <c r="E7" t="str">
        <f>'Li''s Hash'!M27</f>
        <v>Size</v>
      </c>
      <c r="F7" s="1">
        <f>'Li''s Hash'!N27</f>
        <v>200000</v>
      </c>
      <c r="G7" s="1">
        <f>'Li''s Hash'!O27</f>
        <v>400000</v>
      </c>
      <c r="H7" s="1">
        <f>'Li''s Hash'!P27</f>
        <v>600000</v>
      </c>
      <c r="I7" s="1">
        <f>'Li''s Hash'!Q27</f>
        <v>800000</v>
      </c>
      <c r="J7" s="1">
        <f>'Li''s Hash'!R27</f>
        <v>1000000</v>
      </c>
    </row>
    <row r="8" spans="4:10" x14ac:dyDescent="0.25">
      <c r="D8" t="s">
        <v>21</v>
      </c>
      <c r="E8" t="str">
        <f xml:space="preserve"> $D$8 &amp; "- " &amp; 'Li''s Hash'!M36</f>
        <v>Li's Hash- INTEGER (Insert)</v>
      </c>
      <c r="F8" s="4">
        <f>'Li''s Hash'!N36</f>
        <v>2000.05</v>
      </c>
      <c r="G8" s="4">
        <f>'Li''s Hash'!O36</f>
        <v>4000.1</v>
      </c>
      <c r="H8" s="4">
        <f>'Li''s Hash'!P36</f>
        <v>6000.15</v>
      </c>
      <c r="I8" s="4">
        <f>'Li''s Hash'!Q36</f>
        <v>8000.2</v>
      </c>
      <c r="J8" s="4">
        <f>'Li''s Hash'!R36</f>
        <v>10000.25</v>
      </c>
    </row>
    <row r="9" spans="4:10" x14ac:dyDescent="0.25">
      <c r="E9" t="str">
        <f xml:space="preserve"> $D$8 &amp; "- " &amp; 'Li''s Hash'!M37</f>
        <v>Li's Hash- INTEGER (Select)</v>
      </c>
      <c r="F9" s="4">
        <f>'Li''s Hash'!N37</f>
        <v>2000.05</v>
      </c>
      <c r="G9" s="4">
        <f>'Li''s Hash'!O37</f>
        <v>4000.1</v>
      </c>
      <c r="H9" s="4">
        <f>'Li''s Hash'!P37</f>
        <v>6000.15</v>
      </c>
      <c r="I9" s="4">
        <f>'Li''s Hash'!Q37</f>
        <v>8000.2</v>
      </c>
      <c r="J9" s="4">
        <f>'Li''s Hash'!R37</f>
        <v>10000.25</v>
      </c>
    </row>
    <row r="10" spans="4:10" x14ac:dyDescent="0.25">
      <c r="E10" t="str">
        <f xml:space="preserve"> $D$8 &amp; "- " &amp; 'Li''s Hash'!M38</f>
        <v>Li's Hash- INTEGER (Update)</v>
      </c>
      <c r="F10" s="4">
        <f>'Li''s Hash'!N38</f>
        <v>2000.05</v>
      </c>
      <c r="G10" s="4">
        <f>'Li''s Hash'!O38</f>
        <v>4000.1</v>
      </c>
      <c r="H10" s="4">
        <f>'Li''s Hash'!P38</f>
        <v>6000.15</v>
      </c>
      <c r="I10" s="4">
        <f>'Li''s Hash'!Q38</f>
        <v>8000.2</v>
      </c>
      <c r="J10" s="4">
        <f>'Li''s Hash'!R38</f>
        <v>10000.25</v>
      </c>
    </row>
    <row r="11" spans="4:10" x14ac:dyDescent="0.25">
      <c r="E11" t="str">
        <f xml:space="preserve"> $D$8 &amp; "- " &amp; 'Li''s Hash'!M39</f>
        <v>Li's Hash- INTEGER (Delete)</v>
      </c>
      <c r="F11" s="4">
        <f>'Li''s Hash'!N39</f>
        <v>2000.05</v>
      </c>
      <c r="G11" s="4">
        <f>'Li''s Hash'!O39</f>
        <v>4000.1</v>
      </c>
      <c r="H11" s="4">
        <f>'Li''s Hash'!P39</f>
        <v>6000.15</v>
      </c>
      <c r="I11" s="4">
        <f>'Li''s Hash'!Q39</f>
        <v>8000.2</v>
      </c>
      <c r="J11" s="4">
        <f>'Li''s Hash'!R39</f>
        <v>10000.25</v>
      </c>
    </row>
    <row r="12" spans="4:10" x14ac:dyDescent="0.25">
      <c r="D12" s="1" t="s">
        <v>7</v>
      </c>
      <c r="E12" t="str">
        <f xml:space="preserve"> $D$12 &amp; "- " &amp; 'SQL database'!D13</f>
        <v>SQLite- int (Insert)</v>
      </c>
      <c r="F12" s="4">
        <f>'SQL database'!E13</f>
        <v>2000.05</v>
      </c>
      <c r="G12" s="4">
        <f>'SQL database'!F13</f>
        <v>4000.1</v>
      </c>
      <c r="H12" s="4">
        <f>'SQL database'!G13</f>
        <v>6000.15</v>
      </c>
      <c r="I12" s="4">
        <f>'SQL database'!H13</f>
        <v>8000.2</v>
      </c>
      <c r="J12" s="4">
        <f>'SQL database'!I13</f>
        <v>10000.25</v>
      </c>
    </row>
    <row r="13" spans="4:10" x14ac:dyDescent="0.25">
      <c r="E13" t="str">
        <f xml:space="preserve"> $D$12 &amp; "- " &amp; 'SQL database'!D14</f>
        <v>SQLite- int (Select)</v>
      </c>
      <c r="F13" s="4">
        <f>'SQL database'!E14</f>
        <v>2000.05</v>
      </c>
      <c r="G13" s="4">
        <f>'SQL database'!F14</f>
        <v>4000.1</v>
      </c>
      <c r="H13" s="4">
        <f>'SQL database'!G14</f>
        <v>6000.15</v>
      </c>
      <c r="I13" s="4">
        <f>'SQL database'!H14</f>
        <v>8000.2</v>
      </c>
      <c r="J13" s="4">
        <f>'SQL database'!I14</f>
        <v>10000.25</v>
      </c>
    </row>
    <row r="14" spans="4:10" x14ac:dyDescent="0.25">
      <c r="E14" t="str">
        <f xml:space="preserve"> $D$12 &amp; "- " &amp; 'SQL database'!D15</f>
        <v>SQLite- int (Update)</v>
      </c>
      <c r="F14" s="4">
        <f>'SQL database'!E15</f>
        <v>2000.05</v>
      </c>
      <c r="G14" s="4">
        <f>'SQL database'!F15</f>
        <v>4000.1</v>
      </c>
      <c r="H14" s="4">
        <f>'SQL database'!G15</f>
        <v>6000.15</v>
      </c>
      <c r="I14" s="4">
        <f>'SQL database'!H15</f>
        <v>8000.2</v>
      </c>
      <c r="J14" s="4">
        <f>'SQL database'!I15</f>
        <v>10000.25</v>
      </c>
    </row>
    <row r="15" spans="4:10" x14ac:dyDescent="0.25">
      <c r="E15" t="str">
        <f xml:space="preserve"> $D$12 &amp; "- " &amp; 'SQL database'!D16</f>
        <v>SQLite- int (Delete)</v>
      </c>
      <c r="F15" s="4">
        <f>'SQL database'!E16</f>
        <v>2000.05</v>
      </c>
      <c r="G15" s="4">
        <f>'SQL database'!F16</f>
        <v>4000.1</v>
      </c>
      <c r="H15" s="4">
        <f>'SQL database'!G16</f>
        <v>6000.15</v>
      </c>
      <c r="I15" s="4">
        <f>'SQL database'!H16</f>
        <v>8000.2</v>
      </c>
      <c r="J15" s="4">
        <f>'SQL database'!I16</f>
        <v>10000.25</v>
      </c>
    </row>
    <row r="16" spans="4:10" x14ac:dyDescent="0.25">
      <c r="D16" s="1" t="s">
        <v>31</v>
      </c>
      <c r="E16" t="str">
        <f xml:space="preserve"> $D$16 &amp; "- " &amp; 'SQL database'!D36</f>
        <v>MariaDB- int (Insert)</v>
      </c>
      <c r="F16" s="4">
        <f>'SQL database'!E36</f>
        <v>2000.05</v>
      </c>
      <c r="G16" s="4">
        <f>'SQL database'!F36</f>
        <v>4000.1</v>
      </c>
      <c r="H16" s="4">
        <f>'SQL database'!G36</f>
        <v>6000.15</v>
      </c>
      <c r="I16" s="4">
        <f>'SQL database'!H36</f>
        <v>8000.2</v>
      </c>
      <c r="J16" s="4">
        <f>'SQL database'!I36</f>
        <v>10000.25</v>
      </c>
    </row>
    <row r="17" spans="4:10" x14ac:dyDescent="0.25">
      <c r="E17" t="str">
        <f xml:space="preserve"> $D$16 &amp; "- " &amp; 'SQL database'!D37</f>
        <v>MariaDB- int (Select)</v>
      </c>
      <c r="F17" s="4">
        <f>'SQL database'!E37</f>
        <v>2000.05</v>
      </c>
      <c r="G17" s="4">
        <f>'SQL database'!F37</f>
        <v>4000.1</v>
      </c>
      <c r="H17" s="4">
        <f>'SQL database'!G37</f>
        <v>6000.15</v>
      </c>
      <c r="I17" s="4">
        <f>'SQL database'!H37</f>
        <v>8000.2</v>
      </c>
      <c r="J17" s="4">
        <f>'SQL database'!I37</f>
        <v>10000.25</v>
      </c>
    </row>
    <row r="18" spans="4:10" x14ac:dyDescent="0.25">
      <c r="E18" t="str">
        <f xml:space="preserve"> $D$16 &amp; "- " &amp; 'SQL database'!D38</f>
        <v>MariaDB- int (Update)</v>
      </c>
      <c r="F18" s="4">
        <f>'SQL database'!E38</f>
        <v>2000.05</v>
      </c>
      <c r="G18" s="4">
        <f>'SQL database'!F38</f>
        <v>4000.1</v>
      </c>
      <c r="H18" s="4">
        <f>'SQL database'!G38</f>
        <v>6000.15</v>
      </c>
      <c r="I18" s="4">
        <f>'SQL database'!H38</f>
        <v>8000.2</v>
      </c>
      <c r="J18" s="4">
        <f>'SQL database'!I38</f>
        <v>10000.25</v>
      </c>
    </row>
    <row r="19" spans="4:10" x14ac:dyDescent="0.25">
      <c r="E19" t="str">
        <f xml:space="preserve"> $D$16 &amp; "- " &amp; 'SQL database'!D39</f>
        <v>MariaDB- int (Delete)</v>
      </c>
      <c r="F19" s="4">
        <f>'SQL database'!E39</f>
        <v>2000.05</v>
      </c>
      <c r="G19" s="4">
        <f>'SQL database'!F39</f>
        <v>4000.1</v>
      </c>
      <c r="H19" s="4">
        <f>'SQL database'!G39</f>
        <v>6000.15</v>
      </c>
      <c r="I19" s="4">
        <f>'SQL database'!H39</f>
        <v>8000.2</v>
      </c>
      <c r="J19" s="4">
        <f>'SQL database'!I39</f>
        <v>10000.25</v>
      </c>
    </row>
    <row r="20" spans="4:10" x14ac:dyDescent="0.25">
      <c r="D20" t="s">
        <v>9</v>
      </c>
      <c r="E20" t="str">
        <f xml:space="preserve"> $D$20 &amp; "- " &amp; 'SQL database'!D59</f>
        <v>PostgreSQL- int (Insert)</v>
      </c>
      <c r="F20" s="4">
        <f>'SQL database'!E59</f>
        <v>2000.05</v>
      </c>
      <c r="G20" s="4">
        <f>'SQL database'!F59</f>
        <v>4000.1</v>
      </c>
      <c r="H20" s="4">
        <f>'SQL database'!G59</f>
        <v>6000.15</v>
      </c>
      <c r="I20" s="4">
        <f>'SQL database'!H59</f>
        <v>8000.2</v>
      </c>
      <c r="J20" s="4">
        <f>'SQL database'!I59</f>
        <v>10000.25</v>
      </c>
    </row>
    <row r="21" spans="4:10" x14ac:dyDescent="0.25">
      <c r="E21" t="str">
        <f xml:space="preserve"> $D$20 &amp; "- " &amp; 'SQL database'!D60</f>
        <v>PostgreSQL- int (Select)</v>
      </c>
      <c r="F21" s="4">
        <f>'SQL database'!E60</f>
        <v>2000.05</v>
      </c>
      <c r="G21" s="4">
        <f>'SQL database'!F60</f>
        <v>4000.1</v>
      </c>
      <c r="H21" s="4">
        <f>'SQL database'!G60</f>
        <v>6000.15</v>
      </c>
      <c r="I21" s="4">
        <f>'SQL database'!H60</f>
        <v>8000.2</v>
      </c>
      <c r="J21" s="4">
        <f>'SQL database'!I60</f>
        <v>10000.25</v>
      </c>
    </row>
    <row r="22" spans="4:10" x14ac:dyDescent="0.25">
      <c r="E22" t="str">
        <f xml:space="preserve"> $D$20 &amp; "- " &amp; 'SQL database'!D61</f>
        <v>PostgreSQL- int (Update)</v>
      </c>
      <c r="F22" s="4">
        <f>'SQL database'!E61</f>
        <v>2000.05</v>
      </c>
      <c r="G22" s="4">
        <f>'SQL database'!F61</f>
        <v>4000.1</v>
      </c>
      <c r="H22" s="4">
        <f>'SQL database'!G61</f>
        <v>6000.15</v>
      </c>
      <c r="I22" s="4">
        <f>'SQL database'!H61</f>
        <v>8000.2</v>
      </c>
      <c r="J22" s="4">
        <f>'SQL database'!I61</f>
        <v>10000.25</v>
      </c>
    </row>
    <row r="23" spans="4:10" x14ac:dyDescent="0.25">
      <c r="E23" t="str">
        <f xml:space="preserve"> $D$20 &amp; "- " &amp; 'SQL database'!D62</f>
        <v>PostgreSQL- int (Delete)</v>
      </c>
      <c r="F23" s="4">
        <f>'SQL database'!E62</f>
        <v>2000.05</v>
      </c>
      <c r="G23" s="4">
        <f>'SQL database'!F62</f>
        <v>4000.1</v>
      </c>
      <c r="H23" s="4">
        <f>'SQL database'!G62</f>
        <v>6000.15</v>
      </c>
      <c r="I23" s="4">
        <f>'SQL database'!H62</f>
        <v>8000.2</v>
      </c>
      <c r="J23" s="4">
        <f>'SQL database'!I62</f>
        <v>10000.25</v>
      </c>
    </row>
    <row r="28" spans="4:10" x14ac:dyDescent="0.25">
      <c r="F28">
        <f>INTEGER!F7</f>
        <v>200000</v>
      </c>
      <c r="G28">
        <f>INTEGER!G7</f>
        <v>400000</v>
      </c>
      <c r="H28">
        <f>INTEGER!H7</f>
        <v>600000</v>
      </c>
      <c r="I28">
        <f>INTEGER!I7</f>
        <v>800000</v>
      </c>
      <c r="J28">
        <f>INTEGER!J7</f>
        <v>1000000</v>
      </c>
    </row>
    <row r="29" spans="4:10" x14ac:dyDescent="0.25">
      <c r="E29" t="str">
        <f>INTEGER!E8</f>
        <v>Li's Hash- INTEGER (Insert)</v>
      </c>
      <c r="F29" s="7">
        <f>INTEGER!F8</f>
        <v>2000.05</v>
      </c>
      <c r="G29" s="7">
        <f>INTEGER!G8</f>
        <v>4000.1</v>
      </c>
      <c r="H29" s="7">
        <f>INTEGER!H8</f>
        <v>6000.15</v>
      </c>
      <c r="I29" s="7">
        <f>INTEGER!I8</f>
        <v>8000.2</v>
      </c>
      <c r="J29" s="7">
        <f>INTEGER!J8</f>
        <v>10000.25</v>
      </c>
    </row>
    <row r="30" spans="4:10" x14ac:dyDescent="0.25">
      <c r="E30" t="str">
        <f>INTEGER!E12</f>
        <v>SQLite- int (Insert)</v>
      </c>
      <c r="F30" s="7">
        <f>INTEGER!F12</f>
        <v>2000.05</v>
      </c>
      <c r="G30" s="7">
        <f>INTEGER!G12</f>
        <v>4000.1</v>
      </c>
      <c r="H30" s="7">
        <f>INTEGER!H12</f>
        <v>6000.15</v>
      </c>
      <c r="I30" s="7">
        <f>INTEGER!I12</f>
        <v>8000.2</v>
      </c>
      <c r="J30" s="7">
        <f>INTEGER!J12</f>
        <v>10000.25</v>
      </c>
    </row>
    <row r="31" spans="4:10" x14ac:dyDescent="0.25">
      <c r="E31" t="str">
        <f>INTEGER!E16</f>
        <v>MariaDB- int (Insert)</v>
      </c>
      <c r="F31" s="7">
        <f>INTEGER!F16</f>
        <v>2000.05</v>
      </c>
      <c r="G31" s="7">
        <f>INTEGER!G16</f>
        <v>4000.1</v>
      </c>
      <c r="H31" s="7">
        <f>INTEGER!H16</f>
        <v>6000.15</v>
      </c>
      <c r="I31" s="7">
        <f>INTEGER!I16</f>
        <v>8000.2</v>
      </c>
      <c r="J31" s="7">
        <f>INTEGER!J16</f>
        <v>10000.25</v>
      </c>
    </row>
    <row r="32" spans="4:10" x14ac:dyDescent="0.25">
      <c r="E32" t="str">
        <f>INTEGER!E20</f>
        <v>PostgreSQL- int (Insert)</v>
      </c>
      <c r="F32" s="7">
        <f>INTEGER!F20</f>
        <v>2000.05</v>
      </c>
      <c r="G32" s="7">
        <f>INTEGER!G20</f>
        <v>4000.1</v>
      </c>
      <c r="H32" s="7">
        <f>INTEGER!H20</f>
        <v>6000.15</v>
      </c>
      <c r="I32" s="7">
        <f>INTEGER!I20</f>
        <v>8000.2</v>
      </c>
      <c r="J32" s="7">
        <f>INTEGER!J20</f>
        <v>10000.25</v>
      </c>
    </row>
    <row r="33" spans="5:10" x14ac:dyDescent="0.25">
      <c r="E33" t="str">
        <f>INTEGER!E9</f>
        <v>Li's Hash- INTEGER (Select)</v>
      </c>
      <c r="F33" s="7">
        <f>INTEGER!F9</f>
        <v>2000.05</v>
      </c>
      <c r="G33" s="7">
        <f>INTEGER!G9</f>
        <v>4000.1</v>
      </c>
      <c r="H33" s="7">
        <f>INTEGER!H9</f>
        <v>6000.15</v>
      </c>
      <c r="I33" s="7">
        <f>INTEGER!I9</f>
        <v>8000.2</v>
      </c>
      <c r="J33" s="7">
        <f>INTEGER!J9</f>
        <v>10000.25</v>
      </c>
    </row>
    <row r="34" spans="5:10" x14ac:dyDescent="0.25">
      <c r="E34" t="str">
        <f>INTEGER!E13</f>
        <v>SQLite- int (Select)</v>
      </c>
      <c r="F34" s="7">
        <f>INTEGER!F13</f>
        <v>2000.05</v>
      </c>
      <c r="G34" s="7">
        <f>INTEGER!G13</f>
        <v>4000.1</v>
      </c>
      <c r="H34" s="7">
        <f>INTEGER!H13</f>
        <v>6000.15</v>
      </c>
      <c r="I34" s="7">
        <f>INTEGER!I13</f>
        <v>8000.2</v>
      </c>
      <c r="J34" s="7">
        <f>INTEGER!J13</f>
        <v>10000.25</v>
      </c>
    </row>
    <row r="35" spans="5:10" x14ac:dyDescent="0.25">
      <c r="E35" t="str">
        <f>INTEGER!E17</f>
        <v>MariaDB- int (Select)</v>
      </c>
      <c r="F35" s="7">
        <f>INTEGER!F17</f>
        <v>2000.05</v>
      </c>
      <c r="G35" s="7">
        <f>INTEGER!G17</f>
        <v>4000.1</v>
      </c>
      <c r="H35" s="7">
        <f>INTEGER!H17</f>
        <v>6000.15</v>
      </c>
      <c r="I35" s="7">
        <f>INTEGER!I17</f>
        <v>8000.2</v>
      </c>
      <c r="J35" s="7">
        <f>INTEGER!J17</f>
        <v>10000.25</v>
      </c>
    </row>
    <row r="36" spans="5:10" x14ac:dyDescent="0.25">
      <c r="E36" t="str">
        <f>INTEGER!E21</f>
        <v>PostgreSQL- int (Select)</v>
      </c>
      <c r="F36" s="7">
        <f>INTEGER!F21</f>
        <v>2000.05</v>
      </c>
      <c r="G36" s="7">
        <f>INTEGER!G21</f>
        <v>4000.1</v>
      </c>
      <c r="H36" s="7">
        <f>INTEGER!H21</f>
        <v>6000.15</v>
      </c>
      <c r="I36" s="7">
        <f>INTEGER!I21</f>
        <v>8000.2</v>
      </c>
      <c r="J36" s="7">
        <f>INTEGER!J21</f>
        <v>10000.25</v>
      </c>
    </row>
    <row r="37" spans="5:10" x14ac:dyDescent="0.25">
      <c r="E37" t="str">
        <f>INTEGER!E10</f>
        <v>Li's Hash- INTEGER (Update)</v>
      </c>
      <c r="F37" s="7">
        <f>INTEGER!F10</f>
        <v>2000.05</v>
      </c>
      <c r="G37" s="7">
        <f>INTEGER!G10</f>
        <v>4000.1</v>
      </c>
      <c r="H37" s="7">
        <f>INTEGER!H10</f>
        <v>6000.15</v>
      </c>
      <c r="I37" s="7">
        <f>INTEGER!I10</f>
        <v>8000.2</v>
      </c>
      <c r="J37" s="7">
        <f>INTEGER!J10</f>
        <v>10000.25</v>
      </c>
    </row>
    <row r="38" spans="5:10" x14ac:dyDescent="0.25">
      <c r="E38" t="str">
        <f>INTEGER!E14</f>
        <v>SQLite- int (Update)</v>
      </c>
      <c r="F38" s="7">
        <f>INTEGER!F14</f>
        <v>2000.05</v>
      </c>
      <c r="G38" s="7">
        <f>INTEGER!G14</f>
        <v>4000.1</v>
      </c>
      <c r="H38" s="7">
        <f>INTEGER!H14</f>
        <v>6000.15</v>
      </c>
      <c r="I38" s="7">
        <f>INTEGER!I14</f>
        <v>8000.2</v>
      </c>
      <c r="J38" s="7">
        <f>INTEGER!J14</f>
        <v>10000.25</v>
      </c>
    </row>
    <row r="39" spans="5:10" x14ac:dyDescent="0.25">
      <c r="E39" t="str">
        <f>INTEGER!E18</f>
        <v>MariaDB- int (Update)</v>
      </c>
      <c r="F39" s="7">
        <f>INTEGER!F18</f>
        <v>2000.05</v>
      </c>
      <c r="G39" s="7">
        <f>INTEGER!G18</f>
        <v>4000.1</v>
      </c>
      <c r="H39" s="7">
        <f>INTEGER!H18</f>
        <v>6000.15</v>
      </c>
      <c r="I39" s="7">
        <f>INTEGER!I18</f>
        <v>8000.2</v>
      </c>
      <c r="J39" s="7">
        <f>INTEGER!J18</f>
        <v>10000.25</v>
      </c>
    </row>
    <row r="40" spans="5:10" x14ac:dyDescent="0.25">
      <c r="E40" t="str">
        <f>INTEGER!E22</f>
        <v>PostgreSQL- int (Update)</v>
      </c>
      <c r="F40" s="7">
        <f>INTEGER!F22</f>
        <v>2000.05</v>
      </c>
      <c r="G40" s="7">
        <f>INTEGER!G22</f>
        <v>4000.1</v>
      </c>
      <c r="H40" s="7">
        <f>INTEGER!H22</f>
        <v>6000.15</v>
      </c>
      <c r="I40" s="7">
        <f>INTEGER!I22</f>
        <v>8000.2</v>
      </c>
      <c r="J40" s="7">
        <f>INTEGER!J22</f>
        <v>10000.25</v>
      </c>
    </row>
    <row r="41" spans="5:10" x14ac:dyDescent="0.25">
      <c r="E41" t="str">
        <f>INTEGER!E11</f>
        <v>Li's Hash- INTEGER (Delete)</v>
      </c>
      <c r="F41" s="7">
        <f>INTEGER!F11</f>
        <v>2000.05</v>
      </c>
      <c r="G41" s="7">
        <f>INTEGER!G11</f>
        <v>4000.1</v>
      </c>
      <c r="H41" s="7">
        <f>INTEGER!H11</f>
        <v>6000.15</v>
      </c>
      <c r="I41" s="7">
        <f>INTEGER!I11</f>
        <v>8000.2</v>
      </c>
      <c r="J41" s="7">
        <f>INTEGER!J11</f>
        <v>10000.25</v>
      </c>
    </row>
    <row r="42" spans="5:10" x14ac:dyDescent="0.25">
      <c r="E42" t="str">
        <f>INTEGER!E15</f>
        <v>SQLite- int (Delete)</v>
      </c>
      <c r="F42" s="7">
        <f>INTEGER!F15</f>
        <v>2000.05</v>
      </c>
      <c r="G42" s="7">
        <f>INTEGER!G15</f>
        <v>4000.1</v>
      </c>
      <c r="H42" s="7">
        <f>INTEGER!H15</f>
        <v>6000.15</v>
      </c>
      <c r="I42" s="7">
        <f>INTEGER!I15</f>
        <v>8000.2</v>
      </c>
      <c r="J42" s="7">
        <f>INTEGER!J15</f>
        <v>10000.25</v>
      </c>
    </row>
    <row r="43" spans="5:10" x14ac:dyDescent="0.25">
      <c r="E43" t="str">
        <f>INTEGER!E19</f>
        <v>MariaDB- int (Delete)</v>
      </c>
      <c r="F43" s="7">
        <f>INTEGER!F19</f>
        <v>2000.05</v>
      </c>
      <c r="G43" s="7">
        <f>INTEGER!G19</f>
        <v>4000.1</v>
      </c>
      <c r="H43" s="7">
        <f>INTEGER!H19</f>
        <v>6000.15</v>
      </c>
      <c r="I43" s="7">
        <f>INTEGER!I19</f>
        <v>8000.2</v>
      </c>
      <c r="J43" s="7">
        <f>INTEGER!J19</f>
        <v>10000.25</v>
      </c>
    </row>
    <row r="44" spans="5:10" x14ac:dyDescent="0.25">
      <c r="E44" t="str">
        <f>INTEGER!E23</f>
        <v>PostgreSQL- int (Delete)</v>
      </c>
      <c r="F44" s="7">
        <f>INTEGER!F23</f>
        <v>2000.05</v>
      </c>
      <c r="G44" s="7">
        <f>INTEGER!G23</f>
        <v>4000.1</v>
      </c>
      <c r="H44" s="7">
        <f>INTEGER!H23</f>
        <v>6000.15</v>
      </c>
      <c r="I44" s="7">
        <f>INTEGER!I23</f>
        <v>8000.2</v>
      </c>
      <c r="J44" s="7">
        <f>INTEGER!J23</f>
        <v>10000.25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D7:J44"/>
  <sheetViews>
    <sheetView zoomScaleNormal="100" workbookViewId="0">
      <selection activeCell="E8" sqref="E8:E15"/>
    </sheetView>
  </sheetViews>
  <sheetFormatPr defaultRowHeight="16.5" x14ac:dyDescent="0.25"/>
  <cols>
    <col min="4" max="4" width="10.875" bestFit="1" customWidth="1"/>
    <col min="5" max="5" width="26.5" bestFit="1" customWidth="1"/>
    <col min="6" max="9" width="7.5" bestFit="1" customWidth="1"/>
    <col min="10" max="10" width="8.5" bestFit="1" customWidth="1"/>
  </cols>
  <sheetData>
    <row r="7" spans="4:10" x14ac:dyDescent="0.25">
      <c r="E7" t="str">
        <f>'Li''s Hash'!M27</f>
        <v>Size</v>
      </c>
      <c r="F7" s="1">
        <f>'Li''s Hash'!N27</f>
        <v>200000</v>
      </c>
      <c r="G7" s="1">
        <f>'Li''s Hash'!O27</f>
        <v>400000</v>
      </c>
      <c r="H7" s="1">
        <f>'Li''s Hash'!P27</f>
        <v>600000</v>
      </c>
      <c r="I7" s="1">
        <f>'Li''s Hash'!Q27</f>
        <v>800000</v>
      </c>
      <c r="J7" s="1">
        <f>'Li''s Hash'!R27</f>
        <v>1000000</v>
      </c>
    </row>
    <row r="8" spans="4:10" x14ac:dyDescent="0.25">
      <c r="D8" t="s">
        <v>21</v>
      </c>
      <c r="E8" t="str">
        <f xml:space="preserve"> $D$8 &amp; "- " &amp; 'Li''s Hash'!M40</f>
        <v>Li's Hash- REAL (Insert)</v>
      </c>
      <c r="F8" s="4">
        <f>'Li''s Hash'!N40</f>
        <v>2000.05</v>
      </c>
      <c r="G8" s="4">
        <f>'Li''s Hash'!O40</f>
        <v>4000.1</v>
      </c>
      <c r="H8" s="4">
        <f>'Li''s Hash'!P40</f>
        <v>6000.15</v>
      </c>
      <c r="I8" s="4">
        <f>'Li''s Hash'!Q40</f>
        <v>8000.2</v>
      </c>
      <c r="J8" s="4">
        <f>'Li''s Hash'!R40</f>
        <v>10000.25</v>
      </c>
    </row>
    <row r="9" spans="4:10" x14ac:dyDescent="0.25">
      <c r="E9" t="str">
        <f xml:space="preserve"> $D$8 &amp; "- " &amp; 'Li''s Hash'!M41</f>
        <v>Li's Hash- REAL (Select)</v>
      </c>
      <c r="F9" s="4">
        <f>'Li''s Hash'!N41</f>
        <v>2000.05</v>
      </c>
      <c r="G9" s="4">
        <f>'Li''s Hash'!O41</f>
        <v>4000.1</v>
      </c>
      <c r="H9" s="4">
        <f>'Li''s Hash'!P41</f>
        <v>6000.15</v>
      </c>
      <c r="I9" s="4">
        <f>'Li''s Hash'!Q41</f>
        <v>8000.2</v>
      </c>
      <c r="J9" s="4">
        <f>'Li''s Hash'!R41</f>
        <v>10000.25</v>
      </c>
    </row>
    <row r="10" spans="4:10" x14ac:dyDescent="0.25">
      <c r="E10" t="str">
        <f xml:space="preserve"> $D$8 &amp; "- " &amp; 'Li''s Hash'!M42</f>
        <v>Li's Hash- REAL (Update)</v>
      </c>
      <c r="F10" s="4">
        <f>'Li''s Hash'!N42</f>
        <v>2000.05</v>
      </c>
      <c r="G10" s="4">
        <f>'Li''s Hash'!O42</f>
        <v>4000.1</v>
      </c>
      <c r="H10" s="4">
        <f>'Li''s Hash'!P42</f>
        <v>6000.15</v>
      </c>
      <c r="I10" s="4">
        <f>'Li''s Hash'!Q42</f>
        <v>8000.2</v>
      </c>
      <c r="J10" s="4">
        <f>'Li''s Hash'!R42</f>
        <v>10000.25</v>
      </c>
    </row>
    <row r="11" spans="4:10" x14ac:dyDescent="0.25">
      <c r="E11" t="str">
        <f xml:space="preserve"> $D$8 &amp; "- " &amp; 'Li''s Hash'!M43</f>
        <v>Li's Hash- REAL (Delete)</v>
      </c>
      <c r="F11" s="4">
        <f>'Li''s Hash'!N43</f>
        <v>2000.05</v>
      </c>
      <c r="G11" s="4">
        <f>'Li''s Hash'!O43</f>
        <v>4000.1</v>
      </c>
      <c r="H11" s="4">
        <f>'Li''s Hash'!P43</f>
        <v>6000.15</v>
      </c>
      <c r="I11" s="4">
        <f>'Li''s Hash'!Q43</f>
        <v>8000.2</v>
      </c>
      <c r="J11" s="4">
        <f>'Li''s Hash'!R43</f>
        <v>10000.25</v>
      </c>
    </row>
    <row r="12" spans="4:10" x14ac:dyDescent="0.25">
      <c r="D12" s="1" t="s">
        <v>7</v>
      </c>
      <c r="E12" t="str">
        <f xml:space="preserve"> $D$12 &amp; "- " &amp; 'SQL database'!D17</f>
        <v>SQLite- double (Insert)</v>
      </c>
      <c r="F12" s="4">
        <f>'SQL database'!E17</f>
        <v>2000.05</v>
      </c>
      <c r="G12" s="4">
        <f>'SQL database'!F17</f>
        <v>4000.1</v>
      </c>
      <c r="H12" s="4">
        <f>'SQL database'!G17</f>
        <v>6000.15</v>
      </c>
      <c r="I12" s="4">
        <f>'SQL database'!H17</f>
        <v>8000.2</v>
      </c>
      <c r="J12" s="4">
        <f>'SQL database'!I17</f>
        <v>10000.25</v>
      </c>
    </row>
    <row r="13" spans="4:10" x14ac:dyDescent="0.25">
      <c r="E13" t="str">
        <f xml:space="preserve"> $D$12 &amp; "- " &amp; 'SQL database'!D18</f>
        <v>SQLite- double (Select)</v>
      </c>
      <c r="F13" s="4">
        <f>'SQL database'!E18</f>
        <v>2000.05</v>
      </c>
      <c r="G13" s="4">
        <f>'SQL database'!F18</f>
        <v>4000.1</v>
      </c>
      <c r="H13" s="4">
        <f>'SQL database'!G18</f>
        <v>6000.15</v>
      </c>
      <c r="I13" s="4">
        <f>'SQL database'!H18</f>
        <v>8000.2</v>
      </c>
      <c r="J13" s="4">
        <f>'SQL database'!I18</f>
        <v>10000.25</v>
      </c>
    </row>
    <row r="14" spans="4:10" x14ac:dyDescent="0.25">
      <c r="E14" t="str">
        <f xml:space="preserve"> $D$12 &amp; "- " &amp; 'SQL database'!D19</f>
        <v>SQLite- double (Update)</v>
      </c>
      <c r="F14" s="4">
        <f>'SQL database'!E19</f>
        <v>2000.05</v>
      </c>
      <c r="G14" s="4">
        <f>'SQL database'!F19</f>
        <v>4000.1</v>
      </c>
      <c r="H14" s="4">
        <f>'SQL database'!G19</f>
        <v>6000.15</v>
      </c>
      <c r="I14" s="4">
        <f>'SQL database'!H19</f>
        <v>8000.2</v>
      </c>
      <c r="J14" s="4">
        <f>'SQL database'!I19</f>
        <v>10000.25</v>
      </c>
    </row>
    <row r="15" spans="4:10" x14ac:dyDescent="0.25">
      <c r="E15" t="str">
        <f xml:space="preserve"> $D$12 &amp; "- " &amp; 'SQL database'!D20</f>
        <v>SQLite- double (Delete)</v>
      </c>
      <c r="F15" s="4">
        <f>'SQL database'!E20</f>
        <v>2000.05</v>
      </c>
      <c r="G15" s="4">
        <f>'SQL database'!F20</f>
        <v>4000.1</v>
      </c>
      <c r="H15" s="4">
        <f>'SQL database'!G20</f>
        <v>6000.15</v>
      </c>
      <c r="I15" s="4">
        <f>'SQL database'!H20</f>
        <v>8000.2</v>
      </c>
      <c r="J15" s="4">
        <f>'SQL database'!I20</f>
        <v>10000.25</v>
      </c>
    </row>
    <row r="16" spans="4:10" x14ac:dyDescent="0.25">
      <c r="D16" s="1" t="s">
        <v>8</v>
      </c>
      <c r="E16" t="str">
        <f xml:space="preserve"> $D$16 &amp; "- " &amp; 'SQL database'!D40</f>
        <v>MariaDB- double (Insert)</v>
      </c>
      <c r="F16" s="4">
        <f>'SQL database'!E40</f>
        <v>2000.05</v>
      </c>
      <c r="G16" s="4">
        <f>'SQL database'!F40</f>
        <v>4000.1</v>
      </c>
      <c r="H16" s="4">
        <f>'SQL database'!G40</f>
        <v>6000.15</v>
      </c>
      <c r="I16" s="4">
        <f>'SQL database'!H40</f>
        <v>8000.2</v>
      </c>
      <c r="J16" s="4">
        <f>'SQL database'!I40</f>
        <v>10000.25</v>
      </c>
    </row>
    <row r="17" spans="4:10" x14ac:dyDescent="0.25">
      <c r="E17" t="str">
        <f xml:space="preserve"> $D$16 &amp; "- " &amp; 'SQL database'!D41</f>
        <v>MariaDB- double (Select)</v>
      </c>
      <c r="F17" s="4">
        <f>'SQL database'!E41</f>
        <v>2000.05</v>
      </c>
      <c r="G17" s="4">
        <f>'SQL database'!F41</f>
        <v>4000.1</v>
      </c>
      <c r="H17" s="4">
        <f>'SQL database'!G41</f>
        <v>6000.15</v>
      </c>
      <c r="I17" s="4">
        <f>'SQL database'!H41</f>
        <v>8000.2</v>
      </c>
      <c r="J17" s="4">
        <f>'SQL database'!I41</f>
        <v>10000.25</v>
      </c>
    </row>
    <row r="18" spans="4:10" x14ac:dyDescent="0.25">
      <c r="E18" t="str">
        <f xml:space="preserve"> $D$16 &amp; "- " &amp; 'SQL database'!D42</f>
        <v>MariaDB- double (Update)</v>
      </c>
      <c r="F18" s="4">
        <f>'SQL database'!E42</f>
        <v>2000.05</v>
      </c>
      <c r="G18" s="4">
        <f>'SQL database'!F42</f>
        <v>4000.1</v>
      </c>
      <c r="H18" s="4">
        <f>'SQL database'!G42</f>
        <v>6000.15</v>
      </c>
      <c r="I18" s="4">
        <f>'SQL database'!H42</f>
        <v>8000.2</v>
      </c>
      <c r="J18" s="4">
        <f>'SQL database'!I42</f>
        <v>10000.25</v>
      </c>
    </row>
    <row r="19" spans="4:10" x14ac:dyDescent="0.25">
      <c r="E19" t="str">
        <f xml:space="preserve"> $D$16 &amp; "- " &amp; 'SQL database'!D43</f>
        <v>MariaDB- double (Delete)</v>
      </c>
      <c r="F19" s="4">
        <f>'SQL database'!E43</f>
        <v>2000.05</v>
      </c>
      <c r="G19" s="4">
        <f>'SQL database'!F43</f>
        <v>4000.1</v>
      </c>
      <c r="H19" s="4">
        <f>'SQL database'!G43</f>
        <v>6000.15</v>
      </c>
      <c r="I19" s="4">
        <f>'SQL database'!H43</f>
        <v>8000.2</v>
      </c>
      <c r="J19" s="4">
        <f>'SQL database'!I43</f>
        <v>10000.25</v>
      </c>
    </row>
    <row r="20" spans="4:10" x14ac:dyDescent="0.25">
      <c r="D20" t="s">
        <v>9</v>
      </c>
      <c r="E20" t="str">
        <f xml:space="preserve"> $D$20 &amp; "- " &amp; 'SQL database'!D63</f>
        <v>PostgreSQL- double (Insert)</v>
      </c>
      <c r="F20" s="4">
        <f>'SQL database'!E63</f>
        <v>2000.05</v>
      </c>
      <c r="G20" s="4">
        <f>'SQL database'!F63</f>
        <v>4000.1</v>
      </c>
      <c r="H20" s="4">
        <f>'SQL database'!G63</f>
        <v>6000.15</v>
      </c>
      <c r="I20" s="4">
        <f>'SQL database'!H63</f>
        <v>8000.2</v>
      </c>
      <c r="J20" s="4">
        <f>'SQL database'!I63</f>
        <v>10000.25</v>
      </c>
    </row>
    <row r="21" spans="4:10" x14ac:dyDescent="0.25">
      <c r="E21" t="str">
        <f xml:space="preserve"> $D$20 &amp; "- " &amp; 'SQL database'!D64</f>
        <v>PostgreSQL- double (Select)</v>
      </c>
      <c r="F21" s="4">
        <f>'SQL database'!E64</f>
        <v>2000.05</v>
      </c>
      <c r="G21" s="4">
        <f>'SQL database'!F64</f>
        <v>4000.1</v>
      </c>
      <c r="H21" s="4">
        <f>'SQL database'!G64</f>
        <v>6000.15</v>
      </c>
      <c r="I21" s="4">
        <f>'SQL database'!H64</f>
        <v>8000.2</v>
      </c>
      <c r="J21" s="4">
        <f>'SQL database'!I64</f>
        <v>10000.25</v>
      </c>
    </row>
    <row r="22" spans="4:10" x14ac:dyDescent="0.25">
      <c r="E22" t="str">
        <f xml:space="preserve"> $D$20 &amp; "- " &amp; 'SQL database'!D65</f>
        <v>PostgreSQL- double (Update)</v>
      </c>
      <c r="F22" s="4">
        <f>'SQL database'!E65</f>
        <v>2000.05</v>
      </c>
      <c r="G22" s="4">
        <f>'SQL database'!F65</f>
        <v>4000.1</v>
      </c>
      <c r="H22" s="4">
        <f>'SQL database'!G65</f>
        <v>6000.15</v>
      </c>
      <c r="I22" s="4">
        <f>'SQL database'!H65</f>
        <v>8000.2</v>
      </c>
      <c r="J22" s="4">
        <f>'SQL database'!I65</f>
        <v>10000.25</v>
      </c>
    </row>
    <row r="23" spans="4:10" x14ac:dyDescent="0.25">
      <c r="E23" t="str">
        <f xml:space="preserve"> $D$20 &amp; "- " &amp; 'SQL database'!D66</f>
        <v>PostgreSQL- double (Delete)</v>
      </c>
      <c r="F23" s="4">
        <f>'SQL database'!E66</f>
        <v>2000.05</v>
      </c>
      <c r="G23" s="4">
        <f>'SQL database'!F66</f>
        <v>4000.1</v>
      </c>
      <c r="H23" s="4">
        <f>'SQL database'!G66</f>
        <v>6000.15</v>
      </c>
      <c r="I23" s="4">
        <f>'SQL database'!H66</f>
        <v>8000.2</v>
      </c>
      <c r="J23" s="4">
        <f>'SQL database'!I66</f>
        <v>10000.25</v>
      </c>
    </row>
    <row r="28" spans="4:10" x14ac:dyDescent="0.25">
      <c r="F28">
        <f>REAL!F7</f>
        <v>200000</v>
      </c>
      <c r="G28">
        <f>REAL!G7</f>
        <v>400000</v>
      </c>
      <c r="H28">
        <f>REAL!H7</f>
        <v>600000</v>
      </c>
      <c r="I28">
        <f>REAL!I7</f>
        <v>800000</v>
      </c>
      <c r="J28">
        <f>REAL!J7</f>
        <v>1000000</v>
      </c>
    </row>
    <row r="29" spans="4:10" x14ac:dyDescent="0.25">
      <c r="E29" t="str">
        <f>REAL!E8</f>
        <v>Li's Hash- REAL (Insert)</v>
      </c>
      <c r="F29" s="7">
        <f>REAL!F8</f>
        <v>2000.05</v>
      </c>
      <c r="G29" s="7">
        <f>REAL!G8</f>
        <v>4000.1</v>
      </c>
      <c r="H29" s="7">
        <f>REAL!H8</f>
        <v>6000.15</v>
      </c>
      <c r="I29" s="7">
        <f>REAL!I8</f>
        <v>8000.2</v>
      </c>
      <c r="J29" s="7">
        <f>REAL!J8</f>
        <v>10000.25</v>
      </c>
    </row>
    <row r="30" spans="4:10" x14ac:dyDescent="0.25">
      <c r="E30" t="str">
        <f>REAL!E12</f>
        <v>SQLite- double (Insert)</v>
      </c>
      <c r="F30" s="7">
        <f>REAL!F12</f>
        <v>2000.05</v>
      </c>
      <c r="G30" s="7">
        <f>REAL!G12</f>
        <v>4000.1</v>
      </c>
      <c r="H30" s="7">
        <f>REAL!H12</f>
        <v>6000.15</v>
      </c>
      <c r="I30" s="7">
        <f>REAL!I12</f>
        <v>8000.2</v>
      </c>
      <c r="J30" s="7">
        <f>REAL!J12</f>
        <v>10000.25</v>
      </c>
    </row>
    <row r="31" spans="4:10" x14ac:dyDescent="0.25">
      <c r="E31" t="str">
        <f>REAL!E16</f>
        <v>MariaDB- double (Insert)</v>
      </c>
      <c r="F31" s="7">
        <f>REAL!F16</f>
        <v>2000.05</v>
      </c>
      <c r="G31" s="7">
        <f>REAL!G16</f>
        <v>4000.1</v>
      </c>
      <c r="H31" s="7">
        <f>REAL!H16</f>
        <v>6000.15</v>
      </c>
      <c r="I31" s="7">
        <f>REAL!I16</f>
        <v>8000.2</v>
      </c>
      <c r="J31" s="7">
        <f>REAL!J16</f>
        <v>10000.25</v>
      </c>
    </row>
    <row r="32" spans="4:10" x14ac:dyDescent="0.25">
      <c r="E32" t="str">
        <f>REAL!E20</f>
        <v>PostgreSQL- double (Insert)</v>
      </c>
      <c r="F32" s="7">
        <f>REAL!F20</f>
        <v>2000.05</v>
      </c>
      <c r="G32" s="7">
        <f>REAL!G20</f>
        <v>4000.1</v>
      </c>
      <c r="H32" s="7">
        <f>REAL!H20</f>
        <v>6000.15</v>
      </c>
      <c r="I32" s="7">
        <f>REAL!I20</f>
        <v>8000.2</v>
      </c>
      <c r="J32" s="7">
        <f>REAL!J20</f>
        <v>10000.25</v>
      </c>
    </row>
    <row r="33" spans="5:10" x14ac:dyDescent="0.25">
      <c r="E33" t="str">
        <f>REAL!E9</f>
        <v>Li's Hash- REAL (Select)</v>
      </c>
      <c r="F33" s="7">
        <f>REAL!F9</f>
        <v>2000.05</v>
      </c>
      <c r="G33" s="7">
        <f>REAL!G9</f>
        <v>4000.1</v>
      </c>
      <c r="H33" s="7">
        <f>REAL!H9</f>
        <v>6000.15</v>
      </c>
      <c r="I33" s="7">
        <f>REAL!I9</f>
        <v>8000.2</v>
      </c>
      <c r="J33" s="7">
        <f>REAL!J9</f>
        <v>10000.25</v>
      </c>
    </row>
    <row r="34" spans="5:10" x14ac:dyDescent="0.25">
      <c r="E34" t="str">
        <f>REAL!E13</f>
        <v>SQLite- double (Select)</v>
      </c>
      <c r="F34" s="7">
        <f>REAL!F13</f>
        <v>2000.05</v>
      </c>
      <c r="G34" s="7">
        <f>REAL!G13</f>
        <v>4000.1</v>
      </c>
      <c r="H34" s="7">
        <f>REAL!H13</f>
        <v>6000.15</v>
      </c>
      <c r="I34" s="7">
        <f>REAL!I13</f>
        <v>8000.2</v>
      </c>
      <c r="J34" s="7">
        <f>REAL!J13</f>
        <v>10000.25</v>
      </c>
    </row>
    <row r="35" spans="5:10" x14ac:dyDescent="0.25">
      <c r="E35" t="str">
        <f>REAL!E17</f>
        <v>MariaDB- double (Select)</v>
      </c>
      <c r="F35" s="7">
        <f>REAL!F17</f>
        <v>2000.05</v>
      </c>
      <c r="G35" s="7">
        <f>REAL!G17</f>
        <v>4000.1</v>
      </c>
      <c r="H35" s="7">
        <f>REAL!H17</f>
        <v>6000.15</v>
      </c>
      <c r="I35" s="7">
        <f>REAL!I17</f>
        <v>8000.2</v>
      </c>
      <c r="J35" s="7">
        <f>REAL!J17</f>
        <v>10000.25</v>
      </c>
    </row>
    <row r="36" spans="5:10" x14ac:dyDescent="0.25">
      <c r="E36" t="str">
        <f>REAL!E21</f>
        <v>PostgreSQL- double (Select)</v>
      </c>
      <c r="F36" s="7">
        <f>REAL!F21</f>
        <v>2000.05</v>
      </c>
      <c r="G36" s="7">
        <f>REAL!G21</f>
        <v>4000.1</v>
      </c>
      <c r="H36" s="7">
        <f>REAL!H21</f>
        <v>6000.15</v>
      </c>
      <c r="I36" s="7">
        <f>REAL!I21</f>
        <v>8000.2</v>
      </c>
      <c r="J36" s="7">
        <f>REAL!J21</f>
        <v>10000.25</v>
      </c>
    </row>
    <row r="37" spans="5:10" x14ac:dyDescent="0.25">
      <c r="E37" t="str">
        <f>REAL!E10</f>
        <v>Li's Hash- REAL (Update)</v>
      </c>
      <c r="F37" s="7">
        <f>REAL!F10</f>
        <v>2000.05</v>
      </c>
      <c r="G37" s="7">
        <f>REAL!G10</f>
        <v>4000.1</v>
      </c>
      <c r="H37" s="7">
        <f>REAL!H10</f>
        <v>6000.15</v>
      </c>
      <c r="I37" s="7">
        <f>REAL!I10</f>
        <v>8000.2</v>
      </c>
      <c r="J37" s="7">
        <f>REAL!J10</f>
        <v>10000.25</v>
      </c>
    </row>
    <row r="38" spans="5:10" x14ac:dyDescent="0.25">
      <c r="E38" t="str">
        <f>REAL!E14</f>
        <v>SQLite- double (Update)</v>
      </c>
      <c r="F38" s="7">
        <f>REAL!F14</f>
        <v>2000.05</v>
      </c>
      <c r="G38" s="7">
        <f>REAL!G14</f>
        <v>4000.1</v>
      </c>
      <c r="H38" s="7">
        <f>REAL!H14</f>
        <v>6000.15</v>
      </c>
      <c r="I38" s="7">
        <f>REAL!I14</f>
        <v>8000.2</v>
      </c>
      <c r="J38" s="7">
        <f>REAL!J14</f>
        <v>10000.25</v>
      </c>
    </row>
    <row r="39" spans="5:10" x14ac:dyDescent="0.25">
      <c r="E39" t="str">
        <f>REAL!E18</f>
        <v>MariaDB- double (Update)</v>
      </c>
      <c r="F39" s="7">
        <f>REAL!F18</f>
        <v>2000.05</v>
      </c>
      <c r="G39" s="7">
        <f>REAL!G18</f>
        <v>4000.1</v>
      </c>
      <c r="H39" s="7">
        <f>REAL!H18</f>
        <v>6000.15</v>
      </c>
      <c r="I39" s="7">
        <f>REAL!I18</f>
        <v>8000.2</v>
      </c>
      <c r="J39" s="7">
        <f>REAL!J18</f>
        <v>10000.25</v>
      </c>
    </row>
    <row r="40" spans="5:10" x14ac:dyDescent="0.25">
      <c r="E40" t="str">
        <f>REAL!E22</f>
        <v>PostgreSQL- double (Update)</v>
      </c>
      <c r="F40" s="7">
        <f>REAL!F22</f>
        <v>2000.05</v>
      </c>
      <c r="G40" s="7">
        <f>REAL!G22</f>
        <v>4000.1</v>
      </c>
      <c r="H40" s="7">
        <f>REAL!H22</f>
        <v>6000.15</v>
      </c>
      <c r="I40" s="7">
        <f>REAL!I22</f>
        <v>8000.2</v>
      </c>
      <c r="J40" s="7">
        <f>REAL!J22</f>
        <v>10000.25</v>
      </c>
    </row>
    <row r="41" spans="5:10" x14ac:dyDescent="0.25">
      <c r="E41" t="str">
        <f>REAL!E11</f>
        <v>Li's Hash- REAL (Delete)</v>
      </c>
      <c r="F41" s="7">
        <f>REAL!F11</f>
        <v>2000.05</v>
      </c>
      <c r="G41" s="7">
        <f>REAL!G11</f>
        <v>4000.1</v>
      </c>
      <c r="H41" s="7">
        <f>REAL!H11</f>
        <v>6000.15</v>
      </c>
      <c r="I41" s="7">
        <f>REAL!I11</f>
        <v>8000.2</v>
      </c>
      <c r="J41" s="7">
        <f>REAL!J11</f>
        <v>10000.25</v>
      </c>
    </row>
    <row r="42" spans="5:10" x14ac:dyDescent="0.25">
      <c r="E42" t="str">
        <f>REAL!E15</f>
        <v>SQLite- double (Delete)</v>
      </c>
      <c r="F42" s="7">
        <f>REAL!F15</f>
        <v>2000.05</v>
      </c>
      <c r="G42" s="7">
        <f>REAL!G15</f>
        <v>4000.1</v>
      </c>
      <c r="H42" s="7">
        <f>REAL!H15</f>
        <v>6000.15</v>
      </c>
      <c r="I42" s="7">
        <f>REAL!I15</f>
        <v>8000.2</v>
      </c>
      <c r="J42" s="7">
        <f>REAL!J15</f>
        <v>10000.25</v>
      </c>
    </row>
    <row r="43" spans="5:10" x14ac:dyDescent="0.25">
      <c r="E43" t="str">
        <f>REAL!E19</f>
        <v>MariaDB- double (Delete)</v>
      </c>
      <c r="F43" s="7">
        <f>REAL!F19</f>
        <v>2000.05</v>
      </c>
      <c r="G43" s="7">
        <f>REAL!G19</f>
        <v>4000.1</v>
      </c>
      <c r="H43" s="7">
        <f>REAL!H19</f>
        <v>6000.15</v>
      </c>
      <c r="I43" s="7">
        <f>REAL!I19</f>
        <v>8000.2</v>
      </c>
      <c r="J43" s="7">
        <f>REAL!J19</f>
        <v>10000.25</v>
      </c>
    </row>
    <row r="44" spans="5:10" x14ac:dyDescent="0.25">
      <c r="E44" t="str">
        <f>REAL!E23</f>
        <v>PostgreSQL- double (Delete)</v>
      </c>
      <c r="F44" s="7">
        <f>REAL!F23</f>
        <v>2000.05</v>
      </c>
      <c r="G44" s="7">
        <f>REAL!G23</f>
        <v>4000.1</v>
      </c>
      <c r="H44" s="7">
        <f>REAL!H23</f>
        <v>6000.15</v>
      </c>
      <c r="I44" s="7">
        <f>REAL!I23</f>
        <v>8000.2</v>
      </c>
      <c r="J44" s="7">
        <f>REAL!J23</f>
        <v>10000.25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B4:G20"/>
  <sheetViews>
    <sheetView zoomScaleNormal="100" workbookViewId="0">
      <selection activeCell="B17" activeCellId="3" sqref="B5:G6 B9:G10 B13:G14 B17:G18"/>
    </sheetView>
  </sheetViews>
  <sheetFormatPr defaultRowHeight="16.5" x14ac:dyDescent="0.25"/>
  <cols>
    <col min="2" max="2" width="26.625" bestFit="1" customWidth="1"/>
    <col min="3" max="5" width="8.5" customWidth="1"/>
    <col min="6" max="6" width="8.5" bestFit="1" customWidth="1"/>
    <col min="7" max="7" width="10" bestFit="1" customWidth="1"/>
    <col min="8" max="9" width="8.5" bestFit="1" customWidth="1"/>
    <col min="10" max="10" width="9.5" bestFit="1" customWidth="1"/>
  </cols>
  <sheetData>
    <row r="4" spans="2:7" x14ac:dyDescent="0.25">
      <c r="B4" s="7"/>
      <c r="C4" s="2">
        <f>REAL!F28</f>
        <v>200000</v>
      </c>
      <c r="D4" s="2">
        <f>REAL!G28</f>
        <v>400000</v>
      </c>
      <c r="E4" s="2">
        <f>REAL!H28</f>
        <v>600000</v>
      </c>
      <c r="F4" s="2">
        <f>REAL!I28</f>
        <v>800000</v>
      </c>
      <c r="G4" s="2">
        <f>REAL!J28</f>
        <v>1000000</v>
      </c>
    </row>
    <row r="5" spans="2:7" x14ac:dyDescent="0.25">
      <c r="B5" s="8" t="str">
        <f>STRING!E29</f>
        <v>Li's Hash - STRING (Insert)</v>
      </c>
      <c r="C5" s="2">
        <f>STRING!F29</f>
        <v>2000.1</v>
      </c>
      <c r="D5" s="2">
        <f>STRING!G29</f>
        <v>4000.2</v>
      </c>
      <c r="E5" s="2">
        <f>STRING!H29</f>
        <v>6000.3</v>
      </c>
      <c r="F5" s="2">
        <f>STRING!I29</f>
        <v>8000.4</v>
      </c>
      <c r="G5" s="2">
        <f>STRING!J29</f>
        <v>10000.5</v>
      </c>
    </row>
    <row r="6" spans="2:7" x14ac:dyDescent="0.25">
      <c r="B6" s="8" t="str">
        <f>STRING!E30</f>
        <v>SQLite - text (Insert)</v>
      </c>
      <c r="C6" s="2">
        <f>STRING!F30</f>
        <v>2000.1</v>
      </c>
      <c r="D6" s="2">
        <f>STRING!G30</f>
        <v>4000.2</v>
      </c>
      <c r="E6" s="2">
        <f>STRING!H30</f>
        <v>6000.3</v>
      </c>
      <c r="F6" s="2">
        <f>STRING!I30</f>
        <v>8000.4</v>
      </c>
      <c r="G6" s="2">
        <f>STRING!J30</f>
        <v>10000.5</v>
      </c>
    </row>
    <row r="7" spans="2:7" x14ac:dyDescent="0.25">
      <c r="B7" s="8" t="str">
        <f>STRING!E31</f>
        <v>MariaDB - text (Insert)</v>
      </c>
      <c r="C7" s="2">
        <f>STRING!F31</f>
        <v>2000.1</v>
      </c>
      <c r="D7" s="2">
        <f>STRING!G31</f>
        <v>4000.2</v>
      </c>
      <c r="E7" s="2">
        <f>STRING!H31</f>
        <v>6000.3</v>
      </c>
      <c r="F7" s="2">
        <f>STRING!I31</f>
        <v>8000.4</v>
      </c>
      <c r="G7" s="2">
        <f>STRING!J31</f>
        <v>10000.5</v>
      </c>
    </row>
    <row r="8" spans="2:7" x14ac:dyDescent="0.25">
      <c r="B8" s="8" t="str">
        <f>STRING!E32</f>
        <v>PostgreSQL - text (Insert)</v>
      </c>
      <c r="C8" s="2">
        <f>STRING!F32</f>
        <v>2000.1</v>
      </c>
      <c r="D8" s="2">
        <f>STRING!G32</f>
        <v>4000.2</v>
      </c>
      <c r="E8" s="2">
        <f>STRING!H32</f>
        <v>6000.3</v>
      </c>
      <c r="F8" s="2">
        <f>STRING!I32</f>
        <v>8000.4</v>
      </c>
      <c r="G8" s="2">
        <f>STRING!J32</f>
        <v>10000.5</v>
      </c>
    </row>
    <row r="9" spans="2:7" x14ac:dyDescent="0.25">
      <c r="B9" s="8" t="str">
        <f>BOOLEAN!E29</f>
        <v>Li's Hash- BOOLEAN (Insert)</v>
      </c>
      <c r="C9" s="2">
        <f>BOOLEAN!F29</f>
        <v>2000.01</v>
      </c>
      <c r="D9" s="2">
        <f>BOOLEAN!G29</f>
        <v>4000.02</v>
      </c>
      <c r="E9" s="2">
        <f>BOOLEAN!H29</f>
        <v>6000.03</v>
      </c>
      <c r="F9" s="2">
        <f>BOOLEAN!I29</f>
        <v>8000.04</v>
      </c>
      <c r="G9" s="2">
        <f>BOOLEAN!J29</f>
        <v>10000.049999999999</v>
      </c>
    </row>
    <row r="10" spans="2:7" x14ac:dyDescent="0.25">
      <c r="B10" s="8" t="str">
        <f>BOOLEAN!E30</f>
        <v>SQLite- boolean (Insert)</v>
      </c>
      <c r="C10" s="2">
        <f>BOOLEAN!F30</f>
        <v>2000.01</v>
      </c>
      <c r="D10" s="2">
        <f>BOOLEAN!G30</f>
        <v>4000.02</v>
      </c>
      <c r="E10" s="2">
        <f>BOOLEAN!H30</f>
        <v>6000.03</v>
      </c>
      <c r="F10" s="2">
        <f>BOOLEAN!I30</f>
        <v>8000.04</v>
      </c>
      <c r="G10" s="2">
        <f>BOOLEAN!J30</f>
        <v>10000.049999999999</v>
      </c>
    </row>
    <row r="11" spans="2:7" x14ac:dyDescent="0.25">
      <c r="B11" s="8" t="str">
        <f>BOOLEAN!E31</f>
        <v>MariaDB- boolean (Insert)</v>
      </c>
      <c r="C11" s="2">
        <f>BOOLEAN!F31</f>
        <v>2000.01</v>
      </c>
      <c r="D11" s="2">
        <f>BOOLEAN!G31</f>
        <v>4000.02</v>
      </c>
      <c r="E11" s="2">
        <f>BOOLEAN!H31</f>
        <v>6000.03</v>
      </c>
      <c r="F11" s="2">
        <f>BOOLEAN!I31</f>
        <v>8000.04</v>
      </c>
      <c r="G11" s="2">
        <f>BOOLEAN!J31</f>
        <v>10000.049999999999</v>
      </c>
    </row>
    <row r="12" spans="2:7" x14ac:dyDescent="0.25">
      <c r="B12" s="8" t="str">
        <f>BOOLEAN!E32</f>
        <v>PostgreSQL- boolean (Insert)</v>
      </c>
      <c r="C12" s="2">
        <f>BOOLEAN!F32</f>
        <v>2000.01</v>
      </c>
      <c r="D12" s="2">
        <f>BOOLEAN!G32</f>
        <v>4000.02</v>
      </c>
      <c r="E12" s="2">
        <f>BOOLEAN!H32</f>
        <v>6000.03</v>
      </c>
      <c r="F12" s="2">
        <f>BOOLEAN!I32</f>
        <v>8000.04</v>
      </c>
      <c r="G12" s="2">
        <f>BOOLEAN!J32</f>
        <v>10000.049999999999</v>
      </c>
    </row>
    <row r="13" spans="2:7" x14ac:dyDescent="0.25">
      <c r="B13" s="8" t="str">
        <f>INTEGER!E29</f>
        <v>Li's Hash- INTEGER (Insert)</v>
      </c>
      <c r="C13" s="2">
        <f>INTEGER!F29</f>
        <v>2000.05</v>
      </c>
      <c r="D13" s="2">
        <f>INTEGER!G29</f>
        <v>4000.1</v>
      </c>
      <c r="E13" s="2">
        <f>INTEGER!H29</f>
        <v>6000.15</v>
      </c>
      <c r="F13" s="2">
        <f>INTEGER!I29</f>
        <v>8000.2</v>
      </c>
      <c r="G13" s="2">
        <f>INTEGER!J29</f>
        <v>10000.25</v>
      </c>
    </row>
    <row r="14" spans="2:7" x14ac:dyDescent="0.25">
      <c r="B14" s="8" t="str">
        <f>INTEGER!E30</f>
        <v>SQLite- int (Insert)</v>
      </c>
      <c r="C14" s="2">
        <f>INTEGER!F30</f>
        <v>2000.05</v>
      </c>
      <c r="D14" s="2">
        <f>INTEGER!G30</f>
        <v>4000.1</v>
      </c>
      <c r="E14" s="2">
        <f>INTEGER!H30</f>
        <v>6000.15</v>
      </c>
      <c r="F14" s="2">
        <f>INTEGER!I30</f>
        <v>8000.2</v>
      </c>
      <c r="G14" s="2">
        <f>INTEGER!J30</f>
        <v>10000.25</v>
      </c>
    </row>
    <row r="15" spans="2:7" x14ac:dyDescent="0.25">
      <c r="B15" s="8" t="str">
        <f>INTEGER!E31</f>
        <v>MariaDB- int (Insert)</v>
      </c>
      <c r="C15" s="2">
        <f>INTEGER!F31</f>
        <v>2000.05</v>
      </c>
      <c r="D15" s="2">
        <f>INTEGER!G31</f>
        <v>4000.1</v>
      </c>
      <c r="E15" s="2">
        <f>INTEGER!H31</f>
        <v>6000.15</v>
      </c>
      <c r="F15" s="2">
        <f>INTEGER!I31</f>
        <v>8000.2</v>
      </c>
      <c r="G15" s="2">
        <f>INTEGER!J31</f>
        <v>10000.25</v>
      </c>
    </row>
    <row r="16" spans="2:7" x14ac:dyDescent="0.25">
      <c r="B16" s="8" t="str">
        <f>INTEGER!E32</f>
        <v>PostgreSQL- int (Insert)</v>
      </c>
      <c r="C16" s="2">
        <f>INTEGER!F32</f>
        <v>2000.05</v>
      </c>
      <c r="D16" s="2">
        <f>INTEGER!G32</f>
        <v>4000.1</v>
      </c>
      <c r="E16" s="2">
        <f>INTEGER!H32</f>
        <v>6000.15</v>
      </c>
      <c r="F16" s="2">
        <f>INTEGER!I32</f>
        <v>8000.2</v>
      </c>
      <c r="G16" s="2">
        <f>INTEGER!J32</f>
        <v>10000.25</v>
      </c>
    </row>
    <row r="17" spans="2:7" x14ac:dyDescent="0.25">
      <c r="B17" s="8" t="str">
        <f>REAL!E29</f>
        <v>Li's Hash- REAL (Insert)</v>
      </c>
      <c r="C17" s="2">
        <f>REAL!F29</f>
        <v>2000.05</v>
      </c>
      <c r="D17" s="2">
        <f>REAL!G29</f>
        <v>4000.1</v>
      </c>
      <c r="E17" s="2">
        <f>REAL!H29</f>
        <v>6000.15</v>
      </c>
      <c r="F17" s="2">
        <f>REAL!I29</f>
        <v>8000.2</v>
      </c>
      <c r="G17" s="2">
        <f>REAL!J29</f>
        <v>10000.25</v>
      </c>
    </row>
    <row r="18" spans="2:7" x14ac:dyDescent="0.25">
      <c r="B18" s="8" t="str">
        <f>REAL!E30</f>
        <v>SQLite- double (Insert)</v>
      </c>
      <c r="C18" s="2">
        <f>REAL!F30</f>
        <v>2000.05</v>
      </c>
      <c r="D18" s="2">
        <f>REAL!G30</f>
        <v>4000.1</v>
      </c>
      <c r="E18" s="2">
        <f>REAL!H30</f>
        <v>6000.15</v>
      </c>
      <c r="F18" s="2">
        <f>REAL!I30</f>
        <v>8000.2</v>
      </c>
      <c r="G18" s="2">
        <f>REAL!J30</f>
        <v>10000.25</v>
      </c>
    </row>
    <row r="19" spans="2:7" x14ac:dyDescent="0.25">
      <c r="B19" s="8" t="str">
        <f>REAL!E31</f>
        <v>MariaDB- double (Insert)</v>
      </c>
      <c r="C19" s="2">
        <f>REAL!F31</f>
        <v>2000.05</v>
      </c>
      <c r="D19" s="2">
        <f>REAL!G31</f>
        <v>4000.1</v>
      </c>
      <c r="E19" s="2">
        <f>REAL!H31</f>
        <v>6000.15</v>
      </c>
      <c r="F19" s="2">
        <f>REAL!I31</f>
        <v>8000.2</v>
      </c>
      <c r="G19" s="2">
        <f>REAL!J31</f>
        <v>10000.25</v>
      </c>
    </row>
    <row r="20" spans="2:7" x14ac:dyDescent="0.25">
      <c r="B20" s="8" t="str">
        <f>REAL!E32</f>
        <v>PostgreSQL- double (Insert)</v>
      </c>
      <c r="C20" s="2">
        <f>REAL!F32</f>
        <v>2000.05</v>
      </c>
      <c r="D20" s="2">
        <f>REAL!G32</f>
        <v>4000.1</v>
      </c>
      <c r="E20" s="2">
        <f>REAL!H32</f>
        <v>6000.15</v>
      </c>
      <c r="F20" s="2">
        <f>REAL!I32</f>
        <v>8000.2</v>
      </c>
      <c r="G20" s="2">
        <f>REAL!J32</f>
        <v>10000.25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B4:G20"/>
  <sheetViews>
    <sheetView zoomScaleNormal="100" workbookViewId="0">
      <selection activeCell="C31" sqref="C31"/>
    </sheetView>
  </sheetViews>
  <sheetFormatPr defaultRowHeight="16.5" x14ac:dyDescent="0.25"/>
  <cols>
    <col min="2" max="2" width="26.875" bestFit="1" customWidth="1"/>
    <col min="3" max="6" width="8.5" bestFit="1" customWidth="1"/>
    <col min="7" max="7" width="10" bestFit="1" customWidth="1"/>
  </cols>
  <sheetData>
    <row r="4" spans="2:7" x14ac:dyDescent="0.25">
      <c r="C4" s="2">
        <f>Insert!C4</f>
        <v>200000</v>
      </c>
      <c r="D4" s="2">
        <f>Insert!D4</f>
        <v>400000</v>
      </c>
      <c r="E4" s="2">
        <f>Insert!E4</f>
        <v>600000</v>
      </c>
      <c r="F4" s="2">
        <f>Insert!F4</f>
        <v>800000</v>
      </c>
      <c r="G4" s="2">
        <f>Insert!G4</f>
        <v>1000000</v>
      </c>
    </row>
    <row r="5" spans="2:7" x14ac:dyDescent="0.25">
      <c r="B5" s="8" t="str">
        <f>STRING!E33</f>
        <v>Li's Hash - STRING (Select)</v>
      </c>
      <c r="C5" s="2">
        <f>STRING!F33</f>
        <v>2000.1</v>
      </c>
      <c r="D5" s="2">
        <f>STRING!G33</f>
        <v>4000.2</v>
      </c>
      <c r="E5" s="2">
        <f>STRING!H33</f>
        <v>6000.3</v>
      </c>
      <c r="F5" s="2">
        <f>STRING!I33</f>
        <v>8000.4</v>
      </c>
      <c r="G5" s="2">
        <f>STRING!J33</f>
        <v>10000.5</v>
      </c>
    </row>
    <row r="6" spans="2:7" x14ac:dyDescent="0.25">
      <c r="B6" s="8" t="str">
        <f>STRING!E34</f>
        <v>SQLite - text (Select)</v>
      </c>
      <c r="C6" s="2">
        <f>STRING!F34</f>
        <v>2000.1</v>
      </c>
      <c r="D6" s="2">
        <f>STRING!G34</f>
        <v>4000.2</v>
      </c>
      <c r="E6" s="2">
        <f>STRING!H34</f>
        <v>6000.3</v>
      </c>
      <c r="F6" s="2">
        <f>STRING!I34</f>
        <v>8000.4</v>
      </c>
      <c r="G6" s="2">
        <f>STRING!J34</f>
        <v>10000.5</v>
      </c>
    </row>
    <row r="7" spans="2:7" x14ac:dyDescent="0.25">
      <c r="B7" s="8" t="str">
        <f>STRING!E35</f>
        <v>MariaDB - text (Select)</v>
      </c>
      <c r="C7" s="2">
        <f>STRING!F35</f>
        <v>2000.1</v>
      </c>
      <c r="D7" s="2">
        <f>STRING!G35</f>
        <v>4000.2</v>
      </c>
      <c r="E7" s="2">
        <f>STRING!H35</f>
        <v>6000.3</v>
      </c>
      <c r="F7" s="2">
        <f>STRING!I35</f>
        <v>8000.4</v>
      </c>
      <c r="G7" s="2">
        <f>STRING!J35</f>
        <v>10000.5</v>
      </c>
    </row>
    <row r="8" spans="2:7" x14ac:dyDescent="0.25">
      <c r="B8" s="8" t="str">
        <f>STRING!E36</f>
        <v>PostgreSQL - text (Select)</v>
      </c>
      <c r="C8" s="2">
        <f>STRING!F36</f>
        <v>2000.1</v>
      </c>
      <c r="D8" s="2">
        <f>STRING!G36</f>
        <v>4000.2</v>
      </c>
      <c r="E8" s="2">
        <f>STRING!H36</f>
        <v>6000.3</v>
      </c>
      <c r="F8" s="2">
        <f>STRING!I36</f>
        <v>8000.4</v>
      </c>
      <c r="G8" s="2">
        <f>STRING!J36</f>
        <v>10000.5</v>
      </c>
    </row>
    <row r="9" spans="2:7" x14ac:dyDescent="0.25">
      <c r="B9" s="8" t="str">
        <f>BOOLEAN!E33</f>
        <v>Li's Hash- BOOLEAN (Select)</v>
      </c>
      <c r="C9" s="2">
        <f>BOOLEAN!F33</f>
        <v>2000.02</v>
      </c>
      <c r="D9" s="2">
        <f>BOOLEAN!G33</f>
        <v>4000.04</v>
      </c>
      <c r="E9" s="2">
        <f>BOOLEAN!H33</f>
        <v>6000.06</v>
      </c>
      <c r="F9" s="2">
        <f>BOOLEAN!I33</f>
        <v>8000.08</v>
      </c>
      <c r="G9" s="2">
        <f>BOOLEAN!J33</f>
        <v>10000.1</v>
      </c>
    </row>
    <row r="10" spans="2:7" x14ac:dyDescent="0.25">
      <c r="B10" s="8" t="str">
        <f>BOOLEAN!E34</f>
        <v>SQLite- boolean (Select)</v>
      </c>
      <c r="C10" s="2">
        <f>BOOLEAN!F34</f>
        <v>2000.02</v>
      </c>
      <c r="D10" s="2">
        <f>BOOLEAN!G34</f>
        <v>4000.04</v>
      </c>
      <c r="E10" s="2">
        <f>BOOLEAN!H34</f>
        <v>6000.06</v>
      </c>
      <c r="F10" s="2">
        <f>BOOLEAN!I34</f>
        <v>8000.08</v>
      </c>
      <c r="G10" s="2">
        <f>BOOLEAN!J34</f>
        <v>10000.1</v>
      </c>
    </row>
    <row r="11" spans="2:7" x14ac:dyDescent="0.25">
      <c r="B11" s="8" t="str">
        <f>BOOLEAN!E35</f>
        <v>MariaDB- boolean (Select)</v>
      </c>
      <c r="C11" s="2">
        <f>BOOLEAN!F35</f>
        <v>2000.02</v>
      </c>
      <c r="D11" s="2">
        <f>BOOLEAN!G35</f>
        <v>4000.04</v>
      </c>
      <c r="E11" s="2">
        <f>BOOLEAN!H35</f>
        <v>6000.06</v>
      </c>
      <c r="F11" s="2">
        <f>BOOLEAN!I35</f>
        <v>8000.08</v>
      </c>
      <c r="G11" s="2">
        <f>BOOLEAN!J35</f>
        <v>10000.1</v>
      </c>
    </row>
    <row r="12" spans="2:7" x14ac:dyDescent="0.25">
      <c r="B12" s="8" t="str">
        <f>BOOLEAN!E36</f>
        <v>PostgreSQL- boolean (Select)</v>
      </c>
      <c r="C12" s="2">
        <f>BOOLEAN!F36</f>
        <v>2000.02</v>
      </c>
      <c r="D12" s="2">
        <f>BOOLEAN!G36</f>
        <v>4000.04</v>
      </c>
      <c r="E12" s="2">
        <f>BOOLEAN!H36</f>
        <v>6000.06</v>
      </c>
      <c r="F12" s="2">
        <f>BOOLEAN!I36</f>
        <v>8000.08</v>
      </c>
      <c r="G12" s="2">
        <f>BOOLEAN!J36</f>
        <v>10000.1</v>
      </c>
    </row>
    <row r="13" spans="2:7" x14ac:dyDescent="0.25">
      <c r="B13" s="8" t="str">
        <f>INTEGER!E33</f>
        <v>Li's Hash- INTEGER (Select)</v>
      </c>
      <c r="C13" s="2">
        <f>INTEGER!F33</f>
        <v>2000.05</v>
      </c>
      <c r="D13" s="2">
        <f>INTEGER!G33</f>
        <v>4000.1</v>
      </c>
      <c r="E13" s="2">
        <f>INTEGER!H33</f>
        <v>6000.15</v>
      </c>
      <c r="F13" s="2">
        <f>INTEGER!I33</f>
        <v>8000.2</v>
      </c>
      <c r="G13" s="2">
        <f>INTEGER!J33</f>
        <v>10000.25</v>
      </c>
    </row>
    <row r="14" spans="2:7" x14ac:dyDescent="0.25">
      <c r="B14" s="8" t="str">
        <f>INTEGER!E34</f>
        <v>SQLite- int (Select)</v>
      </c>
      <c r="C14" s="2">
        <f>INTEGER!F34</f>
        <v>2000.05</v>
      </c>
      <c r="D14" s="2">
        <f>INTEGER!G34</f>
        <v>4000.1</v>
      </c>
      <c r="E14" s="2">
        <f>INTEGER!H34</f>
        <v>6000.15</v>
      </c>
      <c r="F14" s="2">
        <f>INTEGER!I34</f>
        <v>8000.2</v>
      </c>
      <c r="G14" s="2">
        <f>INTEGER!J34</f>
        <v>10000.25</v>
      </c>
    </row>
    <row r="15" spans="2:7" x14ac:dyDescent="0.25">
      <c r="B15" s="8" t="str">
        <f>INTEGER!E35</f>
        <v>MariaDB- int (Select)</v>
      </c>
      <c r="C15" s="2">
        <f>INTEGER!F35</f>
        <v>2000.05</v>
      </c>
      <c r="D15" s="2">
        <f>INTEGER!G35</f>
        <v>4000.1</v>
      </c>
      <c r="E15" s="2">
        <f>INTEGER!H35</f>
        <v>6000.15</v>
      </c>
      <c r="F15" s="2">
        <f>INTEGER!I35</f>
        <v>8000.2</v>
      </c>
      <c r="G15" s="2">
        <f>INTEGER!J35</f>
        <v>10000.25</v>
      </c>
    </row>
    <row r="16" spans="2:7" x14ac:dyDescent="0.25">
      <c r="B16" s="8" t="str">
        <f>INTEGER!E36</f>
        <v>PostgreSQL- int (Select)</v>
      </c>
      <c r="C16" s="2">
        <f>INTEGER!F36</f>
        <v>2000.05</v>
      </c>
      <c r="D16" s="2">
        <f>INTEGER!G36</f>
        <v>4000.1</v>
      </c>
      <c r="E16" s="2">
        <f>INTEGER!H36</f>
        <v>6000.15</v>
      </c>
      <c r="F16" s="2">
        <f>INTEGER!I36</f>
        <v>8000.2</v>
      </c>
      <c r="G16" s="2">
        <f>INTEGER!J36</f>
        <v>10000.25</v>
      </c>
    </row>
    <row r="17" spans="2:7" x14ac:dyDescent="0.25">
      <c r="B17" s="8" t="str">
        <f>REAL!E33</f>
        <v>Li's Hash- REAL (Select)</v>
      </c>
      <c r="C17" s="2">
        <f>REAL!F33</f>
        <v>2000.05</v>
      </c>
      <c r="D17" s="2">
        <f>REAL!G33</f>
        <v>4000.1</v>
      </c>
      <c r="E17" s="2">
        <f>REAL!H33</f>
        <v>6000.15</v>
      </c>
      <c r="F17" s="2">
        <f>REAL!I33</f>
        <v>8000.2</v>
      </c>
      <c r="G17" s="2">
        <f>REAL!J33</f>
        <v>10000.25</v>
      </c>
    </row>
    <row r="18" spans="2:7" x14ac:dyDescent="0.25">
      <c r="B18" s="8" t="str">
        <f>REAL!E34</f>
        <v>SQLite- double (Select)</v>
      </c>
      <c r="C18" s="2">
        <f>REAL!F34</f>
        <v>2000.05</v>
      </c>
      <c r="D18" s="2">
        <f>REAL!G34</f>
        <v>4000.1</v>
      </c>
      <c r="E18" s="2">
        <f>REAL!H34</f>
        <v>6000.15</v>
      </c>
      <c r="F18" s="2">
        <f>REAL!I34</f>
        <v>8000.2</v>
      </c>
      <c r="G18" s="2">
        <f>REAL!J34</f>
        <v>10000.25</v>
      </c>
    </row>
    <row r="19" spans="2:7" x14ac:dyDescent="0.25">
      <c r="B19" s="8" t="str">
        <f>REAL!E35</f>
        <v>MariaDB- double (Select)</v>
      </c>
      <c r="C19" s="2">
        <f>REAL!F35</f>
        <v>2000.05</v>
      </c>
      <c r="D19" s="2">
        <f>REAL!G35</f>
        <v>4000.1</v>
      </c>
      <c r="E19" s="2">
        <f>REAL!H35</f>
        <v>6000.15</v>
      </c>
      <c r="F19" s="2">
        <f>REAL!I35</f>
        <v>8000.2</v>
      </c>
      <c r="G19" s="2">
        <f>REAL!J35</f>
        <v>10000.25</v>
      </c>
    </row>
    <row r="20" spans="2:7" x14ac:dyDescent="0.25">
      <c r="B20" s="8" t="str">
        <f>REAL!E36</f>
        <v>PostgreSQL- double (Select)</v>
      </c>
      <c r="C20" s="2">
        <f>REAL!F36</f>
        <v>2000.05</v>
      </c>
      <c r="D20" s="2">
        <f>REAL!G36</f>
        <v>4000.1</v>
      </c>
      <c r="E20" s="2">
        <f>REAL!H36</f>
        <v>6000.15</v>
      </c>
      <c r="F20" s="2">
        <f>REAL!I36</f>
        <v>8000.2</v>
      </c>
      <c r="G20" s="2">
        <f>REAL!J36</f>
        <v>10000.25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4:G20"/>
  <sheetViews>
    <sheetView workbookViewId="0">
      <selection activeCell="D27" sqref="D27"/>
    </sheetView>
  </sheetViews>
  <sheetFormatPr defaultRowHeight="16.5" x14ac:dyDescent="0.25"/>
  <cols>
    <col min="2" max="2" width="27.375" bestFit="1" customWidth="1"/>
    <col min="3" max="6" width="8.5" bestFit="1" customWidth="1"/>
    <col min="7" max="7" width="10" bestFit="1" customWidth="1"/>
  </cols>
  <sheetData>
    <row r="4" spans="2:7" x14ac:dyDescent="0.25">
      <c r="B4" s="8"/>
      <c r="C4" s="2">
        <f>Insert!C4</f>
        <v>200000</v>
      </c>
      <c r="D4" s="2">
        <f>Insert!D4</f>
        <v>400000</v>
      </c>
      <c r="E4" s="2">
        <f>Insert!E4</f>
        <v>600000</v>
      </c>
      <c r="F4" s="2">
        <f>Insert!F4</f>
        <v>800000</v>
      </c>
      <c r="G4" s="2">
        <f>Insert!G4</f>
        <v>1000000</v>
      </c>
    </row>
    <row r="5" spans="2:7" x14ac:dyDescent="0.25">
      <c r="B5" s="8" t="str">
        <f>STRING!E41</f>
        <v>Li's Hash - STRING (Delete)</v>
      </c>
      <c r="C5" s="2">
        <f>STRING!F41</f>
        <v>2000.1</v>
      </c>
      <c r="D5" s="2">
        <f>STRING!G41</f>
        <v>4000.2</v>
      </c>
      <c r="E5" s="2">
        <f>STRING!H41</f>
        <v>6000.3</v>
      </c>
      <c r="F5" s="2">
        <f>STRING!I41</f>
        <v>8000.4</v>
      </c>
      <c r="G5" s="2">
        <f>STRING!J41</f>
        <v>10000.5</v>
      </c>
    </row>
    <row r="6" spans="2:7" x14ac:dyDescent="0.25">
      <c r="B6" s="8" t="str">
        <f>STRING!E42</f>
        <v>SQLite - text (Delete)</v>
      </c>
      <c r="C6" s="2">
        <f>STRING!F42</f>
        <v>2000.1</v>
      </c>
      <c r="D6" s="2">
        <f>STRING!G42</f>
        <v>4000.2</v>
      </c>
      <c r="E6" s="2">
        <f>STRING!H42</f>
        <v>6000.3</v>
      </c>
      <c r="F6" s="2">
        <f>STRING!I42</f>
        <v>8000.4</v>
      </c>
      <c r="G6" s="2">
        <f>STRING!J42</f>
        <v>10000.5</v>
      </c>
    </row>
    <row r="7" spans="2:7" x14ac:dyDescent="0.25">
      <c r="B7" s="8" t="str">
        <f>STRING!E43</f>
        <v>MariaDB - text (Delete)</v>
      </c>
      <c r="C7" s="2">
        <f>STRING!F43</f>
        <v>2000.1</v>
      </c>
      <c r="D7" s="2">
        <f>STRING!G43</f>
        <v>4000.2</v>
      </c>
      <c r="E7" s="2">
        <f>STRING!H43</f>
        <v>6000.3</v>
      </c>
      <c r="F7" s="2">
        <f>STRING!I43</f>
        <v>8000.4</v>
      </c>
      <c r="G7" s="2">
        <f>STRING!J43</f>
        <v>10000.5</v>
      </c>
    </row>
    <row r="8" spans="2:7" x14ac:dyDescent="0.25">
      <c r="B8" s="8" t="str">
        <f>STRING!E44</f>
        <v>PostgreSQL - text (Delete)</v>
      </c>
      <c r="C8" s="2">
        <f>STRING!F44</f>
        <v>2000.1</v>
      </c>
      <c r="D8" s="2">
        <f>STRING!G44</f>
        <v>4000.2</v>
      </c>
      <c r="E8" s="2">
        <f>STRING!H44</f>
        <v>6000.3</v>
      </c>
      <c r="F8" s="2">
        <f>STRING!I44</f>
        <v>8000.4</v>
      </c>
      <c r="G8" s="2">
        <f>STRING!J44</f>
        <v>10000.5</v>
      </c>
    </row>
    <row r="9" spans="2:7" x14ac:dyDescent="0.25">
      <c r="B9" s="8" t="str">
        <f>BOOLEAN!E41</f>
        <v>Li's Hash- BOOLEAN (Delete)</v>
      </c>
      <c r="C9" s="2">
        <f>BOOLEAN!F41</f>
        <v>2000.01</v>
      </c>
      <c r="D9" s="2">
        <f>BOOLEAN!G41</f>
        <v>4000.02</v>
      </c>
      <c r="E9" s="2">
        <f>BOOLEAN!H41</f>
        <v>6000.03</v>
      </c>
      <c r="F9" s="2">
        <f>BOOLEAN!I41</f>
        <v>8000.04</v>
      </c>
      <c r="G9" s="2">
        <f>BOOLEAN!J41</f>
        <v>10000.049999999999</v>
      </c>
    </row>
    <row r="10" spans="2:7" x14ac:dyDescent="0.25">
      <c r="B10" s="8" t="str">
        <f>BOOLEAN!E42</f>
        <v>SQLite- boolean (Delete)</v>
      </c>
      <c r="C10" s="2">
        <f>BOOLEAN!F42</f>
        <v>2000.01</v>
      </c>
      <c r="D10" s="2">
        <f>BOOLEAN!G42</f>
        <v>4000.02</v>
      </c>
      <c r="E10" s="2">
        <f>BOOLEAN!H42</f>
        <v>6000.03</v>
      </c>
      <c r="F10" s="2">
        <f>BOOLEAN!I42</f>
        <v>8000.04</v>
      </c>
      <c r="G10" s="2">
        <f>BOOLEAN!J42</f>
        <v>10000.049999999999</v>
      </c>
    </row>
    <row r="11" spans="2:7" x14ac:dyDescent="0.25">
      <c r="B11" s="8" t="str">
        <f>BOOLEAN!E43</f>
        <v>MariaDB- boolean (Delete)</v>
      </c>
      <c r="C11" s="2">
        <f>BOOLEAN!F43</f>
        <v>2000.01</v>
      </c>
      <c r="D11" s="2">
        <f>BOOLEAN!G43</f>
        <v>4000.02</v>
      </c>
      <c r="E11" s="2">
        <f>BOOLEAN!H43</f>
        <v>6000.03</v>
      </c>
      <c r="F11" s="2">
        <f>BOOLEAN!I43</f>
        <v>8000.04</v>
      </c>
      <c r="G11" s="2">
        <f>BOOLEAN!J43</f>
        <v>10000.049999999999</v>
      </c>
    </row>
    <row r="12" spans="2:7" x14ac:dyDescent="0.25">
      <c r="B12" s="8" t="str">
        <f>BOOLEAN!E44</f>
        <v>PostgreSQL- boolean (Delete)</v>
      </c>
      <c r="C12" s="2">
        <f>BOOLEAN!F44</f>
        <v>2000.01</v>
      </c>
      <c r="D12" s="2">
        <f>BOOLEAN!G44</f>
        <v>4000.02</v>
      </c>
      <c r="E12" s="2">
        <f>BOOLEAN!H44</f>
        <v>6000.03</v>
      </c>
      <c r="F12" s="2">
        <f>BOOLEAN!I44</f>
        <v>8000.04</v>
      </c>
      <c r="G12" s="2">
        <f>BOOLEAN!J44</f>
        <v>10000.049999999999</v>
      </c>
    </row>
    <row r="13" spans="2:7" x14ac:dyDescent="0.25">
      <c r="B13" s="8" t="str">
        <f>INTEGER!E41</f>
        <v>Li's Hash- INTEGER (Delete)</v>
      </c>
      <c r="C13" s="2">
        <f>INTEGER!F41</f>
        <v>2000.05</v>
      </c>
      <c r="D13" s="2">
        <f>INTEGER!G41</f>
        <v>4000.1</v>
      </c>
      <c r="E13" s="2">
        <f>INTEGER!H41</f>
        <v>6000.15</v>
      </c>
      <c r="F13" s="2">
        <f>INTEGER!I41</f>
        <v>8000.2</v>
      </c>
      <c r="G13" s="2">
        <f>INTEGER!J41</f>
        <v>10000.25</v>
      </c>
    </row>
    <row r="14" spans="2:7" x14ac:dyDescent="0.25">
      <c r="B14" s="8" t="str">
        <f>INTEGER!E42</f>
        <v>SQLite- int (Delete)</v>
      </c>
      <c r="C14" s="2">
        <f>INTEGER!F42</f>
        <v>2000.05</v>
      </c>
      <c r="D14" s="2">
        <f>INTEGER!G42</f>
        <v>4000.1</v>
      </c>
      <c r="E14" s="2">
        <f>INTEGER!H42</f>
        <v>6000.15</v>
      </c>
      <c r="F14" s="2">
        <f>INTEGER!I42</f>
        <v>8000.2</v>
      </c>
      <c r="G14" s="2">
        <f>INTEGER!J42</f>
        <v>10000.25</v>
      </c>
    </row>
    <row r="15" spans="2:7" x14ac:dyDescent="0.25">
      <c r="B15" s="8" t="str">
        <f>INTEGER!E43</f>
        <v>MariaDB- int (Delete)</v>
      </c>
      <c r="C15" s="2">
        <f>INTEGER!F43</f>
        <v>2000.05</v>
      </c>
      <c r="D15" s="2">
        <f>INTEGER!G43</f>
        <v>4000.1</v>
      </c>
      <c r="E15" s="2">
        <f>INTEGER!H43</f>
        <v>6000.15</v>
      </c>
      <c r="F15" s="2">
        <f>INTEGER!I43</f>
        <v>8000.2</v>
      </c>
      <c r="G15" s="2">
        <f>INTEGER!J43</f>
        <v>10000.25</v>
      </c>
    </row>
    <row r="16" spans="2:7" x14ac:dyDescent="0.25">
      <c r="B16" s="8" t="str">
        <f>INTEGER!E44</f>
        <v>PostgreSQL- int (Delete)</v>
      </c>
      <c r="C16" s="2">
        <f>INTEGER!F44</f>
        <v>2000.05</v>
      </c>
      <c r="D16" s="2">
        <f>INTEGER!G44</f>
        <v>4000.1</v>
      </c>
      <c r="E16" s="2">
        <f>INTEGER!H44</f>
        <v>6000.15</v>
      </c>
      <c r="F16" s="2">
        <f>INTEGER!I44</f>
        <v>8000.2</v>
      </c>
      <c r="G16" s="2">
        <f>INTEGER!J44</f>
        <v>10000.25</v>
      </c>
    </row>
    <row r="17" spans="2:7" x14ac:dyDescent="0.25">
      <c r="B17" s="8" t="str">
        <f>REAL!E41</f>
        <v>Li's Hash- REAL (Delete)</v>
      </c>
      <c r="C17" s="2">
        <f>REAL!F41</f>
        <v>2000.05</v>
      </c>
      <c r="D17" s="2">
        <f>REAL!G41</f>
        <v>4000.1</v>
      </c>
      <c r="E17" s="2">
        <f>REAL!H41</f>
        <v>6000.15</v>
      </c>
      <c r="F17" s="2">
        <f>REAL!I41</f>
        <v>8000.2</v>
      </c>
      <c r="G17" s="2">
        <f>REAL!J41</f>
        <v>10000.25</v>
      </c>
    </row>
    <row r="18" spans="2:7" x14ac:dyDescent="0.25">
      <c r="B18" s="8" t="str">
        <f>REAL!E42</f>
        <v>SQLite- double (Delete)</v>
      </c>
      <c r="C18" s="2">
        <f>REAL!F42</f>
        <v>2000.05</v>
      </c>
      <c r="D18" s="2">
        <f>REAL!G42</f>
        <v>4000.1</v>
      </c>
      <c r="E18" s="2">
        <f>REAL!H42</f>
        <v>6000.15</v>
      </c>
      <c r="F18" s="2">
        <f>REAL!I42</f>
        <v>8000.2</v>
      </c>
      <c r="G18" s="2">
        <f>REAL!J42</f>
        <v>10000.25</v>
      </c>
    </row>
    <row r="19" spans="2:7" x14ac:dyDescent="0.25">
      <c r="B19" s="8" t="str">
        <f>REAL!E43</f>
        <v>MariaDB- double (Delete)</v>
      </c>
      <c r="C19" s="2">
        <f>REAL!F43</f>
        <v>2000.05</v>
      </c>
      <c r="D19" s="2">
        <f>REAL!G43</f>
        <v>4000.1</v>
      </c>
      <c r="E19" s="2">
        <f>REAL!H43</f>
        <v>6000.15</v>
      </c>
      <c r="F19" s="2">
        <f>REAL!I43</f>
        <v>8000.2</v>
      </c>
      <c r="G19" s="2">
        <f>REAL!J43</f>
        <v>10000.25</v>
      </c>
    </row>
    <row r="20" spans="2:7" x14ac:dyDescent="0.25">
      <c r="B20" s="8" t="str">
        <f>REAL!E44</f>
        <v>PostgreSQL- double (Delete)</v>
      </c>
      <c r="C20" s="2">
        <f>REAL!F44</f>
        <v>2000.05</v>
      </c>
      <c r="D20" s="2">
        <f>REAL!G44</f>
        <v>4000.1</v>
      </c>
      <c r="E20" s="2">
        <f>REAL!H44</f>
        <v>6000.15</v>
      </c>
      <c r="F20" s="2">
        <f>REAL!I44</f>
        <v>8000.2</v>
      </c>
      <c r="G20" s="2">
        <f>REAL!J44</f>
        <v>10000.25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B4:G20"/>
  <sheetViews>
    <sheetView workbookViewId="0">
      <selection activeCell="L2" sqref="L2"/>
    </sheetView>
  </sheetViews>
  <sheetFormatPr defaultRowHeight="16.5" x14ac:dyDescent="0.25"/>
  <cols>
    <col min="2" max="2" width="28" bestFit="1" customWidth="1"/>
    <col min="3" max="6" width="8.5" bestFit="1" customWidth="1"/>
    <col min="7" max="7" width="10" bestFit="1" customWidth="1"/>
  </cols>
  <sheetData>
    <row r="4" spans="2:7" x14ac:dyDescent="0.25">
      <c r="B4" s="8"/>
      <c r="C4" s="2">
        <f>Delete!C4</f>
        <v>200000</v>
      </c>
      <c r="D4" s="2">
        <f>Delete!D4</f>
        <v>400000</v>
      </c>
      <c r="E4" s="2">
        <f>Delete!E4</f>
        <v>600000</v>
      </c>
      <c r="F4" s="2">
        <f>Delete!F4</f>
        <v>800000</v>
      </c>
      <c r="G4" s="2">
        <f>Delete!G4</f>
        <v>1000000</v>
      </c>
    </row>
    <row r="5" spans="2:7" x14ac:dyDescent="0.25">
      <c r="B5" s="8" t="str">
        <f>STRING!E37</f>
        <v>Li's Hash - STRING (Update)</v>
      </c>
      <c r="C5" s="2">
        <f>STRING!F37</f>
        <v>2000.1</v>
      </c>
      <c r="D5" s="2">
        <f>STRING!G37</f>
        <v>4000.2</v>
      </c>
      <c r="E5" s="2">
        <f>STRING!H37</f>
        <v>6000.3</v>
      </c>
      <c r="F5" s="2">
        <f>STRING!I37</f>
        <v>8000.4</v>
      </c>
      <c r="G5" s="2">
        <f>STRING!J37</f>
        <v>10000.5</v>
      </c>
    </row>
    <row r="6" spans="2:7" x14ac:dyDescent="0.25">
      <c r="B6" s="8" t="str">
        <f>STRING!E38</f>
        <v>SQLite - text (Update)</v>
      </c>
      <c r="C6" s="2">
        <f>STRING!F38</f>
        <v>2000.1</v>
      </c>
      <c r="D6" s="2">
        <f>STRING!G38</f>
        <v>4000.2</v>
      </c>
      <c r="E6" s="2">
        <f>STRING!H38</f>
        <v>6000.3</v>
      </c>
      <c r="F6" s="2">
        <f>STRING!I38</f>
        <v>8000.4</v>
      </c>
      <c r="G6" s="2">
        <f>STRING!J38</f>
        <v>10000.5</v>
      </c>
    </row>
    <row r="7" spans="2:7" x14ac:dyDescent="0.25">
      <c r="B7" s="8" t="str">
        <f>STRING!E39</f>
        <v>MariaDB - text (Update)</v>
      </c>
      <c r="C7" s="2">
        <f>STRING!F39</f>
        <v>2000.1</v>
      </c>
      <c r="D7" s="2">
        <f>STRING!G39</f>
        <v>4000.2</v>
      </c>
      <c r="E7" s="2">
        <f>STRING!H39</f>
        <v>6000.3</v>
      </c>
      <c r="F7" s="2">
        <f>STRING!I39</f>
        <v>8000.4</v>
      </c>
      <c r="G7" s="2">
        <f>STRING!J39</f>
        <v>10000.5</v>
      </c>
    </row>
    <row r="8" spans="2:7" x14ac:dyDescent="0.25">
      <c r="B8" s="8" t="str">
        <f>STRING!E40</f>
        <v>PostgreSQL - text (Update)</v>
      </c>
      <c r="C8" s="2">
        <f>STRING!F40</f>
        <v>2000.1</v>
      </c>
      <c r="D8" s="2">
        <f>STRING!G40</f>
        <v>4000.2</v>
      </c>
      <c r="E8" s="2">
        <f>STRING!H40</f>
        <v>6000.3</v>
      </c>
      <c r="F8" s="2">
        <f>STRING!I40</f>
        <v>8000.4</v>
      </c>
      <c r="G8" s="2">
        <f>STRING!J40</f>
        <v>10000.5</v>
      </c>
    </row>
    <row r="9" spans="2:7" x14ac:dyDescent="0.25">
      <c r="B9" s="8" t="str">
        <f>BOOLEAN!E37</f>
        <v>Li's Hash- BOOLEAN (Update)</v>
      </c>
      <c r="C9" s="2">
        <f>BOOLEAN!F37</f>
        <v>2000.01</v>
      </c>
      <c r="D9" s="2">
        <f>BOOLEAN!G37</f>
        <v>4000.02</v>
      </c>
      <c r="E9" s="2">
        <f>BOOLEAN!H37</f>
        <v>6000.03</v>
      </c>
      <c r="F9" s="2">
        <f>BOOLEAN!I37</f>
        <v>8000.04</v>
      </c>
      <c r="G9" s="2">
        <f>BOOLEAN!J37</f>
        <v>10000.049999999999</v>
      </c>
    </row>
    <row r="10" spans="2:7" x14ac:dyDescent="0.25">
      <c r="B10" s="8" t="str">
        <f>BOOLEAN!E38</f>
        <v>SQLite- boolean (Update)</v>
      </c>
      <c r="C10" s="2">
        <f>BOOLEAN!F38</f>
        <v>2000.01</v>
      </c>
      <c r="D10" s="2">
        <f>BOOLEAN!G38</f>
        <v>4000.02</v>
      </c>
      <c r="E10" s="2">
        <f>BOOLEAN!H38</f>
        <v>6000.03</v>
      </c>
      <c r="F10" s="2">
        <f>BOOLEAN!I38</f>
        <v>8000.04</v>
      </c>
      <c r="G10" s="2">
        <f>BOOLEAN!J38</f>
        <v>10000.049999999999</v>
      </c>
    </row>
    <row r="11" spans="2:7" x14ac:dyDescent="0.25">
      <c r="B11" s="8" t="str">
        <f>BOOLEAN!E39</f>
        <v>MariaDB- boolean (Update)</v>
      </c>
      <c r="C11" s="2">
        <f>BOOLEAN!F39</f>
        <v>2000.01</v>
      </c>
      <c r="D11" s="2">
        <f>BOOLEAN!G39</f>
        <v>4000.02</v>
      </c>
      <c r="E11" s="2">
        <f>BOOLEAN!H39</f>
        <v>6000.03</v>
      </c>
      <c r="F11" s="2">
        <f>BOOLEAN!I39</f>
        <v>8000.04</v>
      </c>
      <c r="G11" s="2">
        <f>BOOLEAN!J39</f>
        <v>10000.049999999999</v>
      </c>
    </row>
    <row r="12" spans="2:7" x14ac:dyDescent="0.25">
      <c r="B12" s="8" t="str">
        <f>BOOLEAN!E40</f>
        <v>PostgreSQL- boolean (Update)</v>
      </c>
      <c r="C12" s="2">
        <f>BOOLEAN!F40</f>
        <v>2000.01</v>
      </c>
      <c r="D12" s="2">
        <f>BOOLEAN!G40</f>
        <v>4000.02</v>
      </c>
      <c r="E12" s="2">
        <f>BOOLEAN!H40</f>
        <v>6000.03</v>
      </c>
      <c r="F12" s="2">
        <f>BOOLEAN!I40</f>
        <v>8000.04</v>
      </c>
      <c r="G12" s="2">
        <f>BOOLEAN!J40</f>
        <v>10000.049999999999</v>
      </c>
    </row>
    <row r="13" spans="2:7" x14ac:dyDescent="0.25">
      <c r="B13" s="8" t="str">
        <f>INTEGER!E37</f>
        <v>Li's Hash- INTEGER (Update)</v>
      </c>
      <c r="C13" s="2">
        <f>INTEGER!F37</f>
        <v>2000.05</v>
      </c>
      <c r="D13" s="2">
        <f>INTEGER!G37</f>
        <v>4000.1</v>
      </c>
      <c r="E13" s="2">
        <f>INTEGER!H37</f>
        <v>6000.15</v>
      </c>
      <c r="F13" s="2">
        <f>INTEGER!I37</f>
        <v>8000.2</v>
      </c>
      <c r="G13" s="2">
        <f>INTEGER!J37</f>
        <v>10000.25</v>
      </c>
    </row>
    <row r="14" spans="2:7" x14ac:dyDescent="0.25">
      <c r="B14" s="8" t="str">
        <f>INTEGER!E38</f>
        <v>SQLite- int (Update)</v>
      </c>
      <c r="C14" s="2">
        <f>INTEGER!F38</f>
        <v>2000.05</v>
      </c>
      <c r="D14" s="2">
        <f>INTEGER!G38</f>
        <v>4000.1</v>
      </c>
      <c r="E14" s="2">
        <f>INTEGER!H38</f>
        <v>6000.15</v>
      </c>
      <c r="F14" s="2">
        <f>INTEGER!I38</f>
        <v>8000.2</v>
      </c>
      <c r="G14" s="2">
        <f>INTEGER!J38</f>
        <v>10000.25</v>
      </c>
    </row>
    <row r="15" spans="2:7" x14ac:dyDescent="0.25">
      <c r="B15" s="8" t="str">
        <f>INTEGER!E39</f>
        <v>MariaDB- int (Update)</v>
      </c>
      <c r="C15" s="2">
        <f>INTEGER!F39</f>
        <v>2000.05</v>
      </c>
      <c r="D15" s="2">
        <f>INTEGER!G39</f>
        <v>4000.1</v>
      </c>
      <c r="E15" s="2">
        <f>INTEGER!H39</f>
        <v>6000.15</v>
      </c>
      <c r="F15" s="2">
        <f>INTEGER!I39</f>
        <v>8000.2</v>
      </c>
      <c r="G15" s="2">
        <f>INTEGER!J39</f>
        <v>10000.25</v>
      </c>
    </row>
    <row r="16" spans="2:7" x14ac:dyDescent="0.25">
      <c r="B16" s="8" t="str">
        <f>INTEGER!E40</f>
        <v>PostgreSQL- int (Update)</v>
      </c>
      <c r="C16" s="2">
        <f>INTEGER!F40</f>
        <v>2000.05</v>
      </c>
      <c r="D16" s="2">
        <f>INTEGER!G40</f>
        <v>4000.1</v>
      </c>
      <c r="E16" s="2">
        <f>INTEGER!H40</f>
        <v>6000.15</v>
      </c>
      <c r="F16" s="2">
        <f>INTEGER!I40</f>
        <v>8000.2</v>
      </c>
      <c r="G16" s="2">
        <f>INTEGER!J40</f>
        <v>10000.25</v>
      </c>
    </row>
    <row r="17" spans="2:7" x14ac:dyDescent="0.25">
      <c r="B17" s="8" t="str">
        <f>REAL!E37</f>
        <v>Li's Hash- REAL (Update)</v>
      </c>
      <c r="C17" s="2">
        <f>REAL!F37</f>
        <v>2000.05</v>
      </c>
      <c r="D17" s="2">
        <f>REAL!G37</f>
        <v>4000.1</v>
      </c>
      <c r="E17" s="2">
        <f>REAL!H37</f>
        <v>6000.15</v>
      </c>
      <c r="F17" s="2">
        <f>REAL!I37</f>
        <v>8000.2</v>
      </c>
      <c r="G17" s="2">
        <f>REAL!J37</f>
        <v>10000.25</v>
      </c>
    </row>
    <row r="18" spans="2:7" x14ac:dyDescent="0.25">
      <c r="B18" s="8" t="str">
        <f>REAL!E38</f>
        <v>SQLite- double (Update)</v>
      </c>
      <c r="C18" s="2">
        <f>REAL!F38</f>
        <v>2000.05</v>
      </c>
      <c r="D18" s="2">
        <f>REAL!G38</f>
        <v>4000.1</v>
      </c>
      <c r="E18" s="2">
        <f>REAL!H38</f>
        <v>6000.15</v>
      </c>
      <c r="F18" s="2">
        <f>REAL!I38</f>
        <v>8000.2</v>
      </c>
      <c r="G18" s="2">
        <f>REAL!J38</f>
        <v>10000.25</v>
      </c>
    </row>
    <row r="19" spans="2:7" x14ac:dyDescent="0.25">
      <c r="B19" s="8" t="str">
        <f>REAL!E39</f>
        <v>MariaDB- double (Update)</v>
      </c>
      <c r="C19" s="2">
        <f>REAL!F39</f>
        <v>2000.05</v>
      </c>
      <c r="D19" s="2">
        <f>REAL!G39</f>
        <v>4000.1</v>
      </c>
      <c r="E19" s="2">
        <f>REAL!H39</f>
        <v>6000.15</v>
      </c>
      <c r="F19" s="2">
        <f>REAL!I39</f>
        <v>8000.2</v>
      </c>
      <c r="G19" s="2">
        <f>REAL!J39</f>
        <v>10000.25</v>
      </c>
    </row>
    <row r="20" spans="2:7" x14ac:dyDescent="0.25">
      <c r="B20" s="8" t="str">
        <f>REAL!E40</f>
        <v>PostgreSQL- double (Update)</v>
      </c>
      <c r="C20" s="2">
        <f>REAL!F40</f>
        <v>2000.05</v>
      </c>
      <c r="D20" s="2">
        <f>REAL!G40</f>
        <v>4000.1</v>
      </c>
      <c r="E20" s="2">
        <f>REAL!H40</f>
        <v>6000.15</v>
      </c>
      <c r="F20" s="2">
        <f>REAL!I40</f>
        <v>8000.2</v>
      </c>
      <c r="G20" s="2">
        <f>REAL!J40</f>
        <v>10000.25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58"/>
  <sheetViews>
    <sheetView tabSelected="1" topLeftCell="A13" zoomScaleNormal="100" workbookViewId="0">
      <selection activeCell="H45" sqref="H45"/>
    </sheetView>
  </sheetViews>
  <sheetFormatPr defaultRowHeight="16.5" x14ac:dyDescent="0.25"/>
  <cols>
    <col min="4" max="4" width="8.75" bestFit="1" customWidth="1"/>
    <col min="5" max="8" width="8.5" bestFit="1" customWidth="1"/>
    <col min="11" max="11" width="10.125" bestFit="1" customWidth="1"/>
  </cols>
  <sheetData>
    <row r="4" spans="2:14" x14ac:dyDescent="0.25">
      <c r="C4" t="s">
        <v>27</v>
      </c>
      <c r="K4" t="s">
        <v>28</v>
      </c>
    </row>
    <row r="5" spans="2:14" x14ac:dyDescent="0.25">
      <c r="C5" s="4" t="s">
        <v>23</v>
      </c>
      <c r="D5" s="4" t="s">
        <v>24</v>
      </c>
      <c r="E5" s="4" t="s">
        <v>17</v>
      </c>
      <c r="F5" s="4" t="s">
        <v>25</v>
      </c>
      <c r="K5" s="4" t="s">
        <v>23</v>
      </c>
      <c r="L5" s="4" t="s">
        <v>24</v>
      </c>
      <c r="M5" s="4" t="s">
        <v>17</v>
      </c>
      <c r="N5" s="4" t="s">
        <v>25</v>
      </c>
    </row>
    <row r="6" spans="2:14" x14ac:dyDescent="0.25">
      <c r="B6" t="str">
        <f>STRING!D8</f>
        <v>Li's Hash</v>
      </c>
      <c r="C6" s="4">
        <v>78268</v>
      </c>
      <c r="D6" s="4">
        <v>34152</v>
      </c>
      <c r="E6" s="4">
        <v>64871</v>
      </c>
      <c r="F6" s="4">
        <v>54781</v>
      </c>
      <c r="G6" s="4"/>
      <c r="J6" t="str">
        <f t="shared" ref="J6:J9" si="0">B6</f>
        <v>Li's Hash</v>
      </c>
      <c r="K6" s="4">
        <v>51236</v>
      </c>
      <c r="L6" s="4">
        <v>24968</v>
      </c>
      <c r="M6" s="4">
        <v>42843</v>
      </c>
      <c r="N6" s="4">
        <v>45148</v>
      </c>
    </row>
    <row r="7" spans="2:14" x14ac:dyDescent="0.25">
      <c r="B7" t="str">
        <f>STRING!D12</f>
        <v>SQLite</v>
      </c>
      <c r="C7" s="4">
        <v>3934.14</v>
      </c>
      <c r="D7" s="4">
        <v>3524.9</v>
      </c>
      <c r="E7" s="4">
        <v>5108.3500000000004</v>
      </c>
      <c r="F7" s="4">
        <v>4654.8100000000004</v>
      </c>
      <c r="G7" s="4"/>
      <c r="J7" t="str">
        <f t="shared" si="0"/>
        <v>SQLite</v>
      </c>
      <c r="K7" s="4">
        <v>3751</v>
      </c>
      <c r="L7" s="4">
        <v>3564</v>
      </c>
      <c r="M7" s="4">
        <v>4916</v>
      </c>
      <c r="N7" s="4">
        <v>4564</v>
      </c>
    </row>
    <row r="8" spans="2:14" x14ac:dyDescent="0.25">
      <c r="C8" s="4"/>
      <c r="D8" s="4"/>
      <c r="E8" s="4"/>
      <c r="F8" s="4"/>
      <c r="G8" s="4"/>
      <c r="K8" s="4"/>
      <c r="L8" s="4"/>
      <c r="M8" s="4"/>
      <c r="N8" s="4"/>
    </row>
    <row r="9" spans="2:14" x14ac:dyDescent="0.25">
      <c r="C9" s="4"/>
      <c r="D9" s="4"/>
      <c r="E9" s="4"/>
      <c r="F9" s="4"/>
      <c r="G9" s="4"/>
      <c r="K9" s="4"/>
      <c r="L9" s="4"/>
      <c r="M9" s="4"/>
      <c r="N9" s="4"/>
    </row>
    <row r="27" spans="2:14" x14ac:dyDescent="0.25">
      <c r="C27" t="s">
        <v>29</v>
      </c>
      <c r="K27" t="s">
        <v>30</v>
      </c>
    </row>
    <row r="28" spans="2:14" x14ac:dyDescent="0.25">
      <c r="C28" s="4" t="s">
        <v>23</v>
      </c>
      <c r="D28" s="4" t="s">
        <v>24</v>
      </c>
      <c r="E28" s="4" t="s">
        <v>17</v>
      </c>
      <c r="F28" s="4" t="s">
        <v>25</v>
      </c>
      <c r="K28" s="4" t="s">
        <v>23</v>
      </c>
      <c r="L28" s="4" t="s">
        <v>24</v>
      </c>
      <c r="M28" s="4" t="s">
        <v>17</v>
      </c>
      <c r="N28" s="4" t="s">
        <v>25</v>
      </c>
    </row>
    <row r="29" spans="2:14" x14ac:dyDescent="0.25">
      <c r="B29" t="str">
        <f t="shared" ref="B29:B32" si="1">B6</f>
        <v>Li's Hash</v>
      </c>
      <c r="C29" s="4">
        <v>175823</v>
      </c>
      <c r="D29" s="4">
        <v>67481</v>
      </c>
      <c r="E29" s="4">
        <v>116759</v>
      </c>
      <c r="F29" s="4">
        <v>107512</v>
      </c>
      <c r="G29" s="4"/>
      <c r="J29" t="str">
        <f t="shared" ref="J29:J32" si="2">B6</f>
        <v>Li's Hash</v>
      </c>
      <c r="K29" s="4">
        <v>146602</v>
      </c>
      <c r="L29" s="4">
        <v>42186</v>
      </c>
      <c r="M29" s="4">
        <v>127684</v>
      </c>
      <c r="N29" s="4">
        <v>115479</v>
      </c>
    </row>
    <row r="30" spans="2:14" x14ac:dyDescent="0.25">
      <c r="B30" t="str">
        <f t="shared" si="1"/>
        <v>SQLite</v>
      </c>
      <c r="C30" s="4">
        <v>3571.73</v>
      </c>
      <c r="D30" s="4">
        <v>3541.85</v>
      </c>
      <c r="E30" s="4">
        <v>4975</v>
      </c>
      <c r="F30" s="4">
        <v>4439</v>
      </c>
      <c r="G30" s="4"/>
      <c r="J30" t="str">
        <f t="shared" si="2"/>
        <v>SQLite</v>
      </c>
      <c r="K30" s="4">
        <v>3784</v>
      </c>
      <c r="L30" s="4">
        <v>3945</v>
      </c>
      <c r="M30" s="4">
        <v>5337</v>
      </c>
      <c r="N30" s="4">
        <v>4738</v>
      </c>
    </row>
    <row r="31" spans="2:14" x14ac:dyDescent="0.25">
      <c r="C31" s="4"/>
      <c r="D31" s="4"/>
      <c r="E31" s="4"/>
      <c r="F31" s="4"/>
      <c r="G31" s="4"/>
      <c r="K31" s="4"/>
      <c r="L31" s="4"/>
      <c r="M31" s="4"/>
      <c r="N31" s="4"/>
    </row>
    <row r="32" spans="2:14" x14ac:dyDescent="0.25">
      <c r="C32" s="4"/>
      <c r="D32" s="4"/>
      <c r="E32" s="4"/>
      <c r="F32" s="4"/>
      <c r="G32" s="4"/>
      <c r="K32" s="4"/>
      <c r="L32" s="4"/>
      <c r="M32" s="4"/>
      <c r="N32" s="4"/>
    </row>
    <row r="54" spans="10:15" x14ac:dyDescent="0.25">
      <c r="J54" s="4"/>
      <c r="K54" s="4"/>
      <c r="L54" s="4"/>
      <c r="M54" s="4"/>
    </row>
    <row r="56" spans="10:15" x14ac:dyDescent="0.25">
      <c r="L56" s="4"/>
      <c r="M56" s="4"/>
      <c r="N56" s="4"/>
      <c r="O56" s="4"/>
    </row>
    <row r="57" spans="10:15" x14ac:dyDescent="0.25">
      <c r="L57" s="4"/>
      <c r="M57" s="4"/>
      <c r="N57" s="4"/>
      <c r="O57" s="4"/>
    </row>
    <row r="58" spans="10:15" x14ac:dyDescent="0.25">
      <c r="L58" s="4"/>
      <c r="M58" s="4"/>
      <c r="N58" s="4"/>
      <c r="O58" s="4"/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Li's Hash</vt:lpstr>
      <vt:lpstr>SQL database</vt:lpstr>
      <vt:lpstr>STRING</vt:lpstr>
      <vt:lpstr>BOOLEAN</vt:lpstr>
      <vt:lpstr>INTEGER</vt:lpstr>
      <vt:lpstr>REAL</vt:lpstr>
      <vt:lpstr>Insert</vt:lpstr>
      <vt:lpstr>Select</vt:lpstr>
      <vt:lpstr>Delete</vt:lpstr>
      <vt:lpstr>Update</vt:lpstr>
      <vt:lpstr>100,000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2014-02-28T17:40:31Z</dcterms:modified>
</cp:coreProperties>
</file>