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ra\Documents\Studies\Data Analysis\Data Analyst Bootcamp\"/>
    </mc:Choice>
  </mc:AlternateContent>
  <xr:revisionPtr revIDLastSave="0" documentId="13_ncr:1_{8E86A2A3-8FFC-4217-B9B6-2B4C197D6FC1}" xr6:coauthVersionLast="47" xr6:coauthVersionMax="47" xr10:uidLastSave="{00000000-0000-0000-0000-000000000000}"/>
  <bookViews>
    <workbookView xWindow="-120" yWindow="-120" windowWidth="24240" windowHeight="131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9" l="1"/>
  <c r="J6" i="9"/>
  <c r="K5" i="9"/>
  <c r="J5" i="9"/>
  <c r="K4" i="9"/>
  <c r="J4" i="9"/>
  <c r="K2" i="8" a="1"/>
  <c r="K2" i="8"/>
  <c r="K3" i="8" a="1"/>
  <c r="K3" i="8" s="1"/>
  <c r="K4" i="8" a="1"/>
  <c r="K4" i="8" s="1"/>
  <c r="K5" i="8" a="1"/>
  <c r="K5" i="8" s="1"/>
  <c r="K6" i="8" a="1"/>
  <c r="K6" i="8"/>
  <c r="K7" i="8" a="1"/>
  <c r="K7" i="8" s="1"/>
  <c r="K9" i="8" a="1"/>
  <c r="K9" i="8" s="1"/>
  <c r="K10" i="8" a="1"/>
  <c r="K10" i="8" s="1"/>
  <c r="K8" i="8" a="1"/>
  <c r="K8" i="8" s="1"/>
  <c r="J3" i="8"/>
  <c r="J4" i="8"/>
  <c r="J5" i="8"/>
  <c r="J6" i="8"/>
  <c r="J7" i="8"/>
  <c r="J8" i="8"/>
  <c r="J9" i="8"/>
  <c r="J10" i="8"/>
  <c r="J2" i="8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J3" i="3"/>
  <c r="K3" i="3" s="1"/>
  <c r="J4" i="3"/>
  <c r="K4" i="3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2" i="3"/>
  <c r="K2" i="3" s="1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<sst xmlns="http://schemas.openxmlformats.org/spreadsheetml/2006/main" count="589" uniqueCount="89">
  <si>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</si>
  <si>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</si>
  <si>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</si>
  <si>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</si>
  <si>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</si>
  <si>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</si>
  <si>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</si>
  <si>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</si>
  <si>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</si>
  <si>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</si>
  <si>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</si>
  <si>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</si>
  <si>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</si>
  <si>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</si>
  <si>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</si>
  <si>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</si>
  <si>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</si>
  <si>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</si>
  <si>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</si>
  <si>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</si>
  <si>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</si>
  <si>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</si>
  <si>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</si>
  <si>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</si>
  <si>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</si>
  <si>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</si>
  <si>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</si>
  <si>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</si>
  <si>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</si>
  <si>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</si>
  <si>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</si>
  <si>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</si>
  <si>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</si>
  <si>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</si>
  <si>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</si>
  <si>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</si>
  <si>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</si>
  <si>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</si>
  <si>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</si>
  <si>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</si>
  <si>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</si>
  <si>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</si>
  <si>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</si>
  <si>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</si>
  <si>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</si>
  <si>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</si>
  <si>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</si>
  <si>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</si>
  <si>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</si>
  <si>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</si>
  <si>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</si>
  <si>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</si>
  <si>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</si>
  <si>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</si>
  <si>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</si>
  <si>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</si>
  <si>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</si>
  <si>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</si>
  <si>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</si>
  <si>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</si>
  <si>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</si>
  <si>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</si>
  <si>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</si>
  <si>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</si>
  <si>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</si>
  <si>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</si>
  <si>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</si>
  <si>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</si>
  <si>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</si>
  <si>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</si>
  <si>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</si>
  <si>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</si>
  <si>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</si>
  <si>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</si>
  <si>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</si>
  <si>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</si>
  <si>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</si>
  <si>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</si>
  <si>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</si>
  <si>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</si>
  <si>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</si>
  <si>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</si>
  <si>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</si>
  <si>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</si>
  <si>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</si>
  <si>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</si>
  <si>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</si>
  <si>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CONCATENATE(C2,",  ",B2)</t>
  </si>
  <si>
    <t>CONCATENATE(B2,". ",C2, "@gmail.com")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</si>
</sst>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abSelected="1" workbookViewId="0">
      <selection activeCell="F15" sqref="F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79</v>
      </c>
      <c r="K1" s="3" t="s">
        <v>80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6">
        <f>MAX(H2:H10)</f>
        <v>37933</v>
      </c>
      <c r="K2" s="6">
        <f>MIN(H2:H10)</f>
        <v>35040</v>
      </c>
      <c r="L2" t="s">
        <v>35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5">
        <f>MAX(G2:G10)</f>
        <v>65000</v>
      </c>
      <c r="K3" s="5">
        <f>MIN(G2:G10)</f>
        <v>36000</v>
      </c>
      <c r="L3" t="s">
        <v>21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5">
        <f>MAX(A2:A10)</f>
        <v>1009</v>
      </c>
      <c r="K4" s="5">
        <f>MIN(A2:A10)</f>
        <v>1001</v>
      </c>
      <c r="L4" t="s">
        <v>19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5">
        <f>MAX(D10)</f>
        <v>31</v>
      </c>
      <c r="K5" s="5">
        <f>MIN(D2:D10)</f>
        <v>29</v>
      </c>
      <c r="L5" t="s">
        <v>22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6">
        <f>MAX(I2:I10)</f>
        <v>42986</v>
      </c>
      <c r="K6" s="6">
        <f>MIN(I2:I10)</f>
        <v>40800</v>
      </c>
      <c r="L6" t="s">
        <v>36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20" sqref="F2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81</v>
      </c>
      <c r="K1" s="3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5" t="str">
        <f>IF(D2&gt; 30, "OLD", "Young")</f>
        <v>Young</v>
      </c>
      <c r="K2" s="5" t="str" cm="1">
        <f t="array" ref="K2">_xlfn.IFS(F2 = "Salesman", "Sales", F2 = "HR", "Fire Immediately", F2 = "Receptionist", "Say Hello", F2 = "Accountant", "Money", F2 = "Supplier Relations", "Partner",  F2 = "Regional Manager", "Middle Earth")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5" t="str">
        <f t="shared" ref="J3:J10" si="0">IF(D3&gt; 30, "OLD", "Young")</f>
        <v>Young</v>
      </c>
      <c r="K3" s="5" t="str" cm="1">
        <f t="array" ref="K3">_xlfn.IFS(F3 = "Salesman", "Sales", F3 = "HR", "Fire Immediately", F3 = "Receptionist", "Say Hello", F3 = "Accountant", "Money", F3 = "Supplier Relations", "Partner",  F3 = "Regional Manager", "Middle Earth")</f>
        <v>Say Hello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5" t="str">
        <f t="shared" si="0"/>
        <v>Young</v>
      </c>
      <c r="K4" s="5" t="str" cm="1">
        <f t="array" ref="K4">_xlfn.IFS(F4 = "Salesman", "Sales", F4 = "HR", "Fire Immediately", F4 = "Receptionist", "Say Hello", F4 = "Accountant", "Money", F4 = "Supplier Relations", "Partner",  F4 = "Regional Manager", "Middle Earth")</f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5" t="str">
        <f t="shared" si="0"/>
        <v>OLD</v>
      </c>
      <c r="K5" s="5" t="str" cm="1">
        <f t="array" ref="K5">_xlfn.IFS(F5 = "Salesman", "Sales", F5 = "HR", "Fire Immediately", F5 = "Receptionist", "Say Hello", F5 = "Accountant", "Money", F5 = "Supplier Relations", "Partner",  F5 = "Regional Manager", "Middle Earth")</f>
        <v>Money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5" t="str">
        <f t="shared" si="0"/>
        <v>OLD</v>
      </c>
      <c r="K6" s="5" t="str" cm="1">
        <f t="array" ref="K6">_xlfn.IFS(F6 = "Salesman", "Sales", F6 = "HR", "Fire Immediately", F6 = "Receptionist", "Say Hello", F6 = "Accountant", "Money", F6 = "Supplier Relations", "Partner",  F6 = "Regional Manager", "Middle Earth")</f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5" t="str">
        <f t="shared" si="0"/>
        <v>OLD</v>
      </c>
      <c r="K7" s="5" t="str" cm="1">
        <f t="array" ref="K7">_xlfn.IFS(F7 = "Salesman", "Sales", F7 = "HR", "Fire Immediately", F7 = "Receptionist", "Say Hello", F7 = "Accountant", "Money", F7 = "Supplier Relations", "Partner",  F7 = "Regional Manager", "Middle Earth")</f>
        <v>Middle Earth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5" t="str">
        <f t="shared" si="0"/>
        <v>OLD</v>
      </c>
      <c r="K8" s="5" t="str" cm="1">
        <f t="array" ref="K8">_xlfn.IFS(F8 = "Salesman", "Sales", F8 = "HR", "Fire Immediately", F8 = "Receptionist", "Say Hello", F8 = "Accountant", "Money", F8 = "Supplier Relations", "Partner",  F8 = "Regional Manager", "Middle Earth")</f>
        <v>Partner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5" t="str">
        <f t="shared" si="0"/>
        <v>OLD</v>
      </c>
      <c r="K9" s="5" t="str" cm="1">
        <f t="array" ref="K9">_xlfn.IFS(F9 = "Salesman", "Sales", F9 = "HR", "Fire Immediately", F9 = "Receptionist", "Say Hello", F9 = "Accountant", "Money", F9 = "Supplier Relations", "Partner",  F9 = "Regional Manager", "Middle Earth")</f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5" t="str">
        <f t="shared" si="0"/>
        <v>OLD</v>
      </c>
      <c r="K10" s="5" t="str" cm="1">
        <f t="array" ref="K10">_xlfn.IFS(F10 = "Salesman", "Sales", F10 = "HR", "Fire Immediately", F10 = "Receptionist", "Say Hello", F10 = "Accountant", "Money", F10 = "Supplier Relations", "Partner",  F10 = "Regional Manager", "Middle Earth")</f>
        <v>Money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20" sqref="G2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18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5">
        <f>LEN(C2)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5">
        <f t="shared" ref="J3:J10" si="0">LEN(C3)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5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5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5">
        <f t="shared" si="0"/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5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5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5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23" sqref="H2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37</v>
      </c>
      <c r="K1" s="4" t="s">
        <v>85</v>
      </c>
      <c r="L1" s="4" t="s">
        <v>86</v>
      </c>
      <c r="M1" s="4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s="5" t="str">
        <f>LEFT(J2:J10, 3)</f>
        <v>Jim</v>
      </c>
      <c r="L2" s="5" t="str">
        <f>RIGHT(J2:J10, 5)</f>
        <v>n.com</v>
      </c>
      <c r="M2" s="5" t="str">
        <f>RIGHT(H2,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s="5" t="str">
        <f t="shared" ref="K3:K10" si="0">LEFT(J3:J11, 3)</f>
        <v>Pam</v>
      </c>
      <c r="L3" s="5" t="str">
        <f t="shared" ref="L3:L10" si="1">RIGHT(J3:J11, 5)</f>
        <v>n.com</v>
      </c>
      <c r="M3" s="5" t="str">
        <f t="shared" ref="M3:M10" si="2">RIGHT(H3, 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s="5" t="str">
        <f t="shared" si="0"/>
        <v>Dwi</v>
      </c>
      <c r="L4" s="5" t="str">
        <f t="shared" si="1"/>
        <v>L.com</v>
      </c>
      <c r="M4" s="5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s="5" t="str">
        <f t="shared" si="0"/>
        <v>Ang</v>
      </c>
      <c r="L5" s="5" t="str">
        <f t="shared" si="1"/>
        <v>n.com</v>
      </c>
      <c r="M5" s="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s="5" t="str">
        <f t="shared" si="0"/>
        <v>Tob</v>
      </c>
      <c r="L6" s="5" t="str">
        <f t="shared" si="1"/>
        <v>e.com</v>
      </c>
      <c r="M6" s="5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s="5" t="str">
        <f t="shared" si="0"/>
        <v>Mic</v>
      </c>
      <c r="L7" s="5" t="str">
        <f t="shared" si="1"/>
        <v>n.com</v>
      </c>
      <c r="M7" s="5" t="str">
        <f t="shared" si="2"/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s="5" t="str">
        <f t="shared" si="0"/>
        <v>Mer</v>
      </c>
      <c r="L8" s="5" t="str">
        <f t="shared" si="1"/>
        <v>o.com</v>
      </c>
      <c r="M8" s="5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s="5" t="str">
        <f t="shared" si="0"/>
        <v>Sta</v>
      </c>
      <c r="L9" s="5" t="str">
        <f t="shared" si="1"/>
        <v>l.com</v>
      </c>
      <c r="M9" s="5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s="5" t="str">
        <f t="shared" si="0"/>
        <v>Kev</v>
      </c>
      <c r="L10" s="5" t="str">
        <f t="shared" si="1"/>
        <v>n.com</v>
      </c>
      <c r="M10" s="5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I19" sqref="I19"/>
    </sheetView>
  </sheetViews>
  <sheetFormatPr defaultColWidth="13.7109375" defaultRowHeight="15" x14ac:dyDescent="0.25"/>
  <cols>
    <col min="1" max="1" width="11.7109375" bestFit="1" customWidth="1"/>
    <col min="4" max="4" width="7.7109375" customWidth="1"/>
    <col min="10" max="10" width="23" bestFit="1" customWidth="1"/>
    <col min="13" max="13" width="16.140625" bestFit="1" customWidth="1"/>
  </cols>
  <sheetData>
    <row r="1" spans="1:11" x14ac:dyDescent="0.25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7" t="s">
        <v>69</v>
      </c>
      <c r="K1" s="7"/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5" t="str">
        <f>TEXT(H2,"dd/mm/yyyy")</f>
        <v>02/11/2001</v>
      </c>
      <c r="K2" s="5" t="str">
        <f>RIGHT(J2:J10, 4)</f>
        <v>2001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5" t="str">
        <f t="shared" ref="J3:J10" si="0">TEXT(H3,"dd/mm/yyyy")</f>
        <v>03/10/1999</v>
      </c>
      <c r="K3" s="5" t="str">
        <f t="shared" ref="K3:K10" si="1">RIGHT(J3:J11, 4)</f>
        <v>1999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5" t="str">
        <f t="shared" si="0"/>
        <v>04/07/2000</v>
      </c>
      <c r="K4" s="5" t="str">
        <f t="shared" si="1"/>
        <v>2000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5" t="str">
        <f t="shared" si="0"/>
        <v>05/01/2000</v>
      </c>
      <c r="K5" s="5" t="str">
        <f t="shared" si="1"/>
        <v>2000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5" t="str">
        <f t="shared" si="0"/>
        <v>06/05/2001</v>
      </c>
      <c r="K6" s="5" t="str">
        <f t="shared" si="1"/>
        <v>2001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5" t="str">
        <f t="shared" si="0"/>
        <v>07/12/1995</v>
      </c>
      <c r="K7" s="5" t="str">
        <f t="shared" si="1"/>
        <v>1995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5" t="str">
        <f t="shared" si="0"/>
        <v>08/11/2003</v>
      </c>
      <c r="K8" s="5" t="str">
        <f t="shared" si="1"/>
        <v>2003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5" t="str">
        <f t="shared" si="0"/>
        <v>09/06/2002</v>
      </c>
      <c r="K9" s="5" t="str">
        <f t="shared" si="1"/>
        <v>2002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5" t="str">
        <f t="shared" si="0"/>
        <v>10/08/2003</v>
      </c>
      <c r="K10" s="5" t="str">
        <f t="shared" si="1"/>
        <v>2003</v>
      </c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5" t="str">
        <f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5" t="str">
        <f t="shared" ref="J3:J10" si="0">TRIM(C3:C11)</f>
        <v>Beasley</v>
      </c>
    </row>
    <row r="4" spans="1:11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5" t="str">
        <f t="shared" si="0"/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5" t="str">
        <f t="shared" si="0"/>
        <v>Martin</v>
      </c>
    </row>
    <row r="6" spans="1:11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5" t="str">
        <f t="shared" si="0"/>
        <v>Flenderson</v>
      </c>
    </row>
    <row r="7" spans="1:11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5" t="str">
        <f t="shared" si="0"/>
        <v>Scott</v>
      </c>
    </row>
    <row r="8" spans="1:11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5" t="str">
        <f t="shared" si="0"/>
        <v>Palmer</v>
      </c>
    </row>
    <row r="9" spans="1:11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5" t="str">
        <f t="shared" si="0"/>
        <v>Hudson</v>
      </c>
    </row>
    <row r="10" spans="1:11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5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E21" sqref="E2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5" t="str">
        <f>SUBSTITUTE(H2:H10,"/","-",1)</f>
        <v>11-2/2001</v>
      </c>
      <c r="K2" s="5" t="str">
        <f>SUBSTITUTE(H2:H10,"/","-",2)</f>
        <v>11/2-2001</v>
      </c>
      <c r="L2" s="5" t="str">
        <f>SUBSTITUTE(H2:H10, "/", 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5" t="str">
        <f t="shared" ref="J3:J10" si="0">SUBSTITUTE(H3:H11,"/","-",1)</f>
        <v>10-3/1999</v>
      </c>
      <c r="K3" s="5" t="str">
        <f t="shared" ref="K3:K10" si="1">SUBSTITUTE(H3:H11,"/","-",2)</f>
        <v>10/3-1999</v>
      </c>
      <c r="L3" s="5" t="str">
        <f t="shared" ref="L3:L10" si="2">SUBSTITUTE(H3:H11, "/", 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5" t="str">
        <f t="shared" si="0"/>
        <v>7-4/2000</v>
      </c>
      <c r="K4" s="5" t="str">
        <f t="shared" si="1"/>
        <v>7/4-2000</v>
      </c>
      <c r="L4" s="5" t="str">
        <f t="shared" si="2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5" t="str">
        <f t="shared" si="0"/>
        <v>1-5/2000</v>
      </c>
      <c r="K5" s="5" t="str">
        <f t="shared" si="1"/>
        <v>1/5-2000</v>
      </c>
      <c r="L5" s="5" t="str">
        <f t="shared" si="2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5" t="str">
        <f t="shared" si="0"/>
        <v>5-6/2001</v>
      </c>
      <c r="K6" s="5" t="str">
        <f t="shared" si="1"/>
        <v>5/6-2001</v>
      </c>
      <c r="L6" s="5" t="str">
        <f t="shared" si="2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5" t="str">
        <f t="shared" si="0"/>
        <v>5-6/2001</v>
      </c>
      <c r="K7" s="5" t="str">
        <f t="shared" si="1"/>
        <v>5/6-2001</v>
      </c>
      <c r="L7" s="5" t="str">
        <f t="shared" si="2"/>
        <v>5-6-2001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5" t="str">
        <f t="shared" si="0"/>
        <v>11-8/2003</v>
      </c>
      <c r="K8" s="5" t="str">
        <f t="shared" si="1"/>
        <v>11/8-2003</v>
      </c>
      <c r="L8" s="5" t="str">
        <f t="shared" si="2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5" t="str">
        <f t="shared" si="0"/>
        <v>6-9/2002</v>
      </c>
      <c r="K9" s="5" t="str">
        <f t="shared" si="1"/>
        <v>6/9-2002</v>
      </c>
      <c r="L9" s="5" t="str">
        <f t="shared" si="2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5" t="str">
        <f t="shared" si="0"/>
        <v>8-10/2003</v>
      </c>
      <c r="K10" s="5" t="str">
        <f t="shared" si="1"/>
        <v>8/10-2003</v>
      </c>
      <c r="L10" s="5" t="str">
        <f t="shared" si="2"/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H16" sqref="H16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5">
        <f>SUM(G2:G10)</f>
        <v>437000</v>
      </c>
      <c r="K2" s="5">
        <f>SUMIF(G2:G10, "&gt;50000")</f>
        <v>128000</v>
      </c>
      <c r="L2" s="5">
        <f>SUMIFS(G2:G10, 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0" sqref="F2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5">
        <f>COUNT(G2:G10)</f>
        <v>9</v>
      </c>
      <c r="K2" s="5">
        <f>COUNTIF(G2:G10, "&gt;45000")</f>
        <v>5</v>
      </c>
      <c r="L2" s="5">
        <f>COUNTIFS(G2:G10,"&gt;45000", E2:E10, "Male")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F14" sqref="F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4.5703125" bestFit="1" customWidth="1"/>
    <col min="11" max="11" width="38.42578125" bestFit="1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K1" t="s">
        <v>88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5" t="str">
        <f>CONCATENATE(C2, ", ", B2)</f>
        <v>Halpert, Jim</v>
      </c>
      <c r="K2" s="5" t="str">
        <f>CONCATENATE(B2, ".", C2, 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5" t="str">
        <f t="shared" ref="J3:J10" si="0">CONCATENATE(C3, ", ", B3)</f>
        <v>Beasley, Pam</v>
      </c>
      <c r="K3" s="5" t="str">
        <f t="shared" ref="K3:K10" si="1">CONCATENATE(B3, ".", C3, 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s="5" t="str">
        <f t="shared" si="0"/>
        <v>Schrute, Dwight</v>
      </c>
      <c r="K4" s="5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s="5" t="str">
        <f t="shared" si="0"/>
        <v>Martin, Angela</v>
      </c>
      <c r="K5" s="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s="5" t="str">
        <f t="shared" si="0"/>
        <v>Flenderson, Toby</v>
      </c>
      <c r="K6" s="5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s="5" t="str">
        <f t="shared" si="0"/>
        <v>Scott, Michael</v>
      </c>
      <c r="K7" s="5" t="str">
        <f t="shared" si="1"/>
        <v>Michael.Scott@gmail.com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s="5" t="str">
        <f t="shared" si="0"/>
        <v>Palmer, Meredith</v>
      </c>
      <c r="K8" s="5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s="5" t="str">
        <f t="shared" si="0"/>
        <v>Hudson, Stanley</v>
      </c>
      <c r="K9" s="5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s="5" t="str">
        <f t="shared" si="0"/>
        <v>Malone, Kevin</v>
      </c>
      <c r="K10" s="5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E17" sqref="E17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5">
        <f>_xlfn.DAYS(I2,H2)</f>
        <v>5056</v>
      </c>
      <c r="K2" s="5">
        <f>NETWORKDAYS(H2, 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5">
        <f t="shared" ref="J3:J10" si="0">_xlfn.DAYS(I3,H3)</f>
        <v>5851</v>
      </c>
      <c r="K3" s="5">
        <f t="shared" ref="K3:K10" si="1">NETWORKDAYS(H3, 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5">
        <f t="shared" si="0"/>
        <v>6275</v>
      </c>
      <c r="K4" s="5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5">
        <f t="shared" si="0"/>
        <v>5811</v>
      </c>
      <c r="K5" s="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5">
        <f t="shared" si="0"/>
        <v>5960</v>
      </c>
      <c r="K6" s="5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5">
        <f t="shared" si="0"/>
        <v>4511</v>
      </c>
      <c r="K7" s="5">
        <f t="shared" si="1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5">
        <f t="shared" si="0"/>
        <v>3595</v>
      </c>
      <c r="K8" s="5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5">
        <f t="shared" si="0"/>
        <v>4700</v>
      </c>
      <c r="K9" s="5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5">
        <f t="shared" si="0"/>
        <v>4273</v>
      </c>
      <c r="K10" s="5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amonra</cp:lastModifiedBy>
  <dcterms:created xsi:type="dcterms:W3CDTF">2021-12-16T14:18:34Z</dcterms:created>
  <dcterms:modified xsi:type="dcterms:W3CDTF">2023-03-23T00:41:58Z</dcterms:modified>
</cp:coreProperties>
</file>