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sley\Documents\Herzing University\2019 Fall Term A\BU 610-7 Finance and Accounting for Decision-Making\Assigments\"/>
    </mc:Choice>
  </mc:AlternateContent>
  <xr:revisionPtr revIDLastSave="0" documentId="8_{98D2FD99-6706-4939-BB42-7D95680CDF33}" xr6:coauthVersionLast="44" xr6:coauthVersionMax="44" xr10:uidLastSave="{00000000-0000-0000-0000-000000000000}"/>
  <bookViews>
    <workbookView xWindow="-120" yWindow="-120" windowWidth="29040" windowHeight="15840" activeTab="2" xr2:uid="{21960E29-037E-4D53-8D93-09636315FA2D}"/>
  </bookViews>
  <sheets>
    <sheet name="Requirements" sheetId="1" r:id="rId1"/>
    <sheet name="Data" sheetId="2" r:id="rId2"/>
    <sheet name="Student Templat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0" i="3" l="1"/>
  <c r="C14" i="3"/>
  <c r="C16" i="3"/>
  <c r="B24" i="3" s="1"/>
  <c r="C27" i="3" s="1"/>
  <c r="C28" i="3" s="1"/>
  <c r="A44" i="3"/>
  <c r="A33" i="3"/>
  <c r="A18" i="3"/>
  <c r="A6" i="3"/>
  <c r="C12" i="3"/>
  <c r="C48" i="3"/>
  <c r="C52" i="3"/>
  <c r="C53" i="3"/>
  <c r="C15" i="3"/>
  <c r="C11" i="3"/>
  <c r="B25" i="3"/>
  <c r="B26" i="3"/>
  <c r="C29" i="3"/>
  <c r="C13" i="3"/>
  <c r="C40" i="3"/>
  <c r="C37" i="3"/>
  <c r="C22" i="3"/>
  <c r="C10" i="3"/>
  <c r="C38" i="3" l="1"/>
  <c r="C39" i="3" s="1"/>
  <c r="C41" i="3" s="1"/>
  <c r="C49" i="3" s="1"/>
  <c r="C50" i="3" s="1"/>
  <c r="C54" i="3" s="1"/>
</calcChain>
</file>

<file path=xl/sharedStrings.xml><?xml version="1.0" encoding="utf-8"?>
<sst xmlns="http://schemas.openxmlformats.org/spreadsheetml/2006/main" count="64" uniqueCount="57">
  <si>
    <t>Paisley Industries</t>
  </si>
  <si>
    <t>The following information is for Paisley Industries for the year ended December 31, 2018.</t>
  </si>
  <si>
    <t>Raw materials inventory beginning balance</t>
  </si>
  <si>
    <t>Raw materials inventory ending balance</t>
  </si>
  <si>
    <t>Work-in-process inventory beginning balance</t>
  </si>
  <si>
    <t>Work-in-process inventory ending balance</t>
  </si>
  <si>
    <t>Finished goods inventory beginning balance</t>
  </si>
  <si>
    <t>Finished goods inventory ending balance</t>
  </si>
  <si>
    <t>Raw material purchases</t>
  </si>
  <si>
    <t>Direct labor used in production</t>
  </si>
  <si>
    <t>Manufacturing overhead</t>
  </si>
  <si>
    <t>Selling costs</t>
  </si>
  <si>
    <t>General and administrative</t>
  </si>
  <si>
    <t>Sales revenue</t>
  </si>
  <si>
    <t>Indirect Materials included in Raw Materials placed in production</t>
  </si>
  <si>
    <t>Note:  You are required to use referencing formulas to pull the numbers in from the data tab (yellow cells) and to calculate all required numbers (grey cells).</t>
  </si>
  <si>
    <t>Schedule of Raw Materials Placed in Production</t>
  </si>
  <si>
    <t>Raw materials inventory, beginning balance</t>
  </si>
  <si>
    <r>
      <rPr>
        <b/>
        <i/>
        <u/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>current period raw materials purchases</t>
    </r>
  </si>
  <si>
    <r>
      <t xml:space="preserve">Raw materials </t>
    </r>
    <r>
      <rPr>
        <u/>
        <sz val="11"/>
        <color theme="1"/>
        <rFont val="Calibri"/>
        <family val="2"/>
        <scheme val="minor"/>
      </rPr>
      <t>available for</t>
    </r>
    <r>
      <rPr>
        <sz val="11"/>
        <color theme="1"/>
        <rFont val="Calibri"/>
        <family val="2"/>
        <scheme val="minor"/>
      </rPr>
      <t xml:space="preserve"> production</t>
    </r>
  </si>
  <si>
    <r>
      <rPr>
        <b/>
        <i/>
        <u/>
        <sz val="11"/>
        <color theme="1"/>
        <rFont val="Calibri"/>
        <family val="2"/>
        <scheme val="minor"/>
      </rPr>
      <t>Less</t>
    </r>
    <r>
      <rPr>
        <sz val="11"/>
        <color theme="1"/>
        <rFont val="Calibri"/>
        <family val="2"/>
        <scheme val="minor"/>
      </rPr>
      <t xml:space="preserve"> raw materials inventory, ending balance</t>
    </r>
  </si>
  <si>
    <r>
      <t xml:space="preserve">Raw materials </t>
    </r>
    <r>
      <rPr>
        <u/>
        <sz val="11"/>
        <color theme="1"/>
        <rFont val="Calibri"/>
        <family val="2"/>
        <scheme val="minor"/>
      </rPr>
      <t>placed in</t>
    </r>
    <r>
      <rPr>
        <sz val="11"/>
        <color theme="1"/>
        <rFont val="Calibri"/>
        <family val="2"/>
        <scheme val="minor"/>
      </rPr>
      <t xml:space="preserve"> production</t>
    </r>
  </si>
  <si>
    <t>Direct materials placed in production</t>
  </si>
  <si>
    <t>Schedule of Cost of Goods Manufactured</t>
  </si>
  <si>
    <t>WIP Inventory, beginning balance</t>
  </si>
  <si>
    <t>Direct Materials</t>
  </si>
  <si>
    <t>Direct Labor</t>
  </si>
  <si>
    <t>Manufacturing Overhead</t>
  </si>
  <si>
    <t>Total current period manufacturing costs</t>
  </si>
  <si>
    <t>Total cost of work in process</t>
  </si>
  <si>
    <r>
      <rPr>
        <b/>
        <i/>
        <u/>
        <sz val="11"/>
        <color theme="1"/>
        <rFont val="Calibri"/>
        <family val="2"/>
        <scheme val="minor"/>
      </rPr>
      <t>Less</t>
    </r>
    <r>
      <rPr>
        <sz val="11"/>
        <color theme="1"/>
        <rFont val="Calibri"/>
        <family val="2"/>
        <scheme val="minor"/>
      </rPr>
      <t xml:space="preserve"> WIP Inventory, ending balance</t>
    </r>
  </si>
  <si>
    <t>Cost of goods manufactured</t>
  </si>
  <si>
    <t>Schedule of Cost of Goods Sold</t>
  </si>
  <si>
    <t>Finished goods inventory, beginning balance</t>
  </si>
  <si>
    <r>
      <rPr>
        <b/>
        <i/>
        <u/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>cost of goods manufactured</t>
    </r>
  </si>
  <si>
    <t>Cost of goods available for sale</t>
  </si>
  <si>
    <r>
      <rPr>
        <b/>
        <i/>
        <u/>
        <sz val="11"/>
        <color theme="1"/>
        <rFont val="Calibri"/>
        <family val="2"/>
        <scheme val="minor"/>
      </rPr>
      <t xml:space="preserve">Less </t>
    </r>
    <r>
      <rPr>
        <sz val="11"/>
        <color theme="1"/>
        <rFont val="Calibri"/>
        <family val="2"/>
        <scheme val="minor"/>
      </rPr>
      <t>finished goods inventory, ending balance</t>
    </r>
  </si>
  <si>
    <t>Cost of goods sold</t>
  </si>
  <si>
    <t>Income Statement</t>
  </si>
  <si>
    <t>Sales</t>
  </si>
  <si>
    <t>Gross profit</t>
  </si>
  <si>
    <r>
      <rPr>
        <i/>
        <u/>
        <sz val="11"/>
        <color theme="1"/>
        <rFont val="Calibri"/>
        <family val="2"/>
        <scheme val="minor"/>
      </rPr>
      <t>Less</t>
    </r>
    <r>
      <rPr>
        <sz val="11"/>
        <color theme="1"/>
        <rFont val="Calibri"/>
        <family val="2"/>
        <scheme val="minor"/>
      </rPr>
      <t xml:space="preserve"> operating (nonmanufacturing) expenses:</t>
    </r>
  </si>
  <si>
    <t>Selling</t>
  </si>
  <si>
    <t>Operating profit</t>
  </si>
  <si>
    <t xml:space="preserve">The information on the Data tab was collected for Paisley Industries.  </t>
  </si>
  <si>
    <r>
      <t>a.</t>
    </r>
    <r>
      <rPr>
        <sz val="7"/>
        <rFont val="Times New Roman"/>
        <family val="1"/>
      </rPr>
      <t xml:space="preserve">  </t>
    </r>
    <r>
      <rPr>
        <sz val="10.5"/>
        <rFont val="Calibri"/>
        <family val="2"/>
        <scheme val="minor"/>
      </rPr>
      <t xml:space="preserve">Prepare a </t>
    </r>
    <r>
      <rPr>
        <b/>
        <sz val="10.5"/>
        <rFont val="Calibri"/>
        <family val="2"/>
        <scheme val="minor"/>
      </rPr>
      <t>schedule of raw materials</t>
    </r>
    <r>
      <rPr>
        <sz val="10.5"/>
        <rFont val="Calibri"/>
        <family val="2"/>
        <scheme val="minor"/>
      </rPr>
      <t xml:space="preserve"> placed in production for the year ended December 31, 2018.</t>
    </r>
  </si>
  <si>
    <r>
      <t xml:space="preserve">b.  Prepare a </t>
    </r>
    <r>
      <rPr>
        <b/>
        <sz val="10.5"/>
        <rFont val="Calibri"/>
        <family val="2"/>
        <scheme val="minor"/>
      </rPr>
      <t xml:space="preserve">schedule of cost of goods manufactured </t>
    </r>
    <r>
      <rPr>
        <sz val="10.5"/>
        <rFont val="Calibri"/>
        <family val="2"/>
        <scheme val="minor"/>
      </rPr>
      <t>for the year ended December 31, 2018.</t>
    </r>
  </si>
  <si>
    <r>
      <t xml:space="preserve">c.  Prepare a </t>
    </r>
    <r>
      <rPr>
        <b/>
        <sz val="10.5"/>
        <rFont val="Calibri"/>
        <family val="2"/>
        <scheme val="minor"/>
      </rPr>
      <t>schedule of cost of goods sold</t>
    </r>
    <r>
      <rPr>
        <sz val="10.5"/>
        <rFont val="Calibri"/>
        <family val="2"/>
        <scheme val="minor"/>
      </rPr>
      <t xml:space="preserve"> for the year ended December 31, 2018.</t>
    </r>
  </si>
  <si>
    <r>
      <t>d.  Prepare an</t>
    </r>
    <r>
      <rPr>
        <b/>
        <sz val="10.5"/>
        <rFont val="Calibri"/>
        <family val="2"/>
        <scheme val="minor"/>
      </rPr>
      <t xml:space="preserve"> income statement</t>
    </r>
    <r>
      <rPr>
        <sz val="10.5"/>
        <rFont val="Calibri"/>
        <family val="2"/>
        <scheme val="minor"/>
      </rPr>
      <t xml:space="preserve"> for the year ending December 31, 2018.</t>
    </r>
  </si>
  <si>
    <r>
      <t>Income Statement and Supporting Schedules.</t>
    </r>
    <r>
      <rPr>
        <sz val="10.5"/>
        <rFont val="Calibri"/>
        <family val="2"/>
        <scheme val="minor"/>
      </rPr>
      <t> </t>
    </r>
  </si>
  <si>
    <t>Quantitative Analysis:</t>
  </si>
  <si>
    <t>Qualitative Analysis:</t>
  </si>
  <si>
    <t>Complete the following schedules/statements on the Student Template tab:</t>
  </si>
  <si>
    <t>Analyze the results of the quantitative analysis.  Provide recommendations to management of Paisley Industries based on the results of their 2018 operations.</t>
  </si>
  <si>
    <r>
      <rPr>
        <b/>
        <i/>
        <u/>
        <sz val="11"/>
        <color theme="1"/>
        <rFont val="Calibri"/>
        <family val="2"/>
        <scheme val="minor"/>
      </rPr>
      <t>Less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indirect materials included in manufacturing overhead</t>
    </r>
  </si>
  <si>
    <r>
      <rPr>
        <b/>
        <i/>
        <u/>
        <sz val="11"/>
        <color theme="1"/>
        <rFont val="Calibri"/>
        <family val="2"/>
        <scheme val="minor"/>
      </rPr>
      <t>Add</t>
    </r>
    <r>
      <rPr>
        <sz val="11"/>
        <color theme="1"/>
        <rFont val="Calibri"/>
        <family val="2"/>
        <scheme val="minor"/>
      </rPr>
      <t xml:space="preserve"> current period manufacturing costs:</t>
    </r>
  </si>
  <si>
    <t>Year Ended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</si>
</sst>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[$$-409]* #,##0.00_);_([$$-409]* \(#,##0.00\);_([$$-409]* &quot;-&quot;??_);_(@_)"/>
    <numFmt numFmtId="165" formatCode="&quot;$&quot;#,##0"/>
    <numFmt numFmtId="166" formatCode="_([$$-409]* #,##0_);_([$$-409]* \(#,##0\);_([$$-409]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0.5"/>
      <color rgb="FF333333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0.5"/>
      <name val="Calibri"/>
      <family val="2"/>
      <scheme val="minor"/>
    </font>
    <font>
      <sz val="10.5"/>
      <name val="Calibri"/>
      <family val="2"/>
      <scheme val="minor"/>
    </font>
    <font>
      <sz val="7"/>
      <name val="Times New Roman"/>
      <family val="1"/>
    </font>
    <font>
      <b/>
      <sz val="10.5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left" vertical="center"/>
    </xf>
    <xf numFmtId="164" fontId="0" fillId="0" borderId="0" xfId="0" applyNumberFormat="1"/>
    <xf numFmtId="165" fontId="0" fillId="0" borderId="0" xfId="1" applyNumberFormat="1" applyFont="1"/>
    <xf numFmtId="165" fontId="0" fillId="0" borderId="0" xfId="1" applyNumberFormat="1" applyFont="1" applyAlignment="1">
      <alignment horizontal="right"/>
    </xf>
    <xf numFmtId="0" fontId="0" fillId="0" borderId="1" xfId="0" applyBorder="1"/>
    <xf numFmtId="165" fontId="4" fillId="0" borderId="2" xfId="1" applyNumberFormat="1" applyFont="1" applyBorder="1" applyAlignment="1">
      <alignment horizontal="right"/>
    </xf>
    <xf numFmtId="0" fontId="0" fillId="0" borderId="3" xfId="0" applyBorder="1"/>
    <xf numFmtId="165" fontId="4" fillId="0" borderId="4" xfId="1" applyNumberFormat="1" applyFont="1" applyBorder="1" applyAlignment="1">
      <alignment horizontal="right"/>
    </xf>
    <xf numFmtId="0" fontId="0" fillId="0" borderId="5" xfId="0" applyBorder="1"/>
    <xf numFmtId="165" fontId="4" fillId="0" borderId="6" xfId="1" applyNumberFormat="1" applyFont="1" applyBorder="1" applyAlignment="1">
      <alignment horizontal="righ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165" fontId="0" fillId="2" borderId="0" xfId="1" applyNumberFormat="1" applyFont="1" applyFill="1"/>
    <xf numFmtId="165" fontId="0" fillId="2" borderId="7" xfId="1" applyNumberFormat="1" applyFont="1" applyFill="1" applyBorder="1"/>
    <xf numFmtId="0" fontId="0" fillId="0" borderId="0" xfId="0" applyAlignment="1">
      <alignment horizontal="left" indent="2"/>
    </xf>
    <xf numFmtId="164" fontId="0" fillId="0" borderId="0" xfId="0" applyNumberFormat="1" applyAlignment="1">
      <alignment horizontal="left" indent="2"/>
    </xf>
    <xf numFmtId="165" fontId="0" fillId="3" borderId="0" xfId="1" applyNumberFormat="1" applyFont="1" applyFill="1"/>
    <xf numFmtId="0" fontId="8" fillId="0" borderId="0" xfId="0" applyFont="1"/>
    <xf numFmtId="164" fontId="8" fillId="0" borderId="0" xfId="0" applyNumberFormat="1" applyFont="1"/>
    <xf numFmtId="165" fontId="2" fillId="3" borderId="8" xfId="1" applyNumberFormat="1" applyFont="1" applyFill="1" applyBorder="1"/>
    <xf numFmtId="166" fontId="0" fillId="2" borderId="0" xfId="1" applyNumberFormat="1" applyFont="1" applyFill="1"/>
    <xf numFmtId="166" fontId="0" fillId="2" borderId="7" xfId="1" applyNumberFormat="1" applyFont="1" applyFill="1" applyBorder="1"/>
    <xf numFmtId="166" fontId="0" fillId="0" borderId="0" xfId="1" applyNumberFormat="1" applyFont="1"/>
    <xf numFmtId="165" fontId="0" fillId="3" borderId="7" xfId="1" applyNumberFormat="1" applyFont="1" applyFill="1" applyBorder="1"/>
    <xf numFmtId="0" fontId="2" fillId="0" borderId="0" xfId="0" applyFont="1"/>
    <xf numFmtId="0" fontId="10" fillId="0" borderId="0" xfId="0" applyFont="1"/>
    <xf numFmtId="164" fontId="10" fillId="0" borderId="0" xfId="0" applyNumberFormat="1" applyFont="1"/>
    <xf numFmtId="165" fontId="10" fillId="0" borderId="0" xfId="1" applyNumberFormat="1" applyFont="1"/>
    <xf numFmtId="165" fontId="10" fillId="0" borderId="0" xfId="1" applyNumberFormat="1" applyFont="1" applyAlignment="1">
      <alignment horizontal="right"/>
    </xf>
    <xf numFmtId="0" fontId="14" fillId="0" borderId="0" xfId="0" applyFont="1" applyAlignment="1">
      <alignment horizontal="left" vertical="center"/>
    </xf>
    <xf numFmtId="0" fontId="15" fillId="0" borderId="0" xfId="0" applyFont="1"/>
    <xf numFmtId="0" fontId="10" fillId="0" borderId="0" xfId="0" applyFont="1" applyAlignment="1">
      <alignment horizontal="left" indent="4"/>
    </xf>
    <xf numFmtId="0" fontId="11" fillId="0" borderId="0" xfId="0" applyFont="1" applyAlignment="1">
      <alignment horizontal="left" vertical="center" indent="4"/>
    </xf>
    <xf numFmtId="0" fontId="12" fillId="0" borderId="0" xfId="0" applyFont="1" applyAlignment="1">
      <alignment horizontal="left" vertical="center" indent="4"/>
    </xf>
    <xf numFmtId="0" fontId="12" fillId="0" borderId="0" xfId="0" applyFont="1" applyAlignment="1">
      <alignment horizontal="left" indent="4"/>
    </xf>
    <xf numFmtId="0" fontId="10" fillId="0" borderId="0" xfId="0" applyFont="1" applyAlignment="1">
      <alignment horizontal="left" wrapText="1" indent="4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8109-88F6-49B3-83F0-9D466BB0F65A}">
  <sheetPr>
    <tabColor rgb="FF00B0F0"/>
  </sheetPr>
  <dimension ref="A1:G14"/>
  <sheetViews>
    <sheetView workbookViewId="0">
      <selection activeCell="A7" sqref="A7"/>
    </sheetView>
  </sheetViews>
  <sheetFormatPr defaultRowHeight="15" x14ac:dyDescent="0.25"/>
  <cols>
    <col min="1" max="1" width="84.28515625" style="29" bestFit="1" customWidth="1"/>
    <col min="2" max="16384" width="9.140625" style="29"/>
  </cols>
  <sheetData>
    <row r="1" spans="1:7" x14ac:dyDescent="0.25">
      <c r="A1" s="34" t="s">
        <v>0</v>
      </c>
    </row>
    <row r="3" spans="1:7" x14ac:dyDescent="0.25">
      <c r="A3" s="34" t="s">
        <v>50</v>
      </c>
    </row>
    <row r="4" spans="1:7" x14ac:dyDescent="0.25">
      <c r="A4" s="35" t="s">
        <v>44</v>
      </c>
    </row>
    <row r="5" spans="1:7" x14ac:dyDescent="0.25">
      <c r="A5" s="36" t="s">
        <v>52</v>
      </c>
      <c r="B5" s="30"/>
      <c r="C5" s="31"/>
      <c r="G5" s="32"/>
    </row>
    <row r="6" spans="1:7" x14ac:dyDescent="0.25">
      <c r="A6" s="36"/>
      <c r="B6" s="30"/>
      <c r="C6" s="31"/>
      <c r="G6" s="32"/>
    </row>
    <row r="7" spans="1:7" x14ac:dyDescent="0.25">
      <c r="A7" s="37" t="s">
        <v>45</v>
      </c>
      <c r="B7" s="30"/>
      <c r="C7" s="31"/>
      <c r="G7" s="32"/>
    </row>
    <row r="8" spans="1:7" x14ac:dyDescent="0.25">
      <c r="A8" s="37" t="s">
        <v>46</v>
      </c>
      <c r="B8" s="30"/>
      <c r="C8" s="31"/>
      <c r="G8" s="32"/>
    </row>
    <row r="9" spans="1:7" x14ac:dyDescent="0.25">
      <c r="A9" s="37" t="s">
        <v>47</v>
      </c>
      <c r="B9" s="30"/>
      <c r="C9" s="31"/>
      <c r="G9" s="32"/>
    </row>
    <row r="10" spans="1:7" x14ac:dyDescent="0.25">
      <c r="A10" s="38" t="s">
        <v>48</v>
      </c>
      <c r="B10" s="30"/>
      <c r="C10" s="31"/>
      <c r="G10" s="32"/>
    </row>
    <row r="13" spans="1:7" x14ac:dyDescent="0.25">
      <c r="A13" s="34" t="s">
        <v>51</v>
      </c>
    </row>
    <row r="14" spans="1:7" ht="30" x14ac:dyDescent="0.25">
      <c r="A14" s="39" t="s">
        <v>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C7928-B48D-49C0-939D-B9BB393BF0A3}">
  <sheetPr>
    <tabColor rgb="FF00B0F0"/>
  </sheetPr>
  <dimension ref="A1:G18"/>
  <sheetViews>
    <sheetView workbookViewId="0">
      <selection activeCell="B10" sqref="B10"/>
    </sheetView>
  </sheetViews>
  <sheetFormatPr defaultRowHeight="15" x14ac:dyDescent="0.25"/>
  <cols>
    <col min="1" max="1" width="59.7109375" customWidth="1"/>
    <col min="2" max="2" width="13.85546875" customWidth="1"/>
  </cols>
  <sheetData>
    <row r="1" spans="1:7" x14ac:dyDescent="0.25">
      <c r="A1" s="1" t="s">
        <v>0</v>
      </c>
      <c r="B1" s="2"/>
      <c r="C1" s="3"/>
      <c r="G1" s="4"/>
    </row>
    <row r="2" spans="1:7" x14ac:dyDescent="0.25">
      <c r="A2" s="1"/>
      <c r="B2" s="4"/>
      <c r="C2" s="3"/>
      <c r="G2" s="4"/>
    </row>
    <row r="3" spans="1:7" ht="15.75" thickBot="1" x14ac:dyDescent="0.3">
      <c r="A3" s="1" t="s">
        <v>1</v>
      </c>
      <c r="B3" s="4"/>
      <c r="C3" s="3"/>
      <c r="G3" s="4"/>
    </row>
    <row r="4" spans="1:7" x14ac:dyDescent="0.25">
      <c r="A4" s="5" t="s">
        <v>2</v>
      </c>
      <c r="B4" s="6">
        <v>25000</v>
      </c>
      <c r="C4" s="3"/>
      <c r="G4" s="4"/>
    </row>
    <row r="5" spans="1:7" x14ac:dyDescent="0.25">
      <c r="A5" s="7" t="s">
        <v>3</v>
      </c>
      <c r="B5" s="8">
        <v>19000</v>
      </c>
      <c r="C5" s="3"/>
      <c r="G5" s="4"/>
    </row>
    <row r="6" spans="1:7" x14ac:dyDescent="0.25">
      <c r="A6" s="7" t="s">
        <v>4</v>
      </c>
      <c r="B6" s="8">
        <v>1645000</v>
      </c>
      <c r="C6" s="3"/>
      <c r="G6" s="4"/>
    </row>
    <row r="7" spans="1:7" x14ac:dyDescent="0.25">
      <c r="A7" s="7" t="s">
        <v>5</v>
      </c>
      <c r="B7" s="8">
        <v>1795000</v>
      </c>
      <c r="C7" s="3"/>
      <c r="G7" s="4"/>
    </row>
    <row r="8" spans="1:7" x14ac:dyDescent="0.25">
      <c r="A8" s="7" t="s">
        <v>6</v>
      </c>
      <c r="B8" s="8">
        <v>1225000</v>
      </c>
      <c r="C8" s="3"/>
      <c r="G8" s="4"/>
    </row>
    <row r="9" spans="1:7" x14ac:dyDescent="0.25">
      <c r="A9" s="7" t="s">
        <v>7</v>
      </c>
      <c r="B9" s="8">
        <v>1045000</v>
      </c>
      <c r="C9" s="3"/>
      <c r="G9" s="4"/>
    </row>
    <row r="10" spans="1:7" x14ac:dyDescent="0.25">
      <c r="A10" s="7" t="s">
        <v>8</v>
      </c>
      <c r="B10" s="8">
        <v>295000</v>
      </c>
      <c r="C10" s="3"/>
      <c r="G10" s="4"/>
    </row>
    <row r="11" spans="1:7" x14ac:dyDescent="0.25">
      <c r="A11" s="7" t="s">
        <v>9</v>
      </c>
      <c r="B11" s="8">
        <v>370000</v>
      </c>
      <c r="C11" s="3"/>
      <c r="G11" s="4"/>
    </row>
    <row r="12" spans="1:7" x14ac:dyDescent="0.25">
      <c r="A12" s="7" t="s">
        <v>10</v>
      </c>
      <c r="B12" s="8">
        <v>1885000</v>
      </c>
      <c r="C12" s="3"/>
      <c r="G12" s="4"/>
    </row>
    <row r="13" spans="1:7" x14ac:dyDescent="0.25">
      <c r="A13" s="7" t="s">
        <v>11</v>
      </c>
      <c r="B13" s="8">
        <v>265000</v>
      </c>
      <c r="C13" s="3"/>
      <c r="G13" s="4"/>
    </row>
    <row r="14" spans="1:7" x14ac:dyDescent="0.25">
      <c r="A14" s="7" t="s">
        <v>12</v>
      </c>
      <c r="B14" s="8">
        <v>715000</v>
      </c>
      <c r="C14" s="3"/>
      <c r="G14" s="4"/>
    </row>
    <row r="15" spans="1:7" x14ac:dyDescent="0.25">
      <c r="A15" s="7" t="s">
        <v>13</v>
      </c>
      <c r="B15" s="8">
        <v>3790000</v>
      </c>
      <c r="C15" s="3"/>
      <c r="G15" s="4"/>
    </row>
    <row r="16" spans="1:7" x14ac:dyDescent="0.25">
      <c r="A16" s="7"/>
      <c r="B16" s="8"/>
      <c r="C16" s="3"/>
      <c r="G16" s="4"/>
    </row>
    <row r="17" spans="1:7" ht="15.75" thickBot="1" x14ac:dyDescent="0.3">
      <c r="A17" s="9" t="s">
        <v>14</v>
      </c>
      <c r="B17" s="10">
        <v>31000</v>
      </c>
      <c r="C17" s="3"/>
      <c r="G17" s="4"/>
    </row>
    <row r="18" spans="1:7" x14ac:dyDescent="0.25">
      <c r="A18" s="11"/>
      <c r="B18" s="2"/>
      <c r="C18" s="3"/>
      <c r="G1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153BF-CB5B-4BC7-8535-D3750C08A377}">
  <sheetPr>
    <tabColor rgb="FFFFFF00"/>
  </sheetPr>
  <dimension ref="A1:G55"/>
  <sheetViews>
    <sheetView tabSelected="1" workbookViewId="0">
      <selection activeCell="C50" sqref="C50"/>
    </sheetView>
  </sheetViews>
  <sheetFormatPr defaultRowHeight="15" x14ac:dyDescent="0.25"/>
  <cols>
    <col min="1" max="1" width="67.42578125" customWidth="1"/>
    <col min="2" max="2" width="14.28515625" style="2" bestFit="1" customWidth="1"/>
    <col min="3" max="3" width="11.5703125" style="3" bestFit="1" customWidth="1"/>
    <col min="4" max="4" width="2.5703125" customWidth="1"/>
    <col min="5" max="5" width="3.85546875" customWidth="1"/>
    <col min="6" max="6" width="42.28515625" bestFit="1" customWidth="1"/>
    <col min="7" max="7" width="11" style="4" customWidth="1"/>
  </cols>
  <sheetData>
    <row r="1" spans="1:3" x14ac:dyDescent="0.25">
      <c r="A1" s="33" t="s">
        <v>0</v>
      </c>
    </row>
    <row r="2" spans="1:3" x14ac:dyDescent="0.25">
      <c r="A2" s="33" t="s">
        <v>49</v>
      </c>
      <c r="B2" s="4"/>
    </row>
    <row r="4" spans="1:3" ht="33" customHeight="1" x14ac:dyDescent="0.25">
      <c r="A4" s="41" t="s">
        <v>15</v>
      </c>
      <c r="B4" s="41"/>
    </row>
    <row r="5" spans="1:3" x14ac:dyDescent="0.25">
      <c r="A5" s="12"/>
    </row>
    <row r="6" spans="1:3" x14ac:dyDescent="0.25">
      <c r="A6" s="40" t="str">
        <f>A1</f>
        <v>Paisley Industries</v>
      </c>
      <c r="B6" s="40"/>
      <c r="C6" s="40"/>
    </row>
    <row r="7" spans="1:3" x14ac:dyDescent="0.25">
      <c r="A7" s="40" t="s">
        <v>16</v>
      </c>
      <c r="B7" s="40"/>
      <c r="C7" s="40"/>
    </row>
    <row r="8" spans="1:3" x14ac:dyDescent="0.25">
      <c r="A8" s="40" t="s">
        <v>56</v>
      </c>
      <c r="B8" s="40"/>
      <c r="C8" s="40"/>
    </row>
    <row r="9" spans="1:3" x14ac:dyDescent="0.25">
      <c r="A9" s="13"/>
      <c r="B9" s="14"/>
      <c r="C9" s="15"/>
    </row>
    <row r="10" spans="1:3" x14ac:dyDescent="0.25">
      <c r="A10" t="s">
        <v>17</v>
      </c>
      <c r="C10" s="16">
        <f>Data!B4</f>
        <v>25000</v>
      </c>
    </row>
    <row r="11" spans="1:3" x14ac:dyDescent="0.25">
      <c r="A11" t="s">
        <v>18</v>
      </c>
      <c r="C11" s="17">
        <f>Data!B10</f>
        <v>295000</v>
      </c>
    </row>
    <row r="12" spans="1:3" x14ac:dyDescent="0.25">
      <c r="A12" s="18" t="s">
        <v>19</v>
      </c>
      <c r="B12" s="19"/>
      <c r="C12" s="20">
        <f>C11+C10</f>
        <v>320000</v>
      </c>
    </row>
    <row r="13" spans="1:3" x14ac:dyDescent="0.25">
      <c r="A13" t="s">
        <v>20</v>
      </c>
      <c r="C13" s="17">
        <f>Data!B5</f>
        <v>19000</v>
      </c>
    </row>
    <row r="14" spans="1:3" x14ac:dyDescent="0.25">
      <c r="A14" s="18" t="s">
        <v>21</v>
      </c>
      <c r="B14" s="19"/>
      <c r="C14" s="20">
        <f>C12-C13</f>
        <v>301000</v>
      </c>
    </row>
    <row r="15" spans="1:3" x14ac:dyDescent="0.25">
      <c r="A15" t="s">
        <v>54</v>
      </c>
      <c r="C15" s="16">
        <f>Data!B17</f>
        <v>31000</v>
      </c>
    </row>
    <row r="16" spans="1:3" ht="16.5" thickBot="1" x14ac:dyDescent="0.3">
      <c r="A16" s="21" t="s">
        <v>22</v>
      </c>
      <c r="B16" s="22"/>
      <c r="C16" s="23">
        <f>C14</f>
        <v>301000</v>
      </c>
    </row>
    <row r="17" spans="1:3" ht="15.75" thickTop="1" x14ac:dyDescent="0.25"/>
    <row r="18" spans="1:3" x14ac:dyDescent="0.25">
      <c r="A18" s="40" t="str">
        <f>A1</f>
        <v>Paisley Industries</v>
      </c>
      <c r="B18" s="40"/>
      <c r="C18" s="40"/>
    </row>
    <row r="19" spans="1:3" x14ac:dyDescent="0.25">
      <c r="A19" s="40" t="s">
        <v>23</v>
      </c>
      <c r="B19" s="40"/>
      <c r="C19" s="40"/>
    </row>
    <row r="20" spans="1:3" x14ac:dyDescent="0.25">
      <c r="A20" s="40" t="s">
        <v>56</v>
      </c>
      <c r="B20" s="40"/>
      <c r="C20" s="40"/>
    </row>
    <row r="22" spans="1:3" x14ac:dyDescent="0.25">
      <c r="A22" t="s">
        <v>24</v>
      </c>
      <c r="C22" s="16">
        <f>Data!B6</f>
        <v>1645000</v>
      </c>
    </row>
    <row r="23" spans="1:3" x14ac:dyDescent="0.25">
      <c r="A23" t="s">
        <v>55</v>
      </c>
    </row>
    <row r="24" spans="1:3" x14ac:dyDescent="0.25">
      <c r="A24" s="18" t="s">
        <v>25</v>
      </c>
      <c r="B24" s="24">
        <f>C16</f>
        <v>301000</v>
      </c>
    </row>
    <row r="25" spans="1:3" x14ac:dyDescent="0.25">
      <c r="A25" s="18" t="s">
        <v>26</v>
      </c>
      <c r="B25" s="24">
        <f>Data!B11</f>
        <v>370000</v>
      </c>
    </row>
    <row r="26" spans="1:3" x14ac:dyDescent="0.25">
      <c r="A26" s="18" t="s">
        <v>27</v>
      </c>
      <c r="B26" s="25">
        <f>Data!B12</f>
        <v>1885000</v>
      </c>
    </row>
    <row r="27" spans="1:3" x14ac:dyDescent="0.25">
      <c r="A27" t="s">
        <v>28</v>
      </c>
      <c r="B27" s="26"/>
      <c r="C27" s="27">
        <f>B24+B25+B26</f>
        <v>2556000</v>
      </c>
    </row>
    <row r="28" spans="1:3" x14ac:dyDescent="0.25">
      <c r="A28" t="s">
        <v>29</v>
      </c>
      <c r="B28" s="26"/>
      <c r="C28" s="20">
        <f>C27+C22</f>
        <v>4201000</v>
      </c>
    </row>
    <row r="29" spans="1:3" x14ac:dyDescent="0.25">
      <c r="A29" t="s">
        <v>30</v>
      </c>
      <c r="B29" s="26"/>
      <c r="C29" s="16">
        <f>Data!B7</f>
        <v>1795000</v>
      </c>
    </row>
    <row r="30" spans="1:3" ht="16.5" thickBot="1" x14ac:dyDescent="0.3">
      <c r="A30" s="21" t="s">
        <v>31</v>
      </c>
      <c r="B30" s="26"/>
      <c r="C30" s="23">
        <f>C28</f>
        <v>4201000</v>
      </c>
    </row>
    <row r="31" spans="1:3" ht="15.75" thickTop="1" x14ac:dyDescent="0.25"/>
    <row r="33" spans="1:3" x14ac:dyDescent="0.25">
      <c r="A33" s="40" t="str">
        <f>A1</f>
        <v>Paisley Industries</v>
      </c>
      <c r="B33" s="40"/>
      <c r="C33" s="40"/>
    </row>
    <row r="34" spans="1:3" x14ac:dyDescent="0.25">
      <c r="A34" s="40" t="s">
        <v>32</v>
      </c>
      <c r="B34" s="40"/>
      <c r="C34" s="40"/>
    </row>
    <row r="35" spans="1:3" x14ac:dyDescent="0.25">
      <c r="A35" s="40" t="s">
        <v>56</v>
      </c>
      <c r="B35" s="40"/>
      <c r="C35" s="40"/>
    </row>
    <row r="37" spans="1:3" x14ac:dyDescent="0.25">
      <c r="A37" t="s">
        <v>33</v>
      </c>
      <c r="C37" s="16">
        <f>Data!B8</f>
        <v>1225000</v>
      </c>
    </row>
    <row r="38" spans="1:3" x14ac:dyDescent="0.25">
      <c r="A38" t="s">
        <v>34</v>
      </c>
      <c r="C38" s="17">
        <f>C30</f>
        <v>4201000</v>
      </c>
    </row>
    <row r="39" spans="1:3" x14ac:dyDescent="0.25">
      <c r="A39" t="s">
        <v>35</v>
      </c>
      <c r="C39" s="20">
        <f>C38+C37</f>
        <v>5426000</v>
      </c>
    </row>
    <row r="40" spans="1:3" x14ac:dyDescent="0.25">
      <c r="A40" t="s">
        <v>36</v>
      </c>
      <c r="C40" s="16">
        <f>Data!B9</f>
        <v>1045000</v>
      </c>
    </row>
    <row r="41" spans="1:3" ht="16.5" thickBot="1" x14ac:dyDescent="0.3">
      <c r="A41" s="21" t="s">
        <v>37</v>
      </c>
      <c r="B41" s="26"/>
      <c r="C41" s="23">
        <f>C39-C40</f>
        <v>4381000</v>
      </c>
    </row>
    <row r="42" spans="1:3" ht="15.75" thickTop="1" x14ac:dyDescent="0.25"/>
    <row r="44" spans="1:3" x14ac:dyDescent="0.25">
      <c r="A44" s="40" t="str">
        <f>A1</f>
        <v>Paisley Industries</v>
      </c>
      <c r="B44" s="40"/>
      <c r="C44" s="40"/>
    </row>
    <row r="45" spans="1:3" x14ac:dyDescent="0.25">
      <c r="A45" s="40" t="s">
        <v>38</v>
      </c>
      <c r="B45" s="40"/>
      <c r="C45" s="40"/>
    </row>
    <row r="46" spans="1:3" x14ac:dyDescent="0.25">
      <c r="A46" s="40" t="s">
        <v>56</v>
      </c>
      <c r="B46" s="40"/>
      <c r="C46" s="40"/>
    </row>
    <row r="48" spans="1:3" x14ac:dyDescent="0.25">
      <c r="A48" t="s">
        <v>39</v>
      </c>
      <c r="C48" s="16">
        <f>Data!B15</f>
        <v>3790000</v>
      </c>
    </row>
    <row r="49" spans="1:3" x14ac:dyDescent="0.25">
      <c r="A49" t="s">
        <v>37</v>
      </c>
      <c r="C49" s="17">
        <f>C41</f>
        <v>4381000</v>
      </c>
    </row>
    <row r="50" spans="1:3" x14ac:dyDescent="0.25">
      <c r="A50" s="28" t="s">
        <v>40</v>
      </c>
      <c r="C50" s="20">
        <f>C48-C49</f>
        <v>-591000</v>
      </c>
    </row>
    <row r="51" spans="1:3" x14ac:dyDescent="0.25">
      <c r="A51" t="s">
        <v>41</v>
      </c>
    </row>
    <row r="52" spans="1:3" x14ac:dyDescent="0.25">
      <c r="A52" s="18" t="s">
        <v>42</v>
      </c>
      <c r="C52" s="16">
        <f>Data!B13</f>
        <v>265000</v>
      </c>
    </row>
    <row r="53" spans="1:3" x14ac:dyDescent="0.25">
      <c r="A53" s="18" t="s">
        <v>12</v>
      </c>
      <c r="C53" s="16">
        <f>Data!B14</f>
        <v>715000</v>
      </c>
    </row>
    <row r="54" spans="1:3" ht="16.5" thickBot="1" x14ac:dyDescent="0.3">
      <c r="A54" s="21" t="s">
        <v>43</v>
      </c>
      <c r="B54" s="26"/>
      <c r="C54" s="23">
        <f>C50-(C52+C53)</f>
        <v>-1571000</v>
      </c>
    </row>
    <row r="55" spans="1:3" ht="15.75" thickTop="1" x14ac:dyDescent="0.25"/>
  </sheetData>
  <mergeCells count="13">
    <mergeCell ref="A19:C19"/>
    <mergeCell ref="A4:B4"/>
    <mergeCell ref="A6:C6"/>
    <mergeCell ref="A7:C7"/>
    <mergeCell ref="A8:C8"/>
    <mergeCell ref="A18:C18"/>
    <mergeCell ref="A46:C46"/>
    <mergeCell ref="A20:C20"/>
    <mergeCell ref="A33:C33"/>
    <mergeCell ref="A34:C34"/>
    <mergeCell ref="A35:C35"/>
    <mergeCell ref="A44:C44"/>
    <mergeCell ref="A45:C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</vt:lpstr>
      <vt:lpstr>Data</vt:lpstr>
      <vt:lpstr>Student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Bolden</dc:creator>
  <cp:lastModifiedBy>Presley Wright</cp:lastModifiedBy>
  <dcterms:created xsi:type="dcterms:W3CDTF">2019-06-10T09:41:31Z</dcterms:created>
  <dcterms:modified xsi:type="dcterms:W3CDTF">2019-09-09T03:16:43Z</dcterms:modified>
</cp:coreProperties>
</file>