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0" yWindow="-165" windowWidth="19035" windowHeight="8955"/>
  </bookViews>
  <sheets>
    <sheet name="1" sheetId="1" r:id="rId1"/>
  </sheets>
  <externalReferences>
    <externalReference r:id="rId2"/>
    <externalReference r:id="rId3"/>
  </externalReferences>
  <definedNames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_IRR001">#REF!</definedName>
    <definedName name="_IRR2">#REF!</definedName>
    <definedName name="_irr3">#REF!</definedName>
    <definedName name="mmm">#REF!</definedName>
  </definedNames>
  <calcPr calcId="124519"/>
</workbook>
</file>

<file path=xl/calcChain.xml><?xml version="1.0" encoding="utf-8"?>
<calcChain xmlns="http://schemas.openxmlformats.org/spreadsheetml/2006/main">
  <c r="C5" i="1"/>
  <c r="C8" s="1"/>
  <c r="D4"/>
  <c r="F4" s="1"/>
  <c r="C10"/>
  <c r="C13" s="1"/>
  <c r="H4"/>
  <c r="H5" s="1"/>
  <c r="B6"/>
  <c r="B7" s="1"/>
  <c r="B8" s="1"/>
  <c r="B9" s="1"/>
  <c r="B10" s="1"/>
  <c r="B11" s="1"/>
  <c r="B12" s="1"/>
  <c r="B13" s="1"/>
  <c r="B14" s="1"/>
  <c r="B15" s="1"/>
  <c r="B16" s="1"/>
  <c r="C12"/>
  <c r="C15"/>
  <c r="C9"/>
  <c r="C6"/>
  <c r="J4"/>
  <c r="J5" s="1"/>
  <c r="C11" l="1"/>
  <c r="E5"/>
  <c r="C16"/>
  <c r="H6"/>
  <c r="J6"/>
  <c r="I4"/>
  <c r="I5" s="1"/>
  <c r="I6" s="1"/>
  <c r="C14" l="1"/>
  <c r="D5"/>
  <c r="F5" s="1"/>
  <c r="K4"/>
  <c r="H7"/>
  <c r="I7"/>
  <c r="I8" l="1"/>
  <c r="H8"/>
  <c r="E6"/>
  <c r="M4"/>
  <c r="L4"/>
  <c r="J7"/>
  <c r="J8" s="1"/>
  <c r="D6" l="1"/>
  <c r="F6" s="1"/>
  <c r="K5"/>
  <c r="H9"/>
  <c r="H10" l="1"/>
  <c r="E7"/>
  <c r="M5"/>
  <c r="L5"/>
  <c r="I9"/>
  <c r="J9"/>
  <c r="J10" s="1"/>
  <c r="H11" l="1"/>
  <c r="J11"/>
  <c r="I10"/>
  <c r="I11" s="1"/>
  <c r="D7"/>
  <c r="F7" s="1"/>
  <c r="K6"/>
  <c r="E8" l="1"/>
  <c r="L6"/>
  <c r="M6"/>
  <c r="H12"/>
  <c r="D8" l="1"/>
  <c r="F8" s="1"/>
  <c r="K7"/>
  <c r="H13"/>
  <c r="J12"/>
  <c r="I12"/>
  <c r="H14" l="1"/>
  <c r="E9"/>
  <c r="M7"/>
  <c r="L7"/>
  <c r="J13"/>
  <c r="I13"/>
  <c r="I14" s="1"/>
  <c r="H15" l="1"/>
  <c r="D9"/>
  <c r="F9" s="1"/>
  <c r="K8"/>
  <c r="J14"/>
  <c r="J15" s="1"/>
  <c r="J16" l="1"/>
  <c r="H16"/>
  <c r="K16" s="1"/>
  <c r="E10"/>
  <c r="M8"/>
  <c r="L8"/>
  <c r="I15"/>
  <c r="I16" s="1"/>
  <c r="M16" l="1"/>
  <c r="L16"/>
  <c r="D10"/>
  <c r="F10" s="1"/>
  <c r="K9"/>
  <c r="E11" l="1"/>
  <c r="L9"/>
  <c r="M9"/>
  <c r="D11" l="1"/>
  <c r="F11" s="1"/>
  <c r="K10"/>
  <c r="E12" l="1"/>
  <c r="L10"/>
  <c r="M10"/>
  <c r="D12" l="1"/>
  <c r="F12" s="1"/>
  <c r="K11"/>
  <c r="E13" l="1"/>
  <c r="L11"/>
  <c r="M11"/>
  <c r="D13" l="1"/>
  <c r="F13" s="1"/>
  <c r="K12"/>
  <c r="E14" l="1"/>
  <c r="M12"/>
  <c r="L12"/>
  <c r="D14" l="1"/>
  <c r="F14" s="1"/>
  <c r="K13"/>
  <c r="E15" l="1"/>
  <c r="L13"/>
  <c r="M13"/>
  <c r="D15" l="1"/>
  <c r="F15" s="1"/>
  <c r="K14"/>
  <c r="L14" l="1"/>
  <c r="M14"/>
  <c r="E16"/>
  <c r="D16" l="1"/>
  <c r="F16" s="1"/>
  <c r="K15"/>
  <c r="L15" l="1"/>
  <c r="M15"/>
  <c r="C2"/>
</calcChain>
</file>

<file path=xl/sharedStrings.xml><?xml version="1.0" encoding="utf-8"?>
<sst xmlns="http://schemas.openxmlformats.org/spreadsheetml/2006/main" count="14" uniqueCount="14">
  <si>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</si>
  <si>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</si>
  <si>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</si>
  <si>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</si>
  <si>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</si>
  <si>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</si>
  <si>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</si>
  <si>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</si>
  <si>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</si>
  <si>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</si>
  <si>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</si>
  <si>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</si>
  <si>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</si>
  <si>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Down Payment</t>
  </si>
</sst>
</file>

<file path=xl/styles.xml><?xml version="1.0" encoding="utf-8"?>
<styleSheet xmlns="http://schemas.openxmlformats.org/spreadsheetml/2006/main">
  <numFmts count="5">
    <numFmt numFmtId="171" formatCode="_(* #,##0.00_);_(* \(#,##0.00\);_(* &quot;-&quot;??_);_(@_)"/>
    <numFmt numFmtId="179" formatCode="_-* #,##0.00_-;\-* #,##0.00_-;_-* &quot;-&quot;??_-;_-@_-"/>
    <numFmt numFmtId="186" formatCode="0.0000%"/>
    <numFmt numFmtId="189" formatCode="[$-409]mmm/yy;@"/>
    <numFmt numFmtId="190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71" fontId="1" fillId="0" borderId="0" applyFont="0" applyFill="0" applyBorder="0" applyAlignment="0" applyProtection="0"/>
    <xf numFmtId="171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0">
    <xf numFmtId="0" fontId="0" fillId="0" borderId="0" xfId="0"/>
    <xf numFmtId="18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89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86" fontId="21" fillId="0" borderId="0" xfId="40" applyNumberFormat="1" applyFont="1" applyFill="1" applyBorder="1" applyAlignment="1">
      <alignment vertical="center"/>
    </xf>
    <xf numFmtId="190" fontId="23" fillId="19" borderId="10" xfId="28" applyNumberFormat="1" applyFont="1" applyFill="1" applyBorder="1" applyAlignment="1">
      <alignment horizontal="center" vertical="center" wrapText="1"/>
    </xf>
    <xf numFmtId="171" fontId="23" fillId="19" borderId="10" xfId="28" applyFont="1" applyFill="1" applyBorder="1" applyAlignment="1">
      <alignment horizontal="center" vertical="center" wrapText="1"/>
    </xf>
    <xf numFmtId="189" fontId="21" fillId="19" borderId="10" xfId="28" applyNumberFormat="1" applyFont="1" applyFill="1" applyBorder="1" applyAlignment="1">
      <alignment horizontal="center" vertical="center" wrapText="1"/>
    </xf>
    <xf numFmtId="171" fontId="24" fillId="19" borderId="10" xfId="28" applyFont="1" applyFill="1" applyBorder="1" applyAlignment="1">
      <alignment horizontal="center" vertical="center" wrapText="1"/>
    </xf>
    <xf numFmtId="171" fontId="21" fillId="19" borderId="10" xfId="28" applyFont="1" applyFill="1" applyBorder="1" applyAlignment="1">
      <alignment horizontal="center" vertical="center" wrapText="1"/>
    </xf>
    <xf numFmtId="171" fontId="25" fillId="19" borderId="10" xfId="28" applyFont="1" applyFill="1" applyBorder="1" applyAlignment="1">
      <alignment horizontal="center" vertical="center" wrapText="1"/>
    </xf>
    <xf numFmtId="171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71" fontId="22" fillId="0" borderId="11" xfId="28" applyFont="1" applyFill="1" applyBorder="1" applyAlignment="1">
      <alignment horizontal="center" vertical="center"/>
    </xf>
    <xf numFmtId="171" fontId="22" fillId="0" borderId="11" xfId="28" applyFont="1" applyFill="1" applyBorder="1" applyAlignment="1">
      <alignment vertical="center"/>
    </xf>
    <xf numFmtId="179" fontId="22" fillId="0" borderId="11" xfId="30" applyFont="1" applyFill="1" applyBorder="1" applyAlignment="1">
      <alignment vertical="center"/>
    </xf>
    <xf numFmtId="189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90" fontId="22" fillId="0" borderId="0" xfId="40" applyNumberFormat="1" applyFont="1" applyFill="1" applyBorder="1" applyAlignment="1">
      <alignment horizontal="center" vertical="center"/>
    </xf>
    <xf numFmtId="171" fontId="22" fillId="0" borderId="0" xfId="28" applyFont="1" applyFill="1" applyBorder="1" applyAlignment="1">
      <alignment vertical="center"/>
    </xf>
    <xf numFmtId="179" fontId="22" fillId="0" borderId="0" xfId="40" applyNumberFormat="1" applyFont="1" applyFill="1" applyBorder="1" applyAlignment="1">
      <alignment vertical="center"/>
    </xf>
    <xf numFmtId="189" fontId="22" fillId="0" borderId="0" xfId="28" applyNumberFormat="1" applyFont="1" applyFill="1" applyBorder="1" applyAlignment="1">
      <alignment horizontal="center" vertical="center"/>
    </xf>
    <xf numFmtId="14" fontId="22" fillId="0" borderId="11" xfId="40" applyNumberFormat="1" applyFont="1" applyFill="1" applyBorder="1" applyAlignment="1">
      <alignment horizontal="center" vertical="center"/>
    </xf>
    <xf numFmtId="39" fontId="22" fillId="0" borderId="11" xfId="28" applyNumberFormat="1" applyFont="1" applyFill="1" applyBorder="1" applyAlignment="1">
      <alignment vertical="center"/>
    </xf>
    <xf numFmtId="186" fontId="21" fillId="20" borderId="0" xfId="40" applyNumberFormat="1" applyFont="1" applyFill="1" applyBorder="1" applyAlignment="1">
      <alignment vertical="center"/>
    </xf>
    <xf numFmtId="171" fontId="21" fillId="0" borderId="0" xfId="40" applyNumberFormat="1" applyFont="1" applyFill="1" applyBorder="1" applyAlignment="1">
      <alignment horizontal="center" vertical="center"/>
    </xf>
    <xf numFmtId="49" fontId="21" fillId="0" borderId="11" xfId="28" applyNumberFormat="1" applyFont="1" applyFill="1" applyBorder="1" applyAlignment="1">
      <alignment vertical="center"/>
    </xf>
    <xf numFmtId="4" fontId="21" fillId="0" borderId="0" xfId="40" applyNumberFormat="1" applyFont="1" applyFill="1" applyBorder="1" applyAlignment="1">
      <alignment horizontal="center" vertical="center"/>
    </xf>
    <xf numFmtId="0" fontId="21" fillId="18" borderId="10" xfId="4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3" xfId="29"/>
    <cellStyle name="Comma_EZZAT.(1)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_EZZAT.(1)" xfId="40"/>
    <cellStyle name="Normal_Feb'99 Deals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$/INCOLEASE/Ezzat/Contracts%20Matur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$/My%20Documents/Contracts%20Terminati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-001"/>
      <sheetName val="4-001"/>
      <sheetName val="4-002"/>
      <sheetName val="5-001"/>
      <sheetName val="5-002"/>
      <sheetName val="5-003"/>
      <sheetName val="6-001"/>
      <sheetName val="6-003"/>
      <sheetName val="6-004"/>
      <sheetName val="6-006"/>
      <sheetName val="6-007"/>
      <sheetName val="7-002"/>
      <sheetName val="7-004"/>
      <sheetName val="7-005"/>
      <sheetName val="8-004"/>
      <sheetName val="8-005"/>
      <sheetName val="8-006"/>
      <sheetName val="9-001"/>
      <sheetName val="9-002"/>
      <sheetName val="9-003"/>
      <sheetName val="15-002"/>
      <sheetName val="16-001"/>
      <sheetName val="16-002"/>
      <sheetName val="17-001"/>
      <sheetName val="17-002"/>
      <sheetName val="18-001"/>
      <sheetName val="20-006"/>
      <sheetName val="21-001"/>
      <sheetName val="21-002"/>
      <sheetName val="21-003"/>
      <sheetName val="21-004"/>
      <sheetName val="21-101"/>
      <sheetName val="21-102"/>
      <sheetName val="22-001"/>
      <sheetName val="23-001"/>
      <sheetName val="24-005"/>
      <sheetName val="25-001"/>
      <sheetName val="25-003"/>
      <sheetName val="26-002"/>
      <sheetName val="27-002"/>
      <sheetName val="29-001"/>
      <sheetName val="29-003"/>
      <sheetName val="30-004"/>
      <sheetName val="30-005"/>
      <sheetName val="30-006"/>
      <sheetName val="32-003"/>
      <sheetName val="33-001"/>
      <sheetName val="35-001"/>
      <sheetName val="36-001"/>
      <sheetName val="36-002"/>
      <sheetName val="39-001"/>
      <sheetName val="40-001"/>
      <sheetName val="40-002"/>
      <sheetName val="40-003"/>
      <sheetName val="40-004"/>
      <sheetName val="40-005"/>
      <sheetName val="40-006"/>
      <sheetName val="40-007"/>
      <sheetName val="40-008"/>
      <sheetName val="40-009"/>
      <sheetName val="40-010"/>
      <sheetName val="40-011"/>
      <sheetName val="41-001"/>
      <sheetName val="42-001"/>
      <sheetName val="42-002"/>
      <sheetName val="43-001"/>
      <sheetName val="44-001"/>
      <sheetName val="44-002"/>
      <sheetName val="44-003"/>
      <sheetName val="44-004"/>
      <sheetName val="44-005"/>
      <sheetName val="44-006"/>
      <sheetName val="44-008"/>
      <sheetName val="44-009"/>
      <sheetName val="46-002"/>
      <sheetName val="47-001"/>
      <sheetName val="48-001"/>
      <sheetName val="48-002"/>
      <sheetName val="48-003"/>
      <sheetName val="48-004"/>
      <sheetName val="49-001"/>
      <sheetName val="49-002"/>
      <sheetName val="49-003"/>
      <sheetName val="49-004"/>
      <sheetName val="49-005"/>
      <sheetName val="49-006"/>
      <sheetName val="N.49-101"/>
      <sheetName val="50-003"/>
      <sheetName val="50-004"/>
      <sheetName val="50-005"/>
      <sheetName val="50-007"/>
      <sheetName val="50-008"/>
      <sheetName val="51-001"/>
      <sheetName val="51-002"/>
      <sheetName val="51-003"/>
      <sheetName val="52-001"/>
      <sheetName val="54-001"/>
      <sheetName val="54-102"/>
      <sheetName val="55-002"/>
      <sheetName val="55-003"/>
      <sheetName val="55-004"/>
      <sheetName val="N.58-102"/>
      <sheetName val="N.58-103"/>
      <sheetName val="59-002"/>
      <sheetName val="61-001"/>
      <sheetName val="63-001"/>
      <sheetName val="63-002"/>
      <sheetName val="63-003"/>
      <sheetName val="65-001"/>
      <sheetName val="66-001"/>
      <sheetName val="67-001"/>
      <sheetName val="67-002"/>
      <sheetName val="68-001 "/>
      <sheetName val="68-002"/>
      <sheetName val="69-001"/>
      <sheetName val="71-001"/>
      <sheetName val="71-002"/>
      <sheetName val="72-001"/>
      <sheetName val="72-002"/>
      <sheetName val="72-003"/>
      <sheetName val="73-001"/>
      <sheetName val="N.73-101"/>
      <sheetName val="74-001"/>
      <sheetName val="76-001"/>
      <sheetName val="77-001"/>
      <sheetName val="80-001"/>
      <sheetName val="80-002"/>
      <sheetName val="83-001"/>
      <sheetName val="84-001"/>
      <sheetName val="85-001"/>
      <sheetName val="89-001"/>
      <sheetName val="N.91-102"/>
      <sheetName val="92-001"/>
      <sheetName val="92-002"/>
      <sheetName val="94-001"/>
      <sheetName val="95-001"/>
      <sheetName val="97-001 "/>
      <sheetName val="97-002"/>
      <sheetName val="98-001"/>
      <sheetName val="99-001"/>
      <sheetName val="100-001"/>
      <sheetName val="102-001"/>
      <sheetName val="102-002"/>
      <sheetName val="104-001"/>
      <sheetName val="106-001"/>
      <sheetName val="107-001"/>
      <sheetName val="108-001"/>
      <sheetName val="109-001"/>
      <sheetName val="109-002"/>
      <sheetName val="110-001"/>
      <sheetName val="110-101"/>
      <sheetName val="111-001"/>
      <sheetName val="112-001"/>
      <sheetName val="112-002"/>
      <sheetName val="115-001"/>
      <sheetName val="117-001"/>
      <sheetName val="118-001"/>
      <sheetName val="119-001"/>
      <sheetName val="121-001"/>
      <sheetName val="122-001"/>
      <sheetName val="122-101"/>
      <sheetName val="123-001"/>
      <sheetName val="125-001"/>
      <sheetName val="129-001"/>
      <sheetName val="130-001"/>
      <sheetName val="N.131-101"/>
      <sheetName val="132-001"/>
      <sheetName val="133-001"/>
      <sheetName val="133-102"/>
      <sheetName val="133-301"/>
      <sheetName val="134-001"/>
      <sheetName val="135-001"/>
      <sheetName val="135-002"/>
      <sheetName val="135-003"/>
      <sheetName val="136-001"/>
      <sheetName val="136-003"/>
      <sheetName val="136-004"/>
      <sheetName val="136-005"/>
      <sheetName val="136-006"/>
      <sheetName val="136-007"/>
      <sheetName val="136-008"/>
      <sheetName val="136-009"/>
      <sheetName val="136-010"/>
      <sheetName val="136-011"/>
      <sheetName val="136-012"/>
      <sheetName val="136-013"/>
      <sheetName val="136-014"/>
      <sheetName val="136-015"/>
      <sheetName val="136-016"/>
      <sheetName val="136-017"/>
      <sheetName val="N.137-101"/>
      <sheetName val="N.139-101"/>
      <sheetName val="N.140-101"/>
      <sheetName val="N.141-101"/>
      <sheetName val="N.145-101"/>
      <sheetName val="N.146-101"/>
      <sheetName val="N.146-102"/>
      <sheetName val="N.148-101"/>
      <sheetName val="N.152-101"/>
      <sheetName val="N.153-101"/>
      <sheetName val="N.154-101"/>
      <sheetName val="N.157-101"/>
      <sheetName val="N.174-101"/>
      <sheetName val="N.175-101 "/>
      <sheetName val="N.158-101"/>
      <sheetName val="162-001"/>
      <sheetName val="162-002"/>
      <sheetName val="N.165-101"/>
      <sheetName val="168-001"/>
      <sheetName val="168-002"/>
      <sheetName val="N.169-101"/>
      <sheetName val="170-001"/>
      <sheetName val="N.176-101"/>
      <sheetName val="N.177-101"/>
      <sheetName val="N.179-101"/>
      <sheetName val="N.179-102"/>
      <sheetName val="181-001"/>
      <sheetName val="181-002"/>
      <sheetName val="N.187-101"/>
      <sheetName val="N.189-101"/>
      <sheetName val="N.190-101"/>
      <sheetName val="N.197-101"/>
      <sheetName val="N.202-101"/>
      <sheetName val="N.202-102"/>
      <sheetName val="N.203-101"/>
      <sheetName val="N.203-102"/>
      <sheetName val="206-001"/>
      <sheetName val="206-002"/>
      <sheetName val="206-003"/>
      <sheetName val="N.208-101"/>
      <sheetName val="N.211-101"/>
      <sheetName val="N.212-101"/>
      <sheetName val="N.216-101"/>
      <sheetName val="222-001"/>
      <sheetName val="226-201"/>
      <sheetName val="226-202"/>
      <sheetName val="230-201"/>
      <sheetName val="232-201"/>
      <sheetName val="244-001"/>
      <sheetName val="247-201"/>
      <sheetName val="253-201"/>
      <sheetName val="254-101"/>
      <sheetName val="254-102"/>
      <sheetName val="252-001"/>
      <sheetName val="260-001"/>
      <sheetName val="270-201"/>
      <sheetName val="277-201"/>
      <sheetName val="278-202"/>
      <sheetName val="285-201"/>
      <sheetName val="290-201"/>
      <sheetName val="293-201"/>
      <sheetName val="296-201"/>
      <sheetName val="313-201"/>
      <sheetName val="321-201"/>
      <sheetName val="350-101"/>
      <sheetName val="N.71-101"/>
      <sheetName val="N.200-101"/>
      <sheetName val="207-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3-001"/>
      <sheetName val="3-002 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workbookViewId="0">
      <selection activeCell="A2" sqref="A2"/>
    </sheetView>
  </sheetViews>
  <sheetFormatPr defaultRowHeight="12.75"/>
  <cols>
    <col min="1" max="1" width="17.7109375" style="19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6384" width="9.140625" style="2"/>
  </cols>
  <sheetData>
    <row r="1" spans="1:35" ht="13.5" thickBot="1">
      <c r="A1" s="29"/>
      <c r="B1" s="29"/>
      <c r="C1" s="29"/>
      <c r="D1" s="29"/>
      <c r="E1" s="1">
        <v>0.15</v>
      </c>
      <c r="F1" s="25"/>
      <c r="H1" s="1">
        <v>0.2</v>
      </c>
    </row>
    <row r="2" spans="1:35" ht="15.75" customHeight="1" thickBot="1">
      <c r="A2" s="27" t="s">
        <v>13</v>
      </c>
      <c r="B2" s="28">
        <v>0</v>
      </c>
      <c r="C2" s="26">
        <f ca="1">C2+C4</f>
        <v>0</v>
      </c>
      <c r="D2" s="4"/>
      <c r="E2" s="5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23">
        <v>40256</v>
      </c>
      <c r="B4" s="14">
        <v>1000000</v>
      </c>
      <c r="C4" s="15">
        <v>1</v>
      </c>
      <c r="D4" s="16">
        <f>C4+B2</f>
        <v>1</v>
      </c>
      <c r="E4" s="16">
        <v>0</v>
      </c>
      <c r="F4" s="24">
        <f>B4-D4</f>
        <v>999999</v>
      </c>
      <c r="G4" s="17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5" si="0">H4+E5</f>
        <v>29166.654166666667</v>
      </c>
      <c r="L4" s="15">
        <f t="shared" ref="L4:L15" si="1">K4-C4</f>
        <v>29165.654166666667</v>
      </c>
      <c r="M4" s="24">
        <f t="shared" ref="M4:M15" si="2">K4-H4</f>
        <v>12499.987499999999</v>
      </c>
    </row>
    <row r="5" spans="1:35" ht="12" customHeight="1">
      <c r="A5" s="23">
        <v>40287</v>
      </c>
      <c r="B5" s="18">
        <v>2</v>
      </c>
      <c r="C5" s="15">
        <f>C4</f>
        <v>1</v>
      </c>
      <c r="D5" s="16">
        <f>C5-E5</f>
        <v>-12498.987499999999</v>
      </c>
      <c r="E5" s="16">
        <f>F4*30/360*$E$1</f>
        <v>12499.987499999999</v>
      </c>
      <c r="F5" s="24">
        <f>F4-D5</f>
        <v>1012497.9875</v>
      </c>
      <c r="G5" s="17">
        <v>40409</v>
      </c>
      <c r="H5" s="24">
        <f>H4</f>
        <v>16666.666666666668</v>
      </c>
      <c r="I5" s="24">
        <f t="shared" ref="I5:I15" si="3">I4+H5</f>
        <v>33333.333333333336</v>
      </c>
      <c r="J5" s="24">
        <f t="shared" ref="J5:J15" si="4">J4-H5</f>
        <v>966666.66666666674</v>
      </c>
      <c r="K5" s="24">
        <f t="shared" si="0"/>
        <v>29322.891510416666</v>
      </c>
      <c r="L5" s="15">
        <f t="shared" si="1"/>
        <v>29321.891510416666</v>
      </c>
      <c r="M5" s="24">
        <f t="shared" si="2"/>
        <v>12656.224843749998</v>
      </c>
    </row>
    <row r="6" spans="1:35" ht="12" customHeight="1">
      <c r="A6" s="23">
        <v>40317</v>
      </c>
      <c r="B6" s="18">
        <f>B5+1</f>
        <v>3</v>
      </c>
      <c r="C6" s="15">
        <f>0</f>
        <v>0</v>
      </c>
      <c r="D6" s="16">
        <f t="shared" ref="D6:D15" si="5">C6-E6</f>
        <v>-12656.22484375</v>
      </c>
      <c r="E6" s="16">
        <f t="shared" ref="E6:E15" si="6">F5*30/360*$E$1</f>
        <v>12656.22484375</v>
      </c>
      <c r="F6" s="24">
        <f t="shared" ref="F6:F15" si="7">F5-D6</f>
        <v>1025154.2123437501</v>
      </c>
      <c r="G6" s="17">
        <v>40440</v>
      </c>
      <c r="H6" s="24">
        <f t="shared" ref="H6:H15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29481.094320963544</v>
      </c>
      <c r="L6" s="15">
        <f t="shared" si="1"/>
        <v>29481.094320963544</v>
      </c>
      <c r="M6" s="24">
        <f t="shared" si="2"/>
        <v>12814.427654296876</v>
      </c>
    </row>
    <row r="7" spans="1:35" ht="12" customHeight="1">
      <c r="A7" s="23">
        <v>40348</v>
      </c>
      <c r="B7" s="18">
        <f t="shared" ref="B7:B15" si="9">B6+1</f>
        <v>4</v>
      </c>
      <c r="C7" s="15">
        <v>0</v>
      </c>
      <c r="D7" s="16">
        <f t="shared" si="5"/>
        <v>-12814.427654296875</v>
      </c>
      <c r="E7" s="16">
        <f t="shared" si="6"/>
        <v>12814.427654296875</v>
      </c>
      <c r="F7" s="24">
        <f t="shared" si="7"/>
        <v>1037968.6399980469</v>
      </c>
      <c r="G7" s="17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29641.274666642254</v>
      </c>
      <c r="L7" s="15">
        <f t="shared" si="1"/>
        <v>29641.274666642254</v>
      </c>
      <c r="M7" s="24">
        <f t="shared" si="2"/>
        <v>12974.607999975586</v>
      </c>
    </row>
    <row r="8" spans="1:35" ht="12" customHeight="1">
      <c r="A8" s="23">
        <v>40378</v>
      </c>
      <c r="B8" s="18">
        <f t="shared" si="9"/>
        <v>5</v>
      </c>
      <c r="C8" s="15">
        <f>C5</f>
        <v>1</v>
      </c>
      <c r="D8" s="16">
        <f t="shared" si="5"/>
        <v>-12973.607999975586</v>
      </c>
      <c r="E8" s="16">
        <f t="shared" si="6"/>
        <v>12974.607999975586</v>
      </c>
      <c r="F8" s="24">
        <f t="shared" si="7"/>
        <v>1050942.2479980225</v>
      </c>
      <c r="G8" s="17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29803.444766641951</v>
      </c>
      <c r="L8" s="15">
        <f t="shared" si="1"/>
        <v>29802.444766641951</v>
      </c>
      <c r="M8" s="24">
        <f t="shared" si="2"/>
        <v>13136.778099975283</v>
      </c>
    </row>
    <row r="9" spans="1:35" ht="12" customHeight="1">
      <c r="A9" s="23">
        <v>40409</v>
      </c>
      <c r="B9" s="18">
        <f t="shared" si="9"/>
        <v>6</v>
      </c>
      <c r="C9" s="15">
        <f>0</f>
        <v>0</v>
      </c>
      <c r="D9" s="16">
        <f t="shared" si="5"/>
        <v>-13136.778099975281</v>
      </c>
      <c r="E9" s="16">
        <f t="shared" si="6"/>
        <v>13136.778099975281</v>
      </c>
      <c r="F9" s="24">
        <f t="shared" si="7"/>
        <v>1064079.0260979978</v>
      </c>
      <c r="G9" s="17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29967.654492891641</v>
      </c>
      <c r="L9" s="15">
        <f t="shared" si="1"/>
        <v>29967.654492891641</v>
      </c>
      <c r="M9" s="24">
        <f t="shared" si="2"/>
        <v>13300.987826224973</v>
      </c>
    </row>
    <row r="10" spans="1:35" ht="12" customHeight="1">
      <c r="A10" s="23">
        <v>40440</v>
      </c>
      <c r="B10" s="18">
        <f t="shared" si="9"/>
        <v>7</v>
      </c>
      <c r="C10" s="15">
        <f>C7</f>
        <v>0</v>
      </c>
      <c r="D10" s="16">
        <f t="shared" si="5"/>
        <v>-13300.987826224971</v>
      </c>
      <c r="E10" s="16">
        <f t="shared" si="6"/>
        <v>13300.987826224971</v>
      </c>
      <c r="F10" s="24">
        <f t="shared" si="7"/>
        <v>1077380.0139242227</v>
      </c>
      <c r="G10" s="17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30133.916840719452</v>
      </c>
      <c r="L10" s="15">
        <f t="shared" si="1"/>
        <v>30133.916840719452</v>
      </c>
      <c r="M10" s="24">
        <f t="shared" si="2"/>
        <v>13467.250174052784</v>
      </c>
    </row>
    <row r="11" spans="1:35" ht="12" customHeight="1">
      <c r="A11" s="23">
        <v>40470</v>
      </c>
      <c r="B11" s="18">
        <f t="shared" si="9"/>
        <v>8</v>
      </c>
      <c r="C11" s="15">
        <f>C8</f>
        <v>1</v>
      </c>
      <c r="D11" s="16">
        <f t="shared" si="5"/>
        <v>-13466.250174052782</v>
      </c>
      <c r="E11" s="16">
        <f t="shared" si="6"/>
        <v>13467.250174052782</v>
      </c>
      <c r="F11" s="24">
        <f t="shared" si="7"/>
        <v>1090846.2640982755</v>
      </c>
      <c r="G11" s="17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30302.244967895109</v>
      </c>
      <c r="L11" s="15">
        <f t="shared" si="1"/>
        <v>30301.244967895109</v>
      </c>
      <c r="M11" s="24">
        <f t="shared" si="2"/>
        <v>13635.578301228441</v>
      </c>
    </row>
    <row r="12" spans="1:35" ht="12" customHeight="1">
      <c r="A12" s="23">
        <v>40501</v>
      </c>
      <c r="B12" s="18">
        <f t="shared" si="9"/>
        <v>9</v>
      </c>
      <c r="C12" s="15">
        <f>0</f>
        <v>0</v>
      </c>
      <c r="D12" s="16">
        <f t="shared" si="5"/>
        <v>-13635.578301228443</v>
      </c>
      <c r="E12" s="16">
        <f t="shared" si="6"/>
        <v>13635.578301228443</v>
      </c>
      <c r="F12" s="24">
        <f t="shared" si="7"/>
        <v>1104481.8423995038</v>
      </c>
      <c r="G12" s="17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30472.689696660465</v>
      </c>
      <c r="L12" s="15">
        <f t="shared" si="1"/>
        <v>30472.689696660465</v>
      </c>
      <c r="M12" s="24">
        <f t="shared" si="2"/>
        <v>13806.023029993798</v>
      </c>
    </row>
    <row r="13" spans="1:35" ht="12" customHeight="1">
      <c r="A13" s="23">
        <v>40531</v>
      </c>
      <c r="B13" s="18">
        <f t="shared" si="9"/>
        <v>10</v>
      </c>
      <c r="C13" s="15">
        <f>C10</f>
        <v>0</v>
      </c>
      <c r="D13" s="16">
        <f t="shared" si="5"/>
        <v>-13806.023029993798</v>
      </c>
      <c r="E13" s="16">
        <f t="shared" si="6"/>
        <v>13806.023029993798</v>
      </c>
      <c r="F13" s="24">
        <f t="shared" si="7"/>
        <v>1118287.8654294976</v>
      </c>
      <c r="G13" s="17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30645.264984535388</v>
      </c>
      <c r="L13" s="15">
        <f t="shared" si="1"/>
        <v>30645.264984535388</v>
      </c>
      <c r="M13" s="24">
        <f t="shared" si="2"/>
        <v>13978.59831786872</v>
      </c>
    </row>
    <row r="14" spans="1:35" ht="12" customHeight="1">
      <c r="A14" s="23">
        <v>40562</v>
      </c>
      <c r="B14" s="18">
        <f t="shared" si="9"/>
        <v>11</v>
      </c>
      <c r="C14" s="15">
        <f>C11</f>
        <v>1</v>
      </c>
      <c r="D14" s="16">
        <f t="shared" si="5"/>
        <v>-13977.598317868718</v>
      </c>
      <c r="E14" s="16">
        <f t="shared" si="6"/>
        <v>13978.598317868718</v>
      </c>
      <c r="F14" s="24">
        <f t="shared" si="7"/>
        <v>1132265.4637473663</v>
      </c>
      <c r="G14" s="17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30819.984963508745</v>
      </c>
      <c r="L14" s="15">
        <f t="shared" si="1"/>
        <v>30818.984963508745</v>
      </c>
      <c r="M14" s="24">
        <f t="shared" si="2"/>
        <v>14153.318296842077</v>
      </c>
    </row>
    <row r="15" spans="1:35" ht="12" customHeight="1">
      <c r="A15" s="23">
        <v>40593</v>
      </c>
      <c r="B15" s="18">
        <f t="shared" si="9"/>
        <v>12</v>
      </c>
      <c r="C15" s="15">
        <f>0</f>
        <v>0</v>
      </c>
      <c r="D15" s="16">
        <f t="shared" si="5"/>
        <v>-14153.318296842079</v>
      </c>
      <c r="E15" s="16">
        <f t="shared" si="6"/>
        <v>14153.318296842079</v>
      </c>
      <c r="F15" s="24">
        <f t="shared" si="7"/>
        <v>1146418.7820442084</v>
      </c>
      <c r="G15" s="17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30996.90144221927</v>
      </c>
      <c r="L15" s="15">
        <f t="shared" si="1"/>
        <v>30996.90144221927</v>
      </c>
      <c r="M15" s="24">
        <f t="shared" si="2"/>
        <v>14330.234775552603</v>
      </c>
    </row>
    <row r="16" spans="1:35" ht="12" customHeight="1">
      <c r="A16" s="23">
        <v>40531</v>
      </c>
      <c r="B16" s="18">
        <f>B15+1</f>
        <v>13</v>
      </c>
      <c r="C16" s="15">
        <f>C13</f>
        <v>0</v>
      </c>
      <c r="D16" s="16">
        <f>C16-E16</f>
        <v>-14330.234775552604</v>
      </c>
      <c r="E16" s="16">
        <f>F15*30/360*$E$1</f>
        <v>14330.234775552604</v>
      </c>
      <c r="F16" s="24">
        <f>F15-D16</f>
        <v>1160749.0168197609</v>
      </c>
      <c r="G16" s="17">
        <v>40652</v>
      </c>
      <c r="H16" s="24">
        <f>H15</f>
        <v>16666.666666666668</v>
      </c>
      <c r="I16" s="24">
        <f>I15+H16</f>
        <v>216666.66666666663</v>
      </c>
      <c r="J16" s="24">
        <f>J15-H16</f>
        <v>783333.33333333384</v>
      </c>
      <c r="K16" s="24">
        <f>H16+E17</f>
        <v>16666.666666666668</v>
      </c>
      <c r="L16" s="15">
        <f>K16-C16</f>
        <v>16666.666666666668</v>
      </c>
      <c r="M16" s="24">
        <f>K16-H16</f>
        <v>0</v>
      </c>
    </row>
    <row r="17" spans="1:13" ht="12" customHeight="1">
      <c r="A17" s="23"/>
      <c r="B17" s="18"/>
      <c r="C17" s="15"/>
      <c r="D17" s="16"/>
      <c r="E17" s="16"/>
      <c r="F17" s="24"/>
      <c r="G17" s="17"/>
      <c r="H17" s="24"/>
      <c r="I17" s="24"/>
      <c r="J17" s="24"/>
      <c r="K17" s="24"/>
      <c r="L17" s="15"/>
      <c r="M17" s="24"/>
    </row>
    <row r="18" spans="1:13" ht="12" customHeight="1">
      <c r="A18" s="23"/>
      <c r="B18" s="18"/>
      <c r="C18" s="15"/>
      <c r="D18" s="16"/>
      <c r="E18" s="16"/>
      <c r="F18" s="24"/>
      <c r="G18" s="17"/>
      <c r="H18" s="24"/>
      <c r="I18" s="24"/>
      <c r="J18" s="24"/>
      <c r="K18" s="24"/>
      <c r="L18" s="15"/>
      <c r="M18" s="24"/>
    </row>
    <row r="19" spans="1:13" ht="12" customHeight="1">
      <c r="A19" s="23"/>
      <c r="B19" s="18"/>
      <c r="C19" s="15"/>
      <c r="D19" s="16"/>
      <c r="E19" s="16"/>
      <c r="F19" s="24"/>
      <c r="G19" s="17"/>
      <c r="H19" s="24"/>
      <c r="I19" s="24"/>
      <c r="J19" s="24"/>
      <c r="K19" s="24"/>
      <c r="L19" s="15"/>
      <c r="M19" s="24"/>
    </row>
    <row r="20" spans="1:13" ht="12" customHeight="1">
      <c r="A20" s="23"/>
      <c r="B20" s="18"/>
      <c r="C20" s="15"/>
      <c r="D20" s="16"/>
      <c r="E20" s="16"/>
      <c r="F20" s="24"/>
      <c r="G20" s="17"/>
      <c r="H20" s="24"/>
      <c r="I20" s="24"/>
      <c r="J20" s="24"/>
      <c r="K20" s="24"/>
      <c r="L20" s="15"/>
      <c r="M20" s="24"/>
    </row>
    <row r="21" spans="1:13" ht="12" customHeight="1">
      <c r="A21" s="23"/>
      <c r="B21" s="18"/>
      <c r="C21" s="15"/>
      <c r="D21" s="16"/>
      <c r="E21" s="16"/>
      <c r="F21" s="24"/>
      <c r="G21" s="17"/>
      <c r="H21" s="24"/>
      <c r="I21" s="24"/>
      <c r="J21" s="24"/>
      <c r="K21" s="24"/>
      <c r="L21" s="15"/>
      <c r="M21" s="24"/>
    </row>
    <row r="22" spans="1:13" ht="12" customHeight="1">
      <c r="A22" s="23"/>
      <c r="B22" s="18"/>
      <c r="C22" s="15"/>
      <c r="D22" s="16"/>
      <c r="E22" s="16"/>
      <c r="F22" s="24"/>
      <c r="G22" s="17"/>
      <c r="H22" s="24"/>
      <c r="I22" s="24"/>
      <c r="J22" s="24"/>
      <c r="K22" s="24"/>
      <c r="L22" s="15"/>
      <c r="M22" s="24"/>
    </row>
    <row r="23" spans="1:13" ht="12" customHeight="1">
      <c r="A23" s="23"/>
      <c r="B23" s="18"/>
      <c r="C23" s="15"/>
      <c r="D23" s="16"/>
      <c r="E23" s="16"/>
      <c r="F23" s="24"/>
      <c r="G23" s="17"/>
      <c r="H23" s="24"/>
      <c r="I23" s="24"/>
      <c r="J23" s="24"/>
      <c r="K23" s="24"/>
      <c r="L23" s="15"/>
      <c r="M23" s="24"/>
    </row>
    <row r="24" spans="1:13" ht="12" customHeight="1">
      <c r="A24" s="23"/>
      <c r="B24" s="18"/>
      <c r="C24" s="15"/>
      <c r="D24" s="16"/>
      <c r="E24" s="16"/>
      <c r="F24" s="24"/>
      <c r="G24" s="17"/>
      <c r="H24" s="24"/>
      <c r="I24" s="24"/>
      <c r="J24" s="24"/>
      <c r="K24" s="24"/>
      <c r="L24" s="15"/>
      <c r="M24" s="24"/>
    </row>
    <row r="25" spans="1:13" ht="12" customHeight="1">
      <c r="A25" s="23"/>
      <c r="B25" s="18"/>
      <c r="C25" s="15"/>
      <c r="D25" s="16"/>
      <c r="E25" s="16"/>
      <c r="F25" s="24"/>
      <c r="G25" s="17"/>
      <c r="H25" s="24"/>
      <c r="I25" s="24"/>
      <c r="J25" s="24"/>
      <c r="K25" s="24"/>
      <c r="L25" s="15"/>
      <c r="M25" s="24"/>
    </row>
    <row r="26" spans="1:13" ht="12" customHeight="1">
      <c r="A26" s="23"/>
      <c r="B26" s="18"/>
      <c r="C26" s="15"/>
      <c r="D26" s="16"/>
      <c r="E26" s="16"/>
      <c r="F26" s="24"/>
      <c r="G26" s="17"/>
      <c r="H26" s="24"/>
      <c r="I26" s="24"/>
      <c r="J26" s="24"/>
      <c r="K26" s="24"/>
      <c r="L26" s="15"/>
      <c r="M26" s="24"/>
    </row>
    <row r="27" spans="1:13" ht="12" customHeight="1">
      <c r="A27" s="23"/>
      <c r="B27" s="18"/>
      <c r="C27" s="15"/>
      <c r="D27" s="16"/>
      <c r="E27" s="16"/>
      <c r="F27" s="24"/>
      <c r="G27" s="17"/>
      <c r="H27" s="24"/>
      <c r="I27" s="24"/>
      <c r="J27" s="24"/>
      <c r="K27" s="24"/>
      <c r="L27" s="15"/>
      <c r="M27" s="24"/>
    </row>
    <row r="28" spans="1:13" ht="12" customHeight="1">
      <c r="A28" s="23"/>
      <c r="B28" s="18"/>
      <c r="C28" s="15"/>
      <c r="D28" s="16"/>
      <c r="E28" s="16"/>
      <c r="F28" s="24"/>
      <c r="G28" s="17"/>
      <c r="H28" s="24"/>
      <c r="I28" s="24"/>
      <c r="J28" s="24"/>
      <c r="K28" s="24"/>
      <c r="L28" s="15"/>
      <c r="M28" s="24"/>
    </row>
    <row r="29" spans="1:13" ht="12" customHeight="1">
      <c r="A29" s="23"/>
      <c r="B29" s="18"/>
      <c r="C29" s="15"/>
      <c r="D29" s="16"/>
      <c r="E29" s="16"/>
      <c r="F29" s="24"/>
      <c r="G29" s="17"/>
      <c r="H29" s="24"/>
      <c r="I29" s="24"/>
      <c r="J29" s="24"/>
      <c r="K29" s="24"/>
      <c r="L29" s="15"/>
      <c r="M29" s="24"/>
    </row>
    <row r="30" spans="1:13" ht="12" customHeight="1">
      <c r="A30" s="23"/>
      <c r="B30" s="18"/>
      <c r="C30" s="15"/>
      <c r="D30" s="16"/>
      <c r="E30" s="16"/>
      <c r="F30" s="24"/>
      <c r="G30" s="17"/>
      <c r="H30" s="24"/>
      <c r="I30" s="24"/>
      <c r="J30" s="24"/>
      <c r="K30" s="24"/>
      <c r="L30" s="15"/>
      <c r="M30" s="24"/>
    </row>
    <row r="31" spans="1:13" ht="12" customHeight="1">
      <c r="A31" s="23"/>
      <c r="B31" s="18"/>
      <c r="C31" s="15"/>
      <c r="D31" s="16"/>
      <c r="E31" s="16"/>
      <c r="F31" s="24"/>
      <c r="G31" s="17"/>
      <c r="H31" s="24"/>
      <c r="I31" s="24"/>
      <c r="J31" s="24"/>
      <c r="K31" s="24"/>
      <c r="L31" s="15"/>
      <c r="M31" s="24"/>
    </row>
    <row r="32" spans="1:13" ht="12" customHeight="1">
      <c r="A32" s="23"/>
      <c r="B32" s="18"/>
      <c r="C32" s="15"/>
      <c r="D32" s="16"/>
      <c r="E32" s="16"/>
      <c r="F32" s="24"/>
      <c r="G32" s="17"/>
      <c r="H32" s="24"/>
      <c r="I32" s="24"/>
      <c r="J32" s="24"/>
      <c r="K32" s="24"/>
      <c r="L32" s="15"/>
      <c r="M32" s="24"/>
    </row>
    <row r="33" spans="1:13" ht="12" customHeight="1">
      <c r="A33" s="23"/>
      <c r="B33" s="18"/>
      <c r="C33" s="15"/>
      <c r="D33" s="16"/>
      <c r="E33" s="16"/>
      <c r="F33" s="24"/>
      <c r="G33" s="17"/>
      <c r="H33" s="24"/>
      <c r="I33" s="24"/>
      <c r="J33" s="24"/>
      <c r="K33" s="24"/>
      <c r="L33" s="15"/>
      <c r="M33" s="24"/>
    </row>
    <row r="34" spans="1:13" ht="12" customHeight="1">
      <c r="A34" s="23"/>
      <c r="B34" s="18"/>
      <c r="C34" s="15"/>
      <c r="D34" s="16"/>
      <c r="E34" s="16"/>
      <c r="F34" s="24"/>
      <c r="G34" s="17"/>
      <c r="H34" s="24"/>
      <c r="I34" s="24"/>
      <c r="J34" s="24"/>
      <c r="K34" s="24"/>
      <c r="L34" s="15"/>
      <c r="M34" s="24"/>
    </row>
    <row r="35" spans="1:13" ht="12" customHeight="1">
      <c r="A35" s="23"/>
      <c r="B35" s="18"/>
      <c r="C35" s="15"/>
      <c r="D35" s="16"/>
      <c r="E35" s="16"/>
      <c r="F35" s="24"/>
      <c r="G35" s="17"/>
      <c r="H35" s="24"/>
      <c r="I35" s="24"/>
      <c r="J35" s="24"/>
      <c r="K35" s="24"/>
      <c r="L35" s="15"/>
      <c r="M35" s="24"/>
    </row>
    <row r="36" spans="1:13" ht="12" customHeight="1">
      <c r="A36" s="23"/>
      <c r="B36" s="18"/>
      <c r="C36" s="15"/>
      <c r="D36" s="16"/>
      <c r="E36" s="16"/>
      <c r="F36" s="24"/>
      <c r="G36" s="17"/>
      <c r="H36" s="24"/>
      <c r="I36" s="24"/>
      <c r="J36" s="24"/>
      <c r="K36" s="24"/>
      <c r="L36" s="15"/>
      <c r="M36" s="24"/>
    </row>
    <row r="37" spans="1:13" ht="12" customHeight="1">
      <c r="A37" s="23"/>
      <c r="B37" s="18"/>
      <c r="C37" s="15"/>
      <c r="D37" s="16"/>
      <c r="E37" s="16"/>
      <c r="F37" s="24"/>
      <c r="G37" s="17"/>
      <c r="H37" s="24"/>
      <c r="I37" s="24"/>
      <c r="J37" s="24"/>
      <c r="K37" s="24"/>
      <c r="L37" s="15"/>
      <c r="M37" s="24"/>
    </row>
    <row r="38" spans="1:13" ht="12" customHeight="1">
      <c r="A38" s="23"/>
      <c r="B38" s="18"/>
      <c r="C38" s="15"/>
      <c r="D38" s="16"/>
      <c r="E38" s="16"/>
      <c r="F38" s="24"/>
      <c r="G38" s="17"/>
      <c r="H38" s="24"/>
      <c r="I38" s="24"/>
      <c r="J38" s="24"/>
      <c r="K38" s="24"/>
      <c r="L38" s="15"/>
      <c r="M38" s="24"/>
    </row>
    <row r="39" spans="1:13" ht="12" customHeight="1">
      <c r="A39" s="23"/>
      <c r="B39" s="18"/>
      <c r="C39" s="15"/>
      <c r="D39" s="16"/>
      <c r="E39" s="16"/>
      <c r="F39" s="24"/>
      <c r="G39" s="17"/>
      <c r="H39" s="24"/>
      <c r="I39" s="24"/>
      <c r="J39" s="24"/>
      <c r="K39" s="24"/>
      <c r="L39" s="15"/>
      <c r="M39" s="24"/>
    </row>
    <row r="40" spans="1:13" ht="12" customHeight="1">
      <c r="A40" s="23"/>
      <c r="B40" s="18"/>
      <c r="C40" s="15"/>
      <c r="D40" s="16"/>
      <c r="E40" s="16"/>
      <c r="F40" s="24"/>
      <c r="G40" s="17"/>
      <c r="H40" s="24"/>
      <c r="I40" s="24"/>
      <c r="J40" s="24"/>
      <c r="K40" s="24"/>
      <c r="L40" s="15"/>
      <c r="M40" s="24"/>
    </row>
    <row r="41" spans="1:13">
      <c r="C41" s="20"/>
      <c r="D41" s="21"/>
      <c r="E41" s="20"/>
      <c r="F41" s="20"/>
      <c r="H41" s="20"/>
      <c r="I41" s="20"/>
      <c r="J41" s="20"/>
      <c r="K41" s="20"/>
      <c r="L41" s="20"/>
      <c r="M41" s="20"/>
    </row>
    <row r="43" spans="1:13">
      <c r="C43" s="20"/>
      <c r="D43" s="20"/>
      <c r="E43" s="20"/>
      <c r="F43" s="20"/>
      <c r="G43" s="22"/>
      <c r="H43" s="20"/>
      <c r="K43" s="20"/>
      <c r="L43" s="20"/>
      <c r="M43" s="20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mahmoud</cp:lastModifiedBy>
  <dcterms:created xsi:type="dcterms:W3CDTF">2010-07-19T13:21:07Z</dcterms:created>
  <dcterms:modified xsi:type="dcterms:W3CDTF">2011-02-21T09:43:04Z</dcterms:modified>
</cp:coreProperties>
</file>