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1_Ecole\1ISE\Annee_1\Semestre 2\Analyse de données\excel\"/>
    </mc:Choice>
  </mc:AlternateContent>
  <xr:revisionPtr revIDLastSave="0" documentId="13_ncr:1_{F5B20EC1-2190-43E8-B594-3CE033550D8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onnées" sheetId="1" r:id="rId1"/>
    <sheet name="Aux" sheetId="5" state="hidden" r:id="rId2"/>
  </sheets>
  <definedNames>
    <definedName name="AxeB">#REF!</definedName>
    <definedName name="AxeH">#REF!</definedName>
    <definedName name="Axes">Aux!$E$1:$E$18</definedName>
    <definedName name="AxeV">#REF!</definedName>
    <definedName name="BaseN">Aux!$K$1:$AC$142</definedName>
    <definedName name="bbinf">#REF!</definedName>
    <definedName name="bbsup">#REF!</definedName>
    <definedName name="binf">#REF!</definedName>
    <definedName name="bsup">#REF!</definedName>
    <definedName name="ColonneModif">#REF!</definedName>
    <definedName name="Correl">#REF!</definedName>
    <definedName name="CR">#REF!</definedName>
    <definedName name="EcT">#REF!</definedName>
    <definedName name="EcTSup">#REF!</definedName>
    <definedName name="Factcolonnes">#REF!</definedName>
    <definedName name="Factlignes">#REF!</definedName>
    <definedName name="LigneModif">#REF!</definedName>
    <definedName name="ListeNom">Aux!$J$1:$J$2</definedName>
    <definedName name="Moyennes">#REF!</definedName>
    <definedName name="MoySup">#REF!</definedName>
    <definedName name="NbVSup">0</definedName>
    <definedName name="NoColonne">#REF!</definedName>
    <definedName name="NoLigne">#REF!</definedName>
    <definedName name="NominCh">#REF!</definedName>
    <definedName name="NomsInd">Données!$A$2:$A$142</definedName>
    <definedName name="NomsTInd">Données!$A$2:$A$142</definedName>
    <definedName name="NomsTVar">Données!$B$1:$S$1</definedName>
    <definedName name="NomsVar">Données!$B$1:$S$1</definedName>
    <definedName name="NomsVNom">Données!$T$1</definedName>
    <definedName name="Passage">#REF!</definedName>
    <definedName name="PermutColonne">#REF!</definedName>
    <definedName name="PermutLigne">#REF!</definedName>
    <definedName name="RangsColonne">#REF!</definedName>
    <definedName name="RangsLigne">#REF!</definedName>
    <definedName name="result">#REF!</definedName>
    <definedName name="Suite">#REF!</definedName>
    <definedName name="tableau">Données!$B$2:$S$142</definedName>
    <definedName name="Titre">#REF!</definedName>
    <definedName name="vect1">#REF!</definedName>
    <definedName name="vect10">#REF!</definedName>
    <definedName name="vect11">#REF!</definedName>
    <definedName name="vect12">#REF!</definedName>
    <definedName name="vect13">#REF!</definedName>
    <definedName name="vect14">#REF!</definedName>
    <definedName name="vect15">#REF!</definedName>
    <definedName name="vect16">#REF!</definedName>
    <definedName name="vect17">#REF!</definedName>
    <definedName name="vect18">#REF!</definedName>
    <definedName name="vect2">#REF!</definedName>
    <definedName name="vect3">#REF!</definedName>
    <definedName name="vect4">#REF!</definedName>
    <definedName name="vect5">#REF!</definedName>
    <definedName name="vect6">#REF!</definedName>
    <definedName name="vect7">#REF!</definedName>
    <definedName name="vect8">#REF!</definedName>
    <definedName name="vect9">#REF!</definedName>
    <definedName name="VNom">Données!$T$2:$T$142</definedName>
    <definedName name="VoirNoms">#REF!</definedName>
    <definedName name="VP">#REF!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5" l="1" a="1"/>
  <c r="AC2" i="5" s="1"/>
  <c r="AC1" i="5" a="1"/>
  <c r="AC1" i="5" s="1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H1" i="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G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F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J1" i="5" a="1"/>
  <c r="J1" i="5" s="1"/>
  <c r="AC141" i="5" l="1"/>
  <c r="AC137" i="5"/>
  <c r="AC133" i="5"/>
  <c r="AC129" i="5"/>
  <c r="AC125" i="5"/>
  <c r="AC121" i="5"/>
  <c r="AC117" i="5"/>
  <c r="AC113" i="5"/>
  <c r="AC109" i="5"/>
  <c r="AC105" i="5"/>
  <c r="AC101" i="5"/>
  <c r="AC97" i="5"/>
  <c r="AC93" i="5"/>
  <c r="AC89" i="5"/>
  <c r="AC85" i="5"/>
  <c r="AC81" i="5"/>
  <c r="AC77" i="5"/>
  <c r="AC73" i="5"/>
  <c r="AC69" i="5"/>
  <c r="AC65" i="5"/>
  <c r="AC61" i="5"/>
  <c r="AC57" i="5"/>
  <c r="AC53" i="5"/>
  <c r="AC49" i="5"/>
  <c r="AC45" i="5"/>
  <c r="AC41" i="5"/>
  <c r="AC37" i="5"/>
  <c r="AC33" i="5"/>
  <c r="AC29" i="5"/>
  <c r="AC25" i="5"/>
  <c r="AC21" i="5"/>
  <c r="AC17" i="5"/>
  <c r="AC5" i="5"/>
  <c r="AC140" i="5"/>
  <c r="AC136" i="5"/>
  <c r="AC132" i="5"/>
  <c r="AC128" i="5"/>
  <c r="AC124" i="5"/>
  <c r="AC120" i="5"/>
  <c r="AC116" i="5"/>
  <c r="AC112" i="5"/>
  <c r="AC108" i="5"/>
  <c r="AC104" i="5"/>
  <c r="AC100" i="5"/>
  <c r="AC96" i="5"/>
  <c r="AC92" i="5"/>
  <c r="AC88" i="5"/>
  <c r="AC84" i="5"/>
  <c r="AC80" i="5"/>
  <c r="AC76" i="5"/>
  <c r="AC72" i="5"/>
  <c r="AC68" i="5"/>
  <c r="AC64" i="5"/>
  <c r="AC60" i="5"/>
  <c r="AC56" i="5"/>
  <c r="AC52" i="5"/>
  <c r="AC48" i="5"/>
  <c r="AC44" i="5"/>
  <c r="AC40" i="5"/>
  <c r="AC36" i="5"/>
  <c r="AC32" i="5"/>
  <c r="AC28" i="5"/>
  <c r="AC24" i="5"/>
  <c r="AC20" i="5"/>
  <c r="AC16" i="5"/>
  <c r="AC12" i="5"/>
  <c r="AC8" i="5"/>
  <c r="AC4" i="5"/>
  <c r="AC9" i="5"/>
  <c r="AC139" i="5"/>
  <c r="AC135" i="5"/>
  <c r="AC131" i="5"/>
  <c r="AC127" i="5"/>
  <c r="AC123" i="5"/>
  <c r="AC119" i="5"/>
  <c r="AC115" i="5"/>
  <c r="AC111" i="5"/>
  <c r="AC107" i="5"/>
  <c r="AC103" i="5"/>
  <c r="AC99" i="5"/>
  <c r="AC95" i="5"/>
  <c r="AC91" i="5"/>
  <c r="AC87" i="5"/>
  <c r="AC83" i="5"/>
  <c r="AC79" i="5"/>
  <c r="AC75" i="5"/>
  <c r="AC71" i="5"/>
  <c r="AC67" i="5"/>
  <c r="AC63" i="5"/>
  <c r="AC59" i="5"/>
  <c r="AC55" i="5"/>
  <c r="AC51" i="5"/>
  <c r="AC47" i="5"/>
  <c r="AC43" i="5"/>
  <c r="AC39" i="5"/>
  <c r="AC35" i="5"/>
  <c r="AC31" i="5"/>
  <c r="AC27" i="5"/>
  <c r="AC23" i="5"/>
  <c r="AC19" i="5"/>
  <c r="AC15" i="5"/>
  <c r="AC11" i="5"/>
  <c r="AC7" i="5"/>
  <c r="AC3" i="5"/>
  <c r="AC13" i="5"/>
  <c r="AC142" i="5"/>
  <c r="AC138" i="5"/>
  <c r="AC134" i="5"/>
  <c r="AC130" i="5"/>
  <c r="AC126" i="5"/>
  <c r="AC122" i="5"/>
  <c r="AC118" i="5"/>
  <c r="AC114" i="5"/>
  <c r="AC110" i="5"/>
  <c r="AC106" i="5"/>
  <c r="AC102" i="5"/>
  <c r="AC98" i="5"/>
  <c r="AC94" i="5"/>
  <c r="AC90" i="5"/>
  <c r="AC86" i="5"/>
  <c r="AC82" i="5"/>
  <c r="AC78" i="5"/>
  <c r="AC74" i="5"/>
  <c r="AC70" i="5"/>
  <c r="AC66" i="5"/>
  <c r="AC62" i="5"/>
  <c r="AC58" i="5"/>
  <c r="AC54" i="5"/>
  <c r="AC50" i="5"/>
  <c r="AC46" i="5"/>
  <c r="AC42" i="5"/>
  <c r="AC38" i="5"/>
  <c r="AC34" i="5"/>
  <c r="AC30" i="5"/>
  <c r="AC26" i="5"/>
  <c r="AC22" i="5"/>
  <c r="AC18" i="5"/>
  <c r="AC14" i="5"/>
  <c r="AC10" i="5"/>
  <c r="AC6" i="5"/>
  <c r="B1" i="5" l="1"/>
  <c r="B3" i="5"/>
  <c r="B5" i="5"/>
  <c r="B7" i="5"/>
  <c r="B9" i="5"/>
  <c r="B11" i="5"/>
  <c r="B13" i="5"/>
  <c r="B15" i="5"/>
  <c r="B17" i="5"/>
  <c r="B19" i="5"/>
  <c r="B16" i="5"/>
  <c r="B2" i="5"/>
  <c r="B6" i="5"/>
  <c r="B10" i="5"/>
  <c r="B14" i="5"/>
  <c r="B23" i="5"/>
  <c r="B28" i="5"/>
  <c r="B8" i="5"/>
  <c r="B20" i="5"/>
  <c r="B21" i="5"/>
  <c r="B26" i="5"/>
  <c r="B29" i="5"/>
  <c r="B31" i="5"/>
  <c r="B33" i="5"/>
  <c r="B35" i="5"/>
  <c r="B12" i="5"/>
  <c r="B18" i="5"/>
  <c r="B22" i="5"/>
  <c r="B25" i="5"/>
  <c r="B32" i="5"/>
  <c r="B4" i="5"/>
  <c r="B30" i="5"/>
  <c r="B34" i="5"/>
  <c r="B24" i="5"/>
  <c r="B38" i="5"/>
  <c r="B47" i="5"/>
  <c r="B49" i="5"/>
  <c r="B51" i="5"/>
  <c r="B53" i="5"/>
  <c r="B55" i="5"/>
  <c r="B57" i="5"/>
  <c r="B59" i="5"/>
  <c r="B61" i="5"/>
  <c r="B63" i="5"/>
  <c r="B65" i="5"/>
  <c r="B67" i="5"/>
  <c r="B69" i="5"/>
  <c r="B71" i="5"/>
  <c r="B27" i="5"/>
  <c r="B36" i="5"/>
  <c r="B40" i="5"/>
  <c r="B43" i="5"/>
  <c r="B46" i="5"/>
  <c r="B48" i="5"/>
  <c r="B50" i="5"/>
  <c r="B52" i="5"/>
  <c r="B54" i="5"/>
  <c r="B56" i="5"/>
  <c r="B58" i="5"/>
  <c r="B60" i="5"/>
  <c r="B62" i="5"/>
  <c r="B64" i="5"/>
  <c r="B66" i="5"/>
  <c r="B68" i="5"/>
  <c r="B70" i="5"/>
  <c r="B37" i="5"/>
  <c r="B44" i="5"/>
  <c r="B45" i="5"/>
  <c r="B78" i="5"/>
  <c r="B81" i="5"/>
  <c r="B86" i="5"/>
  <c r="B89" i="5"/>
  <c r="B72" i="5"/>
  <c r="B76" i="5"/>
  <c r="B79" i="5"/>
  <c r="B84" i="5"/>
  <c r="B87" i="5"/>
  <c r="B92" i="5"/>
  <c r="B94" i="5"/>
  <c r="B96" i="5"/>
  <c r="B98" i="5"/>
  <c r="B100" i="5"/>
  <c r="B102" i="5"/>
  <c r="B104" i="5"/>
  <c r="B106" i="5"/>
  <c r="B108" i="5"/>
  <c r="B110" i="5"/>
  <c r="B112" i="5"/>
  <c r="B114" i="5"/>
  <c r="B116" i="5"/>
  <c r="B118" i="5"/>
  <c r="B120" i="5"/>
  <c r="B122" i="5"/>
  <c r="B124" i="5"/>
  <c r="B126" i="5"/>
  <c r="B128" i="5"/>
  <c r="B130" i="5"/>
  <c r="B132" i="5"/>
  <c r="B134" i="5"/>
  <c r="B136" i="5"/>
  <c r="B138" i="5"/>
  <c r="B39" i="5"/>
  <c r="B82" i="5"/>
  <c r="B85" i="5"/>
  <c r="B121" i="5"/>
  <c r="B88" i="5"/>
  <c r="B91" i="5"/>
  <c r="B95" i="5"/>
  <c r="B99" i="5"/>
  <c r="B103" i="5"/>
  <c r="B107" i="5"/>
  <c r="B111" i="5"/>
  <c r="B119" i="5"/>
  <c r="B127" i="5"/>
  <c r="B135" i="5"/>
  <c r="B139" i="5"/>
  <c r="B77" i="5"/>
  <c r="B90" i="5"/>
  <c r="B117" i="5"/>
  <c r="B125" i="5"/>
  <c r="B80" i="5"/>
  <c r="B97" i="5"/>
  <c r="B113" i="5"/>
  <c r="B137" i="5"/>
  <c r="B93" i="5"/>
  <c r="B129" i="5"/>
  <c r="B131" i="5"/>
  <c r="B101" i="5"/>
  <c r="B141" i="5"/>
  <c r="B115" i="5"/>
  <c r="B123" i="5"/>
  <c r="B140" i="5"/>
  <c r="K2" i="5" l="1" a="1"/>
  <c r="B41" i="5"/>
  <c r="B83" i="5"/>
  <c r="B75" i="5"/>
  <c r="B109" i="5"/>
  <c r="B133" i="5"/>
  <c r="B105" i="5"/>
  <c r="B74" i="5"/>
  <c r="B73" i="5"/>
  <c r="B42" i="5"/>
  <c r="A140" i="5"/>
  <c r="A131" i="5"/>
  <c r="A129" i="5"/>
  <c r="A121" i="5"/>
  <c r="A48" i="5"/>
  <c r="A134" i="5"/>
  <c r="A124" i="5"/>
  <c r="A123" i="5"/>
  <c r="A126" i="5"/>
  <c r="A86" i="5"/>
  <c r="A132" i="5"/>
  <c r="A61" i="5"/>
  <c r="A135" i="5"/>
  <c r="A141" i="5"/>
  <c r="A113" i="5"/>
  <c r="A97" i="5"/>
  <c r="A80" i="5"/>
  <c r="A130" i="5"/>
  <c r="A117" i="5"/>
  <c r="A78" i="5"/>
  <c r="A22" i="5"/>
  <c r="A116" i="5"/>
  <c r="A103" i="5"/>
  <c r="A88" i="5"/>
  <c r="A52" i="5"/>
  <c r="A90" i="5"/>
  <c r="A56" i="5"/>
  <c r="A110" i="5"/>
  <c r="A102" i="5"/>
  <c r="A94" i="5"/>
  <c r="A76" i="5"/>
  <c r="A54" i="5"/>
  <c r="A85" i="5"/>
  <c r="A77" i="5"/>
  <c r="A59" i="5"/>
  <c r="A4" i="5"/>
  <c r="A39" i="5"/>
  <c r="A40" i="5"/>
  <c r="A28" i="5"/>
  <c r="A33" i="5"/>
  <c r="A17" i="5"/>
  <c r="A25" i="5"/>
  <c r="A2" i="5"/>
  <c r="A13" i="5"/>
  <c r="A5" i="5"/>
  <c r="A53" i="5"/>
  <c r="A43" i="5"/>
  <c r="A32" i="5"/>
  <c r="A108" i="5"/>
  <c r="A100" i="5"/>
  <c r="A92" i="5"/>
  <c r="A84" i="5"/>
  <c r="A72" i="5"/>
  <c r="A70" i="5"/>
  <c r="A91" i="5"/>
  <c r="A83" i="5"/>
  <c r="A75" i="5"/>
  <c r="A71" i="5"/>
  <c r="A55" i="5"/>
  <c r="A45" i="5"/>
  <c r="A37" i="5"/>
  <c r="A38" i="5"/>
  <c r="A31" i="5"/>
  <c r="A26" i="5"/>
  <c r="A20" i="5"/>
  <c r="A8" i="5"/>
  <c r="A23" i="5"/>
  <c r="A14" i="5"/>
  <c r="A11" i="5"/>
  <c r="A3" i="5"/>
  <c r="A137" i="5"/>
  <c r="A120" i="5"/>
  <c r="A109" i="5"/>
  <c r="A68" i="5"/>
  <c r="A49" i="5"/>
  <c r="A138" i="5"/>
  <c r="A125" i="5"/>
  <c r="A64" i="5"/>
  <c r="A99" i="5"/>
  <c r="A65" i="5"/>
  <c r="A46" i="5"/>
  <c r="A139" i="5"/>
  <c r="A136" i="5"/>
  <c r="A127" i="5"/>
  <c r="A118" i="5"/>
  <c r="A18" i="5"/>
  <c r="A128" i="5"/>
  <c r="A115" i="5"/>
  <c r="A105" i="5"/>
  <c r="A62" i="5"/>
  <c r="A133" i="5"/>
  <c r="A114" i="5"/>
  <c r="A58" i="5"/>
  <c r="A119" i="5"/>
  <c r="A111" i="5"/>
  <c r="A95" i="5"/>
  <c r="A74" i="5"/>
  <c r="A69" i="5"/>
  <c r="A50" i="5"/>
  <c r="A106" i="5"/>
  <c r="A98" i="5"/>
  <c r="A60" i="5"/>
  <c r="A89" i="5"/>
  <c r="A81" i="5"/>
  <c r="A73" i="5"/>
  <c r="A67" i="5"/>
  <c r="A51" i="5"/>
  <c r="A30" i="5"/>
  <c r="A44" i="5"/>
  <c r="A36" i="5"/>
  <c r="A24" i="5"/>
  <c r="A16" i="5"/>
  <c r="A29" i="5"/>
  <c r="A21" i="5"/>
  <c r="A19" i="5"/>
  <c r="A10" i="5"/>
  <c r="A9" i="5"/>
  <c r="A1" i="5"/>
  <c r="A93" i="5"/>
  <c r="A101" i="5"/>
  <c r="A122" i="5"/>
  <c r="A107" i="5"/>
  <c r="A82" i="5"/>
  <c r="A66" i="5"/>
  <c r="A112" i="5"/>
  <c r="A104" i="5"/>
  <c r="A96" i="5"/>
  <c r="A57" i="5"/>
  <c r="A12" i="5"/>
  <c r="A87" i="5"/>
  <c r="A79" i="5"/>
  <c r="A63" i="5"/>
  <c r="A47" i="5"/>
  <c r="A34" i="5"/>
  <c r="A41" i="5"/>
  <c r="A42" i="5"/>
  <c r="A35" i="5"/>
  <c r="A27" i="5"/>
  <c r="A6" i="5"/>
  <c r="A15" i="5"/>
  <c r="A7" i="5"/>
  <c r="K2" i="5" l="1"/>
  <c r="O2" i="5"/>
  <c r="S2" i="5"/>
  <c r="W2" i="5"/>
  <c r="AA2" i="5"/>
  <c r="M3" i="5"/>
  <c r="Q3" i="5"/>
  <c r="U3" i="5"/>
  <c r="Y3" i="5"/>
  <c r="K4" i="5"/>
  <c r="O4" i="5"/>
  <c r="S4" i="5"/>
  <c r="W4" i="5"/>
  <c r="AA4" i="5"/>
  <c r="M5" i="5"/>
  <c r="Q5" i="5"/>
  <c r="U5" i="5"/>
  <c r="Y5" i="5"/>
  <c r="K6" i="5"/>
  <c r="O6" i="5"/>
  <c r="S6" i="5"/>
  <c r="W6" i="5"/>
  <c r="AA6" i="5"/>
  <c r="M7" i="5"/>
  <c r="Q7" i="5"/>
  <c r="U7" i="5"/>
  <c r="Y7" i="5"/>
  <c r="K8" i="5"/>
  <c r="O8" i="5"/>
  <c r="S8" i="5"/>
  <c r="W8" i="5"/>
  <c r="AA8" i="5"/>
  <c r="M9" i="5"/>
  <c r="Q9" i="5"/>
  <c r="U9" i="5"/>
  <c r="Y9" i="5"/>
  <c r="K10" i="5"/>
  <c r="O10" i="5"/>
  <c r="S10" i="5"/>
  <c r="W10" i="5"/>
  <c r="AA10" i="5"/>
  <c r="M11" i="5"/>
  <c r="Q11" i="5"/>
  <c r="U11" i="5"/>
  <c r="Y11" i="5"/>
  <c r="K12" i="5"/>
  <c r="O12" i="5"/>
  <c r="S12" i="5"/>
  <c r="W12" i="5"/>
  <c r="AA12" i="5"/>
  <c r="M13" i="5"/>
  <c r="Q13" i="5"/>
  <c r="U13" i="5"/>
  <c r="Y13" i="5"/>
  <c r="K14" i="5"/>
  <c r="O14" i="5"/>
  <c r="S14" i="5"/>
  <c r="W14" i="5"/>
  <c r="AA14" i="5"/>
  <c r="M15" i="5"/>
  <c r="Q15" i="5"/>
  <c r="U15" i="5"/>
  <c r="Y15" i="5"/>
  <c r="K16" i="5"/>
  <c r="O16" i="5"/>
  <c r="S16" i="5"/>
  <c r="W16" i="5"/>
  <c r="AA16" i="5"/>
  <c r="M17" i="5"/>
  <c r="Q17" i="5"/>
  <c r="U17" i="5"/>
  <c r="Y17" i="5"/>
  <c r="K18" i="5"/>
  <c r="O18" i="5"/>
  <c r="S18" i="5"/>
  <c r="W18" i="5"/>
  <c r="AA18" i="5"/>
  <c r="M19" i="5"/>
  <c r="Q19" i="5"/>
  <c r="U19" i="5"/>
  <c r="L2" i="5"/>
  <c r="P2" i="5"/>
  <c r="T2" i="5"/>
  <c r="X2" i="5"/>
  <c r="AB2" i="5"/>
  <c r="N3" i="5"/>
  <c r="R3" i="5"/>
  <c r="V3" i="5"/>
  <c r="Z3" i="5"/>
  <c r="L4" i="5"/>
  <c r="P4" i="5"/>
  <c r="T4" i="5"/>
  <c r="X4" i="5"/>
  <c r="AB4" i="5"/>
  <c r="N5" i="5"/>
  <c r="R5" i="5"/>
  <c r="V5" i="5"/>
  <c r="Z5" i="5"/>
  <c r="L6" i="5"/>
  <c r="P6" i="5"/>
  <c r="T6" i="5"/>
  <c r="X6" i="5"/>
  <c r="AB6" i="5"/>
  <c r="N7" i="5"/>
  <c r="R7" i="5"/>
  <c r="V7" i="5"/>
  <c r="Z7" i="5"/>
  <c r="L8" i="5"/>
  <c r="P8" i="5"/>
  <c r="T8" i="5"/>
  <c r="X8" i="5"/>
  <c r="AB8" i="5"/>
  <c r="N9" i="5"/>
  <c r="R9" i="5"/>
  <c r="V9" i="5"/>
  <c r="Z9" i="5"/>
  <c r="L10" i="5"/>
  <c r="P10" i="5"/>
  <c r="T10" i="5"/>
  <c r="X10" i="5"/>
  <c r="AB10" i="5"/>
  <c r="N11" i="5"/>
  <c r="R11" i="5"/>
  <c r="V11" i="5"/>
  <c r="Z11" i="5"/>
  <c r="L12" i="5"/>
  <c r="P12" i="5"/>
  <c r="T12" i="5"/>
  <c r="X12" i="5"/>
  <c r="AB12" i="5"/>
  <c r="N13" i="5"/>
  <c r="R13" i="5"/>
  <c r="V13" i="5"/>
  <c r="Z13" i="5"/>
  <c r="L14" i="5"/>
  <c r="P14" i="5"/>
  <c r="T14" i="5"/>
  <c r="X14" i="5"/>
  <c r="AB14" i="5"/>
  <c r="N15" i="5"/>
  <c r="R15" i="5"/>
  <c r="V15" i="5"/>
  <c r="Z15" i="5"/>
  <c r="L16" i="5"/>
  <c r="P16" i="5"/>
  <c r="T16" i="5"/>
  <c r="X16" i="5"/>
  <c r="AB16" i="5"/>
  <c r="N17" i="5"/>
  <c r="R17" i="5"/>
  <c r="V17" i="5"/>
  <c r="Z17" i="5"/>
  <c r="L18" i="5"/>
  <c r="P18" i="5"/>
  <c r="T18" i="5"/>
  <c r="X18" i="5"/>
  <c r="AB18" i="5"/>
  <c r="N19" i="5"/>
  <c r="R19" i="5"/>
  <c r="V19" i="5"/>
  <c r="Z19" i="5"/>
  <c r="L20" i="5"/>
  <c r="P20" i="5"/>
  <c r="T20" i="5"/>
  <c r="X20" i="5"/>
  <c r="Q2" i="5"/>
  <c r="Y2" i="5"/>
  <c r="O3" i="5"/>
  <c r="W3" i="5"/>
  <c r="M4" i="5"/>
  <c r="U4" i="5"/>
  <c r="K5" i="5"/>
  <c r="S5" i="5"/>
  <c r="AA5" i="5"/>
  <c r="Q6" i="5"/>
  <c r="Y6" i="5"/>
  <c r="O7" i="5"/>
  <c r="W7" i="5"/>
  <c r="M8" i="5"/>
  <c r="U8" i="5"/>
  <c r="K9" i="5"/>
  <c r="S9" i="5"/>
  <c r="AA9" i="5"/>
  <c r="Q10" i="5"/>
  <c r="Y10" i="5"/>
  <c r="O11" i="5"/>
  <c r="W11" i="5"/>
  <c r="M12" i="5"/>
  <c r="U12" i="5"/>
  <c r="K13" i="5"/>
  <c r="S13" i="5"/>
  <c r="AA13" i="5"/>
  <c r="Q14" i="5"/>
  <c r="Y14" i="5"/>
  <c r="O15" i="5"/>
  <c r="W15" i="5"/>
  <c r="M16" i="5"/>
  <c r="U16" i="5"/>
  <c r="K17" i="5"/>
  <c r="S17" i="5"/>
  <c r="AA17" i="5"/>
  <c r="Q18" i="5"/>
  <c r="Y18" i="5"/>
  <c r="O19" i="5"/>
  <c r="W19" i="5"/>
  <c r="AB19" i="5"/>
  <c r="O20" i="5"/>
  <c r="U20" i="5"/>
  <c r="Z20" i="5"/>
  <c r="L21" i="5"/>
  <c r="P21" i="5"/>
  <c r="T21" i="5"/>
  <c r="X21" i="5"/>
  <c r="AB21" i="5"/>
  <c r="N22" i="5"/>
  <c r="R22" i="5"/>
  <c r="V22" i="5"/>
  <c r="Z22" i="5"/>
  <c r="L23" i="5"/>
  <c r="P23" i="5"/>
  <c r="T23" i="5"/>
  <c r="X23" i="5"/>
  <c r="AB23" i="5"/>
  <c r="N24" i="5"/>
  <c r="R24" i="5"/>
  <c r="V24" i="5"/>
  <c r="Z24" i="5"/>
  <c r="L25" i="5"/>
  <c r="P25" i="5"/>
  <c r="T25" i="5"/>
  <c r="X25" i="5"/>
  <c r="AB25" i="5"/>
  <c r="N26" i="5"/>
  <c r="R26" i="5"/>
  <c r="V26" i="5"/>
  <c r="Z26" i="5"/>
  <c r="L27" i="5"/>
  <c r="P27" i="5"/>
  <c r="T27" i="5"/>
  <c r="X27" i="5"/>
  <c r="AB27" i="5"/>
  <c r="N28" i="5"/>
  <c r="R28" i="5"/>
  <c r="V28" i="5"/>
  <c r="Z28" i="5"/>
  <c r="L29" i="5"/>
  <c r="P29" i="5"/>
  <c r="T29" i="5"/>
  <c r="X29" i="5"/>
  <c r="AB29" i="5"/>
  <c r="N30" i="5"/>
  <c r="R30" i="5"/>
  <c r="V30" i="5"/>
  <c r="Z30" i="5"/>
  <c r="L31" i="5"/>
  <c r="P31" i="5"/>
  <c r="T31" i="5"/>
  <c r="X31" i="5"/>
  <c r="AB31" i="5"/>
  <c r="N32" i="5"/>
  <c r="R32" i="5"/>
  <c r="V32" i="5"/>
  <c r="Z32" i="5"/>
  <c r="L33" i="5"/>
  <c r="P33" i="5"/>
  <c r="T33" i="5"/>
  <c r="X33" i="5"/>
  <c r="AB33" i="5"/>
  <c r="N34" i="5"/>
  <c r="R34" i="5"/>
  <c r="V34" i="5"/>
  <c r="Z34" i="5"/>
  <c r="L35" i="5"/>
  <c r="P35" i="5"/>
  <c r="T35" i="5"/>
  <c r="X35" i="5"/>
  <c r="AB35" i="5"/>
  <c r="N36" i="5"/>
  <c r="R36" i="5"/>
  <c r="V36" i="5"/>
  <c r="Z36" i="5"/>
  <c r="L37" i="5"/>
  <c r="P37" i="5"/>
  <c r="T37" i="5"/>
  <c r="X37" i="5"/>
  <c r="AB37" i="5"/>
  <c r="N38" i="5"/>
  <c r="R38" i="5"/>
  <c r="V38" i="5"/>
  <c r="Z38" i="5"/>
  <c r="L39" i="5"/>
  <c r="P39" i="5"/>
  <c r="T39" i="5"/>
  <c r="X39" i="5"/>
  <c r="AB39" i="5"/>
  <c r="N40" i="5"/>
  <c r="R40" i="5"/>
  <c r="V40" i="5"/>
  <c r="Z40" i="5"/>
  <c r="L41" i="5"/>
  <c r="P41" i="5"/>
  <c r="T41" i="5"/>
  <c r="X41" i="5"/>
  <c r="AB41" i="5"/>
  <c r="N42" i="5"/>
  <c r="R42" i="5"/>
  <c r="V42" i="5"/>
  <c r="Z42" i="5"/>
  <c r="L43" i="5"/>
  <c r="P43" i="5"/>
  <c r="T43" i="5"/>
  <c r="X43" i="5"/>
  <c r="AB43" i="5"/>
  <c r="N44" i="5"/>
  <c r="R44" i="5"/>
  <c r="V44" i="5"/>
  <c r="Z44" i="5"/>
  <c r="L45" i="5"/>
  <c r="P45" i="5"/>
  <c r="T45" i="5"/>
  <c r="X45" i="5"/>
  <c r="AB45" i="5"/>
  <c r="N46" i="5"/>
  <c r="R46" i="5"/>
  <c r="V46" i="5"/>
  <c r="Z46" i="5"/>
  <c r="L47" i="5"/>
  <c r="P47" i="5"/>
  <c r="T47" i="5"/>
  <c r="X47" i="5"/>
  <c r="AB47" i="5"/>
  <c r="N48" i="5"/>
  <c r="R48" i="5"/>
  <c r="V48" i="5"/>
  <c r="Z48" i="5"/>
  <c r="M2" i="5"/>
  <c r="V2" i="5"/>
  <c r="P3" i="5"/>
  <c r="AA3" i="5"/>
  <c r="R4" i="5"/>
  <c r="L5" i="5"/>
  <c r="W5" i="5"/>
  <c r="N6" i="5"/>
  <c r="Z6" i="5"/>
  <c r="S7" i="5"/>
  <c r="AB7" i="5"/>
  <c r="V8" i="5"/>
  <c r="O9" i="5"/>
  <c r="X9" i="5"/>
  <c r="R10" i="5"/>
  <c r="K11" i="5"/>
  <c r="T11" i="5"/>
  <c r="N12" i="5"/>
  <c r="Y12" i="5"/>
  <c r="P13" i="5"/>
  <c r="AB13" i="5"/>
  <c r="U14" i="5"/>
  <c r="L15" i="5"/>
  <c r="X15" i="5"/>
  <c r="Q16" i="5"/>
  <c r="Z16" i="5"/>
  <c r="T17" i="5"/>
  <c r="M18" i="5"/>
  <c r="V18" i="5"/>
  <c r="P19" i="5"/>
  <c r="Y19" i="5"/>
  <c r="N20" i="5"/>
  <c r="V20" i="5"/>
  <c r="AB20" i="5"/>
  <c r="O21" i="5"/>
  <c r="U21" i="5"/>
  <c r="Z21" i="5"/>
  <c r="M22" i="5"/>
  <c r="N2" i="5"/>
  <c r="Z2" i="5"/>
  <c r="S3" i="5"/>
  <c r="AB3" i="5"/>
  <c r="V4" i="5"/>
  <c r="O5" i="5"/>
  <c r="X5" i="5"/>
  <c r="R6" i="5"/>
  <c r="K7" i="5"/>
  <c r="T7" i="5"/>
  <c r="N8" i="5"/>
  <c r="Y8" i="5"/>
  <c r="P9" i="5"/>
  <c r="AB9" i="5"/>
  <c r="U10" i="5"/>
  <c r="L11" i="5"/>
  <c r="X11" i="5"/>
  <c r="Q12" i="5"/>
  <c r="Z12" i="5"/>
  <c r="T13" i="5"/>
  <c r="M14" i="5"/>
  <c r="V14" i="5"/>
  <c r="P15" i="5"/>
  <c r="AA15" i="5"/>
  <c r="R16" i="5"/>
  <c r="L17" i="5"/>
  <c r="W17" i="5"/>
  <c r="N18" i="5"/>
  <c r="Z18" i="5"/>
  <c r="S19" i="5"/>
  <c r="AA19" i="5"/>
  <c r="Q20" i="5"/>
  <c r="W20" i="5"/>
  <c r="K21" i="5"/>
  <c r="Q21" i="5"/>
  <c r="V21" i="5"/>
  <c r="AA21" i="5"/>
  <c r="O22" i="5"/>
  <c r="R2" i="5"/>
  <c r="K3" i="5"/>
  <c r="T3" i="5"/>
  <c r="N4" i="5"/>
  <c r="Y4" i="5"/>
  <c r="P5" i="5"/>
  <c r="AB5" i="5"/>
  <c r="U6" i="5"/>
  <c r="L7" i="5"/>
  <c r="X7" i="5"/>
  <c r="Q8" i="5"/>
  <c r="Z8" i="5"/>
  <c r="T9" i="5"/>
  <c r="M10" i="5"/>
  <c r="V10" i="5"/>
  <c r="P11" i="5"/>
  <c r="AA11" i="5"/>
  <c r="R12" i="5"/>
  <c r="L13" i="5"/>
  <c r="W13" i="5"/>
  <c r="N14" i="5"/>
  <c r="Z14" i="5"/>
  <c r="S15" i="5"/>
  <c r="AB15" i="5"/>
  <c r="V16" i="5"/>
  <c r="O17" i="5"/>
  <c r="X17" i="5"/>
  <c r="R18" i="5"/>
  <c r="K19" i="5"/>
  <c r="T19" i="5"/>
  <c r="K20" i="5"/>
  <c r="R20" i="5"/>
  <c r="Y20" i="5"/>
  <c r="M21" i="5"/>
  <c r="R21" i="5"/>
  <c r="W21" i="5"/>
  <c r="K22" i="5"/>
  <c r="P22" i="5"/>
  <c r="U22" i="5"/>
  <c r="AA22" i="5"/>
  <c r="N23" i="5"/>
  <c r="S23" i="5"/>
  <c r="Y23" i="5"/>
  <c r="L24" i="5"/>
  <c r="Q24" i="5"/>
  <c r="W24" i="5"/>
  <c r="AB24" i="5"/>
  <c r="O25" i="5"/>
  <c r="U25" i="5"/>
  <c r="Z25" i="5"/>
  <c r="M26" i="5"/>
  <c r="S26" i="5"/>
  <c r="X26" i="5"/>
  <c r="K27" i="5"/>
  <c r="Q27" i="5"/>
  <c r="V27" i="5"/>
  <c r="AA27" i="5"/>
  <c r="O28" i="5"/>
  <c r="T28" i="5"/>
  <c r="Y28" i="5"/>
  <c r="M29" i="5"/>
  <c r="R29" i="5"/>
  <c r="W29" i="5"/>
  <c r="K30" i="5"/>
  <c r="P30" i="5"/>
  <c r="U30" i="5"/>
  <c r="AA30" i="5"/>
  <c r="N31" i="5"/>
  <c r="S31" i="5"/>
  <c r="Y31" i="5"/>
  <c r="L32" i="5"/>
  <c r="Q32" i="5"/>
  <c r="W32" i="5"/>
  <c r="AB32" i="5"/>
  <c r="O33" i="5"/>
  <c r="U33" i="5"/>
  <c r="Z33" i="5"/>
  <c r="M34" i="5"/>
  <c r="S34" i="5"/>
  <c r="X34" i="5"/>
  <c r="K35" i="5"/>
  <c r="Q35" i="5"/>
  <c r="V35" i="5"/>
  <c r="AA35" i="5"/>
  <c r="O36" i="5"/>
  <c r="T36" i="5"/>
  <c r="Y36" i="5"/>
  <c r="M37" i="5"/>
  <c r="R37" i="5"/>
  <c r="W37" i="5"/>
  <c r="K38" i="5"/>
  <c r="P38" i="5"/>
  <c r="U38" i="5"/>
  <c r="AA38" i="5"/>
  <c r="N39" i="5"/>
  <c r="S39" i="5"/>
  <c r="Y39" i="5"/>
  <c r="L40" i="5"/>
  <c r="Q40" i="5"/>
  <c r="W40" i="5"/>
  <c r="AB40" i="5"/>
  <c r="O41" i="5"/>
  <c r="U41" i="5"/>
  <c r="Z41" i="5"/>
  <c r="M42" i="5"/>
  <c r="S42" i="5"/>
  <c r="X42" i="5"/>
  <c r="K43" i="5"/>
  <c r="Q43" i="5"/>
  <c r="V43" i="5"/>
  <c r="AA43" i="5"/>
  <c r="O44" i="5"/>
  <c r="T44" i="5"/>
  <c r="Y44" i="5"/>
  <c r="M45" i="5"/>
  <c r="R45" i="5"/>
  <c r="W45" i="5"/>
  <c r="K46" i="5"/>
  <c r="P46" i="5"/>
  <c r="U46" i="5"/>
  <c r="AA46" i="5"/>
  <c r="N47" i="5"/>
  <c r="S47" i="5"/>
  <c r="Y47" i="5"/>
  <c r="L48" i="5"/>
  <c r="Q48" i="5"/>
  <c r="W48" i="5"/>
  <c r="AB48" i="5"/>
  <c r="N49" i="5"/>
  <c r="R49" i="5"/>
  <c r="V49" i="5"/>
  <c r="Z49" i="5"/>
  <c r="L50" i="5"/>
  <c r="P50" i="5"/>
  <c r="T50" i="5"/>
  <c r="X50" i="5"/>
  <c r="AB50" i="5"/>
  <c r="N51" i="5"/>
  <c r="R51" i="5"/>
  <c r="V51" i="5"/>
  <c r="Z51" i="5"/>
  <c r="L52" i="5"/>
  <c r="P52" i="5"/>
  <c r="T52" i="5"/>
  <c r="X52" i="5"/>
  <c r="AB52" i="5"/>
  <c r="N53" i="5"/>
  <c r="R53" i="5"/>
  <c r="V53" i="5"/>
  <c r="Z53" i="5"/>
  <c r="L54" i="5"/>
  <c r="P54" i="5"/>
  <c r="T54" i="5"/>
  <c r="X54" i="5"/>
  <c r="AB54" i="5"/>
  <c r="N55" i="5"/>
  <c r="R55" i="5"/>
  <c r="V55" i="5"/>
  <c r="Z55" i="5"/>
  <c r="L56" i="5"/>
  <c r="P56" i="5"/>
  <c r="T56" i="5"/>
  <c r="X56" i="5"/>
  <c r="AB56" i="5"/>
  <c r="N57" i="5"/>
  <c r="R57" i="5"/>
  <c r="V57" i="5"/>
  <c r="Z57" i="5"/>
  <c r="L58" i="5"/>
  <c r="P58" i="5"/>
  <c r="T58" i="5"/>
  <c r="X58" i="5"/>
  <c r="AB58" i="5"/>
  <c r="N59" i="5"/>
  <c r="R59" i="5"/>
  <c r="V59" i="5"/>
  <c r="Z59" i="5"/>
  <c r="L60" i="5"/>
  <c r="P60" i="5"/>
  <c r="T60" i="5"/>
  <c r="X60" i="5"/>
  <c r="AB60" i="5"/>
  <c r="N61" i="5"/>
  <c r="R61" i="5"/>
  <c r="V61" i="5"/>
  <c r="Z61" i="5"/>
  <c r="L62" i="5"/>
  <c r="P62" i="5"/>
  <c r="T62" i="5"/>
  <c r="X62" i="5"/>
  <c r="AB62" i="5"/>
  <c r="N63" i="5"/>
  <c r="R63" i="5"/>
  <c r="V63" i="5"/>
  <c r="Z63" i="5"/>
  <c r="L64" i="5"/>
  <c r="P64" i="5"/>
  <c r="T64" i="5"/>
  <c r="X64" i="5"/>
  <c r="AB64" i="5"/>
  <c r="N65" i="5"/>
  <c r="R65" i="5"/>
  <c r="V65" i="5"/>
  <c r="Z65" i="5"/>
  <c r="L66" i="5"/>
  <c r="P66" i="5"/>
  <c r="T66" i="5"/>
  <c r="X66" i="5"/>
  <c r="AB66" i="5"/>
  <c r="N67" i="5"/>
  <c r="R67" i="5"/>
  <c r="V67" i="5"/>
  <c r="Z67" i="5"/>
  <c r="L68" i="5"/>
  <c r="P68" i="5"/>
  <c r="T68" i="5"/>
  <c r="X68" i="5"/>
  <c r="AB68" i="5"/>
  <c r="N69" i="5"/>
  <c r="R69" i="5"/>
  <c r="V69" i="5"/>
  <c r="Z69" i="5"/>
  <c r="L70" i="5"/>
  <c r="P70" i="5"/>
  <c r="T70" i="5"/>
  <c r="X70" i="5"/>
  <c r="AB70" i="5"/>
  <c r="N71" i="5"/>
  <c r="R71" i="5"/>
  <c r="V71" i="5"/>
  <c r="Z71" i="5"/>
  <c r="L72" i="5"/>
  <c r="P72" i="5"/>
  <c r="T72" i="5"/>
  <c r="X72" i="5"/>
  <c r="AB72" i="5"/>
  <c r="N73" i="5"/>
  <c r="R73" i="5"/>
  <c r="V73" i="5"/>
  <c r="Z73" i="5"/>
  <c r="L74" i="5"/>
  <c r="P74" i="5"/>
  <c r="T74" i="5"/>
  <c r="X74" i="5"/>
  <c r="AB74" i="5"/>
  <c r="N75" i="5"/>
  <c r="R75" i="5"/>
  <c r="V75" i="5"/>
  <c r="Z75" i="5"/>
  <c r="L76" i="5"/>
  <c r="P76" i="5"/>
  <c r="T76" i="5"/>
  <c r="X76" i="5"/>
  <c r="AB76" i="5"/>
  <c r="N77" i="5"/>
  <c r="R77" i="5"/>
  <c r="V77" i="5"/>
  <c r="Z77" i="5"/>
  <c r="L78" i="5"/>
  <c r="P78" i="5"/>
  <c r="T78" i="5"/>
  <c r="X78" i="5"/>
  <c r="AB78" i="5"/>
  <c r="N79" i="5"/>
  <c r="R79" i="5"/>
  <c r="V79" i="5"/>
  <c r="Z79" i="5"/>
  <c r="L80" i="5"/>
  <c r="P80" i="5"/>
  <c r="T80" i="5"/>
  <c r="X80" i="5"/>
  <c r="AB80" i="5"/>
  <c r="N81" i="5"/>
  <c r="R81" i="5"/>
  <c r="V81" i="5"/>
  <c r="Z81" i="5"/>
  <c r="L82" i="5"/>
  <c r="P82" i="5"/>
  <c r="T82" i="5"/>
  <c r="X82" i="5"/>
  <c r="AB82" i="5"/>
  <c r="N83" i="5"/>
  <c r="R83" i="5"/>
  <c r="V83" i="5"/>
  <c r="Z83" i="5"/>
  <c r="L84" i="5"/>
  <c r="P84" i="5"/>
  <c r="T84" i="5"/>
  <c r="X84" i="5"/>
  <c r="AB84" i="5"/>
  <c r="N85" i="5"/>
  <c r="R85" i="5"/>
  <c r="V85" i="5"/>
  <c r="Z85" i="5"/>
  <c r="L86" i="5"/>
  <c r="P86" i="5"/>
  <c r="T86" i="5"/>
  <c r="X86" i="5"/>
  <c r="AB86" i="5"/>
  <c r="N87" i="5"/>
  <c r="R87" i="5"/>
  <c r="V87" i="5"/>
  <c r="Z87" i="5"/>
  <c r="L88" i="5"/>
  <c r="P88" i="5"/>
  <c r="T88" i="5"/>
  <c r="X88" i="5"/>
  <c r="AB88" i="5"/>
  <c r="N89" i="5"/>
  <c r="R89" i="5"/>
  <c r="V89" i="5"/>
  <c r="Z89" i="5"/>
  <c r="L90" i="5"/>
  <c r="P90" i="5"/>
  <c r="T90" i="5"/>
  <c r="X90" i="5"/>
  <c r="AB90" i="5"/>
  <c r="N91" i="5"/>
  <c r="R91" i="5"/>
  <c r="V91" i="5"/>
  <c r="Z91" i="5"/>
  <c r="L92" i="5"/>
  <c r="P92" i="5"/>
  <c r="T92" i="5"/>
  <c r="X92" i="5"/>
  <c r="AB92" i="5"/>
  <c r="N93" i="5"/>
  <c r="R93" i="5"/>
  <c r="V93" i="5"/>
  <c r="Z93" i="5"/>
  <c r="L94" i="5"/>
  <c r="P94" i="5"/>
  <c r="T94" i="5"/>
  <c r="X94" i="5"/>
  <c r="AB94" i="5"/>
  <c r="N95" i="5"/>
  <c r="R95" i="5"/>
  <c r="V95" i="5"/>
  <c r="Z95" i="5"/>
  <c r="L96" i="5"/>
  <c r="P96" i="5"/>
  <c r="U2" i="5"/>
  <c r="Z4" i="5"/>
  <c r="P7" i="5"/>
  <c r="W9" i="5"/>
  <c r="AB11" i="5"/>
  <c r="R14" i="5"/>
  <c r="Y16" i="5"/>
  <c r="L19" i="5"/>
  <c r="AA20" i="5"/>
  <c r="L22" i="5"/>
  <c r="W22" i="5"/>
  <c r="K23" i="5"/>
  <c r="R23" i="5"/>
  <c r="Z23" i="5"/>
  <c r="O24" i="5"/>
  <c r="U24" i="5"/>
  <c r="K25" i="5"/>
  <c r="R25" i="5"/>
  <c r="Y25" i="5"/>
  <c r="O26" i="5"/>
  <c r="U26" i="5"/>
  <c r="AB26" i="5"/>
  <c r="R27" i="5"/>
  <c r="Y27" i="5"/>
  <c r="M28" i="5"/>
  <c r="U28" i="5"/>
  <c r="AB28" i="5"/>
  <c r="Q29" i="5"/>
  <c r="Y29" i="5"/>
  <c r="M30" i="5"/>
  <c r="T30" i="5"/>
  <c r="AB30" i="5"/>
  <c r="Q31" i="5"/>
  <c r="W31" i="5"/>
  <c r="M32" i="5"/>
  <c r="T32" i="5"/>
  <c r="AA32" i="5"/>
  <c r="Q33" i="5"/>
  <c r="W33" i="5"/>
  <c r="L34" i="5"/>
  <c r="T34" i="5"/>
  <c r="AA34" i="5"/>
  <c r="O35" i="5"/>
  <c r="W35" i="5"/>
  <c r="L36" i="5"/>
  <c r="S36" i="5"/>
  <c r="AA36" i="5"/>
  <c r="O37" i="5"/>
  <c r="V37" i="5"/>
  <c r="L38" i="5"/>
  <c r="S38" i="5"/>
  <c r="Y38" i="5"/>
  <c r="O39" i="5"/>
  <c r="V39" i="5"/>
  <c r="K40" i="5"/>
  <c r="S40" i="5"/>
  <c r="Y40" i="5"/>
  <c r="N41" i="5"/>
  <c r="V41" i="5"/>
  <c r="K42" i="5"/>
  <c r="Q42" i="5"/>
  <c r="Y42" i="5"/>
  <c r="N43" i="5"/>
  <c r="U43" i="5"/>
  <c r="K44" i="5"/>
  <c r="Q44" i="5"/>
  <c r="X44" i="5"/>
  <c r="N45" i="5"/>
  <c r="U45" i="5"/>
  <c r="AA45" i="5"/>
  <c r="Q46" i="5"/>
  <c r="X46" i="5"/>
  <c r="M47" i="5"/>
  <c r="U47" i="5"/>
  <c r="AA47" i="5"/>
  <c r="P48" i="5"/>
  <c r="X48" i="5"/>
  <c r="L49" i="5"/>
  <c r="Q49" i="5"/>
  <c r="W49" i="5"/>
  <c r="AB49" i="5"/>
  <c r="O50" i="5"/>
  <c r="U50" i="5"/>
  <c r="Z50" i="5"/>
  <c r="M51" i="5"/>
  <c r="L3" i="5"/>
  <c r="T5" i="5"/>
  <c r="AA7" i="5"/>
  <c r="N10" i="5"/>
  <c r="V12" i="5"/>
  <c r="K15" i="5"/>
  <c r="P17" i="5"/>
  <c r="X19" i="5"/>
  <c r="N21" i="5"/>
  <c r="Q22" i="5"/>
  <c r="X22" i="5"/>
  <c r="M23" i="5"/>
  <c r="U23" i="5"/>
  <c r="AA23" i="5"/>
  <c r="P24" i="5"/>
  <c r="X24" i="5"/>
  <c r="M25" i="5"/>
  <c r="S25" i="5"/>
  <c r="AA25" i="5"/>
  <c r="P26" i="5"/>
  <c r="W26" i="5"/>
  <c r="M27" i="5"/>
  <c r="S27" i="5"/>
  <c r="Z27" i="5"/>
  <c r="P28" i="5"/>
  <c r="W28" i="5"/>
  <c r="K29" i="5"/>
  <c r="S29" i="5"/>
  <c r="Z29" i="5"/>
  <c r="O30" i="5"/>
  <c r="W30" i="5"/>
  <c r="K31" i="5"/>
  <c r="R31" i="5"/>
  <c r="Z31" i="5"/>
  <c r="O32" i="5"/>
  <c r="U32" i="5"/>
  <c r="K33" i="5"/>
  <c r="R33" i="5"/>
  <c r="Y33" i="5"/>
  <c r="O34" i="5"/>
  <c r="U34" i="5"/>
  <c r="AB34" i="5"/>
  <c r="R35" i="5"/>
  <c r="Y35" i="5"/>
  <c r="M36" i="5"/>
  <c r="U36" i="5"/>
  <c r="AB36" i="5"/>
  <c r="Q37" i="5"/>
  <c r="Y37" i="5"/>
  <c r="M38" i="5"/>
  <c r="T38" i="5"/>
  <c r="AB38" i="5"/>
  <c r="Q39" i="5"/>
  <c r="X3" i="5"/>
  <c r="M6" i="5"/>
  <c r="R8" i="5"/>
  <c r="Z10" i="5"/>
  <c r="O13" i="5"/>
  <c r="T15" i="5"/>
  <c r="AB17" i="5"/>
  <c r="M20" i="5"/>
  <c r="S21" i="5"/>
  <c r="S22" i="5"/>
  <c r="Y22" i="5"/>
  <c r="O23" i="5"/>
  <c r="V23" i="5"/>
  <c r="K24" i="5"/>
  <c r="S24" i="5"/>
  <c r="Y24" i="5"/>
  <c r="N25" i="5"/>
  <c r="V25" i="5"/>
  <c r="K26" i="5"/>
  <c r="Q26" i="5"/>
  <c r="Y26" i="5"/>
  <c r="N27" i="5"/>
  <c r="U27" i="5"/>
  <c r="K28" i="5"/>
  <c r="Q28" i="5"/>
  <c r="X28" i="5"/>
  <c r="N29" i="5"/>
  <c r="U29" i="5"/>
  <c r="AA29" i="5"/>
  <c r="Q30" i="5"/>
  <c r="X30" i="5"/>
  <c r="M31" i="5"/>
  <c r="U31" i="5"/>
  <c r="AA31" i="5"/>
  <c r="P32" i="5"/>
  <c r="X32" i="5"/>
  <c r="M33" i="5"/>
  <c r="S33" i="5"/>
  <c r="AA33" i="5"/>
  <c r="Q4" i="5"/>
  <c r="X13" i="5"/>
  <c r="Y21" i="5"/>
  <c r="W23" i="5"/>
  <c r="Q25" i="5"/>
  <c r="AA26" i="5"/>
  <c r="S28" i="5"/>
  <c r="L30" i="5"/>
  <c r="V31" i="5"/>
  <c r="N33" i="5"/>
  <c r="Q34" i="5"/>
  <c r="N35" i="5"/>
  <c r="K36" i="5"/>
  <c r="X36" i="5"/>
  <c r="U37" i="5"/>
  <c r="Q38" i="5"/>
  <c r="M39" i="5"/>
  <c r="Z39" i="5"/>
  <c r="P40" i="5"/>
  <c r="AA40" i="5"/>
  <c r="R41" i="5"/>
  <c r="AA41" i="5"/>
  <c r="T42" i="5"/>
  <c r="AB42" i="5"/>
  <c r="S43" i="5"/>
  <c r="L44" i="5"/>
  <c r="U44" i="5"/>
  <c r="K45" i="5"/>
  <c r="V45" i="5"/>
  <c r="M46" i="5"/>
  <c r="W46" i="5"/>
  <c r="O47" i="5"/>
  <c r="W47" i="5"/>
  <c r="O48" i="5"/>
  <c r="Y48" i="5"/>
  <c r="O49" i="5"/>
  <c r="U49" i="5"/>
  <c r="K50" i="5"/>
  <c r="R50" i="5"/>
  <c r="Y50" i="5"/>
  <c r="O51" i="5"/>
  <c r="T51" i="5"/>
  <c r="Y51" i="5"/>
  <c r="M52" i="5"/>
  <c r="R52" i="5"/>
  <c r="W52" i="5"/>
  <c r="K53" i="5"/>
  <c r="P53" i="5"/>
  <c r="U53" i="5"/>
  <c r="AA53" i="5"/>
  <c r="N54" i="5"/>
  <c r="S54" i="5"/>
  <c r="Y54" i="5"/>
  <c r="L55" i="5"/>
  <c r="Q55" i="5"/>
  <c r="W55" i="5"/>
  <c r="AB55" i="5"/>
  <c r="O56" i="5"/>
  <c r="U56" i="5"/>
  <c r="Z56" i="5"/>
  <c r="M57" i="5"/>
  <c r="S57" i="5"/>
  <c r="X57" i="5"/>
  <c r="K58" i="5"/>
  <c r="Q58" i="5"/>
  <c r="V58" i="5"/>
  <c r="AA58" i="5"/>
  <c r="O59" i="5"/>
  <c r="T59" i="5"/>
  <c r="Y59" i="5"/>
  <c r="M60" i="5"/>
  <c r="R60" i="5"/>
  <c r="W60" i="5"/>
  <c r="K61" i="5"/>
  <c r="P61" i="5"/>
  <c r="U61" i="5"/>
  <c r="AA61" i="5"/>
  <c r="N62" i="5"/>
  <c r="S62" i="5"/>
  <c r="Y62" i="5"/>
  <c r="L63" i="5"/>
  <c r="Q63" i="5"/>
  <c r="W63" i="5"/>
  <c r="AB63" i="5"/>
  <c r="O64" i="5"/>
  <c r="V6" i="5"/>
  <c r="N16" i="5"/>
  <c r="T22" i="5"/>
  <c r="M24" i="5"/>
  <c r="W25" i="5"/>
  <c r="O27" i="5"/>
  <c r="AA28" i="5"/>
  <c r="S30" i="5"/>
  <c r="K32" i="5"/>
  <c r="V33" i="5"/>
  <c r="W34" i="5"/>
  <c r="S35" i="5"/>
  <c r="P36" i="5"/>
  <c r="K37" i="5"/>
  <c r="Z37" i="5"/>
  <c r="W38" i="5"/>
  <c r="R39" i="5"/>
  <c r="AA39" i="5"/>
  <c r="T40" i="5"/>
  <c r="K41" i="5"/>
  <c r="S41" i="5"/>
  <c r="L42" i="5"/>
  <c r="U42" i="5"/>
  <c r="M43" i="5"/>
  <c r="W43" i="5"/>
  <c r="M44" i="5"/>
  <c r="W44" i="5"/>
  <c r="O45" i="5"/>
  <c r="Y45" i="5"/>
  <c r="O46" i="5"/>
  <c r="Y46" i="5"/>
  <c r="Q47" i="5"/>
  <c r="Z47" i="5"/>
  <c r="S48" i="5"/>
  <c r="AA48" i="5"/>
  <c r="P49" i="5"/>
  <c r="X49" i="5"/>
  <c r="M50" i="5"/>
  <c r="S50" i="5"/>
  <c r="AA50" i="5"/>
  <c r="P51" i="5"/>
  <c r="U51" i="5"/>
  <c r="AA51" i="5"/>
  <c r="N52" i="5"/>
  <c r="S52" i="5"/>
  <c r="Y52" i="5"/>
  <c r="L53" i="5"/>
  <c r="Q53" i="5"/>
  <c r="W53" i="5"/>
  <c r="AB53" i="5"/>
  <c r="O54" i="5"/>
  <c r="U54" i="5"/>
  <c r="Z54" i="5"/>
  <c r="M55" i="5"/>
  <c r="S55" i="5"/>
  <c r="X55" i="5"/>
  <c r="K56" i="5"/>
  <c r="Q56" i="5"/>
  <c r="V56" i="5"/>
  <c r="AA56" i="5"/>
  <c r="O57" i="5"/>
  <c r="T57" i="5"/>
  <c r="Y57" i="5"/>
  <c r="M58" i="5"/>
  <c r="R58" i="5"/>
  <c r="W58" i="5"/>
  <c r="K59" i="5"/>
  <c r="P59" i="5"/>
  <c r="U59" i="5"/>
  <c r="AA59" i="5"/>
  <c r="N60" i="5"/>
  <c r="S60" i="5"/>
  <c r="Y60" i="5"/>
  <c r="L61" i="5"/>
  <c r="Q61" i="5"/>
  <c r="W61" i="5"/>
  <c r="AB61" i="5"/>
  <c r="O62" i="5"/>
  <c r="U62" i="5"/>
  <c r="Z62" i="5"/>
  <c r="M63" i="5"/>
  <c r="S63" i="5"/>
  <c r="X63" i="5"/>
  <c r="K64" i="5"/>
  <c r="Q64" i="5"/>
  <c r="L9" i="5"/>
  <c r="U18" i="5"/>
  <c r="AB22" i="5"/>
  <c r="T24" i="5"/>
  <c r="L26" i="5"/>
  <c r="W27" i="5"/>
  <c r="O29" i="5"/>
  <c r="Y30" i="5"/>
  <c r="S32" i="5"/>
  <c r="K34" i="5"/>
  <c r="Y34" i="5"/>
  <c r="U35" i="5"/>
  <c r="Q36" i="5"/>
  <c r="N37" i="5"/>
  <c r="AA37" i="5"/>
  <c r="X38" i="5"/>
  <c r="U39" i="5"/>
  <c r="M40" i="5"/>
  <c r="U40" i="5"/>
  <c r="M41" i="5"/>
  <c r="W41" i="5"/>
  <c r="O42" i="5"/>
  <c r="W42" i="5"/>
  <c r="O43" i="5"/>
  <c r="Y43" i="5"/>
  <c r="P44" i="5"/>
  <c r="AA44" i="5"/>
  <c r="Q45" i="5"/>
  <c r="Z45" i="5"/>
  <c r="S46" i="5"/>
  <c r="AB46" i="5"/>
  <c r="R47" i="5"/>
  <c r="K48" i="5"/>
  <c r="T48" i="5"/>
  <c r="K49" i="5"/>
  <c r="S49" i="5"/>
  <c r="Y49" i="5"/>
  <c r="N50" i="5"/>
  <c r="V50" i="5"/>
  <c r="K51" i="5"/>
  <c r="Q51" i="5"/>
  <c r="W51" i="5"/>
  <c r="AB51" i="5"/>
  <c r="O52" i="5"/>
  <c r="U52" i="5"/>
  <c r="Z52" i="5"/>
  <c r="M53" i="5"/>
  <c r="S53" i="5"/>
  <c r="X53" i="5"/>
  <c r="K54" i="5"/>
  <c r="Q54" i="5"/>
  <c r="V54" i="5"/>
  <c r="AA54" i="5"/>
  <c r="O55" i="5"/>
  <c r="T55" i="5"/>
  <c r="Y55" i="5"/>
  <c r="M56" i="5"/>
  <c r="R56" i="5"/>
  <c r="W56" i="5"/>
  <c r="K57" i="5"/>
  <c r="P57" i="5"/>
  <c r="U57" i="5"/>
  <c r="AA57" i="5"/>
  <c r="N58" i="5"/>
  <c r="S58" i="5"/>
  <c r="Y58" i="5"/>
  <c r="L59" i="5"/>
  <c r="Q59" i="5"/>
  <c r="W59" i="5"/>
  <c r="AB59" i="5"/>
  <c r="O60" i="5"/>
  <c r="U60" i="5"/>
  <c r="Z60" i="5"/>
  <c r="M61" i="5"/>
  <c r="S61" i="5"/>
  <c r="X61" i="5"/>
  <c r="K62" i="5"/>
  <c r="Q62" i="5"/>
  <c r="V62" i="5"/>
  <c r="AA62" i="5"/>
  <c r="O63" i="5"/>
  <c r="T63" i="5"/>
  <c r="Y63" i="5"/>
  <c r="M64" i="5"/>
  <c r="R64" i="5"/>
  <c r="W64" i="5"/>
  <c r="K65" i="5"/>
  <c r="P65" i="5"/>
  <c r="U65" i="5"/>
  <c r="AA65" i="5"/>
  <c r="N66" i="5"/>
  <c r="S66" i="5"/>
  <c r="Y66" i="5"/>
  <c r="L67" i="5"/>
  <c r="Q67" i="5"/>
  <c r="W67" i="5"/>
  <c r="AB67" i="5"/>
  <c r="O68" i="5"/>
  <c r="U68" i="5"/>
  <c r="Z68" i="5"/>
  <c r="M69" i="5"/>
  <c r="S69" i="5"/>
  <c r="X69" i="5"/>
  <c r="K70" i="5"/>
  <c r="Q70" i="5"/>
  <c r="V70" i="5"/>
  <c r="AA70" i="5"/>
  <c r="O71" i="5"/>
  <c r="T71" i="5"/>
  <c r="Y71" i="5"/>
  <c r="M72" i="5"/>
  <c r="R72" i="5"/>
  <c r="W72" i="5"/>
  <c r="K73" i="5"/>
  <c r="P73" i="5"/>
  <c r="U73" i="5"/>
  <c r="AA73" i="5"/>
  <c r="N74" i="5"/>
  <c r="S74" i="5"/>
  <c r="Y74" i="5"/>
  <c r="L75" i="5"/>
  <c r="Q75" i="5"/>
  <c r="W75" i="5"/>
  <c r="AB75" i="5"/>
  <c r="O76" i="5"/>
  <c r="U76" i="5"/>
  <c r="Z76" i="5"/>
  <c r="M77" i="5"/>
  <c r="S77" i="5"/>
  <c r="X77" i="5"/>
  <c r="K78" i="5"/>
  <c r="Q78" i="5"/>
  <c r="V78" i="5"/>
  <c r="AA78" i="5"/>
  <c r="O79" i="5"/>
  <c r="T79" i="5"/>
  <c r="Y79" i="5"/>
  <c r="M80" i="5"/>
  <c r="R80" i="5"/>
  <c r="W80" i="5"/>
  <c r="K81" i="5"/>
  <c r="P81" i="5"/>
  <c r="U81" i="5"/>
  <c r="AA81" i="5"/>
  <c r="N82" i="5"/>
  <c r="S82" i="5"/>
  <c r="Y82" i="5"/>
  <c r="L83" i="5"/>
  <c r="Q83" i="5"/>
  <c r="W83" i="5"/>
  <c r="AB83" i="5"/>
  <c r="O84" i="5"/>
  <c r="U84" i="5"/>
  <c r="Z84" i="5"/>
  <c r="M85" i="5"/>
  <c r="S85" i="5"/>
  <c r="X85" i="5"/>
  <c r="K86" i="5"/>
  <c r="Q86" i="5"/>
  <c r="V86" i="5"/>
  <c r="AA86" i="5"/>
  <c r="O87" i="5"/>
  <c r="T87" i="5"/>
  <c r="Y87" i="5"/>
  <c r="M88" i="5"/>
  <c r="R88" i="5"/>
  <c r="W88" i="5"/>
  <c r="K89" i="5"/>
  <c r="P89" i="5"/>
  <c r="U89" i="5"/>
  <c r="AA89" i="5"/>
  <c r="N90" i="5"/>
  <c r="S90" i="5"/>
  <c r="Y90" i="5"/>
  <c r="L91" i="5"/>
  <c r="Q91" i="5"/>
  <c r="W91" i="5"/>
  <c r="AB91" i="5"/>
  <c r="O92" i="5"/>
  <c r="U92" i="5"/>
  <c r="Z92" i="5"/>
  <c r="M93" i="5"/>
  <c r="S93" i="5"/>
  <c r="X93" i="5"/>
  <c r="K94" i="5"/>
  <c r="Q94" i="5"/>
  <c r="V94" i="5"/>
  <c r="AA94" i="5"/>
  <c r="O95" i="5"/>
  <c r="T95" i="5"/>
  <c r="Y95" i="5"/>
  <c r="M96" i="5"/>
  <c r="R96" i="5"/>
  <c r="V96" i="5"/>
  <c r="Z96" i="5"/>
  <c r="L97" i="5"/>
  <c r="P97" i="5"/>
  <c r="T97" i="5"/>
  <c r="X97" i="5"/>
  <c r="AB97" i="5"/>
  <c r="N98" i="5"/>
  <c r="R98" i="5"/>
  <c r="V98" i="5"/>
  <c r="Z98" i="5"/>
  <c r="L99" i="5"/>
  <c r="P99" i="5"/>
  <c r="T99" i="5"/>
  <c r="X99" i="5"/>
  <c r="AB99" i="5"/>
  <c r="N100" i="5"/>
  <c r="R100" i="5"/>
  <c r="V100" i="5"/>
  <c r="Z100" i="5"/>
  <c r="L101" i="5"/>
  <c r="P101" i="5"/>
  <c r="T101" i="5"/>
  <c r="X101" i="5"/>
  <c r="AB101" i="5"/>
  <c r="N102" i="5"/>
  <c r="R102" i="5"/>
  <c r="V102" i="5"/>
  <c r="Z102" i="5"/>
  <c r="L103" i="5"/>
  <c r="P103" i="5"/>
  <c r="T103" i="5"/>
  <c r="X103" i="5"/>
  <c r="AB103" i="5"/>
  <c r="N104" i="5"/>
  <c r="R104" i="5"/>
  <c r="V104" i="5"/>
  <c r="Z104" i="5"/>
  <c r="L105" i="5"/>
  <c r="P105" i="5"/>
  <c r="T105" i="5"/>
  <c r="X105" i="5"/>
  <c r="AB105" i="5"/>
  <c r="N106" i="5"/>
  <c r="R106" i="5"/>
  <c r="V106" i="5"/>
  <c r="Z106" i="5"/>
  <c r="L107" i="5"/>
  <c r="P107" i="5"/>
  <c r="T107" i="5"/>
  <c r="X107" i="5"/>
  <c r="AB107" i="5"/>
  <c r="N108" i="5"/>
  <c r="R108" i="5"/>
  <c r="V108" i="5"/>
  <c r="Z108" i="5"/>
  <c r="L109" i="5"/>
  <c r="P109" i="5"/>
  <c r="T109" i="5"/>
  <c r="X109" i="5"/>
  <c r="AB109" i="5"/>
  <c r="N110" i="5"/>
  <c r="R110" i="5"/>
  <c r="V110" i="5"/>
  <c r="Z110" i="5"/>
  <c r="L111" i="5"/>
  <c r="P111" i="5"/>
  <c r="T111" i="5"/>
  <c r="X111" i="5"/>
  <c r="AB111" i="5"/>
  <c r="N112" i="5"/>
  <c r="R112" i="5"/>
  <c r="V112" i="5"/>
  <c r="Z112" i="5"/>
  <c r="L113" i="5"/>
  <c r="P113" i="5"/>
  <c r="T113" i="5"/>
  <c r="X113" i="5"/>
  <c r="AB113" i="5"/>
  <c r="N114" i="5"/>
  <c r="R114" i="5"/>
  <c r="V114" i="5"/>
  <c r="Z114" i="5"/>
  <c r="L115" i="5"/>
  <c r="P115" i="5"/>
  <c r="T115" i="5"/>
  <c r="X115" i="5"/>
  <c r="AB115" i="5"/>
  <c r="N116" i="5"/>
  <c r="R116" i="5"/>
  <c r="V116" i="5"/>
  <c r="Z116" i="5"/>
  <c r="L117" i="5"/>
  <c r="P117" i="5"/>
  <c r="T117" i="5"/>
  <c r="X117" i="5"/>
  <c r="AB117" i="5"/>
  <c r="N118" i="5"/>
  <c r="R118" i="5"/>
  <c r="V118" i="5"/>
  <c r="Z118" i="5"/>
  <c r="L119" i="5"/>
  <c r="P119" i="5"/>
  <c r="T119" i="5"/>
  <c r="X119" i="5"/>
  <c r="AB119" i="5"/>
  <c r="N120" i="5"/>
  <c r="R120" i="5"/>
  <c r="V120" i="5"/>
  <c r="Z120" i="5"/>
  <c r="L121" i="5"/>
  <c r="P121" i="5"/>
  <c r="T121" i="5"/>
  <c r="X121" i="5"/>
  <c r="AB121" i="5"/>
  <c r="N122" i="5"/>
  <c r="R122" i="5"/>
  <c r="V122" i="5"/>
  <c r="Z122" i="5"/>
  <c r="L123" i="5"/>
  <c r="P123" i="5"/>
  <c r="T123" i="5"/>
  <c r="X123" i="5"/>
  <c r="AB123" i="5"/>
  <c r="N124" i="5"/>
  <c r="R124" i="5"/>
  <c r="V124" i="5"/>
  <c r="Z124" i="5"/>
  <c r="L125" i="5"/>
  <c r="P125" i="5"/>
  <c r="T125" i="5"/>
  <c r="X125" i="5"/>
  <c r="AB125" i="5"/>
  <c r="N126" i="5"/>
  <c r="R126" i="5"/>
  <c r="V126" i="5"/>
  <c r="Z126" i="5"/>
  <c r="L127" i="5"/>
  <c r="P127" i="5"/>
  <c r="T127" i="5"/>
  <c r="X127" i="5"/>
  <c r="AB127" i="5"/>
  <c r="N128" i="5"/>
  <c r="R128" i="5"/>
  <c r="V128" i="5"/>
  <c r="Z128" i="5"/>
  <c r="L129" i="5"/>
  <c r="S11" i="5"/>
  <c r="T26" i="5"/>
  <c r="Y32" i="5"/>
  <c r="W36" i="5"/>
  <c r="W39" i="5"/>
  <c r="Y41" i="5"/>
  <c r="Z43" i="5"/>
  <c r="L46" i="5"/>
  <c r="M48" i="5"/>
  <c r="AA49" i="5"/>
  <c r="S51" i="5"/>
  <c r="V52" i="5"/>
  <c r="Y53" i="5"/>
  <c r="K55" i="5"/>
  <c r="N56" i="5"/>
  <c r="Q57" i="5"/>
  <c r="U58" i="5"/>
  <c r="X59" i="5"/>
  <c r="AA60" i="5"/>
  <c r="M62" i="5"/>
  <c r="P63" i="5"/>
  <c r="S64" i="5"/>
  <c r="Z64" i="5"/>
  <c r="O65" i="5"/>
  <c r="W65" i="5"/>
  <c r="K66" i="5"/>
  <c r="R66" i="5"/>
  <c r="Z66" i="5"/>
  <c r="O67" i="5"/>
  <c r="U67" i="5"/>
  <c r="K68" i="5"/>
  <c r="R68" i="5"/>
  <c r="Y68" i="5"/>
  <c r="O69" i="5"/>
  <c r="U69" i="5"/>
  <c r="AB69" i="5"/>
  <c r="R70" i="5"/>
  <c r="Y70" i="5"/>
  <c r="M71" i="5"/>
  <c r="U71" i="5"/>
  <c r="AB71" i="5"/>
  <c r="Q72" i="5"/>
  <c r="Y72" i="5"/>
  <c r="M73" i="5"/>
  <c r="T73" i="5"/>
  <c r="AB73" i="5"/>
  <c r="Q74" i="5"/>
  <c r="W74" i="5"/>
  <c r="M75" i="5"/>
  <c r="T75" i="5"/>
  <c r="AA75" i="5"/>
  <c r="Q76" i="5"/>
  <c r="W76" i="5"/>
  <c r="L77" i="5"/>
  <c r="T77" i="5"/>
  <c r="AA77" i="5"/>
  <c r="O78" i="5"/>
  <c r="W78" i="5"/>
  <c r="L79" i="5"/>
  <c r="S79" i="5"/>
  <c r="AA79" i="5"/>
  <c r="O80" i="5"/>
  <c r="V80" i="5"/>
  <c r="L81" i="5"/>
  <c r="S81" i="5"/>
  <c r="Y81" i="5"/>
  <c r="O82" i="5"/>
  <c r="V82" i="5"/>
  <c r="K83" i="5"/>
  <c r="S83" i="5"/>
  <c r="Y83" i="5"/>
  <c r="N84" i="5"/>
  <c r="V84" i="5"/>
  <c r="K85" i="5"/>
  <c r="Q85" i="5"/>
  <c r="Y85" i="5"/>
  <c r="N86" i="5"/>
  <c r="U86" i="5"/>
  <c r="K87" i="5"/>
  <c r="Q87" i="5"/>
  <c r="X87" i="5"/>
  <c r="N88" i="5"/>
  <c r="U88" i="5"/>
  <c r="AA88" i="5"/>
  <c r="Q89" i="5"/>
  <c r="X89" i="5"/>
  <c r="M90" i="5"/>
  <c r="U90" i="5"/>
  <c r="AA90" i="5"/>
  <c r="P91" i="5"/>
  <c r="X91" i="5"/>
  <c r="M92" i="5"/>
  <c r="S92" i="5"/>
  <c r="AA92" i="5"/>
  <c r="P93" i="5"/>
  <c r="W93" i="5"/>
  <c r="M94" i="5"/>
  <c r="S94" i="5"/>
  <c r="Z94" i="5"/>
  <c r="P95" i="5"/>
  <c r="W95" i="5"/>
  <c r="K96" i="5"/>
  <c r="S96" i="5"/>
  <c r="X96" i="5"/>
  <c r="K97" i="5"/>
  <c r="Q97" i="5"/>
  <c r="V97" i="5"/>
  <c r="AA97" i="5"/>
  <c r="O98" i="5"/>
  <c r="T98" i="5"/>
  <c r="Y98" i="5"/>
  <c r="M99" i="5"/>
  <c r="R99" i="5"/>
  <c r="W99" i="5"/>
  <c r="K100" i="5"/>
  <c r="P100" i="5"/>
  <c r="U100" i="5"/>
  <c r="AA100" i="5"/>
  <c r="N101" i="5"/>
  <c r="S101" i="5"/>
  <c r="Y101" i="5"/>
  <c r="L102" i="5"/>
  <c r="Q102" i="5"/>
  <c r="W102" i="5"/>
  <c r="AB102" i="5"/>
  <c r="O103" i="5"/>
  <c r="U103" i="5"/>
  <c r="Z103" i="5"/>
  <c r="M104" i="5"/>
  <c r="S104" i="5"/>
  <c r="X104" i="5"/>
  <c r="K105" i="5"/>
  <c r="Q105" i="5"/>
  <c r="V105" i="5"/>
  <c r="AA105" i="5"/>
  <c r="O106" i="5"/>
  <c r="T106" i="5"/>
  <c r="Y106" i="5"/>
  <c r="M107" i="5"/>
  <c r="R107" i="5"/>
  <c r="W107" i="5"/>
  <c r="K108" i="5"/>
  <c r="P108" i="5"/>
  <c r="U108" i="5"/>
  <c r="AA108" i="5"/>
  <c r="N109" i="5"/>
  <c r="S109" i="5"/>
  <c r="Y109" i="5"/>
  <c r="L110" i="5"/>
  <c r="Q110" i="5"/>
  <c r="W110" i="5"/>
  <c r="AB110" i="5"/>
  <c r="O111" i="5"/>
  <c r="U111" i="5"/>
  <c r="Z111" i="5"/>
  <c r="M112" i="5"/>
  <c r="S112" i="5"/>
  <c r="X112" i="5"/>
  <c r="K113" i="5"/>
  <c r="Q113" i="5"/>
  <c r="V113" i="5"/>
  <c r="AA113" i="5"/>
  <c r="O114" i="5"/>
  <c r="T114" i="5"/>
  <c r="Y114" i="5"/>
  <c r="M115" i="5"/>
  <c r="R115" i="5"/>
  <c r="W115" i="5"/>
  <c r="K116" i="5"/>
  <c r="P116" i="5"/>
  <c r="S20" i="5"/>
  <c r="L28" i="5"/>
  <c r="P34" i="5"/>
  <c r="S37" i="5"/>
  <c r="O40" i="5"/>
  <c r="P42" i="5"/>
  <c r="S44" i="5"/>
  <c r="T46" i="5"/>
  <c r="U48" i="5"/>
  <c r="Q50" i="5"/>
  <c r="X51" i="5"/>
  <c r="AA52" i="5"/>
  <c r="M54" i="5"/>
  <c r="P55" i="5"/>
  <c r="S56" i="5"/>
  <c r="W57" i="5"/>
  <c r="Z58" i="5"/>
  <c r="K60" i="5"/>
  <c r="O61" i="5"/>
  <c r="R62" i="5"/>
  <c r="U63" i="5"/>
  <c r="U64" i="5"/>
  <c r="AA64" i="5"/>
  <c r="Q65" i="5"/>
  <c r="X65" i="5"/>
  <c r="M66" i="5"/>
  <c r="U66" i="5"/>
  <c r="AA66" i="5"/>
  <c r="P67" i="5"/>
  <c r="X67" i="5"/>
  <c r="M68" i="5"/>
  <c r="S68" i="5"/>
  <c r="AA68" i="5"/>
  <c r="P69" i="5"/>
  <c r="W69" i="5"/>
  <c r="M70" i="5"/>
  <c r="S70" i="5"/>
  <c r="Z70" i="5"/>
  <c r="P71" i="5"/>
  <c r="W71" i="5"/>
  <c r="K72" i="5"/>
  <c r="S72" i="5"/>
  <c r="Z72" i="5"/>
  <c r="O73" i="5"/>
  <c r="W73" i="5"/>
  <c r="K74" i="5"/>
  <c r="R74" i="5"/>
  <c r="Z74" i="5"/>
  <c r="O75" i="5"/>
  <c r="U75" i="5"/>
  <c r="K76" i="5"/>
  <c r="R76" i="5"/>
  <c r="Y76" i="5"/>
  <c r="O77" i="5"/>
  <c r="U77" i="5"/>
  <c r="AB77" i="5"/>
  <c r="R78" i="5"/>
  <c r="Y78" i="5"/>
  <c r="M79" i="5"/>
  <c r="U79" i="5"/>
  <c r="AB79" i="5"/>
  <c r="Q80" i="5"/>
  <c r="Y80" i="5"/>
  <c r="M81" i="5"/>
  <c r="T81" i="5"/>
  <c r="AB81" i="5"/>
  <c r="Q82" i="5"/>
  <c r="W82" i="5"/>
  <c r="M83" i="5"/>
  <c r="T83" i="5"/>
  <c r="AA83" i="5"/>
  <c r="Q84" i="5"/>
  <c r="W84" i="5"/>
  <c r="L85" i="5"/>
  <c r="T85" i="5"/>
  <c r="AA85" i="5"/>
  <c r="O86" i="5"/>
  <c r="W86" i="5"/>
  <c r="L87" i="5"/>
  <c r="S87" i="5"/>
  <c r="AA87" i="5"/>
  <c r="O88" i="5"/>
  <c r="V88" i="5"/>
  <c r="L89" i="5"/>
  <c r="S89" i="5"/>
  <c r="Y89" i="5"/>
  <c r="O90" i="5"/>
  <c r="V90" i="5"/>
  <c r="K91" i="5"/>
  <c r="S91" i="5"/>
  <c r="Y91" i="5"/>
  <c r="N92" i="5"/>
  <c r="V92" i="5"/>
  <c r="K93" i="5"/>
  <c r="Q93" i="5"/>
  <c r="Y93" i="5"/>
  <c r="N94" i="5"/>
  <c r="U94" i="5"/>
  <c r="K95" i="5"/>
  <c r="Q95" i="5"/>
  <c r="X95" i="5"/>
  <c r="N96" i="5"/>
  <c r="T96" i="5"/>
  <c r="Y96" i="5"/>
  <c r="M97" i="5"/>
  <c r="R97" i="5"/>
  <c r="W97" i="5"/>
  <c r="K98" i="5"/>
  <c r="P98" i="5"/>
  <c r="U98" i="5"/>
  <c r="AA98" i="5"/>
  <c r="N99" i="5"/>
  <c r="S99" i="5"/>
  <c r="Y99" i="5"/>
  <c r="L100" i="5"/>
  <c r="Q100" i="5"/>
  <c r="W100" i="5"/>
  <c r="AB100" i="5"/>
  <c r="O101" i="5"/>
  <c r="U101" i="5"/>
  <c r="Z101" i="5"/>
  <c r="M102" i="5"/>
  <c r="S102" i="5"/>
  <c r="X102" i="5"/>
  <c r="K103" i="5"/>
  <c r="Q103" i="5"/>
  <c r="V103" i="5"/>
  <c r="AA103" i="5"/>
  <c r="O104" i="5"/>
  <c r="T104" i="5"/>
  <c r="Y104" i="5"/>
  <c r="M105" i="5"/>
  <c r="R105" i="5"/>
  <c r="W105" i="5"/>
  <c r="K106" i="5"/>
  <c r="P106" i="5"/>
  <c r="U106" i="5"/>
  <c r="AA106" i="5"/>
  <c r="N107" i="5"/>
  <c r="S107" i="5"/>
  <c r="Y107" i="5"/>
  <c r="L108" i="5"/>
  <c r="Q108" i="5"/>
  <c r="W108" i="5"/>
  <c r="AB108" i="5"/>
  <c r="O109" i="5"/>
  <c r="U109" i="5"/>
  <c r="Z109" i="5"/>
  <c r="Q23" i="5"/>
  <c r="V29" i="5"/>
  <c r="M35" i="5"/>
  <c r="O38" i="5"/>
  <c r="X40" i="5"/>
  <c r="AA42" i="5"/>
  <c r="AB44" i="5"/>
  <c r="K47" i="5"/>
  <c r="M49" i="5"/>
  <c r="W50" i="5"/>
  <c r="K52" i="5"/>
  <c r="O53" i="5"/>
  <c r="R54" i="5"/>
  <c r="U55" i="5"/>
  <c r="Y56" i="5"/>
  <c r="AB57" i="5"/>
  <c r="M59" i="5"/>
  <c r="Q60" i="5"/>
  <c r="T61" i="5"/>
  <c r="W62" i="5"/>
  <c r="AA63" i="5"/>
  <c r="V64" i="5"/>
  <c r="L65" i="5"/>
  <c r="S65" i="5"/>
  <c r="Y65" i="5"/>
  <c r="O66" i="5"/>
  <c r="V66" i="5"/>
  <c r="K67" i="5"/>
  <c r="S67" i="5"/>
  <c r="Y67" i="5"/>
  <c r="N68" i="5"/>
  <c r="V68" i="5"/>
  <c r="K69" i="5"/>
  <c r="Q69" i="5"/>
  <c r="Y69" i="5"/>
  <c r="N70" i="5"/>
  <c r="U70" i="5"/>
  <c r="K71" i="5"/>
  <c r="Q71" i="5"/>
  <c r="X71" i="5"/>
  <c r="N72" i="5"/>
  <c r="U72" i="5"/>
  <c r="AA72" i="5"/>
  <c r="Q73" i="5"/>
  <c r="X73" i="5"/>
  <c r="M74" i="5"/>
  <c r="U74" i="5"/>
  <c r="AA74" i="5"/>
  <c r="P75" i="5"/>
  <c r="X75" i="5"/>
  <c r="M76" i="5"/>
  <c r="S76" i="5"/>
  <c r="AA76" i="5"/>
  <c r="P77" i="5"/>
  <c r="W77" i="5"/>
  <c r="M78" i="5"/>
  <c r="S78" i="5"/>
  <c r="Z78" i="5"/>
  <c r="P79" i="5"/>
  <c r="W79" i="5"/>
  <c r="K80" i="5"/>
  <c r="S80" i="5"/>
  <c r="Z80" i="5"/>
  <c r="O81" i="5"/>
  <c r="W81" i="5"/>
  <c r="K82" i="5"/>
  <c r="R82" i="5"/>
  <c r="Z82" i="5"/>
  <c r="O83" i="5"/>
  <c r="U83" i="5"/>
  <c r="K84" i="5"/>
  <c r="R84" i="5"/>
  <c r="Y84" i="5"/>
  <c r="O85" i="5"/>
  <c r="U85" i="5"/>
  <c r="AB85" i="5"/>
  <c r="R86" i="5"/>
  <c r="Y86" i="5"/>
  <c r="M87" i="5"/>
  <c r="U87" i="5"/>
  <c r="AB87" i="5"/>
  <c r="Q88" i="5"/>
  <c r="Y88" i="5"/>
  <c r="M89" i="5"/>
  <c r="T89" i="5"/>
  <c r="AB89" i="5"/>
  <c r="Q90" i="5"/>
  <c r="W90" i="5"/>
  <c r="M91" i="5"/>
  <c r="T91" i="5"/>
  <c r="AA91" i="5"/>
  <c r="Q92" i="5"/>
  <c r="W92" i="5"/>
  <c r="L93" i="5"/>
  <c r="T93" i="5"/>
  <c r="AA93" i="5"/>
  <c r="O94" i="5"/>
  <c r="W94" i="5"/>
  <c r="L95" i="5"/>
  <c r="S95" i="5"/>
  <c r="AA95" i="5"/>
  <c r="O96" i="5"/>
  <c r="U96" i="5"/>
  <c r="AA96" i="5"/>
  <c r="N97" i="5"/>
  <c r="S97" i="5"/>
  <c r="Y97" i="5"/>
  <c r="L98" i="5"/>
  <c r="Q98" i="5"/>
  <c r="W98" i="5"/>
  <c r="AB98" i="5"/>
  <c r="O99" i="5"/>
  <c r="U99" i="5"/>
  <c r="Z99" i="5"/>
  <c r="M100" i="5"/>
  <c r="S100" i="5"/>
  <c r="X100" i="5"/>
  <c r="K101" i="5"/>
  <c r="Q101" i="5"/>
  <c r="V101" i="5"/>
  <c r="AA101" i="5"/>
  <c r="O102" i="5"/>
  <c r="T102" i="5"/>
  <c r="Y102" i="5"/>
  <c r="M103" i="5"/>
  <c r="R103" i="5"/>
  <c r="W103" i="5"/>
  <c r="K104" i="5"/>
  <c r="P104" i="5"/>
  <c r="U104" i="5"/>
  <c r="AA104" i="5"/>
  <c r="N105" i="5"/>
  <c r="S105" i="5"/>
  <c r="Y105" i="5"/>
  <c r="AA24" i="5"/>
  <c r="Q41" i="5"/>
  <c r="T49" i="5"/>
  <c r="W54" i="5"/>
  <c r="S59" i="5"/>
  <c r="N64" i="5"/>
  <c r="AB65" i="5"/>
  <c r="T67" i="5"/>
  <c r="L69" i="5"/>
  <c r="W70" i="5"/>
  <c r="O72" i="5"/>
  <c r="Y73" i="5"/>
  <c r="S75" i="5"/>
  <c r="K77" i="5"/>
  <c r="U78" i="5"/>
  <c r="N80" i="5"/>
  <c r="X81" i="5"/>
  <c r="P83" i="5"/>
  <c r="AA84" i="5"/>
  <c r="S86" i="5"/>
  <c r="K88" i="5"/>
  <c r="W89" i="5"/>
  <c r="O91" i="5"/>
  <c r="Y92" i="5"/>
  <c r="R94" i="5"/>
  <c r="AB95" i="5"/>
  <c r="O97" i="5"/>
  <c r="S98" i="5"/>
  <c r="V99" i="5"/>
  <c r="Y100" i="5"/>
  <c r="K102" i="5"/>
  <c r="N103" i="5"/>
  <c r="Q104" i="5"/>
  <c r="U105" i="5"/>
  <c r="Q106" i="5"/>
  <c r="AB106" i="5"/>
  <c r="U107" i="5"/>
  <c r="M108" i="5"/>
  <c r="X108" i="5"/>
  <c r="Q109" i="5"/>
  <c r="AA109" i="5"/>
  <c r="P110" i="5"/>
  <c r="X110" i="5"/>
  <c r="M111" i="5"/>
  <c r="S111" i="5"/>
  <c r="AA111" i="5"/>
  <c r="P112" i="5"/>
  <c r="W112" i="5"/>
  <c r="M113" i="5"/>
  <c r="S113" i="5"/>
  <c r="Z113" i="5"/>
  <c r="P114" i="5"/>
  <c r="W114" i="5"/>
  <c r="K115" i="5"/>
  <c r="S115" i="5"/>
  <c r="Z115" i="5"/>
  <c r="O116" i="5"/>
  <c r="U116" i="5"/>
  <c r="AA116" i="5"/>
  <c r="N117" i="5"/>
  <c r="S117" i="5"/>
  <c r="Y117" i="5"/>
  <c r="L118" i="5"/>
  <c r="Q118" i="5"/>
  <c r="W118" i="5"/>
  <c r="AB118" i="5"/>
  <c r="O119" i="5"/>
  <c r="U119" i="5"/>
  <c r="Z119" i="5"/>
  <c r="M120" i="5"/>
  <c r="S120" i="5"/>
  <c r="X120" i="5"/>
  <c r="K121" i="5"/>
  <c r="Q121" i="5"/>
  <c r="V121" i="5"/>
  <c r="AA121" i="5"/>
  <c r="O122" i="5"/>
  <c r="T122" i="5"/>
  <c r="Y122" i="5"/>
  <c r="M123" i="5"/>
  <c r="R123" i="5"/>
  <c r="W123" i="5"/>
  <c r="K124" i="5"/>
  <c r="P124" i="5"/>
  <c r="U124" i="5"/>
  <c r="AA124" i="5"/>
  <c r="N125" i="5"/>
  <c r="S125" i="5"/>
  <c r="Y125" i="5"/>
  <c r="L126" i="5"/>
  <c r="Q126" i="5"/>
  <c r="W126" i="5"/>
  <c r="AB126" i="5"/>
  <c r="O127" i="5"/>
  <c r="U127" i="5"/>
  <c r="Z127" i="5"/>
  <c r="M128" i="5"/>
  <c r="S128" i="5"/>
  <c r="X128" i="5"/>
  <c r="K129" i="5"/>
  <c r="P129" i="5"/>
  <c r="T129" i="5"/>
  <c r="X129" i="5"/>
  <c r="AB129" i="5"/>
  <c r="N130" i="5"/>
  <c r="R130" i="5"/>
  <c r="V130" i="5"/>
  <c r="Z130" i="5"/>
  <c r="L131" i="5"/>
  <c r="P131" i="5"/>
  <c r="T131" i="5"/>
  <c r="X131" i="5"/>
  <c r="AB131" i="5"/>
  <c r="N132" i="5"/>
  <c r="R132" i="5"/>
  <c r="V132" i="5"/>
  <c r="Z132" i="5"/>
  <c r="L133" i="5"/>
  <c r="P133" i="5"/>
  <c r="T133" i="5"/>
  <c r="X133" i="5"/>
  <c r="AB133" i="5"/>
  <c r="N134" i="5"/>
  <c r="R134" i="5"/>
  <c r="V134" i="5"/>
  <c r="Z134" i="5"/>
  <c r="L135" i="5"/>
  <c r="P135" i="5"/>
  <c r="T135" i="5"/>
  <c r="X135" i="5"/>
  <c r="AB135" i="5"/>
  <c r="N136" i="5"/>
  <c r="R136" i="5"/>
  <c r="V136" i="5"/>
  <c r="Z136" i="5"/>
  <c r="L137" i="5"/>
  <c r="P137" i="5"/>
  <c r="T137" i="5"/>
  <c r="X137" i="5"/>
  <c r="AB137" i="5"/>
  <c r="N138" i="5"/>
  <c r="R138" i="5"/>
  <c r="V138" i="5"/>
  <c r="Z138" i="5"/>
  <c r="L139" i="5"/>
  <c r="P139" i="5"/>
  <c r="T139" i="5"/>
  <c r="X139" i="5"/>
  <c r="AB139" i="5"/>
  <c r="N140" i="5"/>
  <c r="R140" i="5"/>
  <c r="V140" i="5"/>
  <c r="Z140" i="5"/>
  <c r="L141" i="5"/>
  <c r="P141" i="5"/>
  <c r="T141" i="5"/>
  <c r="X141" i="5"/>
  <c r="AB141" i="5"/>
  <c r="N142" i="5"/>
  <c r="R142" i="5"/>
  <c r="V142" i="5"/>
  <c r="Z142" i="5"/>
  <c r="O31" i="5"/>
  <c r="R43" i="5"/>
  <c r="L51" i="5"/>
  <c r="AA55" i="5"/>
  <c r="V60" i="5"/>
  <c r="Y64" i="5"/>
  <c r="Q66" i="5"/>
  <c r="AA67" i="5"/>
  <c r="T69" i="5"/>
  <c r="L71" i="5"/>
  <c r="V72" i="5"/>
  <c r="O74" i="5"/>
  <c r="Y75" i="5"/>
  <c r="Q77" i="5"/>
  <c r="K79" i="5"/>
  <c r="U80" i="5"/>
  <c r="M82" i="5"/>
  <c r="X83" i="5"/>
  <c r="P85" i="5"/>
  <c r="Z86" i="5"/>
  <c r="S88" i="5"/>
  <c r="K90" i="5"/>
  <c r="U91" i="5"/>
  <c r="O93" i="5"/>
  <c r="Y94" i="5"/>
  <c r="Q96" i="5"/>
  <c r="U97" i="5"/>
  <c r="X98" i="5"/>
  <c r="AA99" i="5"/>
  <c r="M101" i="5"/>
  <c r="P102" i="5"/>
  <c r="S103" i="5"/>
  <c r="W104" i="5"/>
  <c r="Z105" i="5"/>
  <c r="S106" i="5"/>
  <c r="K107" i="5"/>
  <c r="V107" i="5"/>
  <c r="O108" i="5"/>
  <c r="Y108" i="5"/>
  <c r="R109" i="5"/>
  <c r="K110" i="5"/>
  <c r="S110" i="5"/>
  <c r="Y110" i="5"/>
  <c r="N111" i="5"/>
  <c r="V111" i="5"/>
  <c r="K112" i="5"/>
  <c r="Q112" i="5"/>
  <c r="Y112" i="5"/>
  <c r="N113" i="5"/>
  <c r="U113" i="5"/>
  <c r="K114" i="5"/>
  <c r="Q114" i="5"/>
  <c r="X114" i="5"/>
  <c r="N115" i="5"/>
  <c r="U115" i="5"/>
  <c r="AA115" i="5"/>
  <c r="Q116" i="5"/>
  <c r="W116" i="5"/>
  <c r="AB116" i="5"/>
  <c r="O117" i="5"/>
  <c r="U117" i="5"/>
  <c r="Z117" i="5"/>
  <c r="M118" i="5"/>
  <c r="S118" i="5"/>
  <c r="X118" i="5"/>
  <c r="K119" i="5"/>
  <c r="Q119" i="5"/>
  <c r="V119" i="5"/>
  <c r="AA119" i="5"/>
  <c r="O120" i="5"/>
  <c r="T120" i="5"/>
  <c r="Y120" i="5"/>
  <c r="M121" i="5"/>
  <c r="R121" i="5"/>
  <c r="W121" i="5"/>
  <c r="K122" i="5"/>
  <c r="P122" i="5"/>
  <c r="U122" i="5"/>
  <c r="AA122" i="5"/>
  <c r="N123" i="5"/>
  <c r="S123" i="5"/>
  <c r="Y123" i="5"/>
  <c r="L124" i="5"/>
  <c r="Q124" i="5"/>
  <c r="W124" i="5"/>
  <c r="AB124" i="5"/>
  <c r="O125" i="5"/>
  <c r="U125" i="5"/>
  <c r="Z125" i="5"/>
  <c r="M126" i="5"/>
  <c r="S126" i="5"/>
  <c r="X126" i="5"/>
  <c r="K127" i="5"/>
  <c r="Q127" i="5"/>
  <c r="V127" i="5"/>
  <c r="AA127" i="5"/>
  <c r="O128" i="5"/>
  <c r="T128" i="5"/>
  <c r="Y128" i="5"/>
  <c r="M129" i="5"/>
  <c r="Q129" i="5"/>
  <c r="U129" i="5"/>
  <c r="Y129" i="5"/>
  <c r="K130" i="5"/>
  <c r="O130" i="5"/>
  <c r="S130" i="5"/>
  <c r="W130" i="5"/>
  <c r="AA130" i="5"/>
  <c r="M131" i="5"/>
  <c r="Q131" i="5"/>
  <c r="U131" i="5"/>
  <c r="Y131" i="5"/>
  <c r="K132" i="5"/>
  <c r="O132" i="5"/>
  <c r="S132" i="5"/>
  <c r="W132" i="5"/>
  <c r="AA132" i="5"/>
  <c r="M133" i="5"/>
  <c r="Q133" i="5"/>
  <c r="U133" i="5"/>
  <c r="Y133" i="5"/>
  <c r="K134" i="5"/>
  <c r="O134" i="5"/>
  <c r="S134" i="5"/>
  <c r="W134" i="5"/>
  <c r="AA134" i="5"/>
  <c r="M135" i="5"/>
  <c r="Q135" i="5"/>
  <c r="U135" i="5"/>
  <c r="Y135" i="5"/>
  <c r="K136" i="5"/>
  <c r="O136" i="5"/>
  <c r="S136" i="5"/>
  <c r="W136" i="5"/>
  <c r="AA136" i="5"/>
  <c r="M137" i="5"/>
  <c r="Q137" i="5"/>
  <c r="U137" i="5"/>
  <c r="Y137" i="5"/>
  <c r="K138" i="5"/>
  <c r="O138" i="5"/>
  <c r="S138" i="5"/>
  <c r="W138" i="5"/>
  <c r="AA138" i="5"/>
  <c r="M139" i="5"/>
  <c r="Q139" i="5"/>
  <c r="U139" i="5"/>
  <c r="Y139" i="5"/>
  <c r="K140" i="5"/>
  <c r="O140" i="5"/>
  <c r="S140" i="5"/>
  <c r="W140" i="5"/>
  <c r="AA140" i="5"/>
  <c r="M141" i="5"/>
  <c r="Q141" i="5"/>
  <c r="U141" i="5"/>
  <c r="Y141" i="5"/>
  <c r="K142" i="5"/>
  <c r="O142" i="5"/>
  <c r="S142" i="5"/>
  <c r="W142" i="5"/>
  <c r="AA142" i="5"/>
  <c r="Z35" i="5"/>
  <c r="S45" i="5"/>
  <c r="Q52" i="5"/>
  <c r="L57" i="5"/>
  <c r="Y61" i="5"/>
  <c r="M65" i="5"/>
  <c r="W66" i="5"/>
  <c r="Q68" i="5"/>
  <c r="AA69" i="5"/>
  <c r="S71" i="5"/>
  <c r="L73" i="5"/>
  <c r="V74" i="5"/>
  <c r="N76" i="5"/>
  <c r="Y77" i="5"/>
  <c r="Q79" i="5"/>
  <c r="AA80" i="5"/>
  <c r="U82" i="5"/>
  <c r="M84" i="5"/>
  <c r="W85" i="5"/>
  <c r="P87" i="5"/>
  <c r="Z88" i="5"/>
  <c r="R90" i="5"/>
  <c r="K92" i="5"/>
  <c r="U93" i="5"/>
  <c r="M95" i="5"/>
  <c r="W96" i="5"/>
  <c r="Z97" i="5"/>
  <c r="K99" i="5"/>
  <c r="O100" i="5"/>
  <c r="R101" i="5"/>
  <c r="U102" i="5"/>
  <c r="Y103" i="5"/>
  <c r="AB104" i="5"/>
  <c r="L106" i="5"/>
  <c r="W106" i="5"/>
  <c r="O107" i="5"/>
  <c r="Z107" i="5"/>
  <c r="S108" i="5"/>
  <c r="K109" i="5"/>
  <c r="V109" i="5"/>
  <c r="M110" i="5"/>
  <c r="T110" i="5"/>
  <c r="AA110" i="5"/>
  <c r="Q111" i="5"/>
  <c r="W111" i="5"/>
  <c r="L112" i="5"/>
  <c r="T112" i="5"/>
  <c r="AA112" i="5"/>
  <c r="O113" i="5"/>
  <c r="W113" i="5"/>
  <c r="L114" i="5"/>
  <c r="S114" i="5"/>
  <c r="AA114" i="5"/>
  <c r="O115" i="5"/>
  <c r="V115" i="5"/>
  <c r="L116" i="5"/>
  <c r="S116" i="5"/>
  <c r="X116" i="5"/>
  <c r="K117" i="5"/>
  <c r="Q117" i="5"/>
  <c r="V117" i="5"/>
  <c r="AA117" i="5"/>
  <c r="O118" i="5"/>
  <c r="T118" i="5"/>
  <c r="Y118" i="5"/>
  <c r="M119" i="5"/>
  <c r="R119" i="5"/>
  <c r="W119" i="5"/>
  <c r="K120" i="5"/>
  <c r="P120" i="5"/>
  <c r="U120" i="5"/>
  <c r="AA120" i="5"/>
  <c r="N121" i="5"/>
  <c r="S121" i="5"/>
  <c r="Y121" i="5"/>
  <c r="L122" i="5"/>
  <c r="Q122" i="5"/>
  <c r="W122" i="5"/>
  <c r="AB122" i="5"/>
  <c r="O123" i="5"/>
  <c r="U123" i="5"/>
  <c r="Z123" i="5"/>
  <c r="M124" i="5"/>
  <c r="S124" i="5"/>
  <c r="X124" i="5"/>
  <c r="K125" i="5"/>
  <c r="Q125" i="5"/>
  <c r="V125" i="5"/>
  <c r="AA125" i="5"/>
  <c r="O126" i="5"/>
  <c r="T126" i="5"/>
  <c r="Y126" i="5"/>
  <c r="M127" i="5"/>
  <c r="R127" i="5"/>
  <c r="W127" i="5"/>
  <c r="K128" i="5"/>
  <c r="P128" i="5"/>
  <c r="U128" i="5"/>
  <c r="AA128" i="5"/>
  <c r="N129" i="5"/>
  <c r="R129" i="5"/>
  <c r="V129" i="5"/>
  <c r="Z129" i="5"/>
  <c r="L130" i="5"/>
  <c r="P130" i="5"/>
  <c r="T130" i="5"/>
  <c r="X130" i="5"/>
  <c r="AB130" i="5"/>
  <c r="N131" i="5"/>
  <c r="R131" i="5"/>
  <c r="V131" i="5"/>
  <c r="Z131" i="5"/>
  <c r="L132" i="5"/>
  <c r="P132" i="5"/>
  <c r="T132" i="5"/>
  <c r="X132" i="5"/>
  <c r="AB132" i="5"/>
  <c r="N133" i="5"/>
  <c r="R133" i="5"/>
  <c r="V133" i="5"/>
  <c r="Z133" i="5"/>
  <c r="L134" i="5"/>
  <c r="P134" i="5"/>
  <c r="T134" i="5"/>
  <c r="X134" i="5"/>
  <c r="AB134" i="5"/>
  <c r="N135" i="5"/>
  <c r="R135" i="5"/>
  <c r="V135" i="5"/>
  <c r="Z135" i="5"/>
  <c r="L136" i="5"/>
  <c r="P136" i="5"/>
  <c r="T136" i="5"/>
  <c r="X136" i="5"/>
  <c r="AB136" i="5"/>
  <c r="N137" i="5"/>
  <c r="R137" i="5"/>
  <c r="V137" i="5"/>
  <c r="Z137" i="5"/>
  <c r="L138" i="5"/>
  <c r="P138" i="5"/>
  <c r="T138" i="5"/>
  <c r="X138" i="5"/>
  <c r="AB138" i="5"/>
  <c r="N139" i="5"/>
  <c r="R139" i="5"/>
  <c r="V139" i="5"/>
  <c r="Z139" i="5"/>
  <c r="L140" i="5"/>
  <c r="P140" i="5"/>
  <c r="T140" i="5"/>
  <c r="X140" i="5"/>
  <c r="AB140" i="5"/>
  <c r="N141" i="5"/>
  <c r="R141" i="5"/>
  <c r="V141" i="5"/>
  <c r="Z141" i="5"/>
  <c r="L142" i="5"/>
  <c r="P142" i="5"/>
  <c r="T142" i="5"/>
  <c r="X142" i="5"/>
  <c r="AB142" i="5"/>
  <c r="K39" i="5"/>
  <c r="V47" i="5"/>
  <c r="T53" i="5"/>
  <c r="O58" i="5"/>
  <c r="K63" i="5"/>
  <c r="T65" i="5"/>
  <c r="M67" i="5"/>
  <c r="W68" i="5"/>
  <c r="O70" i="5"/>
  <c r="AA71" i="5"/>
  <c r="S73" i="5"/>
  <c r="K75" i="5"/>
  <c r="V76" i="5"/>
  <c r="N78" i="5"/>
  <c r="X79" i="5"/>
  <c r="Q81" i="5"/>
  <c r="AA82" i="5"/>
  <c r="S84" i="5"/>
  <c r="M86" i="5"/>
  <c r="W87" i="5"/>
  <c r="O89" i="5"/>
  <c r="Z90" i="5"/>
  <c r="R92" i="5"/>
  <c r="AB93" i="5"/>
  <c r="U95" i="5"/>
  <c r="AB96" i="5"/>
  <c r="M98" i="5"/>
  <c r="Q99" i="5"/>
  <c r="T100" i="5"/>
  <c r="W101" i="5"/>
  <c r="AA102" i="5"/>
  <c r="L104" i="5"/>
  <c r="O105" i="5"/>
  <c r="M106" i="5"/>
  <c r="X106" i="5"/>
  <c r="Q107" i="5"/>
  <c r="AA107" i="5"/>
  <c r="T108" i="5"/>
  <c r="M109" i="5"/>
  <c r="W109" i="5"/>
  <c r="O110" i="5"/>
  <c r="U110" i="5"/>
  <c r="K111" i="5"/>
  <c r="R111" i="5"/>
  <c r="Y111" i="5"/>
  <c r="O112" i="5"/>
  <c r="U112" i="5"/>
  <c r="AB112" i="5"/>
  <c r="R113" i="5"/>
  <c r="Y113" i="5"/>
  <c r="M114" i="5"/>
  <c r="U114" i="5"/>
  <c r="AB114" i="5"/>
  <c r="Q115" i="5"/>
  <c r="Y115" i="5"/>
  <c r="M116" i="5"/>
  <c r="T116" i="5"/>
  <c r="Y116" i="5"/>
  <c r="M117" i="5"/>
  <c r="R117" i="5"/>
  <c r="W117" i="5"/>
  <c r="K118" i="5"/>
  <c r="P118" i="5"/>
  <c r="U118" i="5"/>
  <c r="AA118" i="5"/>
  <c r="N119" i="5"/>
  <c r="S119" i="5"/>
  <c r="Y119" i="5"/>
  <c r="L120" i="5"/>
  <c r="Q120" i="5"/>
  <c r="W120" i="5"/>
  <c r="AB120" i="5"/>
  <c r="O121" i="5"/>
  <c r="U121" i="5"/>
  <c r="Z121" i="5"/>
  <c r="M122" i="5"/>
  <c r="S122" i="5"/>
  <c r="X122" i="5"/>
  <c r="K123" i="5"/>
  <c r="Q123" i="5"/>
  <c r="V123" i="5"/>
  <c r="AA123" i="5"/>
  <c r="O124" i="5"/>
  <c r="T124" i="5"/>
  <c r="Y124" i="5"/>
  <c r="M125" i="5"/>
  <c r="R125" i="5"/>
  <c r="W125" i="5"/>
  <c r="K126" i="5"/>
  <c r="P126" i="5"/>
  <c r="U126" i="5"/>
  <c r="AA126" i="5"/>
  <c r="N127" i="5"/>
  <c r="S127" i="5"/>
  <c r="Y127" i="5"/>
  <c r="L128" i="5"/>
  <c r="Q128" i="5"/>
  <c r="W128" i="5"/>
  <c r="AB128" i="5"/>
  <c r="O129" i="5"/>
  <c r="S129" i="5"/>
  <c r="W129" i="5"/>
  <c r="AA129" i="5"/>
  <c r="M130" i="5"/>
  <c r="Q130" i="5"/>
  <c r="U130" i="5"/>
  <c r="Y130" i="5"/>
  <c r="K131" i="5"/>
  <c r="O131" i="5"/>
  <c r="S131" i="5"/>
  <c r="W131" i="5"/>
  <c r="AA131" i="5"/>
  <c r="M132" i="5"/>
  <c r="Q132" i="5"/>
  <c r="U132" i="5"/>
  <c r="Y132" i="5"/>
  <c r="K133" i="5"/>
  <c r="O133" i="5"/>
  <c r="S133" i="5"/>
  <c r="W133" i="5"/>
  <c r="AA133" i="5"/>
  <c r="M134" i="5"/>
  <c r="Q134" i="5"/>
  <c r="U134" i="5"/>
  <c r="Y134" i="5"/>
  <c r="K135" i="5"/>
  <c r="O135" i="5"/>
  <c r="S135" i="5"/>
  <c r="W135" i="5"/>
  <c r="AA135" i="5"/>
  <c r="M136" i="5"/>
  <c r="Q136" i="5"/>
  <c r="U136" i="5"/>
  <c r="Y136" i="5"/>
  <c r="K137" i="5"/>
  <c r="O137" i="5"/>
  <c r="S137" i="5"/>
  <c r="W137" i="5"/>
  <c r="AA137" i="5"/>
  <c r="M138" i="5"/>
  <c r="Q138" i="5"/>
  <c r="U138" i="5"/>
  <c r="Y138" i="5"/>
  <c r="K139" i="5"/>
  <c r="O139" i="5"/>
  <c r="S139" i="5"/>
  <c r="W139" i="5"/>
  <c r="AA139" i="5"/>
  <c r="M140" i="5"/>
  <c r="Q140" i="5"/>
  <c r="U140" i="5"/>
  <c r="Y140" i="5"/>
  <c r="K141" i="5"/>
  <c r="O141" i="5"/>
  <c r="S141" i="5"/>
  <c r="W141" i="5"/>
  <c r="AA141" i="5"/>
  <c r="M142" i="5"/>
  <c r="Q142" i="5"/>
  <c r="U142" i="5"/>
  <c r="Y142" i="5"/>
</calcChain>
</file>

<file path=xl/sharedStrings.xml><?xml version="1.0" encoding="utf-8"?>
<sst xmlns="http://schemas.openxmlformats.org/spreadsheetml/2006/main" count="320" uniqueCount="186">
  <si>
    <t>Pays</t>
  </si>
  <si>
    <t xml:space="preserve">GDP per capita, PPP (constant 2000 international $) </t>
  </si>
  <si>
    <t xml:space="preserve">GDP per capita growth (annual %) </t>
  </si>
  <si>
    <t xml:space="preserve">Gross fixed capital formation (% of GDP) </t>
  </si>
  <si>
    <t xml:space="preserve">Agriculture value added per worker (constant 2000 US$) </t>
  </si>
  <si>
    <t xml:space="preserve">Agriculture, value added (% of GDP) </t>
  </si>
  <si>
    <t xml:space="preserve">Exports of goods and services (% of GDP) </t>
  </si>
  <si>
    <t xml:space="preserve">Foreign direct investment, net inflows (% of GDP) </t>
  </si>
  <si>
    <t xml:space="preserve">Improved water source (% of population with access) </t>
  </si>
  <si>
    <t xml:space="preserve">Industry, value added (% of GDP) </t>
  </si>
  <si>
    <t xml:space="preserve">Mobile phone subscribers (per 1,000 people) </t>
  </si>
  <si>
    <t xml:space="preserve">Mortality rate, infant (per 1,000 live births) </t>
  </si>
  <si>
    <t xml:space="preserve">Personal computers (per 1,000 people) </t>
  </si>
  <si>
    <t xml:space="preserve">Population ages 0-14 (% of total) </t>
  </si>
  <si>
    <t xml:space="preserve">Population ages 65 and above (% of total) </t>
  </si>
  <si>
    <t xml:space="preserve">Rural population (% of total population) </t>
  </si>
  <si>
    <t xml:space="preserve">Services, etc., value added (% of GDP) </t>
  </si>
  <si>
    <t xml:space="preserve">Population growth (annual %) </t>
  </si>
  <si>
    <t xml:space="preserve">Internet users (per 1,000 people) </t>
  </si>
  <si>
    <t>Continent</t>
  </si>
  <si>
    <t>Albania</t>
  </si>
  <si>
    <t>Europe</t>
  </si>
  <si>
    <t>Algeria</t>
  </si>
  <si>
    <t>Afrique du Nord</t>
  </si>
  <si>
    <t>Angola</t>
  </si>
  <si>
    <t>Afrique subsah</t>
  </si>
  <si>
    <t>Argentina</t>
  </si>
  <si>
    <t xml:space="preserve">Amérique du sud </t>
  </si>
  <si>
    <t>Armenia</t>
  </si>
  <si>
    <t>Asie</t>
  </si>
  <si>
    <t>Australia</t>
  </si>
  <si>
    <t>Océanie</t>
  </si>
  <si>
    <t>Austria</t>
  </si>
  <si>
    <t>Azerbaijan</t>
  </si>
  <si>
    <t>Bangladesh</t>
  </si>
  <si>
    <t>Belarus</t>
  </si>
  <si>
    <t>Belgium</t>
  </si>
  <si>
    <t>Belize</t>
  </si>
  <si>
    <t>Amérique du Nord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</si>
  <si>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</si>
  <si>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</si>
  <si>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</si>
  <si>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</si>
  <si>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</si>
  <si>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</si>
  <si>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</si>
  <si>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</si>
  <si>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</si>
  <si>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</si>
  <si>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</si>
  <si>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</si>
  <si>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</si>
  <si>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</si>
  <si>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</si>
  <si>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</si>
  <si>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</si>
  <si>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</si>
  <si>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</si>
  <si>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</si>
  <si>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</si>
  <si>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</si>
  <si>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</si>
  <si>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</si>
  <si>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</si>
  <si>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</si>
  <si>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</si>
  <si>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</si>
  <si>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</si>
  <si>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Eritrea</t>
  </si>
  <si>
    <t>Estonia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</si>
  <si>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</si>
  <si>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</si>
  <si>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</si>
  <si>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</si>
  <si>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</si>
  <si>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</si>
  <si>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</si>
  <si>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</si>
  <si>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</si>
  <si>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</si>
  <si>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</si>
  <si>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</si>
  <si>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</si>
  <si>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</si>
  <si>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</si>
  <si>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</si>
  <si>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</si>
  <si>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</si>
  <si>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Iran, Islamic Rep.</t>
  </si>
  <si>
    <t>Italy</t>
  </si>
  <si>
    <t>Jamaica</t>
  </si>
  <si>
    <t>Japan</t>
  </si>
  <si>
    <t>Jordan</t>
  </si>
  <si>
    <t>Kazakhstan</t>
  </si>
  <si>
    <t>Kenya</t>
  </si>
  <si>
    <t>Korea, Rep.</t>
  </si>
  <si>
    <t>Kyrgyz Republic</t>
  </si>
  <si>
    <t>Lao PDR</t>
  </si>
  <si>
    <t>Latvia</t>
  </si>
  <si>
    <t>Lebanon</t>
  </si>
  <si>
    <t>Lesotho</t>
  </si>
  <si>
    <t>Lithuania</t>
  </si>
  <si>
    <t>Luxembourg</t>
  </si>
  <si>
    <t>Macedonia, FYR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</si>
  <si>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</si>
  <si>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</si>
  <si>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</si>
  <si>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</si>
  <si>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</si>
  <si>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</si>
  <si>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</si>
  <si>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</si>
  <si>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</si>
  <si>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</si>
  <si>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</si>
  <si>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</si>
  <si>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</si>
  <si>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</si>
  <si>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</si>
  <si>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</si>
  <si>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</si>
  <si>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</si>
  <si>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</si>
  <si>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</si>
  <si>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</si>
  <si>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</si>
  <si>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</si>
  <si>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</si>
  <si>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</si>
  <si>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</si>
  <si>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</si>
  <si>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</si>
  <si>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Sao Tome and Principe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</si>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</sst>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T142"/>
  <sheetViews>
    <sheetView tabSelected="1" topLeftCell="C118" workbookViewId="0">
      <selection activeCell="L127" sqref="L127"/>
    </sheetView>
  </sheetViews>
  <sheetFormatPr baseColWidth="10" defaultColWidth="12.5703125" defaultRowHeight="15" customHeight="1" x14ac:dyDescent="0.2"/>
  <cols>
    <col min="1" max="20" width="10" customWidth="1"/>
  </cols>
  <sheetData>
    <row r="1" spans="1:2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" customHeight="1" x14ac:dyDescent="0.25">
      <c r="A2" s="3" t="s">
        <v>20</v>
      </c>
      <c r="B2" s="4">
        <v>4506.0603020774106</v>
      </c>
      <c r="C2" s="4">
        <v>5.1167632482014431</v>
      </c>
      <c r="D2" s="4">
        <v>24.987505594889299</v>
      </c>
      <c r="E2" s="4">
        <v>1356.237181497037</v>
      </c>
      <c r="F2" s="4">
        <v>23.432069778442369</v>
      </c>
      <c r="G2" s="4">
        <v>21.336895624796568</v>
      </c>
      <c r="H2" s="4">
        <v>3.6419405102661933</v>
      </c>
      <c r="I2" s="4">
        <v>96</v>
      </c>
      <c r="J2" s="4">
        <v>21.261971155802399</v>
      </c>
      <c r="K2" s="4">
        <v>407.06085963614851</v>
      </c>
      <c r="L2" s="4">
        <v>16</v>
      </c>
      <c r="M2" s="4">
        <v>16.720500000000001</v>
      </c>
      <c r="N2" s="4">
        <v>27.600166783577702</v>
      </c>
      <c r="O2" s="4">
        <v>8.109802800420324</v>
      </c>
      <c r="P2" s="4">
        <v>55.32</v>
      </c>
      <c r="Q2" s="4">
        <v>55.305959065755239</v>
      </c>
      <c r="R2" s="4">
        <v>0.55864183794383704</v>
      </c>
      <c r="S2" s="4">
        <v>31.289876527704781</v>
      </c>
      <c r="T2" s="5" t="s">
        <v>21</v>
      </c>
    </row>
    <row r="3" spans="1:20" ht="15" customHeight="1" x14ac:dyDescent="0.25">
      <c r="A3" s="3" t="s">
        <v>22</v>
      </c>
      <c r="B3" s="4">
        <v>6063.0331536663589</v>
      </c>
      <c r="C3" s="4">
        <v>4.1965928933407461</v>
      </c>
      <c r="D3" s="4">
        <v>23.982283274332698</v>
      </c>
      <c r="E3" s="4">
        <v>2267.4227248019815</v>
      </c>
      <c r="F3" s="4">
        <v>9.713024775187165</v>
      </c>
      <c r="G3" s="4">
        <v>41.984733581542969</v>
      </c>
      <c r="H3" s="4">
        <v>1.0088694927998234</v>
      </c>
      <c r="I3" s="4">
        <v>85</v>
      </c>
      <c r="J3" s="4">
        <v>57.5423978169759</v>
      </c>
      <c r="K3" s="4">
        <v>204.03975001645804</v>
      </c>
      <c r="L3" s="4">
        <v>34</v>
      </c>
      <c r="M3" s="4">
        <v>9.3105865487287502</v>
      </c>
      <c r="N3" s="4">
        <v>30.431860458735162</v>
      </c>
      <c r="O3" s="4">
        <v>4.4969928362594738</v>
      </c>
      <c r="P3" s="4">
        <v>37.4</v>
      </c>
      <c r="Q3" s="4">
        <v>32.744577407836935</v>
      </c>
      <c r="R3" s="4">
        <v>1.5271080921278699</v>
      </c>
      <c r="S3" s="4">
        <v>42.254972076484201</v>
      </c>
      <c r="T3" s="5" t="s">
        <v>23</v>
      </c>
    </row>
    <row r="4" spans="1:20" ht="15" customHeight="1" x14ac:dyDescent="0.25">
      <c r="A4" s="3" t="s">
        <v>24</v>
      </c>
      <c r="B4" s="4">
        <v>1830.2234752411498</v>
      </c>
      <c r="C4" s="4">
        <v>8.5231009492437924</v>
      </c>
      <c r="D4" s="4">
        <v>9.7711757024129184</v>
      </c>
      <c r="E4" s="4">
        <v>194.25919429390197</v>
      </c>
      <c r="F4" s="4">
        <v>8.0624586741129569</v>
      </c>
      <c r="G4" s="4">
        <v>70.938794453938826</v>
      </c>
      <c r="H4" s="4">
        <v>9.4888786989697174</v>
      </c>
      <c r="I4" s="4">
        <v>53</v>
      </c>
      <c r="J4" s="4">
        <v>69.175532023111998</v>
      </c>
      <c r="K4" s="4">
        <v>46.555597399583711</v>
      </c>
      <c r="L4" s="4">
        <v>154</v>
      </c>
      <c r="M4" s="4">
        <v>4.4048999999999996</v>
      </c>
      <c r="N4" s="4">
        <v>46.585437548118335</v>
      </c>
      <c r="O4" s="4">
        <v>2.4566741344803433</v>
      </c>
      <c r="P4" s="4">
        <v>47.36</v>
      </c>
      <c r="Q4" s="4">
        <v>22.762009302775066</v>
      </c>
      <c r="R4" s="4">
        <v>2.8870617081308865</v>
      </c>
      <c r="S4" s="4">
        <v>9.2422955599670189</v>
      </c>
      <c r="T4" s="5" t="s">
        <v>25</v>
      </c>
    </row>
    <row r="5" spans="1:20" ht="15" customHeight="1" x14ac:dyDescent="0.25">
      <c r="A5" s="3" t="s">
        <v>26</v>
      </c>
      <c r="B5" s="4">
        <v>11778.072092105735</v>
      </c>
      <c r="C5" s="4">
        <v>7.9688902238107771</v>
      </c>
      <c r="D5" s="4">
        <v>18.586857795715368</v>
      </c>
      <c r="E5" s="4">
        <v>9499.7735066774785</v>
      </c>
      <c r="F5" s="4">
        <v>10.266925493876164</v>
      </c>
      <c r="G5" s="4">
        <v>24.949225107828767</v>
      </c>
      <c r="H5" s="4">
        <v>2.2158584411701363</v>
      </c>
      <c r="I5" s="4">
        <v>96</v>
      </c>
      <c r="J5" s="4">
        <v>35.316034952799463</v>
      </c>
      <c r="K5" s="4">
        <v>376.28573405848829</v>
      </c>
      <c r="L5" s="4">
        <v>15</v>
      </c>
      <c r="M5" s="4">
        <v>83.408814088125681</v>
      </c>
      <c r="N5" s="4">
        <v>26.740091423902602</v>
      </c>
      <c r="O5" s="4">
        <v>10.137438590053867</v>
      </c>
      <c r="P5" s="4">
        <v>10.08</v>
      </c>
      <c r="Q5" s="4">
        <v>54.417039235432931</v>
      </c>
      <c r="R5" s="4">
        <v>0.96440268370358451</v>
      </c>
      <c r="S5" s="4">
        <v>152.23271004517065</v>
      </c>
      <c r="T5" s="5" t="s">
        <v>27</v>
      </c>
    </row>
    <row r="6" spans="1:20" ht="15" customHeight="1" x14ac:dyDescent="0.25">
      <c r="A6" s="3" t="s">
        <v>28</v>
      </c>
      <c r="B6" s="4">
        <v>3905.0120767076769</v>
      </c>
      <c r="C6" s="4">
        <v>13.251186454944333</v>
      </c>
      <c r="D6" s="4">
        <v>25.390345255533862</v>
      </c>
      <c r="E6" s="4">
        <v>3278.161549653963</v>
      </c>
      <c r="F6" s="4">
        <v>22.953966140747099</v>
      </c>
      <c r="G6" s="4">
        <v>28.818709691365569</v>
      </c>
      <c r="H6" s="4">
        <v>5.2301730770076533</v>
      </c>
      <c r="I6" s="4">
        <v>92</v>
      </c>
      <c r="J6" s="4">
        <v>40.240729014078802</v>
      </c>
      <c r="K6" s="4">
        <v>70.311555026100095</v>
      </c>
      <c r="L6" s="4">
        <v>26.1</v>
      </c>
      <c r="M6" s="4">
        <v>76.269839207252048</v>
      </c>
      <c r="N6" s="4">
        <v>21.768554364237968</v>
      </c>
      <c r="O6" s="4">
        <v>11.817765292006833</v>
      </c>
      <c r="P6" s="4">
        <v>35.700000000000003</v>
      </c>
      <c r="Q6" s="4">
        <v>36.805305480957067</v>
      </c>
      <c r="R6" s="4">
        <v>-0.36960027164018633</v>
      </c>
      <c r="S6" s="4">
        <v>49.680189008881968</v>
      </c>
      <c r="T6" s="5" t="s">
        <v>29</v>
      </c>
    </row>
    <row r="7" spans="1:20" ht="15" customHeight="1" x14ac:dyDescent="0.25">
      <c r="A7" s="3" t="s">
        <v>30</v>
      </c>
      <c r="B7" s="4">
        <v>27877.433043784869</v>
      </c>
      <c r="C7" s="4">
        <v>1.8602765834578434</v>
      </c>
      <c r="D7" s="4">
        <v>25.452421777853349</v>
      </c>
      <c r="E7" s="4">
        <v>32380.331121447729</v>
      </c>
      <c r="F7" s="4">
        <v>3.4558990001678467</v>
      </c>
      <c r="G7" s="4">
        <v>18.402255536893659</v>
      </c>
      <c r="H7" s="4">
        <v>0.7886731176373335</v>
      </c>
      <c r="I7" s="4">
        <v>100</v>
      </c>
      <c r="J7" s="4">
        <v>27.054258349002851</v>
      </c>
      <c r="K7" s="4">
        <v>816.08532673326329</v>
      </c>
      <c r="L7" s="4">
        <v>4.8</v>
      </c>
      <c r="M7" s="4">
        <v>686.30619198843635</v>
      </c>
      <c r="N7" s="4">
        <v>19.956268085964133</v>
      </c>
      <c r="O7" s="4">
        <v>12.572190874453733</v>
      </c>
      <c r="P7" s="4">
        <v>12</v>
      </c>
      <c r="Q7" s="4">
        <v>69.62490464431265</v>
      </c>
      <c r="R7" s="4">
        <v>1.1536456230310401</v>
      </c>
      <c r="S7" s="4">
        <v>637.88399304525069</v>
      </c>
      <c r="T7" s="5" t="s">
        <v>31</v>
      </c>
    </row>
    <row r="8" spans="1:20" ht="15" customHeight="1" x14ac:dyDescent="0.25">
      <c r="A8" s="3" t="s">
        <v>32</v>
      </c>
      <c r="B8" s="4">
        <v>29600.188305929969</v>
      </c>
      <c r="C8" s="4">
        <v>1.260681246311806</v>
      </c>
      <c r="D8" s="4">
        <v>21.050415674845365</v>
      </c>
      <c r="E8" s="4">
        <v>23871.455967036603</v>
      </c>
      <c r="F8" s="4">
        <v>1.78685681025187</v>
      </c>
      <c r="G8" s="4">
        <v>50.853280385335296</v>
      </c>
      <c r="H8" s="4">
        <v>2.3508332395280664</v>
      </c>
      <c r="I8" s="4">
        <v>100</v>
      </c>
      <c r="J8" s="4">
        <v>30.352258046468098</v>
      </c>
      <c r="K8" s="4">
        <v>947.48048318009899</v>
      </c>
      <c r="L8" s="4">
        <v>4.333333333333333</v>
      </c>
      <c r="M8" s="4">
        <v>579.87787842071293</v>
      </c>
      <c r="N8" s="4">
        <v>15.744425896936633</v>
      </c>
      <c r="O8" s="4">
        <v>16.442487576547865</v>
      </c>
      <c r="P8" s="4">
        <v>34.04</v>
      </c>
      <c r="Q8" s="4">
        <v>67.860883076985701</v>
      </c>
      <c r="R8" s="4">
        <v>0.61345511138258069</v>
      </c>
      <c r="S8" s="4">
        <v>474.1325836304373</v>
      </c>
      <c r="T8" s="5" t="s">
        <v>21</v>
      </c>
    </row>
    <row r="9" spans="1:20" ht="15" customHeight="1" x14ac:dyDescent="0.25">
      <c r="A9" s="3" t="s">
        <v>33</v>
      </c>
      <c r="B9" s="4">
        <v>3767.7073796435866</v>
      </c>
      <c r="C9" s="4">
        <v>14.857673227630661</v>
      </c>
      <c r="D9" s="4">
        <v>47.346163431803404</v>
      </c>
      <c r="E9" s="4">
        <v>1131.7580813209261</v>
      </c>
      <c r="F9" s="4">
        <v>11.859393755594867</v>
      </c>
      <c r="G9" s="4">
        <v>49.428771972656229</v>
      </c>
      <c r="H9" s="4">
        <v>33.163532359505403</v>
      </c>
      <c r="I9" s="4">
        <v>77</v>
      </c>
      <c r="J9" s="4">
        <v>56.397005716959633</v>
      </c>
      <c r="K9" s="4">
        <v>190.33521749117131</v>
      </c>
      <c r="L9" s="4">
        <v>74</v>
      </c>
      <c r="M9" s="4">
        <v>18.698688297000668</v>
      </c>
      <c r="N9" s="4">
        <v>26.826053785099234</v>
      </c>
      <c r="O9" s="4">
        <v>6.9240406287656135</v>
      </c>
      <c r="P9" s="4">
        <v>48.62</v>
      </c>
      <c r="Q9" s="4">
        <v>31.743600845336896</v>
      </c>
      <c r="R9" s="4">
        <v>0.87164936503446599</v>
      </c>
      <c r="S9" s="4">
        <v>57.516786849726167</v>
      </c>
      <c r="T9" s="5" t="s">
        <v>29</v>
      </c>
    </row>
    <row r="10" spans="1:20" ht="15" customHeight="1" x14ac:dyDescent="0.25">
      <c r="A10" s="3" t="s">
        <v>34</v>
      </c>
      <c r="B10" s="4">
        <v>1755.8279977764798</v>
      </c>
      <c r="C10" s="4">
        <v>3.8523550816915666</v>
      </c>
      <c r="D10" s="4">
        <v>23.985211054484068</v>
      </c>
      <c r="E10" s="4">
        <v>323.13395966831371</v>
      </c>
      <c r="F10" s="4">
        <v>20.977133433024068</v>
      </c>
      <c r="G10" s="4">
        <v>15.419994990030935</v>
      </c>
      <c r="H10" s="4">
        <v>0.88215933844117078</v>
      </c>
      <c r="I10" s="4">
        <v>74</v>
      </c>
      <c r="J10" s="4">
        <v>26.696826299031599</v>
      </c>
      <c r="K10" s="4">
        <v>31.143883456680964</v>
      </c>
      <c r="L10" s="4">
        <v>54</v>
      </c>
      <c r="M10" s="4">
        <v>12.605063780788861</v>
      </c>
      <c r="N10" s="4">
        <v>35.903624744605999</v>
      </c>
      <c r="O10" s="4">
        <v>3.560698501133897</v>
      </c>
      <c r="P10" s="4">
        <v>75.28</v>
      </c>
      <c r="Q10" s="4">
        <v>52.326039632161468</v>
      </c>
      <c r="R10" s="4">
        <v>1.8839292992493402</v>
      </c>
      <c r="S10" s="4">
        <v>2.180854501739407</v>
      </c>
      <c r="T10" s="5" t="s">
        <v>29</v>
      </c>
    </row>
    <row r="11" spans="1:20" ht="15" customHeight="1" x14ac:dyDescent="0.25">
      <c r="A11" s="3" t="s">
        <v>35</v>
      </c>
      <c r="B11" s="4">
        <v>6396.384298565371</v>
      </c>
      <c r="C11" s="4">
        <v>9.7993089618264637</v>
      </c>
      <c r="D11" s="4">
        <v>26.823619842529336</v>
      </c>
      <c r="E11" s="4">
        <v>3260.804282932495</v>
      </c>
      <c r="F11" s="4">
        <v>10.012900352478018</v>
      </c>
      <c r="G11" s="4">
        <v>64.614083607991532</v>
      </c>
      <c r="H11" s="4">
        <v>0.90107117663319303</v>
      </c>
      <c r="I11" s="4">
        <v>100</v>
      </c>
      <c r="J11" s="4">
        <v>40.2541707356771</v>
      </c>
      <c r="K11" s="4">
        <v>253.45454731332097</v>
      </c>
      <c r="L11" s="4">
        <v>10.3</v>
      </c>
      <c r="M11" s="4">
        <v>2.76</v>
      </c>
      <c r="N11" s="4">
        <v>15.791469904327867</v>
      </c>
      <c r="O11" s="4">
        <v>14.547150378391565</v>
      </c>
      <c r="P11" s="4">
        <v>28.24</v>
      </c>
      <c r="Q11" s="4">
        <v>49.7329305013021</v>
      </c>
      <c r="R11" s="4">
        <v>-0.50560702316788164</v>
      </c>
      <c r="S11" s="4">
        <v>253.49894285329401</v>
      </c>
      <c r="T11" s="5" t="s">
        <v>21</v>
      </c>
    </row>
    <row r="12" spans="1:20" ht="15" customHeight="1" x14ac:dyDescent="0.25">
      <c r="A12" s="3" t="s">
        <v>36</v>
      </c>
      <c r="B12" s="4">
        <v>28245.245787679731</v>
      </c>
      <c r="C12" s="4">
        <v>1.1112579212009466</v>
      </c>
      <c r="D12" s="4">
        <v>19.17311986287433</v>
      </c>
      <c r="E12" s="4">
        <v>39633.927871269843</v>
      </c>
      <c r="F12" s="4">
        <v>1.0574230750401801</v>
      </c>
      <c r="G12" s="4">
        <v>84.000742594401046</v>
      </c>
      <c r="H12" s="4">
        <v>10.727270042808593</v>
      </c>
      <c r="I12" s="4">
        <v>100</v>
      </c>
      <c r="J12" s="4">
        <v>24.51371828715007</v>
      </c>
      <c r="K12" s="4">
        <v>869.48289467853044</v>
      </c>
      <c r="L12" s="4">
        <v>4.166666666666667</v>
      </c>
      <c r="M12" s="4">
        <v>348.98671616708316</v>
      </c>
      <c r="N12" s="4">
        <v>16.938378594192802</v>
      </c>
      <c r="O12" s="4">
        <v>17.4658797867163</v>
      </c>
      <c r="P12" s="4">
        <v>2.82</v>
      </c>
      <c r="Q12" s="4">
        <v>74.428858439127609</v>
      </c>
      <c r="R12" s="4">
        <v>0.46707926433212305</v>
      </c>
      <c r="S12" s="4">
        <v>415.53466095852997</v>
      </c>
      <c r="T12" s="5" t="s">
        <v>21</v>
      </c>
    </row>
    <row r="13" spans="1:20" ht="15" customHeight="1" x14ac:dyDescent="0.25">
      <c r="A13" s="3" t="s">
        <v>37</v>
      </c>
      <c r="B13" s="4">
        <v>6302.8031110024795</v>
      </c>
      <c r="C13" s="4">
        <v>2.379189897131512</v>
      </c>
      <c r="D13" s="4">
        <v>18.476371129353833</v>
      </c>
      <c r="E13" s="4">
        <v>6638.6680375875922</v>
      </c>
      <c r="F13" s="4">
        <v>15.751155853271468</v>
      </c>
      <c r="G13" s="4">
        <v>53.123358408609995</v>
      </c>
      <c r="H13" s="4">
        <v>6.9579272026291035</v>
      </c>
      <c r="I13" s="4">
        <v>91</v>
      </c>
      <c r="J13" s="4">
        <v>17.60693359375</v>
      </c>
      <c r="K13" s="4">
        <v>288.02098896381136</v>
      </c>
      <c r="L13" s="4">
        <v>15.2</v>
      </c>
      <c r="M13" s="4">
        <v>135.8047</v>
      </c>
      <c r="N13" s="4">
        <v>37.307997518603031</v>
      </c>
      <c r="O13" s="4">
        <v>4.2528844875853737</v>
      </c>
      <c r="P13" s="4">
        <v>51.82</v>
      </c>
      <c r="Q13" s="4">
        <v>66.641909281412737</v>
      </c>
      <c r="R13" s="4">
        <v>3.18614572483312</v>
      </c>
      <c r="S13" s="4">
        <v>121.22840264888733</v>
      </c>
      <c r="T13" s="5" t="s">
        <v>38</v>
      </c>
    </row>
    <row r="14" spans="1:20" ht="15" customHeight="1" x14ac:dyDescent="0.25">
      <c r="A14" s="3" t="s">
        <v>39</v>
      </c>
      <c r="B14" s="4">
        <v>1010.6670294448433</v>
      </c>
      <c r="C14" s="4">
        <v>0.372081076732589</v>
      </c>
      <c r="D14" s="4">
        <v>18.175274531046565</v>
      </c>
      <c r="E14" s="4">
        <v>622.44062224960453</v>
      </c>
      <c r="F14" s="4">
        <v>32.122872670491532</v>
      </c>
      <c r="G14" s="4">
        <v>13.488224983215332</v>
      </c>
      <c r="H14" s="4">
        <v>1.5065284906791376</v>
      </c>
      <c r="I14" s="4">
        <v>67</v>
      </c>
      <c r="J14" s="4">
        <v>13.491089820861832</v>
      </c>
      <c r="K14" s="4">
        <v>55.328806441587595</v>
      </c>
      <c r="L14" s="4">
        <v>89</v>
      </c>
      <c r="M14" s="4">
        <v>3.5739689876465097</v>
      </c>
      <c r="N14" s="4">
        <v>44.470497359012462</v>
      </c>
      <c r="O14" s="4">
        <v>2.7066844704796567</v>
      </c>
      <c r="P14" s="4">
        <v>60.24</v>
      </c>
      <c r="Q14" s="4">
        <v>54.386037190755196</v>
      </c>
      <c r="R14" s="4">
        <v>3.1975314862286233</v>
      </c>
      <c r="S14" s="4">
        <v>23.810342636244837</v>
      </c>
      <c r="T14" s="5" t="s">
        <v>25</v>
      </c>
    </row>
    <row r="15" spans="1:20" ht="15" customHeight="1" x14ac:dyDescent="0.25">
      <c r="A15" s="3" t="s">
        <v>40</v>
      </c>
      <c r="B15" s="4">
        <v>2457.8524281262366</v>
      </c>
      <c r="C15" s="4">
        <v>1.6434073379185907</v>
      </c>
      <c r="D15" s="4">
        <v>12.457853317260733</v>
      </c>
      <c r="E15" s="4">
        <v>762.61706028958554</v>
      </c>
      <c r="F15" s="4">
        <v>15.289471626281733</v>
      </c>
      <c r="G15" s="4">
        <v>31.097369511922228</v>
      </c>
      <c r="H15" s="4">
        <v>7.5527569433054012E-2</v>
      </c>
      <c r="I15" s="4">
        <v>85</v>
      </c>
      <c r="J15" s="4">
        <v>30.702265421549498</v>
      </c>
      <c r="K15" s="4">
        <v>202.78054284428299</v>
      </c>
      <c r="L15" s="4">
        <v>52</v>
      </c>
      <c r="M15" s="4">
        <v>23.316582367964884</v>
      </c>
      <c r="N15" s="4">
        <v>38.4500238884631</v>
      </c>
      <c r="O15" s="4">
        <v>4.4880582700293994</v>
      </c>
      <c r="P15" s="4">
        <v>36.28</v>
      </c>
      <c r="Q15" s="4">
        <v>54.008262634277322</v>
      </c>
      <c r="R15" s="4">
        <v>1.9459230859941299</v>
      </c>
      <c r="S15" s="4">
        <v>43.920890707794264</v>
      </c>
      <c r="T15" s="5" t="s">
        <v>27</v>
      </c>
    </row>
    <row r="16" spans="1:20" ht="15" customHeight="1" x14ac:dyDescent="0.25">
      <c r="A16" s="3" t="s">
        <v>41</v>
      </c>
      <c r="B16" s="4">
        <v>10378.696070950564</v>
      </c>
      <c r="C16" s="4">
        <v>6.2660940691430902</v>
      </c>
      <c r="D16" s="4">
        <v>21.333726247151663</v>
      </c>
      <c r="E16" s="4">
        <v>429.72183401982994</v>
      </c>
      <c r="F16" s="4">
        <v>2.3856854438781734</v>
      </c>
      <c r="G16" s="4">
        <v>47.472520192464167</v>
      </c>
      <c r="H16" s="4">
        <v>3.9369629025555799</v>
      </c>
      <c r="I16" s="4">
        <v>95</v>
      </c>
      <c r="J16" s="4">
        <v>52.679028828938762</v>
      </c>
      <c r="K16" s="4">
        <v>360.05683334564901</v>
      </c>
      <c r="L16" s="4">
        <v>87</v>
      </c>
      <c r="M16" s="4">
        <v>45.287606645963642</v>
      </c>
      <c r="N16" s="4">
        <v>37.91633182676523</v>
      </c>
      <c r="O16" s="4">
        <v>3.2021597257368533</v>
      </c>
      <c r="P16" s="4">
        <v>43.44</v>
      </c>
      <c r="Q16" s="4">
        <v>44.935286204020166</v>
      </c>
      <c r="R16" s="4">
        <v>-0.11467042115306714</v>
      </c>
      <c r="S16" s="4">
        <v>33.926933283005361</v>
      </c>
      <c r="T16" s="5" t="s">
        <v>25</v>
      </c>
    </row>
    <row r="17" spans="1:20" ht="15" customHeight="1" x14ac:dyDescent="0.25">
      <c r="A17" s="3" t="s">
        <v>42</v>
      </c>
      <c r="B17" s="4">
        <v>7346.4189406336927</v>
      </c>
      <c r="C17" s="4">
        <v>1.1852276940244437</v>
      </c>
      <c r="D17" s="4">
        <v>17.634417851765967</v>
      </c>
      <c r="E17" s="4">
        <v>3460.3135409749243</v>
      </c>
      <c r="F17" s="4">
        <v>9.4670435587565134</v>
      </c>
      <c r="G17" s="4">
        <v>17.056852340698232</v>
      </c>
      <c r="H17" s="4">
        <v>2.3073016893352598</v>
      </c>
      <c r="I17" s="4">
        <v>90</v>
      </c>
      <c r="J17" s="4">
        <v>39.088731129964202</v>
      </c>
      <c r="K17" s="4">
        <v>358.27870128692467</v>
      </c>
      <c r="L17" s="4">
        <v>31</v>
      </c>
      <c r="M17" s="4">
        <v>106.60139482100419</v>
      </c>
      <c r="N17" s="4">
        <v>28.137520965811103</v>
      </c>
      <c r="O17" s="4">
        <v>5.9925016495328371</v>
      </c>
      <c r="P17" s="4">
        <v>16.399999999999999</v>
      </c>
      <c r="Q17" s="4">
        <v>51.444224039713539</v>
      </c>
      <c r="R17" s="4">
        <v>1.3707650972980598</v>
      </c>
      <c r="S17" s="4">
        <v>137.96125942302774</v>
      </c>
      <c r="T17" s="5" t="s">
        <v>27</v>
      </c>
    </row>
    <row r="18" spans="1:20" ht="15" customHeight="1" x14ac:dyDescent="0.25">
      <c r="A18" s="3" t="s">
        <v>43</v>
      </c>
      <c r="B18" s="4">
        <v>7580.6765181856535</v>
      </c>
      <c r="C18" s="4">
        <v>5.8146196667543739</v>
      </c>
      <c r="D18" s="4">
        <v>21.323057174682599</v>
      </c>
      <c r="E18" s="4">
        <v>7581.1191794533479</v>
      </c>
      <c r="F18" s="4">
        <v>10.894123077392583</v>
      </c>
      <c r="G18" s="4">
        <v>57.444761912027992</v>
      </c>
      <c r="H18" s="4">
        <v>10.414898839728393</v>
      </c>
      <c r="I18" s="4">
        <v>99</v>
      </c>
      <c r="J18" s="4">
        <v>30.976514180501297</v>
      </c>
      <c r="K18" s="4">
        <v>620.72470172705368</v>
      </c>
      <c r="L18" s="4">
        <v>12.200000063578301</v>
      </c>
      <c r="M18" s="4">
        <v>59.344679639248682</v>
      </c>
      <c r="N18" s="4">
        <v>14.089404827781934</v>
      </c>
      <c r="O18" s="4">
        <v>16.754876314020567</v>
      </c>
      <c r="P18" s="4">
        <v>30.22</v>
      </c>
      <c r="Q18" s="4">
        <v>58.129364013671868</v>
      </c>
      <c r="R18" s="4">
        <v>-0.55003021439994471</v>
      </c>
      <c r="S18" s="4">
        <v>182.11904075786501</v>
      </c>
      <c r="T18" s="5" t="s">
        <v>21</v>
      </c>
    </row>
    <row r="19" spans="1:20" ht="15" customHeight="1" x14ac:dyDescent="0.25">
      <c r="A19" s="3" t="s">
        <v>44</v>
      </c>
      <c r="B19" s="4">
        <v>1065.9703355744632</v>
      </c>
      <c r="C19" s="4">
        <v>1.7725254885718245</v>
      </c>
      <c r="D19" s="4">
        <v>19.479720433553034</v>
      </c>
      <c r="E19" s="4">
        <v>190.234494494458</v>
      </c>
      <c r="F19" s="4">
        <v>30.805255889892603</v>
      </c>
      <c r="G19" s="4">
        <v>8.6111138661702462</v>
      </c>
      <c r="H19" s="4">
        <v>0.45697378581559439</v>
      </c>
      <c r="I19" s="4">
        <v>61</v>
      </c>
      <c r="J19" s="4">
        <v>19.521864573160801</v>
      </c>
      <c r="K19" s="4">
        <v>30.859620054674565</v>
      </c>
      <c r="L19" s="4">
        <v>96</v>
      </c>
      <c r="M19" s="4">
        <v>2.2327240736422165</v>
      </c>
      <c r="N19" s="4">
        <v>47.425373903657032</v>
      </c>
      <c r="O19" s="4">
        <v>2.7683798536902464</v>
      </c>
      <c r="P19" s="4">
        <v>82.06</v>
      </c>
      <c r="Q19" s="4">
        <v>49.672878265380866</v>
      </c>
      <c r="R19" s="4">
        <v>3.1852770053951733</v>
      </c>
      <c r="S19" s="4">
        <v>4.2994425043106697</v>
      </c>
      <c r="T19" s="5" t="s">
        <v>25</v>
      </c>
    </row>
    <row r="20" spans="1:20" ht="15" customHeight="1" x14ac:dyDescent="0.25">
      <c r="A20" s="3" t="s">
        <v>45</v>
      </c>
      <c r="B20" s="4">
        <v>630.27115302552204</v>
      </c>
      <c r="C20" s="4">
        <v>-1.8773094963484132</v>
      </c>
      <c r="D20" s="4">
        <v>12.176929473876967</v>
      </c>
      <c r="E20" s="4">
        <v>73.761532501492994</v>
      </c>
      <c r="F20" s="4">
        <v>38.335665384928369</v>
      </c>
      <c r="G20" s="4">
        <v>8.8698517481485961</v>
      </c>
      <c r="H20" s="4">
        <v>2.6868231175096371E-2</v>
      </c>
      <c r="I20" s="4">
        <v>79</v>
      </c>
      <c r="J20" s="4">
        <v>19.286338806152301</v>
      </c>
      <c r="K20" s="4">
        <v>14.39215991170485</v>
      </c>
      <c r="L20" s="4">
        <v>114</v>
      </c>
      <c r="M20" s="4">
        <v>6.1057018934742944</v>
      </c>
      <c r="N20" s="4">
        <v>45.590831600380795</v>
      </c>
      <c r="O20" s="4">
        <v>2.752875857791357</v>
      </c>
      <c r="P20" s="4">
        <v>90.28</v>
      </c>
      <c r="Q20" s="4">
        <v>42.377997080484995</v>
      </c>
      <c r="R20" s="4">
        <v>3.3877658739804004</v>
      </c>
      <c r="S20" s="4">
        <v>3.5741777540245034</v>
      </c>
      <c r="T20" s="5" t="s">
        <v>25</v>
      </c>
    </row>
    <row r="21" spans="1:20" ht="15" customHeight="1" x14ac:dyDescent="0.25">
      <c r="A21" s="3" t="s">
        <v>46</v>
      </c>
      <c r="B21" s="4">
        <v>2210.5547460569032</v>
      </c>
      <c r="C21" s="4">
        <v>8.5055820112184808</v>
      </c>
      <c r="D21" s="4">
        <v>17.829870859781902</v>
      </c>
      <c r="E21" s="4">
        <v>305.09151144199296</v>
      </c>
      <c r="F21" s="4">
        <v>33.726122538248696</v>
      </c>
      <c r="G21" s="4">
        <v>62.34567896525067</v>
      </c>
      <c r="H21" s="4">
        <v>3.485828141307703</v>
      </c>
      <c r="I21" s="4">
        <v>41</v>
      </c>
      <c r="J21" s="4">
        <v>27.094535827636733</v>
      </c>
      <c r="K21" s="4">
        <v>58.2475376539943</v>
      </c>
      <c r="L21" s="4">
        <v>68</v>
      </c>
      <c r="M21" s="4">
        <v>2.7753383840770574</v>
      </c>
      <c r="N21" s="4">
        <v>37.67251276374143</v>
      </c>
      <c r="O21" s="4">
        <v>3.3631416955443303</v>
      </c>
      <c r="P21" s="4">
        <v>80.86</v>
      </c>
      <c r="Q21" s="4">
        <v>39.179342905680329</v>
      </c>
      <c r="R21" s="4">
        <v>1.9575010807445468</v>
      </c>
      <c r="S21" s="4">
        <v>2.9905024405169609</v>
      </c>
      <c r="T21" s="5" t="s">
        <v>29</v>
      </c>
    </row>
    <row r="22" spans="1:20" ht="15" customHeight="1" x14ac:dyDescent="0.25">
      <c r="A22" s="3" t="s">
        <v>47</v>
      </c>
      <c r="B22" s="4">
        <v>2029.0733814923233</v>
      </c>
      <c r="C22" s="4">
        <v>1.3956880312734963</v>
      </c>
      <c r="D22" s="4">
        <v>19.167046229044601</v>
      </c>
      <c r="E22" s="4">
        <v>1180.3058197796108</v>
      </c>
      <c r="F22" s="4">
        <v>40.912951151529967</v>
      </c>
      <c r="G22" s="4">
        <v>20.959517161051433</v>
      </c>
      <c r="H22" s="4">
        <v>0.57392113487151331</v>
      </c>
      <c r="I22" s="4">
        <v>66</v>
      </c>
      <c r="J22" s="4">
        <v>14.819430987040235</v>
      </c>
      <c r="K22" s="4">
        <v>100.86729859726961</v>
      </c>
      <c r="L22" s="4">
        <v>87</v>
      </c>
      <c r="M22" s="4">
        <v>10.219427834019298</v>
      </c>
      <c r="N22" s="4">
        <v>41.577614486973296</v>
      </c>
      <c r="O22" s="4">
        <v>3.6638131758705037</v>
      </c>
      <c r="P22" s="4">
        <v>46.32</v>
      </c>
      <c r="Q22" s="4">
        <v>44.267618815104164</v>
      </c>
      <c r="R22" s="4">
        <v>1.8199255013000002</v>
      </c>
      <c r="S22" s="4">
        <v>10.755561652808245</v>
      </c>
      <c r="T22" s="5" t="s">
        <v>25</v>
      </c>
    </row>
    <row r="23" spans="1:20" ht="15" customHeight="1" x14ac:dyDescent="0.25">
      <c r="A23" s="3" t="s">
        <v>48</v>
      </c>
      <c r="B23" s="4">
        <v>29152.002953100469</v>
      </c>
      <c r="C23" s="4">
        <v>1.6059111238446466</v>
      </c>
      <c r="D23" s="4">
        <v>20.382344511135884</v>
      </c>
      <c r="E23" s="4">
        <v>44398.107075845917</v>
      </c>
      <c r="F23" s="4">
        <v>2.3845499999999999</v>
      </c>
      <c r="G23" s="4">
        <v>38.635438872975378</v>
      </c>
      <c r="H23" s="4">
        <v>1.3506733590959401</v>
      </c>
      <c r="I23" s="4">
        <v>100</v>
      </c>
      <c r="J23" s="4">
        <v>31.858599999999999</v>
      </c>
      <c r="K23" s="4">
        <v>466.86062680733863</v>
      </c>
      <c r="L23" s="4">
        <v>5.0999999999999996</v>
      </c>
      <c r="M23" s="4">
        <v>720.36241544987445</v>
      </c>
      <c r="N23" s="4">
        <v>17.912642253196001</v>
      </c>
      <c r="O23" s="4">
        <v>13.013721027359667</v>
      </c>
      <c r="P23" s="4">
        <v>20.04</v>
      </c>
      <c r="Q23" s="4">
        <v>66.419399999999996</v>
      </c>
      <c r="R23" s="4">
        <v>0.9645818424463547</v>
      </c>
      <c r="S23" s="4">
        <v>567.26287515119873</v>
      </c>
      <c r="T23" s="5" t="s">
        <v>38</v>
      </c>
    </row>
    <row r="24" spans="1:20" ht="15" customHeight="1" x14ac:dyDescent="0.25">
      <c r="A24" s="3" t="s">
        <v>49</v>
      </c>
      <c r="B24" s="4">
        <v>1082.6017127520502</v>
      </c>
      <c r="C24" s="4">
        <v>-2.6068959577936308</v>
      </c>
      <c r="D24" s="4">
        <v>14.82</v>
      </c>
      <c r="E24" s="4">
        <v>421.82875921120768</v>
      </c>
      <c r="F24" s="4">
        <v>55.152748107910163</v>
      </c>
      <c r="G24" s="4">
        <v>14.6778</v>
      </c>
      <c r="H24" s="4">
        <v>-8.6104339392640339E-2</v>
      </c>
      <c r="I24" s="4">
        <v>75</v>
      </c>
      <c r="J24" s="4">
        <v>21.743748346964534</v>
      </c>
      <c r="K24" s="4">
        <v>16.660022076658432</v>
      </c>
      <c r="L24" s="4">
        <v>115</v>
      </c>
      <c r="M24" s="4">
        <v>2.7572932289110033</v>
      </c>
      <c r="N24" s="4">
        <v>43.081895195064028</v>
      </c>
      <c r="O24" s="4">
        <v>4.0360488045801635</v>
      </c>
      <c r="P24" s="4">
        <v>62.08</v>
      </c>
      <c r="Q24" s="4">
        <v>23.1035041809082</v>
      </c>
      <c r="R24" s="4">
        <v>1.2650569711382067</v>
      </c>
      <c r="S24" s="4">
        <v>2.1687861549177998</v>
      </c>
      <c r="T24" s="5" t="s">
        <v>25</v>
      </c>
    </row>
    <row r="25" spans="1:20" ht="15" customHeight="1" x14ac:dyDescent="0.25">
      <c r="A25" s="3" t="s">
        <v>50</v>
      </c>
      <c r="B25" s="4">
        <v>1167.2483185062313</v>
      </c>
      <c r="C25" s="4">
        <v>12.799508770260809</v>
      </c>
      <c r="D25" s="4">
        <v>29.807380676269531</v>
      </c>
      <c r="E25" s="4">
        <v>214.31710402430653</v>
      </c>
      <c r="F25" s="4">
        <v>27.070641199747701</v>
      </c>
      <c r="G25" s="4">
        <v>45.655495325724303</v>
      </c>
      <c r="H25" s="4">
        <v>16.893745795165366</v>
      </c>
      <c r="I25" s="4">
        <v>42</v>
      </c>
      <c r="J25" s="4">
        <v>40.368415196736628</v>
      </c>
      <c r="K25" s="4">
        <v>13.892115903998693</v>
      </c>
      <c r="L25" s="4">
        <v>123.9</v>
      </c>
      <c r="M25" s="4">
        <v>1.5882998943395974</v>
      </c>
      <c r="N25" s="4">
        <v>47.196051627910435</v>
      </c>
      <c r="O25" s="4">
        <v>3.0682311218606699</v>
      </c>
      <c r="P25" s="4">
        <v>75.08</v>
      </c>
      <c r="Q25" s="4">
        <v>32.560944875081397</v>
      </c>
      <c r="R25" s="4">
        <v>3.3588592869528431</v>
      </c>
      <c r="S25" s="4">
        <v>3.6974031064542161</v>
      </c>
      <c r="T25" s="5" t="s">
        <v>25</v>
      </c>
    </row>
    <row r="26" spans="1:20" ht="15" customHeight="1" x14ac:dyDescent="0.25">
      <c r="A26" s="3" t="s">
        <v>51</v>
      </c>
      <c r="B26" s="4">
        <v>10183.038253626144</v>
      </c>
      <c r="C26" s="4">
        <v>4.343443940854697</v>
      </c>
      <c r="D26" s="4">
        <v>21.171403884887699</v>
      </c>
      <c r="E26" s="4">
        <v>5451.0958238882449</v>
      </c>
      <c r="F26" s="4">
        <v>5.7351147333780927</v>
      </c>
      <c r="G26" s="4">
        <v>39.738909403483063</v>
      </c>
      <c r="H26" s="4">
        <v>6.3926230128082766</v>
      </c>
      <c r="I26" s="4">
        <v>95</v>
      </c>
      <c r="J26" s="4">
        <v>44.162281036376974</v>
      </c>
      <c r="K26" s="4">
        <v>571.13840750840893</v>
      </c>
      <c r="L26" s="4">
        <v>8</v>
      </c>
      <c r="M26" s="4">
        <v>133.04175557108567</v>
      </c>
      <c r="N26" s="4">
        <v>25.4760419138813</v>
      </c>
      <c r="O26" s="4">
        <v>7.9034453349959337</v>
      </c>
      <c r="P26" s="4">
        <v>12.74</v>
      </c>
      <c r="Q26" s="4">
        <v>50.102603912353537</v>
      </c>
      <c r="R26" s="4">
        <v>1.0798415433889035</v>
      </c>
      <c r="S26" s="4">
        <v>229.76152023131431</v>
      </c>
      <c r="T26" s="5" t="s">
        <v>27</v>
      </c>
    </row>
    <row r="27" spans="1:20" ht="15" customHeight="1" x14ac:dyDescent="0.25">
      <c r="A27" s="3" t="s">
        <v>52</v>
      </c>
      <c r="B27" s="4">
        <v>5506.2269321547574</v>
      </c>
      <c r="C27" s="4">
        <v>9.4177644287127098</v>
      </c>
      <c r="D27" s="4">
        <v>40.807629903157533</v>
      </c>
      <c r="E27" s="4">
        <v>402.24453807249415</v>
      </c>
      <c r="F27" s="4">
        <v>12.758184432983368</v>
      </c>
      <c r="G27" s="4">
        <v>33.654342015584334</v>
      </c>
      <c r="H27" s="4">
        <v>3.0847462766867935</v>
      </c>
      <c r="I27" s="4">
        <v>77</v>
      </c>
      <c r="J27" s="4">
        <v>46.579493204752644</v>
      </c>
      <c r="K27" s="4">
        <v>256.47972675930004</v>
      </c>
      <c r="L27" s="4">
        <v>23</v>
      </c>
      <c r="M27" s="4">
        <v>40.908658220062634</v>
      </c>
      <c r="N27" s="4">
        <v>22.0665288288358</v>
      </c>
      <c r="O27" s="4">
        <v>7.4604891765054999</v>
      </c>
      <c r="P27" s="4">
        <v>60.52</v>
      </c>
      <c r="Q27" s="4">
        <v>40.662322998046868</v>
      </c>
      <c r="R27" s="4">
        <v>0.62157651014372262</v>
      </c>
      <c r="S27" s="4">
        <v>73.105521593590296</v>
      </c>
      <c r="T27" s="5" t="s">
        <v>29</v>
      </c>
    </row>
    <row r="28" spans="1:20" ht="15" customHeight="1" x14ac:dyDescent="0.25">
      <c r="A28" s="3" t="s">
        <v>53</v>
      </c>
      <c r="B28" s="4">
        <v>6285.3171050200426</v>
      </c>
      <c r="C28" s="4">
        <v>2.9774373212970233</v>
      </c>
      <c r="D28" s="4">
        <v>17.8148816426595</v>
      </c>
      <c r="E28" s="4">
        <v>3159.3190160706126</v>
      </c>
      <c r="F28" s="4">
        <v>12.6399329503377</v>
      </c>
      <c r="G28" s="4">
        <v>21.534603754679367</v>
      </c>
      <c r="H28" s="4">
        <v>4.6388081862859893</v>
      </c>
      <c r="I28" s="4">
        <v>93</v>
      </c>
      <c r="J28" s="4">
        <v>33.36135737101236</v>
      </c>
      <c r="K28" s="4">
        <v>283.53611149830766</v>
      </c>
      <c r="L28" s="4">
        <v>17.2</v>
      </c>
      <c r="M28" s="4">
        <v>39.430099223194993</v>
      </c>
      <c r="N28" s="4">
        <v>31.384684413945234</v>
      </c>
      <c r="O28" s="4">
        <v>5.0300998446961707</v>
      </c>
      <c r="P28" s="4">
        <v>27.6</v>
      </c>
      <c r="Q28" s="4">
        <v>53.998709360758475</v>
      </c>
      <c r="R28" s="4">
        <v>1.5504799570082566</v>
      </c>
      <c r="S28" s="4">
        <v>86.575469630548426</v>
      </c>
      <c r="T28" s="5" t="s">
        <v>27</v>
      </c>
    </row>
    <row r="29" spans="1:20" ht="15" customHeight="1" x14ac:dyDescent="0.25">
      <c r="A29" s="3" t="s">
        <v>54</v>
      </c>
      <c r="B29" s="4">
        <v>1763.1401351840368</v>
      </c>
      <c r="C29" s="4">
        <v>2.0579951012869024E-2</v>
      </c>
      <c r="D29" s="4">
        <v>9.6575409571329569</v>
      </c>
      <c r="E29" s="4">
        <v>419.094180069907</v>
      </c>
      <c r="F29" s="4">
        <v>50.832483927408838</v>
      </c>
      <c r="G29" s="4">
        <v>13.627278010050432</v>
      </c>
      <c r="H29" s="4">
        <v>0.17873836323858372</v>
      </c>
      <c r="I29" s="4">
        <v>86</v>
      </c>
      <c r="J29" s="4">
        <v>11.970745404561365</v>
      </c>
      <c r="K29" s="4">
        <v>15.390949667906499</v>
      </c>
      <c r="L29" s="4">
        <v>53</v>
      </c>
      <c r="M29" s="4">
        <v>8.5152099956449785</v>
      </c>
      <c r="N29" s="4">
        <v>42.159616227361234</v>
      </c>
      <c r="O29" s="4">
        <v>2.6547817506182363</v>
      </c>
      <c r="P29" s="4">
        <v>63.64</v>
      </c>
      <c r="Q29" s="4">
        <v>37.196772257486998</v>
      </c>
      <c r="R29" s="4">
        <v>2.1114006485953936</v>
      </c>
      <c r="S29" s="4">
        <v>18.5328620032593</v>
      </c>
      <c r="T29" s="5" t="s">
        <v>25</v>
      </c>
    </row>
    <row r="30" spans="1:20" ht="15" customHeight="1" x14ac:dyDescent="0.25">
      <c r="A30" s="3" t="s">
        <v>55</v>
      </c>
      <c r="B30" s="4">
        <v>614.647699026586</v>
      </c>
      <c r="C30" s="4">
        <v>3.1978140576225962</v>
      </c>
      <c r="D30" s="4">
        <v>12.750196726008562</v>
      </c>
      <c r="E30" s="4">
        <v>150.59218065427021</v>
      </c>
      <c r="F30" s="4">
        <v>48.482700347900398</v>
      </c>
      <c r="G30" s="4">
        <v>29.352765401204397</v>
      </c>
      <c r="H30" s="4">
        <v>7.1766154288477537</v>
      </c>
      <c r="I30" s="4">
        <v>46</v>
      </c>
      <c r="J30" s="4">
        <v>23.404462814331037</v>
      </c>
      <c r="K30" s="4">
        <v>33.93266542850953</v>
      </c>
      <c r="L30" s="4">
        <v>129</v>
      </c>
      <c r="M30" s="4">
        <v>1.56</v>
      </c>
      <c r="N30" s="4">
        <v>47.208472293079971</v>
      </c>
      <c r="O30" s="4">
        <v>2.6760425994239334</v>
      </c>
      <c r="P30" s="4">
        <v>68.36</v>
      </c>
      <c r="Q30" s="4">
        <v>28.112836201985669</v>
      </c>
      <c r="R30" s="4">
        <v>2.9302133342102401</v>
      </c>
      <c r="S30" s="4">
        <v>1.9469256792086902</v>
      </c>
      <c r="T30" s="5" t="s">
        <v>25</v>
      </c>
    </row>
    <row r="31" spans="1:20" ht="15" customHeight="1" x14ac:dyDescent="0.25">
      <c r="A31" s="3" t="s">
        <v>56</v>
      </c>
      <c r="B31" s="4">
        <v>1078.3429030283698</v>
      </c>
      <c r="C31" s="4">
        <v>1.4697511248416355</v>
      </c>
      <c r="D31" s="4">
        <v>23.363081614176398</v>
      </c>
      <c r="E31" s="4">
        <v>368.03240515680272</v>
      </c>
      <c r="F31" s="4">
        <v>5.9162732760111503</v>
      </c>
      <c r="G31" s="4">
        <v>81.463740030924498</v>
      </c>
      <c r="H31" s="4">
        <v>7.6972376835379519</v>
      </c>
      <c r="I31" s="4">
        <v>58</v>
      </c>
      <c r="J31" s="4">
        <v>54.326417287190772</v>
      </c>
      <c r="K31" s="4">
        <v>102.9627512218987</v>
      </c>
      <c r="L31" s="4">
        <v>81</v>
      </c>
      <c r="M31" s="4">
        <v>4.3914240673620677</v>
      </c>
      <c r="N31" s="4">
        <v>47.017306262650926</v>
      </c>
      <c r="O31" s="4">
        <v>2.9351507678476931</v>
      </c>
      <c r="P31" s="4">
        <v>40.18</v>
      </c>
      <c r="Q31" s="4">
        <v>39.757308959960938</v>
      </c>
      <c r="R31" s="4">
        <v>2.9754476933569429</v>
      </c>
      <c r="S31" s="4">
        <v>8.5847613072924478</v>
      </c>
      <c r="T31" s="5" t="s">
        <v>25</v>
      </c>
    </row>
    <row r="32" spans="1:20" ht="15" customHeight="1" x14ac:dyDescent="0.25">
      <c r="A32" s="3" t="s">
        <v>57</v>
      </c>
      <c r="B32" s="4">
        <v>8753.0028735913365</v>
      </c>
      <c r="C32" s="4">
        <v>3.5911970572940333</v>
      </c>
      <c r="D32" s="4">
        <v>18.9005743662516</v>
      </c>
      <c r="E32" s="4">
        <v>4426.2276475052795</v>
      </c>
      <c r="F32" s="4">
        <v>8.7018521626790371</v>
      </c>
      <c r="G32" s="4">
        <v>47.166879018147768</v>
      </c>
      <c r="H32" s="4">
        <v>3.9539149111274567</v>
      </c>
      <c r="I32" s="4">
        <v>97</v>
      </c>
      <c r="J32" s="4">
        <v>29.303566614786799</v>
      </c>
      <c r="K32" s="4">
        <v>219.28077077890202</v>
      </c>
      <c r="L32" s="4">
        <v>11</v>
      </c>
      <c r="M32" s="4">
        <v>218.66819072906301</v>
      </c>
      <c r="N32" s="4">
        <v>29.010949763001801</v>
      </c>
      <c r="O32" s="4">
        <v>5.7242517153594568</v>
      </c>
      <c r="P32" s="4">
        <v>38.840000000000003</v>
      </c>
      <c r="Q32" s="4">
        <v>61.994580586751304</v>
      </c>
      <c r="R32" s="4">
        <v>1.8228687650376401</v>
      </c>
      <c r="S32" s="4">
        <v>234.94281739309065</v>
      </c>
      <c r="T32" s="5" t="s">
        <v>27</v>
      </c>
    </row>
    <row r="33" spans="1:20" ht="15" customHeight="1" x14ac:dyDescent="0.25">
      <c r="A33" s="3" t="s">
        <v>58</v>
      </c>
      <c r="B33" s="4">
        <v>1462.4149654028763</v>
      </c>
      <c r="C33" s="4">
        <v>-0.86653223547862079</v>
      </c>
      <c r="D33" s="4">
        <v>10.097935040791832</v>
      </c>
      <c r="E33" s="4">
        <v>836.22088426862194</v>
      </c>
      <c r="F33" s="4">
        <v>23.859960556030263</v>
      </c>
      <c r="G33" s="4">
        <v>48.017312367757164</v>
      </c>
      <c r="H33" s="4">
        <v>1.5524356768873799</v>
      </c>
      <c r="I33" s="4">
        <v>84</v>
      </c>
      <c r="J33" s="4">
        <v>23.499703725179032</v>
      </c>
      <c r="K33" s="4">
        <v>95.690439946473063</v>
      </c>
      <c r="L33" s="4">
        <v>118</v>
      </c>
      <c r="M33" s="4">
        <v>14.966727454556318</v>
      </c>
      <c r="N33" s="4">
        <v>42.136906567650406</v>
      </c>
      <c r="O33" s="4">
        <v>3.2168594264061867</v>
      </c>
      <c r="P33" s="4">
        <v>55.4</v>
      </c>
      <c r="Q33" s="4">
        <v>52.64033635457357</v>
      </c>
      <c r="R33" s="4">
        <v>1.5358879996995034</v>
      </c>
      <c r="S33" s="4">
        <v>9.3074402014039261</v>
      </c>
      <c r="T33" s="5" t="s">
        <v>25</v>
      </c>
    </row>
    <row r="34" spans="1:20" ht="15" customHeight="1" x14ac:dyDescent="0.25">
      <c r="A34" s="3" t="s">
        <v>59</v>
      </c>
      <c r="B34" s="4">
        <v>11150.594402229466</v>
      </c>
      <c r="C34" s="4">
        <v>4.4590117501176705</v>
      </c>
      <c r="D34" s="4">
        <v>28.568805058797199</v>
      </c>
      <c r="E34" s="4">
        <v>10283.563984208775</v>
      </c>
      <c r="F34" s="4">
        <v>7.1578122774759931</v>
      </c>
      <c r="G34" s="4">
        <v>47.188243865966761</v>
      </c>
      <c r="H34" s="4">
        <v>4.9973432734894665</v>
      </c>
      <c r="I34" s="4">
        <v>100</v>
      </c>
      <c r="J34" s="4">
        <v>30.451233545939136</v>
      </c>
      <c r="K34" s="4">
        <v>626.98866375040063</v>
      </c>
      <c r="L34" s="4">
        <v>6.15</v>
      </c>
      <c r="M34" s="4">
        <v>189.68218873507439</v>
      </c>
      <c r="N34" s="4">
        <v>15.791440450792267</v>
      </c>
      <c r="O34" s="4">
        <v>16.982797223401434</v>
      </c>
      <c r="P34" s="4">
        <v>43.68</v>
      </c>
      <c r="Q34" s="4">
        <v>62.390953063964865</v>
      </c>
      <c r="R34" s="4">
        <v>1.5023412117159997E-3</v>
      </c>
      <c r="S34" s="4">
        <v>284.56439337054002</v>
      </c>
      <c r="T34" s="5" t="s">
        <v>21</v>
      </c>
    </row>
    <row r="35" spans="1:20" ht="15" customHeight="1" x14ac:dyDescent="0.25">
      <c r="A35" s="3" t="s">
        <v>60</v>
      </c>
      <c r="B35" s="4">
        <v>17373.839771962332</v>
      </c>
      <c r="C35" s="4">
        <v>4.5201737589258402</v>
      </c>
      <c r="D35" s="4">
        <v>26.12560526529947</v>
      </c>
      <c r="E35" s="4">
        <v>5429.8240821321187</v>
      </c>
      <c r="F35" s="4">
        <v>3.1115637620290131</v>
      </c>
      <c r="G35" s="4">
        <v>68.169405619303404</v>
      </c>
      <c r="H35" s="4">
        <v>4.6612040133024131</v>
      </c>
      <c r="I35" s="4">
        <v>100</v>
      </c>
      <c r="J35" s="4">
        <v>36.829046885172538</v>
      </c>
      <c r="K35" s="4">
        <v>1052.898308344779</v>
      </c>
      <c r="L35" s="4">
        <v>3.6000000317891434</v>
      </c>
      <c r="M35" s="4">
        <v>241.92625805687476</v>
      </c>
      <c r="N35" s="4">
        <v>14.963660425677068</v>
      </c>
      <c r="O35" s="4">
        <v>14.087131929395165</v>
      </c>
      <c r="P35" s="4">
        <v>26.4</v>
      </c>
      <c r="Q35" s="4">
        <v>60.059389750162772</v>
      </c>
      <c r="R35" s="4">
        <v>0.10807993467381168</v>
      </c>
      <c r="S35" s="4">
        <v>252.20901214685264</v>
      </c>
      <c r="T35" s="5" t="s">
        <v>21</v>
      </c>
    </row>
    <row r="36" spans="1:20" ht="15" customHeight="1" x14ac:dyDescent="0.25">
      <c r="A36" s="3" t="s">
        <v>61</v>
      </c>
      <c r="B36" s="4">
        <v>29525.591985308201</v>
      </c>
      <c r="C36" s="4">
        <v>1.6099061921112199</v>
      </c>
      <c r="D36" s="4">
        <v>19.968408584594734</v>
      </c>
      <c r="E36" s="4">
        <v>38529.100387227496</v>
      </c>
      <c r="F36" s="4">
        <v>1.9122347434361766</v>
      </c>
      <c r="G36" s="4">
        <v>46.307623545328767</v>
      </c>
      <c r="H36" s="4">
        <v>-0.33881410483201496</v>
      </c>
      <c r="I36" s="4">
        <v>100</v>
      </c>
      <c r="J36" s="4">
        <v>24.501947402954134</v>
      </c>
      <c r="K36" s="4">
        <v>950.53756151167863</v>
      </c>
      <c r="L36" s="4">
        <v>4.2666666984558104</v>
      </c>
      <c r="M36" s="4">
        <v>656.87028242713143</v>
      </c>
      <c r="N36" s="4">
        <v>18.8311457151101</v>
      </c>
      <c r="O36" s="4">
        <v>14.904375484213233</v>
      </c>
      <c r="P36" s="4">
        <v>14.5</v>
      </c>
      <c r="Q36" s="4">
        <v>73.585817972819001</v>
      </c>
      <c r="R36" s="4">
        <v>0.25811729086977464</v>
      </c>
      <c r="S36" s="4">
        <v>497.3390919092983</v>
      </c>
      <c r="T36" s="5" t="s">
        <v>21</v>
      </c>
    </row>
    <row r="37" spans="1:20" ht="15" customHeight="1" x14ac:dyDescent="0.25">
      <c r="A37" s="3" t="s">
        <v>62</v>
      </c>
      <c r="B37" s="4">
        <v>1907.5281699953</v>
      </c>
      <c r="C37" s="4">
        <v>1.4947808032392134</v>
      </c>
      <c r="D37" s="4">
        <v>20.237687746683733</v>
      </c>
      <c r="E37" s="4">
        <v>71.641790645311076</v>
      </c>
      <c r="F37" s="4">
        <v>3.6360377470652305</v>
      </c>
      <c r="G37" s="4">
        <v>37.808026631673194</v>
      </c>
      <c r="H37" s="4">
        <v>3.756263891645037</v>
      </c>
      <c r="I37" s="4">
        <v>73</v>
      </c>
      <c r="J37" s="4">
        <v>16.674496332804399</v>
      </c>
      <c r="K37" s="4">
        <v>43.292414462397232</v>
      </c>
      <c r="L37" s="4">
        <v>88</v>
      </c>
      <c r="M37" s="4">
        <v>21.578515424525865</v>
      </c>
      <c r="N37" s="4">
        <v>41.79827557571133</v>
      </c>
      <c r="O37" s="4">
        <v>2.79892915390784</v>
      </c>
      <c r="P37" s="4">
        <v>14.46</v>
      </c>
      <c r="Q37" s="4">
        <v>79.689465840657576</v>
      </c>
      <c r="R37" s="4">
        <v>1.8729475063464431</v>
      </c>
      <c r="S37" s="4">
        <v>10.886464276151267</v>
      </c>
      <c r="T37" s="5" t="s">
        <v>25</v>
      </c>
    </row>
    <row r="38" spans="1:20" ht="15" customHeight="1" x14ac:dyDescent="0.25">
      <c r="A38" s="3" t="s">
        <v>63</v>
      </c>
      <c r="B38" s="4">
        <v>5694.4617990089973</v>
      </c>
      <c r="C38" s="4">
        <v>8.7353242096307735</v>
      </c>
      <c r="D38" s="4">
        <v>19.666666666666668</v>
      </c>
      <c r="E38" s="4">
        <v>4836.4676732679345</v>
      </c>
      <c r="F38" s="4">
        <v>18.6962538230474</v>
      </c>
      <c r="G38" s="4">
        <v>47.187758127848333</v>
      </c>
      <c r="H38" s="4">
        <v>9.7336452711013628</v>
      </c>
      <c r="I38" s="4">
        <v>97</v>
      </c>
      <c r="J38" s="4">
        <v>23.991955243195051</v>
      </c>
      <c r="K38" s="4">
        <v>648.44332684198264</v>
      </c>
      <c r="L38" s="4">
        <v>13</v>
      </c>
      <c r="M38" s="4">
        <v>187.76685356898145</v>
      </c>
      <c r="N38" s="4">
        <v>32.81</v>
      </c>
      <c r="O38" s="4">
        <v>2.8</v>
      </c>
      <c r="P38" s="4">
        <v>27.46</v>
      </c>
      <c r="Q38" s="4">
        <v>57.336842123994437</v>
      </c>
      <c r="R38" s="4">
        <v>0.42913945570542067</v>
      </c>
      <c r="S38" s="4">
        <v>290.87311816307499</v>
      </c>
      <c r="T38" s="5" t="s">
        <v>38</v>
      </c>
    </row>
    <row r="39" spans="1:20" ht="15" customHeight="1" x14ac:dyDescent="0.25">
      <c r="A39" s="3" t="s">
        <v>64</v>
      </c>
      <c r="B39" s="4">
        <v>6950.5649763438023</v>
      </c>
      <c r="C39" s="4">
        <v>1.6288619306593795</v>
      </c>
      <c r="D39" s="4">
        <v>22.180152893066435</v>
      </c>
      <c r="E39" s="4">
        <v>4372.8725458185245</v>
      </c>
      <c r="F39" s="4">
        <v>11.830247561136867</v>
      </c>
      <c r="G39" s="4">
        <v>45.680653889973968</v>
      </c>
      <c r="H39" s="4">
        <v>4.0499854935278901</v>
      </c>
      <c r="I39" s="4">
        <v>95</v>
      </c>
      <c r="J39" s="4">
        <v>28.707232157389331</v>
      </c>
      <c r="K39" s="4">
        <v>314.002481869983</v>
      </c>
      <c r="L39" s="4">
        <v>26</v>
      </c>
      <c r="M39" s="4">
        <v>21.58</v>
      </c>
      <c r="N39" s="4">
        <v>33.143938119638598</v>
      </c>
      <c r="O39" s="4">
        <v>4.0547617494456301</v>
      </c>
      <c r="P39" s="4">
        <v>34.08</v>
      </c>
      <c r="Q39" s="4">
        <v>59.462520599365234</v>
      </c>
      <c r="R39" s="4">
        <v>1.4592913670683101</v>
      </c>
      <c r="S39" s="4">
        <v>111.7012984976479</v>
      </c>
      <c r="T39" s="5" t="s">
        <v>38</v>
      </c>
    </row>
    <row r="40" spans="1:20" ht="15" customHeight="1" x14ac:dyDescent="0.25">
      <c r="A40" s="3" t="s">
        <v>65</v>
      </c>
      <c r="B40" s="4">
        <v>3705.8399826493933</v>
      </c>
      <c r="C40" s="4">
        <v>3.904424147469733</v>
      </c>
      <c r="D40" s="4">
        <v>21.616399129231766</v>
      </c>
      <c r="E40" s="4">
        <v>1602.4914095132272</v>
      </c>
      <c r="F40" s="4">
        <v>6.9851919809977199</v>
      </c>
      <c r="G40" s="4">
        <v>27.994998296101897</v>
      </c>
      <c r="H40" s="4">
        <v>4.4986548081860205</v>
      </c>
      <c r="I40" s="4">
        <v>94</v>
      </c>
      <c r="J40" s="4">
        <v>39.936340332031229</v>
      </c>
      <c r="K40" s="4">
        <v>310.18865599610467</v>
      </c>
      <c r="L40" s="4">
        <v>22</v>
      </c>
      <c r="M40" s="4">
        <v>45.464043779726637</v>
      </c>
      <c r="N40" s="4">
        <v>32.807173856896803</v>
      </c>
      <c r="O40" s="4">
        <v>5.6761335330771558</v>
      </c>
      <c r="P40" s="4">
        <v>37.700000000000003</v>
      </c>
      <c r="Q40" s="4">
        <v>53.078469594319671</v>
      </c>
      <c r="R40" s="4">
        <v>1.4427415593458732</v>
      </c>
      <c r="S40" s="4">
        <v>46.262109191348998</v>
      </c>
      <c r="T40" s="5" t="s">
        <v>27</v>
      </c>
    </row>
    <row r="41" spans="1:20" ht="15" customHeight="1" x14ac:dyDescent="0.25">
      <c r="A41" s="3" t="s">
        <v>66</v>
      </c>
      <c r="B41" s="4">
        <v>3757.3301111910168</v>
      </c>
      <c r="C41" s="4">
        <v>2.1075480713158434</v>
      </c>
      <c r="D41" s="4">
        <v>16.899067560831732</v>
      </c>
      <c r="E41" s="4">
        <v>2062.341786077086</v>
      </c>
      <c r="F41" s="4">
        <v>15.592017173767099</v>
      </c>
      <c r="G41" s="4">
        <v>26.825785319010436</v>
      </c>
      <c r="H41" s="4">
        <v>2.6302999541163188</v>
      </c>
      <c r="I41" s="4">
        <v>98</v>
      </c>
      <c r="J41" s="4">
        <v>35.824812571207666</v>
      </c>
      <c r="K41" s="4">
        <v>123.55535412042269</v>
      </c>
      <c r="L41" s="4">
        <v>28</v>
      </c>
      <c r="M41" s="4">
        <v>32.515459510194539</v>
      </c>
      <c r="N41" s="4">
        <v>33.924865957764361</v>
      </c>
      <c r="O41" s="4">
        <v>4.7383888363860569</v>
      </c>
      <c r="P41" s="4">
        <v>57.26</v>
      </c>
      <c r="Q41" s="4">
        <v>48.5831693013509</v>
      </c>
      <c r="R41" s="4">
        <v>1.9085518616959634</v>
      </c>
      <c r="S41" s="4">
        <v>54.440106997700731</v>
      </c>
      <c r="T41" s="5" t="s">
        <v>23</v>
      </c>
    </row>
    <row r="42" spans="1:20" ht="15" customHeight="1" x14ac:dyDescent="0.25">
      <c r="A42" s="3" t="s">
        <v>67</v>
      </c>
      <c r="B42" s="4">
        <v>4643.8426656578768</v>
      </c>
      <c r="C42" s="4">
        <v>0.49177978842368958</v>
      </c>
      <c r="D42" s="4">
        <v>15.905715624491366</v>
      </c>
      <c r="E42" s="4">
        <v>1671.1470778095502</v>
      </c>
      <c r="F42" s="4">
        <v>9.5849771499633878</v>
      </c>
      <c r="G42" s="4">
        <v>27.2968552907308</v>
      </c>
      <c r="H42" s="4">
        <v>2.1217217875303813</v>
      </c>
      <c r="I42" s="4">
        <v>84</v>
      </c>
      <c r="J42" s="4">
        <v>30.813027064005535</v>
      </c>
      <c r="K42" s="4">
        <v>264.85535748764102</v>
      </c>
      <c r="L42" s="4">
        <v>23</v>
      </c>
      <c r="M42" s="4">
        <v>42.781282033546937</v>
      </c>
      <c r="N42" s="4">
        <v>34.3164014232946</v>
      </c>
      <c r="O42" s="4">
        <v>5.3028401066735027</v>
      </c>
      <c r="P42" s="4">
        <v>40.479999999999997</v>
      </c>
      <c r="Q42" s="4">
        <v>59.601994832356802</v>
      </c>
      <c r="R42" s="4">
        <v>1.7788379672398833</v>
      </c>
      <c r="S42" s="4">
        <v>87.415050314747532</v>
      </c>
      <c r="T42" s="5" t="s">
        <v>27</v>
      </c>
    </row>
    <row r="43" spans="1:20" ht="15" customHeight="1" x14ac:dyDescent="0.25">
      <c r="A43" s="3" t="s">
        <v>68</v>
      </c>
      <c r="B43" s="4">
        <v>1017.6560653168441</v>
      </c>
      <c r="C43" s="4">
        <v>-1.4622459084029</v>
      </c>
      <c r="D43" s="4">
        <v>22.766666412353501</v>
      </c>
      <c r="E43" s="4">
        <v>59.385237489679589</v>
      </c>
      <c r="F43" s="4">
        <v>17.069474538167331</v>
      </c>
      <c r="G43" s="4">
        <v>11.792943318684891</v>
      </c>
      <c r="H43" s="4">
        <v>1.2335549951886666</v>
      </c>
      <c r="I43" s="4">
        <v>60</v>
      </c>
      <c r="J43" s="4">
        <v>24.639935175577801</v>
      </c>
      <c r="K43" s="4">
        <v>4.6380116315050204</v>
      </c>
      <c r="L43" s="4">
        <v>50</v>
      </c>
      <c r="M43" s="4">
        <v>4.8191041161975194</v>
      </c>
      <c r="N43" s="4">
        <v>44.8234543219966</v>
      </c>
      <c r="O43" s="4">
        <v>2.3019797166263136</v>
      </c>
      <c r="P43" s="4">
        <v>80.92</v>
      </c>
      <c r="Q43" s="4">
        <v>58.290589650472008</v>
      </c>
      <c r="R43" s="4">
        <v>4.2455141724651027</v>
      </c>
      <c r="S43" s="4">
        <v>10.021292584191016</v>
      </c>
      <c r="T43" s="5" t="s">
        <v>25</v>
      </c>
    </row>
    <row r="44" spans="1:20" ht="15" customHeight="1" x14ac:dyDescent="0.25">
      <c r="A44" s="3" t="s">
        <v>69</v>
      </c>
      <c r="B44" s="4">
        <v>12619.1216563614</v>
      </c>
      <c r="C44" s="4">
        <v>8.4263728768870507</v>
      </c>
      <c r="D44" s="4">
        <v>28.803822835286468</v>
      </c>
      <c r="E44" s="4">
        <v>3330.0170989592011</v>
      </c>
      <c r="F44" s="4">
        <v>4.1591692765553807</v>
      </c>
      <c r="G44" s="4">
        <v>78.992576599121094</v>
      </c>
      <c r="H44" s="4">
        <v>13.840252130740778</v>
      </c>
      <c r="I44" s="4">
        <v>100</v>
      </c>
      <c r="J44" s="4">
        <v>28.860113779703767</v>
      </c>
      <c r="K44" s="4">
        <v>926.82969124527142</v>
      </c>
      <c r="L44" s="4">
        <v>6.166666666666667</v>
      </c>
      <c r="M44" s="4">
        <v>460.69038555080033</v>
      </c>
      <c r="N44" s="4">
        <v>15.655515849326534</v>
      </c>
      <c r="O44" s="4">
        <v>16.280037357691736</v>
      </c>
      <c r="P44" s="4">
        <v>30.84</v>
      </c>
      <c r="Q44" s="4">
        <v>66.980715433756487</v>
      </c>
      <c r="R44" s="4">
        <v>-0.30903705959420602</v>
      </c>
      <c r="S44" s="4">
        <v>484.18174509419424</v>
      </c>
      <c r="T44" s="5" t="s">
        <v>21</v>
      </c>
    </row>
    <row r="45" spans="1:20" ht="15" customHeight="1" x14ac:dyDescent="0.25">
      <c r="A45" s="3" t="s">
        <v>70</v>
      </c>
      <c r="B45" s="4">
        <v>871.71080258475001</v>
      </c>
      <c r="C45" s="4">
        <v>3.9425120107541232</v>
      </c>
      <c r="D45" s="4">
        <v>23.424865722656268</v>
      </c>
      <c r="E45" s="4">
        <v>155.18204447725134</v>
      </c>
      <c r="F45" s="4">
        <v>45.943518320719399</v>
      </c>
      <c r="G45" s="4">
        <v>15.369908014933268</v>
      </c>
      <c r="H45" s="4">
        <v>4.6094834252909669</v>
      </c>
      <c r="I45" s="4">
        <v>22</v>
      </c>
      <c r="J45" s="4">
        <v>13.620324770609534</v>
      </c>
      <c r="K45" s="4">
        <v>3.244264348872127</v>
      </c>
      <c r="L45" s="4">
        <v>79.7</v>
      </c>
      <c r="M45" s="4">
        <v>3.377821662832369</v>
      </c>
      <c r="N45" s="4">
        <v>44.765077058999935</v>
      </c>
      <c r="O45" s="4">
        <v>2.9112220329309735</v>
      </c>
      <c r="P45" s="4">
        <v>84.22</v>
      </c>
      <c r="Q45" s="4">
        <v>40.4361572265625</v>
      </c>
      <c r="R45" s="4">
        <v>1.9446759199467969</v>
      </c>
      <c r="S45" s="4">
        <v>1.6699432694288365</v>
      </c>
      <c r="T45" s="5" t="s">
        <v>25</v>
      </c>
    </row>
    <row r="46" spans="1:20" ht="15" customHeight="1" x14ac:dyDescent="0.25">
      <c r="A46" s="3" t="s">
        <v>71</v>
      </c>
      <c r="B46" s="4">
        <v>27978.000769145165</v>
      </c>
      <c r="C46" s="4">
        <v>2.4163397795727999</v>
      </c>
      <c r="D46" s="4">
        <v>18.764650980631533</v>
      </c>
      <c r="E46" s="4">
        <v>32351.328408800837</v>
      </c>
      <c r="F46" s="4">
        <v>3.1243860721588166</v>
      </c>
      <c r="G46" s="4">
        <v>37.824630737304695</v>
      </c>
      <c r="H46" s="4">
        <v>1.9440293099552068</v>
      </c>
      <c r="I46" s="4">
        <v>100</v>
      </c>
      <c r="J46" s="4">
        <v>30.087505340576168</v>
      </c>
      <c r="K46" s="4">
        <v>953.94063496179535</v>
      </c>
      <c r="L46" s="4">
        <v>3.0333333015441899</v>
      </c>
      <c r="M46" s="4">
        <v>481.33082834803184</v>
      </c>
      <c r="N46" s="4">
        <v>17.475891623366397</v>
      </c>
      <c r="O46" s="4">
        <v>15.666497581354433</v>
      </c>
      <c r="P46" s="4">
        <v>38.9</v>
      </c>
      <c r="Q46" s="4">
        <v>66.788108825683594</v>
      </c>
      <c r="R46" s="4">
        <v>0.29058083648120531</v>
      </c>
      <c r="S46" s="4">
        <v>512.47350290383599</v>
      </c>
      <c r="T46" s="5" t="s">
        <v>21</v>
      </c>
    </row>
    <row r="47" spans="1:20" ht="15" customHeight="1" x14ac:dyDescent="0.25">
      <c r="A47" s="3" t="s">
        <v>72</v>
      </c>
      <c r="B47" s="4">
        <v>26775.5452950162</v>
      </c>
      <c r="C47" s="4">
        <v>0.81762027882775234</v>
      </c>
      <c r="D47" s="4">
        <v>19.238296508789066</v>
      </c>
      <c r="E47" s="4">
        <v>48310.068441765128</v>
      </c>
      <c r="F47" s="4">
        <v>2.3753670056660967</v>
      </c>
      <c r="G47" s="4">
        <v>25.803104400634766</v>
      </c>
      <c r="H47" s="4">
        <v>2.5318790711592531</v>
      </c>
      <c r="I47" s="4">
        <v>100</v>
      </c>
      <c r="J47" s="4">
        <v>21.147467295328767</v>
      </c>
      <c r="K47" s="4">
        <v>739.5174782829007</v>
      </c>
      <c r="L47" s="4">
        <v>4.0999999999999996</v>
      </c>
      <c r="M47" s="4">
        <v>495.41872732286402</v>
      </c>
      <c r="N47" s="4">
        <v>18.241539517117598</v>
      </c>
      <c r="O47" s="4">
        <v>16.577499419743134</v>
      </c>
      <c r="P47" s="4">
        <v>23.48</v>
      </c>
      <c r="Q47" s="4">
        <v>76.477162679036439</v>
      </c>
      <c r="R47" s="4">
        <v>0.70787572418025502</v>
      </c>
      <c r="S47" s="4">
        <v>394.53075047496196</v>
      </c>
      <c r="T47" s="5" t="s">
        <v>21</v>
      </c>
    </row>
    <row r="48" spans="1:20" ht="15" customHeight="1" x14ac:dyDescent="0.25">
      <c r="A48" s="3" t="s">
        <v>73</v>
      </c>
      <c r="B48" s="4">
        <v>6165.0572554974378</v>
      </c>
      <c r="C48" s="4">
        <v>0.47103075301956698</v>
      </c>
      <c r="D48" s="4">
        <v>23.2734972635905</v>
      </c>
      <c r="E48" s="4">
        <v>1931.8865897416229</v>
      </c>
      <c r="F48" s="4">
        <v>7.9293866157531729</v>
      </c>
      <c r="G48" s="4">
        <v>60.6990572611491</v>
      </c>
      <c r="H48" s="4">
        <v>3.5844172189939099</v>
      </c>
      <c r="I48" s="4">
        <v>88</v>
      </c>
      <c r="J48" s="4">
        <v>60.121767679850301</v>
      </c>
      <c r="K48" s="4">
        <v>350.81425981999604</v>
      </c>
      <c r="L48" s="4">
        <v>60</v>
      </c>
      <c r="M48" s="4">
        <v>28.081945892741967</v>
      </c>
      <c r="N48" s="4">
        <v>40.475885744492636</v>
      </c>
      <c r="O48" s="4">
        <v>4.3987212030366267</v>
      </c>
      <c r="P48" s="4">
        <v>17.100000000000001</v>
      </c>
      <c r="Q48" s="4">
        <v>31.948846181233733</v>
      </c>
      <c r="R48" s="4">
        <v>1.5755863639688965</v>
      </c>
      <c r="S48" s="4">
        <v>34.623773220638967</v>
      </c>
      <c r="T48" s="5" t="s">
        <v>25</v>
      </c>
    </row>
    <row r="49" spans="1:20" ht="15" customHeight="1" x14ac:dyDescent="0.25">
      <c r="A49" s="3" t="s">
        <v>74</v>
      </c>
      <c r="B49" s="4">
        <v>1671.3795377369099</v>
      </c>
      <c r="C49" s="4">
        <v>2.8252149073068633</v>
      </c>
      <c r="D49" s="4">
        <v>25.309636816103488</v>
      </c>
      <c r="E49" s="4">
        <v>240.40005827766745</v>
      </c>
      <c r="F49" s="4">
        <v>32.267574310302734</v>
      </c>
      <c r="G49" s="4">
        <v>44.650128682454401</v>
      </c>
      <c r="H49" s="4">
        <v>10.460701599581091</v>
      </c>
      <c r="I49" s="4">
        <v>82</v>
      </c>
      <c r="J49" s="4">
        <v>13.477363904317199</v>
      </c>
      <c r="K49" s="4">
        <v>128.46820234348601</v>
      </c>
      <c r="L49" s="4">
        <v>96.6</v>
      </c>
      <c r="M49" s="4">
        <v>15.586048213121662</v>
      </c>
      <c r="N49" s="4">
        <v>40.345064879233263</v>
      </c>
      <c r="O49" s="4">
        <v>3.6717859595212801</v>
      </c>
      <c r="P49" s="4">
        <v>47.06</v>
      </c>
      <c r="Q49" s="4">
        <v>54.255062103271491</v>
      </c>
      <c r="R49" s="4">
        <v>2.7416181839512568</v>
      </c>
      <c r="S49" s="4">
        <v>34.224577026628538</v>
      </c>
      <c r="T49" s="5" t="s">
        <v>25</v>
      </c>
    </row>
    <row r="50" spans="1:20" ht="15" customHeight="1" x14ac:dyDescent="0.25">
      <c r="A50" s="3" t="s">
        <v>75</v>
      </c>
      <c r="B50" s="4">
        <v>2747.9530470949135</v>
      </c>
      <c r="C50" s="4">
        <v>9.8631652703096666</v>
      </c>
      <c r="D50" s="4">
        <v>25.578582127889003</v>
      </c>
      <c r="E50" s="4">
        <v>1460.5045179125555</v>
      </c>
      <c r="F50" s="4">
        <v>18.386995315551733</v>
      </c>
      <c r="G50" s="4">
        <v>38.672088623046903</v>
      </c>
      <c r="H50" s="4">
        <v>8.430291782145277</v>
      </c>
      <c r="I50" s="4">
        <v>82</v>
      </c>
      <c r="J50" s="4">
        <v>26.503427505493203</v>
      </c>
      <c r="K50" s="4">
        <v>222.661549836105</v>
      </c>
      <c r="L50" s="4">
        <v>41</v>
      </c>
      <c r="M50" s="4">
        <v>42.702043590501148</v>
      </c>
      <c r="N50" s="4">
        <v>19.452918281869731</v>
      </c>
      <c r="O50" s="4">
        <v>14.025083783482733</v>
      </c>
      <c r="P50" s="4">
        <v>47.7</v>
      </c>
      <c r="Q50" s="4">
        <v>55.109578450520864</v>
      </c>
      <c r="R50" s="4">
        <v>-1.0251791811310056</v>
      </c>
      <c r="S50" s="4">
        <v>41.143075247517714</v>
      </c>
      <c r="T50" s="5" t="s">
        <v>21</v>
      </c>
    </row>
    <row r="51" spans="1:20" ht="15" customHeight="1" x14ac:dyDescent="0.25">
      <c r="A51" s="3" t="s">
        <v>76</v>
      </c>
      <c r="B51" s="4">
        <v>25892.3335388509</v>
      </c>
      <c r="C51" s="4">
        <v>0.8185586979747147</v>
      </c>
      <c r="D51" s="4">
        <v>17.419102350870769</v>
      </c>
      <c r="E51" s="4">
        <v>28998.164915521174</v>
      </c>
      <c r="F51" s="4">
        <v>1.0267620086669946</v>
      </c>
      <c r="G51" s="4">
        <v>37.958952585856132</v>
      </c>
      <c r="H51" s="4">
        <v>0.57750566916401924</v>
      </c>
      <c r="I51" s="4">
        <v>100</v>
      </c>
      <c r="J51" s="4">
        <v>29.188854853312165</v>
      </c>
      <c r="K51" s="4">
        <v>869.83094176193219</v>
      </c>
      <c r="L51" s="4">
        <v>4.1333332697550462</v>
      </c>
      <c r="M51" s="4">
        <v>547.88477206928337</v>
      </c>
      <c r="N51" s="4">
        <v>14.560476826586234</v>
      </c>
      <c r="O51" s="4">
        <v>18.282726633555534</v>
      </c>
      <c r="P51" s="4">
        <v>24.82</v>
      </c>
      <c r="Q51" s="4">
        <v>69.784380594889299</v>
      </c>
      <c r="R51" s="4">
        <v>-1.5593306155357001E-2</v>
      </c>
      <c r="S51" s="4">
        <v>427.03268860662803</v>
      </c>
      <c r="T51" s="5" t="s">
        <v>21</v>
      </c>
    </row>
    <row r="52" spans="1:20" ht="15" customHeight="1" x14ac:dyDescent="0.25">
      <c r="A52" s="3" t="s">
        <v>77</v>
      </c>
      <c r="B52" s="4">
        <v>2129.4521880893003</v>
      </c>
      <c r="C52" s="4">
        <v>3.3660467232706464</v>
      </c>
      <c r="D52" s="4">
        <v>26.874559402465803</v>
      </c>
      <c r="E52" s="4">
        <v>354.42056128695782</v>
      </c>
      <c r="F52" s="4">
        <v>37.316942850748696</v>
      </c>
      <c r="G52" s="4">
        <v>38.568518320719399</v>
      </c>
      <c r="H52" s="4">
        <v>1.4522893056963879</v>
      </c>
      <c r="I52" s="4">
        <v>75</v>
      </c>
      <c r="J52" s="4">
        <v>24.388781229654935</v>
      </c>
      <c r="K52" s="4">
        <v>81.428557509152469</v>
      </c>
      <c r="L52" s="4">
        <v>68</v>
      </c>
      <c r="M52" s="4">
        <v>5.2003073242516127</v>
      </c>
      <c r="N52" s="4">
        <v>39.451989001502305</v>
      </c>
      <c r="O52" s="4">
        <v>3.613108468828377</v>
      </c>
      <c r="P52" s="4">
        <v>52.96</v>
      </c>
      <c r="Q52" s="4">
        <v>38.294275919596366</v>
      </c>
      <c r="R52" s="4">
        <v>2.1067465333252198</v>
      </c>
      <c r="S52" s="4">
        <v>15.640175775492168</v>
      </c>
      <c r="T52" s="5" t="s">
        <v>25</v>
      </c>
    </row>
    <row r="53" spans="1:20" ht="15" customHeight="1" x14ac:dyDescent="0.25">
      <c r="A53" s="3" t="s">
        <v>78</v>
      </c>
      <c r="B53" s="4">
        <v>20084.864661132335</v>
      </c>
      <c r="C53" s="4">
        <v>3.9967037579401867</v>
      </c>
      <c r="D53" s="4">
        <v>24.711151123046864</v>
      </c>
      <c r="E53" s="4">
        <v>9480.7389507206553</v>
      </c>
      <c r="F53" s="4">
        <v>5.8721146583557129</v>
      </c>
      <c r="G53" s="4">
        <v>20.407914479573567</v>
      </c>
      <c r="H53" s="4">
        <v>0.68308662766935957</v>
      </c>
      <c r="I53" s="4">
        <v>98</v>
      </c>
      <c r="J53" s="4">
        <v>21.317228953043635</v>
      </c>
      <c r="K53" s="4">
        <v>852.10523167820702</v>
      </c>
      <c r="L53" s="4">
        <v>4</v>
      </c>
      <c r="M53" s="4">
        <v>89.188886121069515</v>
      </c>
      <c r="N53" s="4">
        <v>14.453869729399633</v>
      </c>
      <c r="O53" s="4">
        <v>17.9706193497891</v>
      </c>
      <c r="P53" s="4">
        <v>41.04</v>
      </c>
      <c r="Q53" s="4">
        <v>72.810653686523438</v>
      </c>
      <c r="R53" s="4">
        <v>0.35204039837315371</v>
      </c>
      <c r="S53" s="4">
        <v>170.94269990203</v>
      </c>
      <c r="T53" s="5" t="s">
        <v>21</v>
      </c>
    </row>
    <row r="54" spans="1:20" ht="15" customHeight="1" x14ac:dyDescent="0.25">
      <c r="A54" s="3" t="s">
        <v>79</v>
      </c>
      <c r="B54" s="4">
        <v>4041.4231184750765</v>
      </c>
      <c r="C54" s="4">
        <v>0.20935242000284901</v>
      </c>
      <c r="D54" s="4">
        <v>14.644095738728835</v>
      </c>
      <c r="E54" s="4">
        <v>2321.2259068675357</v>
      </c>
      <c r="F54" s="4">
        <v>22.786984125773099</v>
      </c>
      <c r="G54" s="4">
        <v>16.490469614664701</v>
      </c>
      <c r="H54" s="4">
        <v>0.5822511640423943</v>
      </c>
      <c r="I54" s="4">
        <v>95</v>
      </c>
      <c r="J54" s="4">
        <v>19.014181137084933</v>
      </c>
      <c r="K54" s="4">
        <v>261.74856365975569</v>
      </c>
      <c r="L54" s="4">
        <v>32</v>
      </c>
      <c r="M54" s="4">
        <v>18.878286881094581</v>
      </c>
      <c r="N54" s="4">
        <v>43.441099246816833</v>
      </c>
      <c r="O54" s="4">
        <v>4.2642057193208602</v>
      </c>
      <c r="P54" s="4">
        <v>53.22</v>
      </c>
      <c r="Q54" s="4">
        <v>58.198834737141937</v>
      </c>
      <c r="R54" s="4">
        <v>2.4363151418081301</v>
      </c>
      <c r="S54" s="4">
        <v>62.341654039824597</v>
      </c>
      <c r="T54" s="5" t="s">
        <v>27</v>
      </c>
    </row>
    <row r="55" spans="1:20" ht="15" customHeight="1" x14ac:dyDescent="0.25">
      <c r="A55" s="3" t="s">
        <v>80</v>
      </c>
      <c r="B55" s="4">
        <v>2041.6902979397667</v>
      </c>
      <c r="C55" s="4">
        <v>0.19302039008795202</v>
      </c>
      <c r="D55" s="4">
        <v>10.902844746907535</v>
      </c>
      <c r="E55" s="4">
        <v>236.61452505168026</v>
      </c>
      <c r="F55" s="4">
        <v>24.661371866861998</v>
      </c>
      <c r="G55" s="4">
        <v>22.851843516031902</v>
      </c>
      <c r="H55" s="4">
        <v>2.5636826743811998</v>
      </c>
      <c r="I55" s="4">
        <v>50</v>
      </c>
      <c r="J55" s="4">
        <v>36.3662935892741</v>
      </c>
      <c r="K55" s="4">
        <v>16.440237601283069</v>
      </c>
      <c r="L55" s="4">
        <v>97.4</v>
      </c>
      <c r="M55" s="4">
        <v>4.7816964811106759</v>
      </c>
      <c r="N55" s="4">
        <v>43.822300706094296</v>
      </c>
      <c r="O55" s="4">
        <v>3.5101646838748599</v>
      </c>
      <c r="P55" s="4">
        <v>67.400000000000006</v>
      </c>
      <c r="Q55" s="4">
        <v>38.972334543863973</v>
      </c>
      <c r="R55" s="4">
        <v>2.1802181318623965</v>
      </c>
      <c r="S55" s="4">
        <v>4.9200278914682407</v>
      </c>
      <c r="T55" s="5" t="s">
        <v>25</v>
      </c>
    </row>
    <row r="56" spans="1:20" ht="15" customHeight="1" x14ac:dyDescent="0.25">
      <c r="A56" s="3" t="s">
        <v>81</v>
      </c>
      <c r="B56" s="4">
        <v>735.57726973256433</v>
      </c>
      <c r="C56" s="4">
        <v>-0.93479271640620309</v>
      </c>
      <c r="D56" s="4">
        <v>13.466666857401499</v>
      </c>
      <c r="E56" s="4">
        <v>236.99576902487468</v>
      </c>
      <c r="F56" s="4">
        <v>60.636224110921205</v>
      </c>
      <c r="G56" s="4">
        <v>33.859531402587898</v>
      </c>
      <c r="H56" s="4">
        <v>1.8881516422224471</v>
      </c>
      <c r="I56" s="4">
        <v>59</v>
      </c>
      <c r="J56" s="4">
        <v>12.2533057530721</v>
      </c>
      <c r="K56" s="4">
        <v>23.382874467169163</v>
      </c>
      <c r="L56" s="4">
        <v>124</v>
      </c>
      <c r="M56" s="4">
        <v>1.6</v>
      </c>
      <c r="N56" s="4">
        <v>47.380421339931438</v>
      </c>
      <c r="O56" s="4">
        <v>3.0791431372424198</v>
      </c>
      <c r="P56" s="4">
        <v>70.38</v>
      </c>
      <c r="Q56" s="4">
        <v>27.110469182332366</v>
      </c>
      <c r="R56" s="4">
        <v>3.0177137915545598</v>
      </c>
      <c r="S56" s="4">
        <v>16.382482760358233</v>
      </c>
      <c r="T56" s="5" t="s">
        <v>25</v>
      </c>
    </row>
    <row r="57" spans="1:20" ht="15" customHeight="1" x14ac:dyDescent="0.25">
      <c r="A57" s="3" t="s">
        <v>82</v>
      </c>
      <c r="B57" s="4">
        <v>4034.1630662484235</v>
      </c>
      <c r="C57" s="4">
        <v>-0.14900196971646662</v>
      </c>
      <c r="D57" s="4">
        <v>23.448314666748033</v>
      </c>
      <c r="E57" s="4">
        <v>3709.760925404918</v>
      </c>
      <c r="F57" s="4">
        <v>31.255821228027369</v>
      </c>
      <c r="G57" s="4">
        <v>91.184616088867202</v>
      </c>
      <c r="H57" s="4">
        <v>5.6989402280593238</v>
      </c>
      <c r="I57" s="4">
        <v>83</v>
      </c>
      <c r="J57" s="4">
        <v>26.221244176228833</v>
      </c>
      <c r="K57" s="4">
        <v>262.51374715222732</v>
      </c>
      <c r="L57" s="4">
        <v>47</v>
      </c>
      <c r="M57" s="4">
        <v>36.435433889388634</v>
      </c>
      <c r="N57" s="4">
        <v>29.585725034893738</v>
      </c>
      <c r="O57" s="4">
        <v>5.1264277757846601</v>
      </c>
      <c r="P57" s="4">
        <v>71.72</v>
      </c>
      <c r="Q57" s="4">
        <v>42.522933959960938</v>
      </c>
      <c r="R57" s="4">
        <v>0.16596583816169133</v>
      </c>
      <c r="S57" s="4">
        <v>197.72654069819069</v>
      </c>
      <c r="T57" s="5" t="s">
        <v>27</v>
      </c>
    </row>
    <row r="58" spans="1:20" ht="15" customHeight="1" x14ac:dyDescent="0.25">
      <c r="A58" s="3" t="s">
        <v>83</v>
      </c>
      <c r="B58" s="4">
        <v>2989.5834588551866</v>
      </c>
      <c r="C58" s="4">
        <v>1.8837268818642532</v>
      </c>
      <c r="D58" s="4">
        <v>24.311527887980134</v>
      </c>
      <c r="E58" s="4">
        <v>1215.8285742636911</v>
      </c>
      <c r="F58" s="4">
        <v>13.407920519510901</v>
      </c>
      <c r="G58" s="4">
        <v>40.311373392740904</v>
      </c>
      <c r="H58" s="4">
        <v>4.515366100536073</v>
      </c>
      <c r="I58" s="4">
        <v>87</v>
      </c>
      <c r="J58" s="4">
        <v>31.589485804239931</v>
      </c>
      <c r="K58" s="4">
        <v>111.07877633760553</v>
      </c>
      <c r="L58" s="4">
        <v>31</v>
      </c>
      <c r="M58" s="4">
        <v>15.63429059366319</v>
      </c>
      <c r="N58" s="4">
        <v>39.729170162035999</v>
      </c>
      <c r="O58" s="4">
        <v>3.7877753107762699</v>
      </c>
      <c r="P58" s="4">
        <v>53.92</v>
      </c>
      <c r="Q58" s="4">
        <v>55.002592722574867</v>
      </c>
      <c r="R58" s="4">
        <v>2.2332311643453404</v>
      </c>
      <c r="S58" s="4">
        <v>31.664654980263531</v>
      </c>
      <c r="T58" s="5" t="s">
        <v>38</v>
      </c>
    </row>
    <row r="59" spans="1:20" ht="15" customHeight="1" x14ac:dyDescent="0.25">
      <c r="A59" s="3" t="s">
        <v>84</v>
      </c>
      <c r="B59" s="4">
        <v>15210.593454034499</v>
      </c>
      <c r="C59" s="4">
        <v>4.4847013604992103</v>
      </c>
      <c r="D59" s="4">
        <v>22.716011047363299</v>
      </c>
      <c r="E59" s="4">
        <v>6989.0248813889584</v>
      </c>
      <c r="F59" s="4">
        <v>3.8638702082351144</v>
      </c>
      <c r="G59" s="4">
        <v>64.147098541259723</v>
      </c>
      <c r="H59" s="4">
        <v>4.3800236004214801</v>
      </c>
      <c r="I59" s="4">
        <v>99</v>
      </c>
      <c r="J59" s="4">
        <v>31.10692511953685</v>
      </c>
      <c r="K59" s="4">
        <v>857.24207794545202</v>
      </c>
      <c r="L59" s="4">
        <v>7.2999999364217132</v>
      </c>
      <c r="M59" s="4">
        <v>147.12447484825714</v>
      </c>
      <c r="N59" s="4">
        <v>15.988227695954967</v>
      </c>
      <c r="O59" s="4">
        <v>15.076344676451434</v>
      </c>
      <c r="P59" s="4">
        <v>34.04</v>
      </c>
      <c r="Q59" s="4">
        <v>65.072893828997579</v>
      </c>
      <c r="R59" s="4">
        <v>-0.23556774273897399</v>
      </c>
      <c r="S59" s="4">
        <v>267.16020570485665</v>
      </c>
      <c r="T59" s="5" t="s">
        <v>21</v>
      </c>
    </row>
    <row r="60" spans="1:20" ht="15" customHeight="1" x14ac:dyDescent="0.25">
      <c r="A60" s="3" t="s">
        <v>85</v>
      </c>
      <c r="B60" s="4">
        <v>30966.600229649001</v>
      </c>
      <c r="C60" s="4">
        <v>4.5394773839607963</v>
      </c>
      <c r="D60" s="4">
        <v>24.041769027709964</v>
      </c>
      <c r="E60" s="4">
        <v>53269.857915444016</v>
      </c>
      <c r="F60" s="4">
        <v>6.7598024784175479</v>
      </c>
      <c r="G60" s="4">
        <v>33.648045221964537</v>
      </c>
      <c r="H60" s="4">
        <v>8.1451417978806138</v>
      </c>
      <c r="I60" s="4">
        <v>100</v>
      </c>
      <c r="J60" s="4">
        <v>24.854379185964437</v>
      </c>
      <c r="K60" s="4">
        <v>994.45857296992108</v>
      </c>
      <c r="L60" s="4">
        <v>2</v>
      </c>
      <c r="M60" s="4">
        <v>471.251523667328</v>
      </c>
      <c r="N60" s="4">
        <v>22.284960326312035</v>
      </c>
      <c r="O60" s="4">
        <v>11.697063029302301</v>
      </c>
      <c r="P60" s="4">
        <v>7.3</v>
      </c>
      <c r="Q60" s="4">
        <v>68.412591214852952</v>
      </c>
      <c r="R60" s="4">
        <v>1.0018381666498144</v>
      </c>
      <c r="S60" s="4">
        <v>771.75486847937464</v>
      </c>
      <c r="T60" s="5" t="s">
        <v>21</v>
      </c>
    </row>
    <row r="61" spans="1:20" ht="15" customHeight="1" x14ac:dyDescent="0.25">
      <c r="A61" s="3" t="s">
        <v>86</v>
      </c>
      <c r="B61" s="4">
        <v>2863.8720725501803</v>
      </c>
      <c r="C61" s="4">
        <v>7.1080276105852773</v>
      </c>
      <c r="D61" s="4">
        <v>26.405898412068705</v>
      </c>
      <c r="E61" s="4">
        <v>385.7493913313894</v>
      </c>
      <c r="F61" s="4">
        <v>19.342038472493503</v>
      </c>
      <c r="G61" s="4">
        <v>18.146336237589498</v>
      </c>
      <c r="H61" s="4">
        <v>0.78911739967754835</v>
      </c>
      <c r="I61" s="4">
        <v>86</v>
      </c>
      <c r="J61" s="4">
        <v>26.996494293212901</v>
      </c>
      <c r="K61" s="4">
        <v>50.200898683777204</v>
      </c>
      <c r="L61" s="4">
        <v>58.8</v>
      </c>
      <c r="M61" s="4">
        <v>12.135583142462318</v>
      </c>
      <c r="N61" s="4">
        <v>32.485088793680596</v>
      </c>
      <c r="O61" s="4">
        <v>5.1981377751565532</v>
      </c>
      <c r="P61" s="4">
        <v>71.5</v>
      </c>
      <c r="Q61" s="4">
        <v>53.661468505859368</v>
      </c>
      <c r="R61" s="4">
        <v>1.4292897474289434</v>
      </c>
      <c r="S61" s="4">
        <v>34.864688287847862</v>
      </c>
      <c r="T61" s="5" t="s">
        <v>29</v>
      </c>
    </row>
    <row r="62" spans="1:20" ht="15" customHeight="1" x14ac:dyDescent="0.25">
      <c r="A62" s="3" t="s">
        <v>87</v>
      </c>
      <c r="B62" s="4">
        <v>3289.1760207301536</v>
      </c>
      <c r="C62" s="4">
        <v>3.7138142378217265</v>
      </c>
      <c r="D62" s="4">
        <v>20.981048583984364</v>
      </c>
      <c r="E62" s="4">
        <v>594.63083589130133</v>
      </c>
      <c r="F62" s="4">
        <v>14.992072423299168</v>
      </c>
      <c r="G62" s="4">
        <v>31.921638488769531</v>
      </c>
      <c r="H62" s="4">
        <v>0.77517349033647465</v>
      </c>
      <c r="I62" s="4">
        <v>77</v>
      </c>
      <c r="J62" s="4">
        <v>44.618895212809235</v>
      </c>
      <c r="K62" s="4">
        <v>146.08841703369322</v>
      </c>
      <c r="L62" s="4">
        <v>28</v>
      </c>
      <c r="M62" s="4">
        <v>13.916536722267253</v>
      </c>
      <c r="N62" s="4">
        <v>28.632465098855732</v>
      </c>
      <c r="O62" s="4">
        <v>5.3898068714188101</v>
      </c>
      <c r="P62" s="4">
        <v>53.12</v>
      </c>
      <c r="Q62" s="4">
        <v>40.389031728108733</v>
      </c>
      <c r="R62" s="4">
        <v>1.3479714242829566</v>
      </c>
      <c r="S62" s="4">
        <v>53.925961011476538</v>
      </c>
      <c r="T62" s="5" t="s">
        <v>29</v>
      </c>
    </row>
    <row r="63" spans="1:20" ht="15" customHeight="1" x14ac:dyDescent="0.25">
      <c r="A63" s="3" t="s">
        <v>88</v>
      </c>
      <c r="B63" s="4">
        <v>6873.3054709241369</v>
      </c>
      <c r="C63" s="4">
        <v>4.1053637512556902</v>
      </c>
      <c r="D63" s="4">
        <v>28.248299280802431</v>
      </c>
      <c r="E63" s="4">
        <v>2490.7493419276757</v>
      </c>
      <c r="F63" s="4">
        <v>11.198595682779967</v>
      </c>
      <c r="G63" s="4">
        <v>31.692337671915698</v>
      </c>
      <c r="H63" s="4">
        <v>0.14426125345392768</v>
      </c>
      <c r="I63" s="4">
        <v>94</v>
      </c>
      <c r="J63" s="4">
        <v>42.763421376546233</v>
      </c>
      <c r="K63" s="4">
        <v>73.744505328064861</v>
      </c>
      <c r="L63" s="4">
        <v>31</v>
      </c>
      <c r="M63" s="4">
        <v>110.44299246409828</v>
      </c>
      <c r="N63" s="4">
        <v>29.853448018817332</v>
      </c>
      <c r="O63" s="4">
        <v>4.5257560405666029</v>
      </c>
      <c r="P63" s="4">
        <v>33.64</v>
      </c>
      <c r="Q63" s="4">
        <v>46.037981669108099</v>
      </c>
      <c r="R63" s="4">
        <v>1.3574745614706234</v>
      </c>
      <c r="S63" s="4">
        <v>85.52185608666953</v>
      </c>
      <c r="T63" s="5" t="s">
        <v>29</v>
      </c>
    </row>
    <row r="64" spans="1:20" ht="15" customHeight="1" x14ac:dyDescent="0.25">
      <c r="A64" s="3" t="s">
        <v>89</v>
      </c>
      <c r="B64" s="4">
        <v>25506.436829475202</v>
      </c>
      <c r="C64" s="4">
        <v>-0.47920445321250305</v>
      </c>
      <c r="D64" s="4">
        <v>20.521862030029297</v>
      </c>
      <c r="E64" s="4">
        <v>25740.755864787498</v>
      </c>
      <c r="F64" s="4">
        <v>2.4410607020060198</v>
      </c>
      <c r="G64" s="4">
        <v>25.404204050699864</v>
      </c>
      <c r="H64" s="4">
        <v>1.0603533584600726</v>
      </c>
      <c r="I64" s="4">
        <v>100</v>
      </c>
      <c r="J64" s="4">
        <v>27.074156443278</v>
      </c>
      <c r="K64" s="4">
        <v>1098.6936283731191</v>
      </c>
      <c r="L64" s="4">
        <v>4.1666667302449527</v>
      </c>
      <c r="M64" s="4">
        <v>315.77585578381968</v>
      </c>
      <c r="N64" s="4">
        <v>14.063463740642499</v>
      </c>
      <c r="O64" s="4">
        <v>19.656270579589734</v>
      </c>
      <c r="P64" s="4">
        <v>32.479999999999997</v>
      </c>
      <c r="Q64" s="4">
        <v>70.484784444173158</v>
      </c>
      <c r="R64" s="4">
        <v>0.83842454875530503</v>
      </c>
      <c r="S64" s="4">
        <v>447.32835900574929</v>
      </c>
      <c r="T64" s="5" t="s">
        <v>21</v>
      </c>
    </row>
    <row r="65" spans="1:20" ht="15" customHeight="1" x14ac:dyDescent="0.25">
      <c r="A65" s="3" t="s">
        <v>90</v>
      </c>
      <c r="B65" s="4">
        <v>3776.4195587509635</v>
      </c>
      <c r="C65" s="4">
        <v>1.3720848841923177</v>
      </c>
      <c r="D65" s="4">
        <v>30.471375147501636</v>
      </c>
      <c r="E65" s="4">
        <v>1801.1755523330564</v>
      </c>
      <c r="F65" s="4">
        <v>5.5809906323750802</v>
      </c>
      <c r="G65" s="4">
        <v>41.217108408609995</v>
      </c>
      <c r="H65" s="4">
        <v>7.55511132735574</v>
      </c>
      <c r="I65" s="4">
        <v>93</v>
      </c>
      <c r="J65" s="4">
        <v>32.492844263712534</v>
      </c>
      <c r="K65" s="4">
        <v>819.37281733583461</v>
      </c>
      <c r="L65" s="4">
        <v>17</v>
      </c>
      <c r="M65" s="4">
        <v>62.955894056306846</v>
      </c>
      <c r="N65" s="4">
        <v>31.645209632389268</v>
      </c>
      <c r="O65" s="4">
        <v>7.5673300678139865</v>
      </c>
      <c r="P65" s="4">
        <v>47.16</v>
      </c>
      <c r="Q65" s="4">
        <v>61.9261678059896</v>
      </c>
      <c r="R65" s="4">
        <v>0.46864486807989464</v>
      </c>
      <c r="S65" s="4">
        <v>414.7600471082207</v>
      </c>
      <c r="T65" s="5" t="s">
        <v>38</v>
      </c>
    </row>
    <row r="66" spans="1:20" ht="15" customHeight="1" x14ac:dyDescent="0.25">
      <c r="A66" s="3" t="s">
        <v>91</v>
      </c>
      <c r="B66" s="4">
        <v>27147.872059613699</v>
      </c>
      <c r="C66" s="4">
        <v>2.1390140515274632</v>
      </c>
      <c r="D66" s="4">
        <v>22.854473864083641</v>
      </c>
      <c r="E66" s="4">
        <v>36307.969962468145</v>
      </c>
      <c r="F66" s="4">
        <v>1.711542857177861</v>
      </c>
      <c r="G66" s="4">
        <v>13.414123763206717</v>
      </c>
      <c r="H66" s="4">
        <v>0.12951353790566883</v>
      </c>
      <c r="I66" s="4">
        <v>100</v>
      </c>
      <c r="J66" s="4">
        <v>30.15330185516164</v>
      </c>
      <c r="K66" s="4">
        <v>711.98212815899205</v>
      </c>
      <c r="L66" s="4">
        <v>2.9333333333333336</v>
      </c>
      <c r="M66" s="4">
        <v>556.41377176875733</v>
      </c>
      <c r="N66" s="4">
        <v>14.090346043564933</v>
      </c>
      <c r="O66" s="4">
        <v>19.224673798989702</v>
      </c>
      <c r="P66" s="4">
        <v>34.32</v>
      </c>
      <c r="Q66" s="4">
        <v>68.136896771145572</v>
      </c>
      <c r="R66" s="4">
        <v>8.5756701833333338E-2</v>
      </c>
      <c r="S66" s="4">
        <v>550.76824539752135</v>
      </c>
      <c r="T66" s="5" t="s">
        <v>29</v>
      </c>
    </row>
    <row r="67" spans="1:20" ht="15" customHeight="1" x14ac:dyDescent="0.25">
      <c r="A67" s="3" t="s">
        <v>92</v>
      </c>
      <c r="B67" s="4">
        <v>4679.8059734602866</v>
      </c>
      <c r="C67" s="4">
        <v>4.1320105345547198</v>
      </c>
      <c r="D67" s="4">
        <v>22.786552429199201</v>
      </c>
      <c r="E67" s="4">
        <v>1389.831894614179</v>
      </c>
      <c r="F67" s="4">
        <v>2.816269397735597</v>
      </c>
      <c r="G67" s="4">
        <v>50.581944783528662</v>
      </c>
      <c r="H67" s="4">
        <v>7.3473183985247061</v>
      </c>
      <c r="I67" s="4">
        <v>97</v>
      </c>
      <c r="J67" s="4">
        <v>28.433079401652034</v>
      </c>
      <c r="K67" s="4">
        <v>306.882370706014</v>
      </c>
      <c r="L67" s="4">
        <v>22</v>
      </c>
      <c r="M67" s="4">
        <v>56.680921880636959</v>
      </c>
      <c r="N67" s="4">
        <v>37.592333545069202</v>
      </c>
      <c r="O67" s="4">
        <v>3.1254010543113906</v>
      </c>
      <c r="P67" s="4">
        <v>18.079999999999998</v>
      </c>
      <c r="Q67" s="4">
        <v>68.750653584798158</v>
      </c>
      <c r="R67" s="4">
        <v>2.3942570580086997</v>
      </c>
      <c r="S67" s="4">
        <v>121.88305464320131</v>
      </c>
      <c r="T67" s="5" t="s">
        <v>29</v>
      </c>
    </row>
    <row r="68" spans="1:20" ht="15" customHeight="1" x14ac:dyDescent="0.25">
      <c r="A68" s="3" t="s">
        <v>93</v>
      </c>
      <c r="B68" s="4">
        <v>6441.441387758051</v>
      </c>
      <c r="C68" s="4">
        <v>8.8367699396090398</v>
      </c>
      <c r="D68" s="4">
        <v>24.178895950317401</v>
      </c>
      <c r="E68" s="4">
        <v>1469.2339952761738</v>
      </c>
      <c r="F68" s="4">
        <v>7.6180920600891122</v>
      </c>
      <c r="G68" s="4">
        <v>51.397548675537102</v>
      </c>
      <c r="H68" s="4">
        <v>6.6252846831478678</v>
      </c>
      <c r="I68" s="4">
        <v>86</v>
      </c>
      <c r="J68" s="4">
        <v>38.244984944661461</v>
      </c>
      <c r="K68" s="4">
        <v>200.06301076544901</v>
      </c>
      <c r="L68" s="4">
        <v>63</v>
      </c>
      <c r="M68" s="4">
        <v>8.07</v>
      </c>
      <c r="N68" s="4">
        <v>23.966742246444998</v>
      </c>
      <c r="O68" s="4">
        <v>8.2326609266369033</v>
      </c>
      <c r="P68" s="4">
        <v>42.9</v>
      </c>
      <c r="Q68" s="4">
        <v>54.1369234720866</v>
      </c>
      <c r="R68" s="4">
        <v>0.63787492155106762</v>
      </c>
      <c r="S68" s="4">
        <v>27.348379646364311</v>
      </c>
      <c r="T68" s="5" t="s">
        <v>29</v>
      </c>
    </row>
    <row r="69" spans="1:20" ht="15" customHeight="1" x14ac:dyDescent="0.25">
      <c r="A69" s="3" t="s">
        <v>94</v>
      </c>
      <c r="B69" s="4">
        <v>1070.24994941765</v>
      </c>
      <c r="C69" s="4">
        <v>2.2432811505688655</v>
      </c>
      <c r="D69" s="4">
        <v>16.984997431437197</v>
      </c>
      <c r="E69" s="4">
        <v>326.18796272759658</v>
      </c>
      <c r="F69" s="4">
        <v>28.197628657023134</v>
      </c>
      <c r="G69" s="4">
        <v>25.955904642740865</v>
      </c>
      <c r="H69" s="4">
        <v>0.31870032432029799</v>
      </c>
      <c r="I69" s="4">
        <v>61</v>
      </c>
      <c r="J69" s="4">
        <v>17.9190877278646</v>
      </c>
      <c r="K69" s="4">
        <v>86.436708640292139</v>
      </c>
      <c r="L69" s="4">
        <v>79</v>
      </c>
      <c r="M69" s="4">
        <v>9.1648483098461693</v>
      </c>
      <c r="N69" s="4">
        <v>42.950807583051436</v>
      </c>
      <c r="O69" s="4">
        <v>2.8363329929440799</v>
      </c>
      <c r="P69" s="4">
        <v>79.5</v>
      </c>
      <c r="Q69" s="4">
        <v>53.883282979329437</v>
      </c>
      <c r="R69" s="4">
        <v>2.2291192477046633</v>
      </c>
      <c r="S69" s="4">
        <v>31.500974108515067</v>
      </c>
      <c r="T69" s="5" t="s">
        <v>25</v>
      </c>
    </row>
    <row r="70" spans="1:20" ht="15" customHeight="1" x14ac:dyDescent="0.25">
      <c r="A70" s="3" t="s">
        <v>95</v>
      </c>
      <c r="B70" s="4">
        <v>18899.937773303667</v>
      </c>
      <c r="C70" s="4">
        <v>3.4401853009476167</v>
      </c>
      <c r="D70" s="4">
        <v>29.589680353800432</v>
      </c>
      <c r="E70" s="4">
        <v>11563.952634473118</v>
      </c>
      <c r="F70" s="4">
        <v>3.63498655954997</v>
      </c>
      <c r="G70" s="4">
        <v>41.47922388712567</v>
      </c>
      <c r="H70" s="4">
        <v>0.82977004628883932</v>
      </c>
      <c r="I70" s="4">
        <v>92</v>
      </c>
      <c r="J70" s="4">
        <v>40.00132751464843</v>
      </c>
      <c r="K70" s="4">
        <v>752.29117659479061</v>
      </c>
      <c r="L70" s="4">
        <v>5</v>
      </c>
      <c r="M70" s="4">
        <v>545.87940078467557</v>
      </c>
      <c r="N70" s="4">
        <v>19.066956786482098</v>
      </c>
      <c r="O70" s="4">
        <v>9.0149714588726031</v>
      </c>
      <c r="P70" s="4">
        <v>19.440000000000001</v>
      </c>
      <c r="Q70" s="4">
        <v>56.363685607910163</v>
      </c>
      <c r="R70" s="4">
        <v>0.47198931980835934</v>
      </c>
      <c r="S70" s="4">
        <v>650.32677562918525</v>
      </c>
      <c r="T70" s="5" t="s">
        <v>29</v>
      </c>
    </row>
    <row r="71" spans="1:20" ht="15" customHeight="1" x14ac:dyDescent="0.25">
      <c r="A71" s="3" t="s">
        <v>96</v>
      </c>
      <c r="B71" s="4">
        <v>1700.3650355565403</v>
      </c>
      <c r="C71" s="4">
        <v>3.4566893150233802</v>
      </c>
      <c r="D71" s="4">
        <v>14.373660405476867</v>
      </c>
      <c r="E71" s="4">
        <v>995.73410849289667</v>
      </c>
      <c r="F71" s="4">
        <v>34.827616373697936</v>
      </c>
      <c r="G71" s="4">
        <v>40.090609232584633</v>
      </c>
      <c r="H71" s="4">
        <v>4.0101233893493431</v>
      </c>
      <c r="I71" s="4">
        <v>77</v>
      </c>
      <c r="J71" s="4">
        <v>22.444299697875966</v>
      </c>
      <c r="K71" s="4">
        <v>61.489045917943635</v>
      </c>
      <c r="L71" s="4">
        <v>58</v>
      </c>
      <c r="M71" s="4">
        <v>17.136678411146963</v>
      </c>
      <c r="N71" s="4">
        <v>32.115025606719797</v>
      </c>
      <c r="O71" s="4">
        <v>6.0871236375600093</v>
      </c>
      <c r="P71" s="4">
        <v>64.28</v>
      </c>
      <c r="Q71" s="4">
        <v>42.728083292643227</v>
      </c>
      <c r="R71" s="4">
        <v>0.99020055030952037</v>
      </c>
      <c r="S71" s="4">
        <v>48.5909060923696</v>
      </c>
      <c r="T71" s="5" t="s">
        <v>29</v>
      </c>
    </row>
    <row r="72" spans="1:20" ht="15" customHeight="1" x14ac:dyDescent="0.25">
      <c r="A72" s="3" t="s">
        <v>97</v>
      </c>
      <c r="B72" s="4">
        <v>1738.5916064326932</v>
      </c>
      <c r="C72" s="4">
        <v>4.0923855053843736</v>
      </c>
      <c r="D72" s="4">
        <v>29.800424575805664</v>
      </c>
      <c r="E72" s="4">
        <v>459.91967774867561</v>
      </c>
      <c r="F72" s="4">
        <v>46.782006581624366</v>
      </c>
      <c r="G72" s="4">
        <v>25.966884613037099</v>
      </c>
      <c r="H72" s="4">
        <v>0.85018329670552495</v>
      </c>
      <c r="I72" s="4">
        <v>51</v>
      </c>
      <c r="J72" s="4">
        <v>27.559850056966138</v>
      </c>
      <c r="K72" s="4">
        <v>54.273111457644696</v>
      </c>
      <c r="L72" s="4">
        <v>62</v>
      </c>
      <c r="M72" s="4">
        <v>8.0706076754741662</v>
      </c>
      <c r="N72" s="4">
        <v>41.250940611573164</v>
      </c>
      <c r="O72" s="4">
        <v>3.6291089645951033</v>
      </c>
      <c r="P72" s="4">
        <v>79.739999999999995</v>
      </c>
      <c r="Q72" s="4">
        <v>25.658142725626636</v>
      </c>
      <c r="R72" s="4">
        <v>2.2882616586498901</v>
      </c>
      <c r="S72" s="4">
        <v>3.7283935941654831</v>
      </c>
      <c r="T72" s="5" t="s">
        <v>29</v>
      </c>
    </row>
    <row r="73" spans="1:20" ht="15" customHeight="1" x14ac:dyDescent="0.25">
      <c r="A73" s="3" t="s">
        <v>98</v>
      </c>
      <c r="B73" s="4">
        <v>11040.566205729367</v>
      </c>
      <c r="C73" s="4">
        <v>9.2827222509339791</v>
      </c>
      <c r="D73" s="4">
        <v>27.242453893025736</v>
      </c>
      <c r="E73" s="4">
        <v>2681.8367343357049</v>
      </c>
      <c r="F73" s="4">
        <v>4.219863573710124</v>
      </c>
      <c r="G73" s="4">
        <v>44.740940093994134</v>
      </c>
      <c r="H73" s="4">
        <v>3.9890175910771166</v>
      </c>
      <c r="I73" s="4">
        <v>99</v>
      </c>
      <c r="J73" s="4">
        <v>22.212163289388034</v>
      </c>
      <c r="K73" s="4">
        <v>667.48803701708505</v>
      </c>
      <c r="L73" s="4">
        <v>9.4</v>
      </c>
      <c r="M73" s="4">
        <v>218.12910519904392</v>
      </c>
      <c r="N73" s="4">
        <v>15.267462828945133</v>
      </c>
      <c r="O73" s="4">
        <v>16.601051391139066</v>
      </c>
      <c r="P73" s="4">
        <v>32.14</v>
      </c>
      <c r="Q73" s="4">
        <v>73.567972819010436</v>
      </c>
      <c r="R73" s="4">
        <v>-0.53850666623568966</v>
      </c>
      <c r="S73" s="4">
        <v>398.97746561833299</v>
      </c>
      <c r="T73" s="5" t="s">
        <v>21</v>
      </c>
    </row>
    <row r="74" spans="1:20" ht="15" customHeight="1" x14ac:dyDescent="0.25">
      <c r="A74" s="3" t="s">
        <v>99</v>
      </c>
      <c r="B74" s="4">
        <v>4886.5429153877703</v>
      </c>
      <c r="C74" s="4">
        <v>2.7697495328189388</v>
      </c>
      <c r="D74" s="4">
        <v>20.452842076619465</v>
      </c>
      <c r="E74" s="4">
        <v>28477.53434678401</v>
      </c>
      <c r="F74" s="4">
        <v>6.5315087636311837</v>
      </c>
      <c r="G74" s="4">
        <v>18.343063354492202</v>
      </c>
      <c r="H74" s="4">
        <v>11.645227133529026</v>
      </c>
      <c r="I74" s="4">
        <v>100</v>
      </c>
      <c r="J74" s="4">
        <v>23.111525217692066</v>
      </c>
      <c r="K74" s="4">
        <v>253.86706272072664</v>
      </c>
      <c r="L74" s="4">
        <v>27</v>
      </c>
      <c r="M74" s="4">
        <v>109.10632845677459</v>
      </c>
      <c r="N74" s="4">
        <v>29.083210951148931</v>
      </c>
      <c r="O74" s="4">
        <v>7.2815235071288908</v>
      </c>
      <c r="P74" s="4">
        <v>13.52</v>
      </c>
      <c r="Q74" s="4">
        <v>70.356966654459669</v>
      </c>
      <c r="R74" s="4">
        <v>1.0210186125566068</v>
      </c>
      <c r="S74" s="4">
        <v>169.286778758156</v>
      </c>
      <c r="T74" s="5" t="s">
        <v>29</v>
      </c>
    </row>
    <row r="75" spans="1:20" ht="15" customHeight="1" x14ac:dyDescent="0.25">
      <c r="A75" s="3" t="s">
        <v>100</v>
      </c>
      <c r="B75" s="4">
        <v>2909.4186210769799</v>
      </c>
      <c r="C75" s="4">
        <v>2.5733637823935465</v>
      </c>
      <c r="D75" s="4">
        <v>41.916563669840507</v>
      </c>
      <c r="E75" s="4">
        <v>493.93573258146097</v>
      </c>
      <c r="F75" s="4">
        <v>17.436808268229132</v>
      </c>
      <c r="G75" s="4">
        <v>50.848195393880225</v>
      </c>
      <c r="H75" s="4">
        <v>8.7460230443542084</v>
      </c>
      <c r="I75" s="4">
        <v>79</v>
      </c>
      <c r="J75" s="4">
        <v>41.966033935546868</v>
      </c>
      <c r="K75" s="4">
        <v>93.781703870021531</v>
      </c>
      <c r="L75" s="4">
        <v>102.3</v>
      </c>
      <c r="M75" s="4">
        <v>2.83</v>
      </c>
      <c r="N75" s="4">
        <v>38.969093299481067</v>
      </c>
      <c r="O75" s="4">
        <v>5.1912894375115171</v>
      </c>
      <c r="P75" s="4">
        <v>81.48</v>
      </c>
      <c r="Q75" s="4">
        <v>40.597159067789704</v>
      </c>
      <c r="R75" s="4">
        <v>-9.1640592888510605E-2</v>
      </c>
      <c r="S75" s="4">
        <v>24.966747827522379</v>
      </c>
      <c r="T75" s="5" t="s">
        <v>25</v>
      </c>
    </row>
    <row r="76" spans="1:20" ht="15" customHeight="1" x14ac:dyDescent="0.25">
      <c r="A76" s="3" t="s">
        <v>101</v>
      </c>
      <c r="B76" s="4">
        <v>11968.4101863468</v>
      </c>
      <c r="C76" s="4">
        <v>8.8927924523756303</v>
      </c>
      <c r="D76" s="4">
        <v>21.748705546061199</v>
      </c>
      <c r="E76" s="4">
        <v>4792.428757767243</v>
      </c>
      <c r="F76" s="4">
        <v>5.9998806317647331</v>
      </c>
      <c r="G76" s="4">
        <v>53.988702138264976</v>
      </c>
      <c r="H76" s="4">
        <v>2.8119033695330824</v>
      </c>
      <c r="I76" s="4">
        <v>82</v>
      </c>
      <c r="J76" s="4">
        <v>32.618902842203767</v>
      </c>
      <c r="K76" s="4">
        <v>966.3829798840876</v>
      </c>
      <c r="L76" s="4">
        <v>7.0666666666666664</v>
      </c>
      <c r="M76" s="4">
        <v>156.72312053492877</v>
      </c>
      <c r="N76" s="4">
        <v>17.372231112331765</v>
      </c>
      <c r="O76" s="4">
        <v>15.1912146085358</v>
      </c>
      <c r="P76" s="4">
        <v>33.32</v>
      </c>
      <c r="Q76" s="4">
        <v>61.381216684977197</v>
      </c>
      <c r="R76" s="4">
        <v>-0.53005579107918399</v>
      </c>
      <c r="S76" s="4">
        <v>280.33153138351901</v>
      </c>
      <c r="T76" s="5" t="s">
        <v>21</v>
      </c>
    </row>
    <row r="77" spans="1:20" ht="15" customHeight="1" x14ac:dyDescent="0.25">
      <c r="A77" s="3" t="s">
        <v>102</v>
      </c>
      <c r="B77" s="4">
        <v>51874.224011267768</v>
      </c>
      <c r="C77" s="4">
        <v>2.4374148862162901</v>
      </c>
      <c r="D77" s="4">
        <v>20.628604253133133</v>
      </c>
      <c r="E77" s="4">
        <v>33660.688580769267</v>
      </c>
      <c r="F77" s="4">
        <v>0.51240749160448662</v>
      </c>
      <c r="G77" s="4">
        <v>147.07772827148435</v>
      </c>
      <c r="H77" s="4">
        <v>282.39529017536864</v>
      </c>
      <c r="I77" s="4">
        <v>100</v>
      </c>
      <c r="J77" s="4">
        <v>16.828283309936534</v>
      </c>
      <c r="K77" s="4">
        <v>1399.8061434000799</v>
      </c>
      <c r="L77" s="4">
        <v>4.6666666984558098</v>
      </c>
      <c r="M77" s="4">
        <v>628.66649617708742</v>
      </c>
      <c r="N77" s="4">
        <v>18.956290686789103</v>
      </c>
      <c r="O77" s="4">
        <v>13.830244583473766</v>
      </c>
      <c r="P77" s="4">
        <v>17</v>
      </c>
      <c r="Q77" s="4">
        <v>82.659309387207074</v>
      </c>
      <c r="R77" s="4">
        <v>0.97833028956237611</v>
      </c>
      <c r="S77" s="4">
        <v>554.98720836893426</v>
      </c>
      <c r="T77" s="5" t="s">
        <v>21</v>
      </c>
    </row>
    <row r="78" spans="1:20" ht="15" customHeight="1" x14ac:dyDescent="0.25">
      <c r="A78" s="3" t="s">
        <v>103</v>
      </c>
      <c r="B78" s="4">
        <v>6173.3504758975032</v>
      </c>
      <c r="C78" s="4">
        <v>3.4085615286266564</v>
      </c>
      <c r="D78" s="4">
        <v>17.254788080851231</v>
      </c>
      <c r="E78" s="4">
        <v>3559.0377025857501</v>
      </c>
      <c r="F78" s="4">
        <v>13.1621510187785</v>
      </c>
      <c r="G78" s="4">
        <v>41.068730672200502</v>
      </c>
      <c r="H78" s="4">
        <v>2.2453637942154332</v>
      </c>
      <c r="I78" s="4">
        <v>88</v>
      </c>
      <c r="J78" s="4">
        <v>29.717088699340803</v>
      </c>
      <c r="K78" s="4">
        <v>496.14764232780999</v>
      </c>
      <c r="L78" s="4">
        <v>15</v>
      </c>
      <c r="M78" s="4">
        <v>116.28325893461931</v>
      </c>
      <c r="N78" s="4">
        <v>20.103370239722199</v>
      </c>
      <c r="O78" s="4">
        <v>10.881494964025668</v>
      </c>
      <c r="P78" s="4">
        <v>31.9</v>
      </c>
      <c r="Q78" s="4">
        <v>57.120760599772133</v>
      </c>
      <c r="R78" s="4">
        <v>0.20306952996008165</v>
      </c>
      <c r="S78" s="4">
        <v>73.030113057971732</v>
      </c>
      <c r="T78" s="5" t="s">
        <v>21</v>
      </c>
    </row>
    <row r="79" spans="1:20" ht="15" customHeight="1" x14ac:dyDescent="0.25">
      <c r="A79" s="3" t="s">
        <v>104</v>
      </c>
      <c r="B79" s="4">
        <v>805.22137928800987</v>
      </c>
      <c r="C79" s="4">
        <v>3.6839335644277571</v>
      </c>
      <c r="D79" s="4">
        <v>21.5145149230957</v>
      </c>
      <c r="E79" s="4">
        <v>174.66874869633378</v>
      </c>
      <c r="F79" s="4">
        <v>28.605489730834964</v>
      </c>
      <c r="G79" s="4">
        <v>27.124345143636067</v>
      </c>
      <c r="H79" s="4">
        <v>0.38628762252874127</v>
      </c>
      <c r="I79" s="4">
        <v>46</v>
      </c>
      <c r="J79" s="4">
        <v>15.682833989461265</v>
      </c>
      <c r="K79" s="4">
        <v>20.550521293128835</v>
      </c>
      <c r="L79" s="4">
        <v>74</v>
      </c>
      <c r="M79" s="4">
        <v>5.0413826474499848</v>
      </c>
      <c r="N79" s="4">
        <v>44.191848995455238</v>
      </c>
      <c r="O79" s="4">
        <v>3.1165994035913136</v>
      </c>
      <c r="P79" s="4">
        <v>73.36</v>
      </c>
      <c r="Q79" s="4">
        <v>55.711676279703767</v>
      </c>
      <c r="R79" s="4">
        <v>2.7279669308753096</v>
      </c>
      <c r="S79" s="4">
        <v>4.7811324325414226</v>
      </c>
      <c r="T79" s="5" t="s">
        <v>25</v>
      </c>
    </row>
    <row r="80" spans="1:20" ht="15" customHeight="1" x14ac:dyDescent="0.25">
      <c r="A80" s="3" t="s">
        <v>105</v>
      </c>
      <c r="B80" s="4">
        <v>582.96425427546001</v>
      </c>
      <c r="C80" s="4">
        <v>2.983470014061584</v>
      </c>
      <c r="D80" s="4">
        <v>12.989296595255533</v>
      </c>
      <c r="E80" s="4">
        <v>136.75690594926837</v>
      </c>
      <c r="F80" s="4">
        <v>37.782889048258468</v>
      </c>
      <c r="G80" s="4">
        <v>26.9576606750488</v>
      </c>
      <c r="H80" s="4">
        <v>0.11002488912100283</v>
      </c>
      <c r="I80" s="4">
        <v>73</v>
      </c>
      <c r="J80" s="4">
        <v>17.653200149536165</v>
      </c>
      <c r="K80" s="4">
        <v>20.6298898762665</v>
      </c>
      <c r="L80" s="4">
        <v>78.900000000000006</v>
      </c>
      <c r="M80" s="4">
        <v>1.5973190356620466</v>
      </c>
      <c r="N80" s="4">
        <v>47.2295377730035</v>
      </c>
      <c r="O80" s="4">
        <v>3.0046161389376667</v>
      </c>
      <c r="P80" s="4">
        <v>83.22</v>
      </c>
      <c r="Q80" s="4">
        <v>44.563911437988303</v>
      </c>
      <c r="R80" s="4">
        <v>2.1754124190759132</v>
      </c>
      <c r="S80" s="4">
        <v>3.5506730834971165</v>
      </c>
      <c r="T80" s="5" t="s">
        <v>25</v>
      </c>
    </row>
    <row r="81" spans="1:20" ht="15" customHeight="1" x14ac:dyDescent="0.25">
      <c r="A81" s="3" t="s">
        <v>106</v>
      </c>
      <c r="B81" s="4">
        <v>9320.0684727939097</v>
      </c>
      <c r="C81" s="4">
        <v>4.0709266268133968</v>
      </c>
      <c r="D81" s="4">
        <v>20.803895314534532</v>
      </c>
      <c r="E81" s="4">
        <v>5177.2844129145797</v>
      </c>
      <c r="F81" s="4">
        <v>9.2445599238077794</v>
      </c>
      <c r="G81" s="4">
        <v>119.260576883952</v>
      </c>
      <c r="H81" s="4">
        <v>3.108311236485477</v>
      </c>
      <c r="I81" s="4">
        <v>99</v>
      </c>
      <c r="J81" s="4">
        <v>50.311707814534536</v>
      </c>
      <c r="K81" s="4">
        <v>604.41933958218772</v>
      </c>
      <c r="L81" s="4">
        <v>10</v>
      </c>
      <c r="M81" s="4">
        <v>198.03889054613765</v>
      </c>
      <c r="N81" s="4">
        <v>32.72591317101864</v>
      </c>
      <c r="O81" s="4">
        <v>4.48739248503197</v>
      </c>
      <c r="P81" s="4">
        <v>33.799999999999997</v>
      </c>
      <c r="Q81" s="4">
        <v>40.443731943766302</v>
      </c>
      <c r="R81" s="4">
        <v>1.8611099601624967</v>
      </c>
      <c r="S81" s="4">
        <v>395.04115176391468</v>
      </c>
      <c r="T81" s="5" t="s">
        <v>29</v>
      </c>
    </row>
    <row r="82" spans="1:20" ht="15" customHeight="1" x14ac:dyDescent="0.25">
      <c r="A82" s="3" t="s">
        <v>107</v>
      </c>
      <c r="B82" s="4">
        <v>903.84591006226594</v>
      </c>
      <c r="C82" s="4">
        <v>2.1335661404912076</v>
      </c>
      <c r="D82" s="4">
        <v>22.627328872680664</v>
      </c>
      <c r="E82" s="4">
        <v>229.6602797471036</v>
      </c>
      <c r="F82" s="4">
        <v>37.24560546875</v>
      </c>
      <c r="G82" s="4">
        <v>25.901442209879534</v>
      </c>
      <c r="H82" s="4">
        <v>2.7004711717011971</v>
      </c>
      <c r="I82" s="4">
        <v>50</v>
      </c>
      <c r="J82" s="4">
        <v>23.884190241495769</v>
      </c>
      <c r="K82" s="4">
        <v>38.011626374931062</v>
      </c>
      <c r="L82" s="4">
        <v>120</v>
      </c>
      <c r="M82" s="4">
        <v>2.8306506306533166</v>
      </c>
      <c r="N82" s="4">
        <v>48.278618358422229</v>
      </c>
      <c r="O82" s="4">
        <v>2.7229744674539931</v>
      </c>
      <c r="P82" s="4">
        <v>70.02</v>
      </c>
      <c r="Q82" s="4">
        <v>38.870203653971366</v>
      </c>
      <c r="R82" s="4">
        <v>2.9919930413808964</v>
      </c>
      <c r="S82" s="4">
        <v>3.6654288818967302</v>
      </c>
      <c r="T82" s="5" t="s">
        <v>25</v>
      </c>
    </row>
    <row r="83" spans="1:20" ht="15" customHeight="1" x14ac:dyDescent="0.25">
      <c r="A83" s="3" t="s">
        <v>108</v>
      </c>
      <c r="B83" s="4">
        <v>1943.48414010329</v>
      </c>
      <c r="C83" s="4">
        <v>2.3213758308350498</v>
      </c>
      <c r="D83" s="4">
        <v>38.921028772989899</v>
      </c>
      <c r="E83" s="4">
        <v>338.93225215017924</v>
      </c>
      <c r="F83" s="4">
        <v>25.589776992797866</v>
      </c>
      <c r="G83" s="4">
        <v>31.303134918212901</v>
      </c>
      <c r="H83" s="4">
        <v>7.7263862202808395</v>
      </c>
      <c r="I83" s="4">
        <v>53</v>
      </c>
      <c r="J83" s="4">
        <v>27.000765482584637</v>
      </c>
      <c r="K83" s="4">
        <v>179.85587728885301</v>
      </c>
      <c r="L83" s="4">
        <v>78</v>
      </c>
      <c r="M83" s="4">
        <v>14.201781398906419</v>
      </c>
      <c r="N83" s="4">
        <v>43.057427125731031</v>
      </c>
      <c r="O83" s="4">
        <v>3.3981209084678401</v>
      </c>
      <c r="P83" s="4">
        <v>59.68</v>
      </c>
      <c r="Q83" s="4">
        <v>47.409456888834633</v>
      </c>
      <c r="R83" s="4">
        <v>2.9700272031140798</v>
      </c>
      <c r="S83" s="4">
        <v>5.1209473313472262</v>
      </c>
      <c r="T83" s="5" t="s">
        <v>25</v>
      </c>
    </row>
    <row r="84" spans="1:20" ht="15" customHeight="1" x14ac:dyDescent="0.25">
      <c r="A84" s="3" t="s">
        <v>109</v>
      </c>
      <c r="B84" s="4">
        <v>10906.821544592667</v>
      </c>
      <c r="C84" s="4">
        <v>3.2241388250726164</v>
      </c>
      <c r="D84" s="4">
        <v>21.890146255493164</v>
      </c>
      <c r="E84" s="4">
        <v>4970.7643958401686</v>
      </c>
      <c r="F84" s="4">
        <v>6.1198037465413408</v>
      </c>
      <c r="G84" s="4">
        <v>56.942440032959006</v>
      </c>
      <c r="H84" s="4">
        <v>0.68166216784122302</v>
      </c>
      <c r="I84" s="4">
        <v>100</v>
      </c>
      <c r="J84" s="4">
        <v>29.380945205688466</v>
      </c>
      <c r="K84" s="4">
        <v>428.176987887606</v>
      </c>
      <c r="L84" s="4">
        <v>13.5</v>
      </c>
      <c r="M84" s="4">
        <v>162.2537232820973</v>
      </c>
      <c r="N84" s="4">
        <v>24.831312128695629</v>
      </c>
      <c r="O84" s="4">
        <v>6.5214532163542032</v>
      </c>
      <c r="P84" s="4">
        <v>57.54</v>
      </c>
      <c r="Q84" s="4">
        <v>64.499252319335938</v>
      </c>
      <c r="R84" s="4">
        <v>1.0307302795738711</v>
      </c>
      <c r="S84" s="4">
        <v>147.41133784963964</v>
      </c>
      <c r="T84" s="5" t="s">
        <v>25</v>
      </c>
    </row>
    <row r="85" spans="1:20" ht="15" customHeight="1" x14ac:dyDescent="0.25">
      <c r="A85" s="3" t="s">
        <v>110</v>
      </c>
      <c r="B85" s="4">
        <v>9351.3105833074005</v>
      </c>
      <c r="C85" s="4">
        <v>1.7907915926186526</v>
      </c>
      <c r="D85" s="4">
        <v>19.287085851033535</v>
      </c>
      <c r="E85" s="4">
        <v>2877.8642405663063</v>
      </c>
      <c r="F85" s="4">
        <v>3.8801948229471832</v>
      </c>
      <c r="G85" s="4">
        <v>29.091983159383133</v>
      </c>
      <c r="H85" s="4">
        <v>2.5337290536593735</v>
      </c>
      <c r="I85" s="4">
        <v>97</v>
      </c>
      <c r="J85" s="4">
        <v>25.995720545450865</v>
      </c>
      <c r="K85" s="4">
        <v>378.37413883140795</v>
      </c>
      <c r="L85" s="4">
        <v>22</v>
      </c>
      <c r="M85" s="4">
        <v>114.88087931585483</v>
      </c>
      <c r="N85" s="4">
        <v>31.552077581647499</v>
      </c>
      <c r="O85" s="4">
        <v>5.2127802270864239</v>
      </c>
      <c r="P85" s="4">
        <v>24.26</v>
      </c>
      <c r="Q85" s="4">
        <v>70.124084472656236</v>
      </c>
      <c r="R85" s="4">
        <v>1.0133463442022499</v>
      </c>
      <c r="S85" s="4">
        <v>146.38124232602198</v>
      </c>
      <c r="T85" s="5" t="s">
        <v>27</v>
      </c>
    </row>
    <row r="86" spans="1:20" ht="15" customHeight="1" x14ac:dyDescent="0.25">
      <c r="A86" s="3" t="s">
        <v>111</v>
      </c>
      <c r="B86" s="4">
        <v>1740.5321638115365</v>
      </c>
      <c r="C86" s="4">
        <v>7.3697091889481037</v>
      </c>
      <c r="D86" s="4">
        <v>21.555071512858067</v>
      </c>
      <c r="E86" s="4">
        <v>832.38170498723196</v>
      </c>
      <c r="F86" s="4">
        <v>19.964225133260101</v>
      </c>
      <c r="G86" s="4">
        <v>52.458961486816435</v>
      </c>
      <c r="H86" s="4">
        <v>4.6114346186254167</v>
      </c>
      <c r="I86" s="4">
        <v>92</v>
      </c>
      <c r="J86" s="4">
        <v>24.313720067342132</v>
      </c>
      <c r="K86" s="4">
        <v>186.06283231660632</v>
      </c>
      <c r="L86" s="4">
        <v>14</v>
      </c>
      <c r="M86" s="4">
        <v>27.304588292611736</v>
      </c>
      <c r="N86" s="4">
        <v>19.151425931014135</v>
      </c>
      <c r="O86" s="4">
        <v>9.9969651756129405</v>
      </c>
      <c r="P86" s="4">
        <v>53.42</v>
      </c>
      <c r="Q86" s="4">
        <v>55.722056070963568</v>
      </c>
      <c r="R86" s="4">
        <v>-0.31380899173935201</v>
      </c>
      <c r="S86" s="4">
        <v>100.14845754615357</v>
      </c>
      <c r="T86" s="5" t="s">
        <v>21</v>
      </c>
    </row>
    <row r="87" spans="1:20" ht="15" customHeight="1" x14ac:dyDescent="0.25">
      <c r="A87" s="3" t="s">
        <v>112</v>
      </c>
      <c r="B87" s="4">
        <v>1769.6388554234534</v>
      </c>
      <c r="C87" s="4">
        <v>6.0053634965382701</v>
      </c>
      <c r="D87" s="4">
        <v>32.698473612467431</v>
      </c>
      <c r="E87" s="4">
        <v>809.21764530730013</v>
      </c>
      <c r="F87" s="4">
        <v>20.876367568969702</v>
      </c>
      <c r="G87" s="4">
        <v>72.249554951985658</v>
      </c>
      <c r="H87" s="4">
        <v>8.5917799424837451</v>
      </c>
      <c r="I87" s="4">
        <v>62</v>
      </c>
      <c r="J87" s="4">
        <v>27.5762233734131</v>
      </c>
      <c r="K87" s="4">
        <v>172.43294151975701</v>
      </c>
      <c r="L87" s="4">
        <v>39</v>
      </c>
      <c r="M87" s="4">
        <v>111.27409639281616</v>
      </c>
      <c r="N87" s="4">
        <v>31.313379299608169</v>
      </c>
      <c r="O87" s="4">
        <v>3.7611730977570534</v>
      </c>
      <c r="P87" s="4">
        <v>43.32</v>
      </c>
      <c r="Q87" s="4">
        <v>51.547410329182931</v>
      </c>
      <c r="R87" s="4">
        <v>1.4060492175650634</v>
      </c>
      <c r="S87" s="4">
        <v>80.724869188801861</v>
      </c>
      <c r="T87" s="5" t="s">
        <v>29</v>
      </c>
    </row>
    <row r="88" spans="1:20" ht="15" customHeight="1" x14ac:dyDescent="0.25">
      <c r="A88" s="3" t="s">
        <v>113</v>
      </c>
      <c r="B88" s="4">
        <v>4027.9178672399562</v>
      </c>
      <c r="C88" s="4">
        <v>1.8623405786121043</v>
      </c>
      <c r="D88" s="4">
        <v>24.606318791707366</v>
      </c>
      <c r="E88" s="4">
        <v>1738.7337325172946</v>
      </c>
      <c r="F88" s="4">
        <v>15.562188784281398</v>
      </c>
      <c r="G88" s="4">
        <v>34.016301472981773</v>
      </c>
      <c r="H88" s="4">
        <v>3.2857939480427896</v>
      </c>
      <c r="I88" s="4">
        <v>81</v>
      </c>
      <c r="J88" s="4">
        <v>30.059093475341836</v>
      </c>
      <c r="K88" s="4">
        <v>326.42937719679134</v>
      </c>
      <c r="L88" s="4">
        <v>36</v>
      </c>
      <c r="M88" s="4">
        <v>22.047096535371896</v>
      </c>
      <c r="N88" s="4">
        <v>31.49170032734213</v>
      </c>
      <c r="O88" s="4">
        <v>4.7543713080175838</v>
      </c>
      <c r="P88" s="4">
        <v>42.02</v>
      </c>
      <c r="Q88" s="4">
        <v>54.378716786702462</v>
      </c>
      <c r="R88" s="4">
        <v>1.9134817421637835</v>
      </c>
      <c r="S88" s="4">
        <v>101.5135718743302</v>
      </c>
      <c r="T88" s="5" t="s">
        <v>23</v>
      </c>
    </row>
    <row r="89" spans="1:20" ht="15" customHeight="1" x14ac:dyDescent="0.25">
      <c r="A89" s="3" t="s">
        <v>114</v>
      </c>
      <c r="B89" s="4">
        <v>1047.5143024249944</v>
      </c>
      <c r="C89" s="4">
        <v>5.6349846548760567</v>
      </c>
      <c r="D89" s="4">
        <v>23.461090723673504</v>
      </c>
      <c r="E89" s="4">
        <v>157.82958092904201</v>
      </c>
      <c r="F89" s="4">
        <v>23.329140345255535</v>
      </c>
      <c r="G89" s="4">
        <v>30.585826873779297</v>
      </c>
      <c r="H89" s="4">
        <v>4.2647033352523378</v>
      </c>
      <c r="I89" s="4">
        <v>43</v>
      </c>
      <c r="J89" s="4">
        <v>29.019351959228533</v>
      </c>
      <c r="K89" s="4">
        <v>40.320598534630228</v>
      </c>
      <c r="L89" s="4">
        <v>100</v>
      </c>
      <c r="M89" s="4">
        <v>5.8010790121580671</v>
      </c>
      <c r="N89" s="4">
        <v>44.059144422009865</v>
      </c>
      <c r="O89" s="4">
        <v>3.3136245387535599</v>
      </c>
      <c r="P89" s="4">
        <v>66.260000000000005</v>
      </c>
      <c r="Q89" s="4">
        <v>47.651508331298828</v>
      </c>
      <c r="R89" s="4">
        <v>1.9342900818430966</v>
      </c>
      <c r="S89" s="4">
        <v>7.6825239600609398</v>
      </c>
      <c r="T89" s="5" t="s">
        <v>25</v>
      </c>
    </row>
    <row r="90" spans="1:20" ht="15" customHeight="1" x14ac:dyDescent="0.25">
      <c r="A90" s="3" t="s">
        <v>115</v>
      </c>
      <c r="B90" s="4">
        <v>6545.2003452434474</v>
      </c>
      <c r="C90" s="4">
        <v>3.0782797993477833</v>
      </c>
      <c r="D90" s="4">
        <v>26.495686213175432</v>
      </c>
      <c r="E90" s="4">
        <v>1099.5394341963377</v>
      </c>
      <c r="F90" s="4">
        <v>10.406373023986832</v>
      </c>
      <c r="G90" s="4">
        <v>47.992877960205071</v>
      </c>
      <c r="H90" s="4">
        <v>2.2999999999999998</v>
      </c>
      <c r="I90" s="4">
        <v>87</v>
      </c>
      <c r="J90" s="4">
        <v>30.643662134806334</v>
      </c>
      <c r="K90" s="4">
        <v>166.23561887018869</v>
      </c>
      <c r="L90" s="4">
        <v>46</v>
      </c>
      <c r="M90" s="4">
        <v>110.10337680236427</v>
      </c>
      <c r="N90" s="4">
        <v>42.073135008490198</v>
      </c>
      <c r="O90" s="4">
        <v>3.4514940857316532</v>
      </c>
      <c r="P90" s="4">
        <v>65.44</v>
      </c>
      <c r="Q90" s="4">
        <v>58.949963887532569</v>
      </c>
      <c r="R90" s="4">
        <v>1.1889530424948833</v>
      </c>
      <c r="S90" s="4">
        <v>37.542624367620199</v>
      </c>
      <c r="T90" s="5" t="s">
        <v>25</v>
      </c>
    </row>
    <row r="91" spans="1:20" ht="15" customHeight="1" x14ac:dyDescent="0.25">
      <c r="A91" s="3" t="s">
        <v>116</v>
      </c>
      <c r="B91" s="4">
        <v>1366.0918914439735</v>
      </c>
      <c r="C91" s="4">
        <v>1.1738783474148342</v>
      </c>
      <c r="D91" s="4">
        <v>19.051081339518234</v>
      </c>
      <c r="E91" s="4">
        <v>211.02952055104754</v>
      </c>
      <c r="F91" s="4">
        <v>38.624796549479164</v>
      </c>
      <c r="G91" s="4">
        <v>16.713471094767268</v>
      </c>
      <c r="H91" s="4">
        <v>9.2912112190217513E-2</v>
      </c>
      <c r="I91" s="4">
        <v>90</v>
      </c>
      <c r="J91" s="4">
        <v>21.010741551717132</v>
      </c>
      <c r="K91" s="4">
        <v>5.5681531588033399</v>
      </c>
      <c r="L91" s="4">
        <v>56</v>
      </c>
      <c r="M91" s="4">
        <v>4.3937169719126246</v>
      </c>
      <c r="N91" s="4">
        <v>39.478676186750164</v>
      </c>
      <c r="O91" s="4">
        <v>3.6164321121326033</v>
      </c>
      <c r="P91" s="4">
        <v>84.68</v>
      </c>
      <c r="Q91" s="4">
        <v>40.364459991455064</v>
      </c>
      <c r="R91" s="4">
        <v>2.04872166274642</v>
      </c>
      <c r="S91" s="4">
        <v>4.1658089623514103</v>
      </c>
      <c r="T91" s="5" t="s">
        <v>29</v>
      </c>
    </row>
    <row r="92" spans="1:20" ht="15" customHeight="1" x14ac:dyDescent="0.25">
      <c r="A92" s="3" t="s">
        <v>117</v>
      </c>
      <c r="B92" s="4">
        <v>28776.299924470903</v>
      </c>
      <c r="C92" s="4">
        <v>0.55233536676594996</v>
      </c>
      <c r="D92" s="4">
        <v>19.289855321248368</v>
      </c>
      <c r="E92" s="4">
        <v>42403.812073067362</v>
      </c>
      <c r="F92" s="4">
        <v>2.1669917901356999</v>
      </c>
      <c r="G92" s="4">
        <v>67.214520772298201</v>
      </c>
      <c r="H92" s="4">
        <v>3.5375511833633388</v>
      </c>
      <c r="I92" s="4">
        <v>100</v>
      </c>
      <c r="J92" s="4">
        <v>24.057514190673832</v>
      </c>
      <c r="K92" s="4">
        <v>897.58986752354247</v>
      </c>
      <c r="L92" s="4">
        <v>4.5333333969116199</v>
      </c>
      <c r="M92" s="4">
        <v>701.7424466894845</v>
      </c>
      <c r="N92" s="4">
        <v>18.288698358171533</v>
      </c>
      <c r="O92" s="4">
        <v>13.987013794767334</v>
      </c>
      <c r="P92" s="4">
        <v>20.48</v>
      </c>
      <c r="Q92" s="4">
        <v>73.775494893391922</v>
      </c>
      <c r="R92" s="4">
        <v>0.35111716227365863</v>
      </c>
      <c r="S92" s="4">
        <v>625.67896706095405</v>
      </c>
      <c r="T92" s="5" t="s">
        <v>21</v>
      </c>
    </row>
    <row r="93" spans="1:20" ht="15" customHeight="1" x14ac:dyDescent="0.25">
      <c r="A93" s="3" t="s">
        <v>118</v>
      </c>
      <c r="B93" s="4">
        <v>3196.6892893587769</v>
      </c>
      <c r="C93" s="4">
        <v>3.2146406270989201</v>
      </c>
      <c r="D93" s="4">
        <v>26.737746556599934</v>
      </c>
      <c r="E93" s="4">
        <v>2031.7357557108619</v>
      </c>
      <c r="F93" s="4">
        <v>17.9304904937744</v>
      </c>
      <c r="G93" s="4">
        <v>26.573764801025401</v>
      </c>
      <c r="H93" s="4">
        <v>5.12670328620709</v>
      </c>
      <c r="I93" s="4">
        <v>79</v>
      </c>
      <c r="J93" s="4">
        <v>28.012866973876967</v>
      </c>
      <c r="K93" s="4">
        <v>151.04680557318082</v>
      </c>
      <c r="L93" s="4">
        <v>30</v>
      </c>
      <c r="M93" s="4">
        <v>38.569938196949401</v>
      </c>
      <c r="N93" s="4">
        <v>39.546866028123368</v>
      </c>
      <c r="O93" s="4">
        <v>3.2602506510275204</v>
      </c>
      <c r="P93" s="4">
        <v>41.36</v>
      </c>
      <c r="Q93" s="4">
        <v>54.056692759195961</v>
      </c>
      <c r="R93" s="4">
        <v>0.64900008128815267</v>
      </c>
      <c r="S93" s="4">
        <v>23.73663563263537</v>
      </c>
      <c r="T93" s="5" t="s">
        <v>38</v>
      </c>
    </row>
    <row r="94" spans="1:20" ht="15" customHeight="1" x14ac:dyDescent="0.25">
      <c r="A94" s="3" t="s">
        <v>119</v>
      </c>
      <c r="B94" s="4">
        <v>697.67589654776964</v>
      </c>
      <c r="C94" s="4">
        <v>-0.14342021748457659</v>
      </c>
      <c r="D94" s="4">
        <v>16.098886171976734</v>
      </c>
      <c r="E94" s="4">
        <v>174.27</v>
      </c>
      <c r="F94" s="4">
        <v>39.861415863037102</v>
      </c>
      <c r="G94" s="4">
        <v>15.715754508972168</v>
      </c>
      <c r="H94" s="4">
        <v>0.58621400846615079</v>
      </c>
      <c r="I94" s="4">
        <v>46</v>
      </c>
      <c r="J94" s="4">
        <v>16.762205123901399</v>
      </c>
      <c r="K94" s="4">
        <v>12.33856842996417</v>
      </c>
      <c r="L94" s="4">
        <v>150</v>
      </c>
      <c r="M94" s="4">
        <v>0.66538353843250497</v>
      </c>
      <c r="N94" s="4">
        <v>49.028364362381403</v>
      </c>
      <c r="O94" s="4">
        <v>1.9654760439347401</v>
      </c>
      <c r="P94" s="4">
        <v>83.32</v>
      </c>
      <c r="Q94" s="4">
        <v>43.376377105712898</v>
      </c>
      <c r="R94" s="4">
        <v>3.3656982653611869</v>
      </c>
      <c r="S94" s="4">
        <v>1.7704917888555733</v>
      </c>
      <c r="T94" s="5" t="s">
        <v>25</v>
      </c>
    </row>
    <row r="95" spans="1:20" ht="15" customHeight="1" x14ac:dyDescent="0.25">
      <c r="A95" s="3" t="s">
        <v>120</v>
      </c>
      <c r="B95" s="4">
        <v>961.99816251858738</v>
      </c>
      <c r="C95" s="4">
        <v>5.5335913771792704</v>
      </c>
      <c r="D95" s="4">
        <v>22.361988067626967</v>
      </c>
      <c r="E95" s="4">
        <v>950.68343642635557</v>
      </c>
      <c r="F95" s="4">
        <v>22.122446060180668</v>
      </c>
      <c r="G95" s="4">
        <v>52.490612030029304</v>
      </c>
      <c r="H95" s="4">
        <v>2.691907935720907</v>
      </c>
      <c r="I95" s="4">
        <v>48</v>
      </c>
      <c r="J95" s="4">
        <v>54.36442947387696</v>
      </c>
      <c r="K95" s="4">
        <v>79.132103663414298</v>
      </c>
      <c r="L95" s="4">
        <v>100</v>
      </c>
      <c r="M95" s="4">
        <v>6.7365605257478753</v>
      </c>
      <c r="N95" s="4">
        <v>44.494115551490744</v>
      </c>
      <c r="O95" s="4">
        <v>3.0144561778879271</v>
      </c>
      <c r="P95" s="4">
        <v>52.66</v>
      </c>
      <c r="Q95" s="4">
        <v>23.5131238301595</v>
      </c>
      <c r="R95" s="4">
        <v>2.1985498472364498</v>
      </c>
      <c r="S95" s="4">
        <v>19.240030307212304</v>
      </c>
      <c r="T95" s="5" t="s">
        <v>25</v>
      </c>
    </row>
    <row r="96" spans="1:20" ht="15" customHeight="1" x14ac:dyDescent="0.25">
      <c r="A96" s="3" t="s">
        <v>121</v>
      </c>
      <c r="B96" s="4">
        <v>36179.281649890203</v>
      </c>
      <c r="C96" s="4">
        <v>1.5228370260921187</v>
      </c>
      <c r="D96" s="4">
        <v>18.101920445760069</v>
      </c>
      <c r="E96" s="4">
        <v>36226.750839710214</v>
      </c>
      <c r="F96" s="4">
        <v>1.59183959166209</v>
      </c>
      <c r="G96" s="4">
        <v>42.790690104166664</v>
      </c>
      <c r="H96" s="4">
        <v>1.227551674653478</v>
      </c>
      <c r="I96" s="4">
        <v>100</v>
      </c>
      <c r="J96" s="4">
        <v>40.711997985839837</v>
      </c>
      <c r="K96" s="4">
        <v>967.77009912964729</v>
      </c>
      <c r="L96" s="4">
        <v>3.3000000317891431</v>
      </c>
      <c r="M96" s="4">
        <v>573.02891595897722</v>
      </c>
      <c r="N96" s="4">
        <v>19.719351197363633</v>
      </c>
      <c r="O96" s="4">
        <v>15.016048685397001</v>
      </c>
      <c r="P96" s="4">
        <v>22.86</v>
      </c>
      <c r="Q96" s="4">
        <v>57.696164449055971</v>
      </c>
      <c r="R96" s="4">
        <v>0.62268454873787393</v>
      </c>
      <c r="S96" s="4">
        <v>490.83193567089734</v>
      </c>
      <c r="T96" s="5" t="s">
        <v>21</v>
      </c>
    </row>
    <row r="97" spans="1:20" ht="15" customHeight="1" x14ac:dyDescent="0.25">
      <c r="A97" s="3" t="s">
        <v>122</v>
      </c>
      <c r="B97" s="4">
        <v>13882.98790665772</v>
      </c>
      <c r="C97" s="4">
        <v>3.7713058711679821</v>
      </c>
      <c r="D97" s="4">
        <v>17.863754869414191</v>
      </c>
      <c r="E97" s="4">
        <v>1190.5041967403108</v>
      </c>
      <c r="F97" s="4">
        <v>1.8922673484519679</v>
      </c>
      <c r="G97" s="4">
        <v>56.978655133768108</v>
      </c>
      <c r="H97" s="4">
        <v>1.5445322334793981</v>
      </c>
      <c r="I97" s="4">
        <v>74</v>
      </c>
      <c r="J97" s="4">
        <v>56.021894825291575</v>
      </c>
      <c r="K97" s="4">
        <v>358.05167290021001</v>
      </c>
      <c r="L97" s="4">
        <v>10</v>
      </c>
      <c r="M97" s="4">
        <v>46.719144038650263</v>
      </c>
      <c r="N97" s="4">
        <v>34.862066760616436</v>
      </c>
      <c r="O97" s="4">
        <v>2.4562478440363669</v>
      </c>
      <c r="P97" s="4">
        <v>28.48</v>
      </c>
      <c r="Q97" s="4">
        <v>42.152006795719302</v>
      </c>
      <c r="R97" s="4">
        <v>0.98091417016196603</v>
      </c>
      <c r="S97" s="4">
        <v>97.118128561849232</v>
      </c>
      <c r="T97" s="5" t="s">
        <v>29</v>
      </c>
    </row>
    <row r="98" spans="1:20" ht="15" customHeight="1" x14ac:dyDescent="0.25">
      <c r="A98" s="3" t="s">
        <v>123</v>
      </c>
      <c r="B98" s="4">
        <v>2014.3020468999632</v>
      </c>
      <c r="C98" s="4">
        <v>3.8391402409069997</v>
      </c>
      <c r="D98" s="4">
        <v>15.386968294779466</v>
      </c>
      <c r="E98" s="4">
        <v>697.25356859366741</v>
      </c>
      <c r="F98" s="4">
        <v>22.5203037261963</v>
      </c>
      <c r="G98" s="4">
        <v>16.0542500813802</v>
      </c>
      <c r="H98" s="4">
        <v>1.2610224582719776</v>
      </c>
      <c r="I98" s="4">
        <v>91</v>
      </c>
      <c r="J98" s="4">
        <v>24.356499354044598</v>
      </c>
      <c r="K98" s="4">
        <v>43.73885071907474</v>
      </c>
      <c r="L98" s="4">
        <v>79</v>
      </c>
      <c r="M98" s="4">
        <v>4.2725499999999998</v>
      </c>
      <c r="N98" s="4">
        <v>38.870891180611771</v>
      </c>
      <c r="O98" s="4">
        <v>3.8162893279442502</v>
      </c>
      <c r="P98" s="4">
        <v>65.459999999999994</v>
      </c>
      <c r="Q98" s="4">
        <v>53.123195648193359</v>
      </c>
      <c r="R98" s="4">
        <v>2.411097258046107</v>
      </c>
      <c r="S98" s="4">
        <v>62.354485008268625</v>
      </c>
      <c r="T98" s="5" t="s">
        <v>29</v>
      </c>
    </row>
    <row r="99" spans="1:20" ht="15" customHeight="1" x14ac:dyDescent="0.25">
      <c r="A99" s="3" t="s">
        <v>124</v>
      </c>
      <c r="B99" s="4">
        <v>6454.9126317057935</v>
      </c>
      <c r="C99" s="4">
        <v>4.16985973401958</v>
      </c>
      <c r="D99" s="4">
        <v>17.185256958007802</v>
      </c>
      <c r="E99" s="4">
        <v>3897.6268014129041</v>
      </c>
      <c r="F99" s="4">
        <v>7.7817687988281259</v>
      </c>
      <c r="G99" s="4">
        <v>66.630711873372363</v>
      </c>
      <c r="H99" s="4">
        <v>6.6762138082270175</v>
      </c>
      <c r="I99" s="4">
        <v>90</v>
      </c>
      <c r="J99" s="4">
        <v>15.75927734375</v>
      </c>
      <c r="K99" s="4">
        <v>345.71143741422765</v>
      </c>
      <c r="L99" s="4">
        <v>19</v>
      </c>
      <c r="M99" s="4">
        <v>41.670905430678708</v>
      </c>
      <c r="N99" s="4">
        <v>30.652129333163931</v>
      </c>
      <c r="O99" s="4">
        <v>5.8885879602943527</v>
      </c>
      <c r="P99" s="4">
        <v>30.2</v>
      </c>
      <c r="Q99" s="4">
        <v>76.458953857421861</v>
      </c>
      <c r="R99" s="4">
        <v>1.7868694533939999</v>
      </c>
      <c r="S99" s="4">
        <v>60.397303005932201</v>
      </c>
      <c r="T99" s="5" t="s">
        <v>38</v>
      </c>
    </row>
    <row r="100" spans="1:20" ht="15" customHeight="1" x14ac:dyDescent="0.25">
      <c r="A100" s="3" t="s">
        <v>125</v>
      </c>
      <c r="B100" s="4">
        <v>4090.6226160452829</v>
      </c>
      <c r="C100" s="4">
        <v>1.6579867644202302</v>
      </c>
      <c r="D100" s="4">
        <v>19.315427144368499</v>
      </c>
      <c r="E100" s="4">
        <v>2077.507938672918</v>
      </c>
      <c r="F100" s="4">
        <v>21.318206787109332</v>
      </c>
      <c r="G100" s="4">
        <v>46.808930714925168</v>
      </c>
      <c r="H100" s="4">
        <v>0.77201623006981135</v>
      </c>
      <c r="I100" s="4">
        <v>86</v>
      </c>
      <c r="J100" s="4">
        <v>21.015563329060868</v>
      </c>
      <c r="K100" s="4">
        <v>311.30161792783366</v>
      </c>
      <c r="L100" s="4">
        <v>20</v>
      </c>
      <c r="M100" s="4">
        <v>62.172579864317235</v>
      </c>
      <c r="N100" s="4">
        <v>37.999435321920934</v>
      </c>
      <c r="O100" s="4">
        <v>3.6839900857474799</v>
      </c>
      <c r="P100" s="4">
        <v>42.14</v>
      </c>
      <c r="Q100" s="4">
        <v>57.666230519612668</v>
      </c>
      <c r="R100" s="4">
        <v>1.9485467685685498</v>
      </c>
      <c r="S100" s="4">
        <v>29.865347414987998</v>
      </c>
      <c r="T100" s="5" t="s">
        <v>27</v>
      </c>
    </row>
    <row r="101" spans="1:20" ht="15" customHeight="1" x14ac:dyDescent="0.25">
      <c r="A101" s="3" t="s">
        <v>126</v>
      </c>
      <c r="B101" s="4">
        <v>5144.7855756788531</v>
      </c>
      <c r="C101" s="4">
        <v>3.6562833173556366</v>
      </c>
      <c r="D101" s="4">
        <v>18.174499511718768</v>
      </c>
      <c r="E101" s="4">
        <v>1489.0461566127924</v>
      </c>
      <c r="F101" s="4">
        <v>7.4266870816548662</v>
      </c>
      <c r="G101" s="4">
        <v>21.199865976969402</v>
      </c>
      <c r="H101" s="4">
        <v>2.6500360783176498</v>
      </c>
      <c r="I101" s="4">
        <v>83</v>
      </c>
      <c r="J101" s="4">
        <v>32.900700887044266</v>
      </c>
      <c r="K101" s="4">
        <v>152.00021502603033</v>
      </c>
      <c r="L101" s="4">
        <v>22.8</v>
      </c>
      <c r="M101" s="4">
        <v>83.276817442539738</v>
      </c>
      <c r="N101" s="4">
        <v>32.692850367996336</v>
      </c>
      <c r="O101" s="4">
        <v>5.1678497936121666</v>
      </c>
      <c r="P101" s="4">
        <v>27.6</v>
      </c>
      <c r="Q101" s="4">
        <v>59.672611236572266</v>
      </c>
      <c r="R101" s="4">
        <v>1.4687474928999997</v>
      </c>
      <c r="S101" s="4">
        <v>128.74179931641069</v>
      </c>
      <c r="T101" s="5" t="s">
        <v>27</v>
      </c>
    </row>
    <row r="102" spans="1:20" ht="15" customHeight="1" x14ac:dyDescent="0.25">
      <c r="A102" s="3" t="s">
        <v>127</v>
      </c>
      <c r="B102" s="4">
        <v>4416.4924092945266</v>
      </c>
      <c r="C102" s="4">
        <v>3.4901304026415438</v>
      </c>
      <c r="D102" s="4">
        <v>15.961931546529131</v>
      </c>
      <c r="E102" s="4">
        <v>1082.0695020279302</v>
      </c>
      <c r="F102" s="4">
        <v>14.689496358235667</v>
      </c>
      <c r="G102" s="4">
        <v>49.26579157511393</v>
      </c>
      <c r="H102" s="4">
        <v>0.83610152030637919</v>
      </c>
      <c r="I102" s="4">
        <v>85</v>
      </c>
      <c r="J102" s="4">
        <v>31.938779830932635</v>
      </c>
      <c r="K102" s="4">
        <v>367.69223630073799</v>
      </c>
      <c r="L102" s="4">
        <v>25</v>
      </c>
      <c r="M102" s="4">
        <v>46.006988817841908</v>
      </c>
      <c r="N102" s="4">
        <v>35.6481060174549</v>
      </c>
      <c r="O102" s="4">
        <v>3.8041018021905799</v>
      </c>
      <c r="P102" s="4">
        <v>38.14</v>
      </c>
      <c r="Q102" s="4">
        <v>53.371723175048828</v>
      </c>
      <c r="R102" s="4">
        <v>1.79292465316036</v>
      </c>
      <c r="S102" s="4">
        <v>54.017963130894778</v>
      </c>
      <c r="T102" s="5" t="s">
        <v>29</v>
      </c>
    </row>
    <row r="103" spans="1:20" ht="15" customHeight="1" x14ac:dyDescent="0.25">
      <c r="A103" s="3" t="s">
        <v>128</v>
      </c>
      <c r="B103" s="4">
        <v>11846.375571811799</v>
      </c>
      <c r="C103" s="4">
        <v>4.2352578369134202</v>
      </c>
      <c r="D103" s="4">
        <v>18.1826998392741</v>
      </c>
      <c r="E103" s="4">
        <v>2243.1204844783897</v>
      </c>
      <c r="F103" s="4">
        <v>4.7783371607462533</v>
      </c>
      <c r="G103" s="4">
        <v>35.956411997477204</v>
      </c>
      <c r="H103" s="4">
        <v>3.4624477153954931</v>
      </c>
      <c r="I103" s="4">
        <v>96</v>
      </c>
      <c r="J103" s="4">
        <v>30.380594889322936</v>
      </c>
      <c r="K103" s="4">
        <v>608.22567882455166</v>
      </c>
      <c r="L103" s="4">
        <v>6.7</v>
      </c>
      <c r="M103" s="4">
        <v>198.46884340183419</v>
      </c>
      <c r="N103" s="4">
        <v>16.832773954168033</v>
      </c>
      <c r="O103" s="4">
        <v>12.826459860560368</v>
      </c>
      <c r="P103" s="4">
        <v>37.979999999999997</v>
      </c>
      <c r="Q103" s="4">
        <v>64.841066996256487</v>
      </c>
      <c r="R103" s="4">
        <v>-5.8053335046384359E-2</v>
      </c>
      <c r="S103" s="4">
        <v>244.19011979086835</v>
      </c>
      <c r="T103" s="5" t="s">
        <v>21</v>
      </c>
    </row>
    <row r="104" spans="1:20" ht="15" customHeight="1" x14ac:dyDescent="0.25">
      <c r="A104" s="3" t="s">
        <v>129</v>
      </c>
      <c r="B104" s="4">
        <v>18131.888254421534</v>
      </c>
      <c r="C104" s="4">
        <v>-0.43044033238560431</v>
      </c>
      <c r="D104" s="4">
        <v>22.134864171346035</v>
      </c>
      <c r="E104" s="4">
        <v>6300.1383051300627</v>
      </c>
      <c r="F104" s="4">
        <v>3.1754783789316803</v>
      </c>
      <c r="G104" s="4">
        <v>28.367221832275366</v>
      </c>
      <c r="H104" s="4">
        <v>2.8613528586606898</v>
      </c>
      <c r="I104" s="4">
        <v>95</v>
      </c>
      <c r="J104" s="4">
        <v>25.03408241271973</v>
      </c>
      <c r="K104" s="4">
        <v>1010.8348279614605</v>
      </c>
      <c r="L104" s="4">
        <v>4</v>
      </c>
      <c r="M104" s="4">
        <v>133.49926885607388</v>
      </c>
      <c r="N104" s="4">
        <v>15.919500595579899</v>
      </c>
      <c r="O104" s="4">
        <v>16.919567185787333</v>
      </c>
      <c r="P104" s="4">
        <v>43.04</v>
      </c>
      <c r="Q104" s="4">
        <v>71.79043833414714</v>
      </c>
      <c r="R104" s="4">
        <v>0.57761027090236938</v>
      </c>
      <c r="S104" s="4">
        <v>271.89745961354566</v>
      </c>
      <c r="T104" s="5" t="s">
        <v>21</v>
      </c>
    </row>
    <row r="105" spans="1:20" ht="15" customHeight="1" x14ac:dyDescent="0.25">
      <c r="A105" s="3" t="s">
        <v>130</v>
      </c>
      <c r="B105" s="4">
        <v>7630.7724198828628</v>
      </c>
      <c r="C105" s="4">
        <v>6.1748154755018563</v>
      </c>
      <c r="D105" s="4">
        <v>22.047889709472667</v>
      </c>
      <c r="E105" s="4">
        <v>4833.2937117255678</v>
      </c>
      <c r="F105" s="4">
        <v>12.501693725585932</v>
      </c>
      <c r="G105" s="4">
        <v>34.560225168863937</v>
      </c>
      <c r="H105" s="4">
        <v>6.120003795953636</v>
      </c>
      <c r="I105" s="4">
        <v>57</v>
      </c>
      <c r="J105" s="4">
        <v>34.904101053873696</v>
      </c>
      <c r="K105" s="4">
        <v>470.71373269090162</v>
      </c>
      <c r="L105" s="4">
        <v>16.666666666666668</v>
      </c>
      <c r="M105" s="4">
        <v>113.90955212995728</v>
      </c>
      <c r="N105" s="4">
        <v>15.922742275166968</v>
      </c>
      <c r="O105" s="4">
        <v>14.584796582765101</v>
      </c>
      <c r="P105" s="4">
        <v>46.12</v>
      </c>
      <c r="Q105" s="4">
        <v>52.594205220540367</v>
      </c>
      <c r="R105" s="4">
        <v>-0.25894789084933068</v>
      </c>
      <c r="S105" s="4">
        <v>208.52202335889669</v>
      </c>
      <c r="T105" s="5" t="s">
        <v>21</v>
      </c>
    </row>
    <row r="106" spans="1:20" ht="15" customHeight="1" x14ac:dyDescent="0.25">
      <c r="A106" s="3" t="s">
        <v>131</v>
      </c>
      <c r="B106" s="4">
        <v>9015.0925936771182</v>
      </c>
      <c r="C106" s="4">
        <v>7.5057130366249778</v>
      </c>
      <c r="D106" s="4">
        <v>18.284480412801098</v>
      </c>
      <c r="E106" s="4">
        <v>2528.212956007701</v>
      </c>
      <c r="F106" s="4">
        <v>5.3245275815327977</v>
      </c>
      <c r="G106" s="4">
        <v>34.940090179443366</v>
      </c>
      <c r="H106" s="4">
        <v>2.1502643953475364</v>
      </c>
      <c r="I106" s="4">
        <v>97</v>
      </c>
      <c r="J106" s="4">
        <v>35.728239695231132</v>
      </c>
      <c r="K106" s="4">
        <v>533.62928562628304</v>
      </c>
      <c r="L106" s="4">
        <v>14.3</v>
      </c>
      <c r="M106" s="4">
        <v>105.25360485550887</v>
      </c>
      <c r="N106" s="4">
        <v>15.722842815808567</v>
      </c>
      <c r="O106" s="4">
        <v>13.588821078985132</v>
      </c>
      <c r="P106" s="4">
        <v>26.92</v>
      </c>
      <c r="Q106" s="4">
        <v>58.947232564290324</v>
      </c>
      <c r="R106" s="4">
        <v>-0.5048745811771983</v>
      </c>
      <c r="S106" s="4">
        <v>121.30697574260593</v>
      </c>
      <c r="T106" s="5" t="s">
        <v>21</v>
      </c>
    </row>
    <row r="107" spans="1:20" ht="15" customHeight="1" x14ac:dyDescent="0.25">
      <c r="A107" s="3" t="s">
        <v>132</v>
      </c>
      <c r="B107" s="4">
        <v>1918.2689972309865</v>
      </c>
      <c r="C107" s="4">
        <v>1.2860422772476319</v>
      </c>
      <c r="D107" s="4">
        <v>36.086402893066399</v>
      </c>
      <c r="E107" s="4">
        <v>220.77571560166112</v>
      </c>
      <c r="F107" s="4">
        <v>16.079387664794933</v>
      </c>
      <c r="G107" s="4">
        <v>39.043192545572936</v>
      </c>
      <c r="H107" s="4">
        <v>2.9727852502088763</v>
      </c>
      <c r="I107" s="4">
        <v>79</v>
      </c>
      <c r="J107" s="4">
        <v>13.745472272237132</v>
      </c>
      <c r="K107" s="4">
        <v>53.182697132371004</v>
      </c>
      <c r="L107" s="4">
        <v>75</v>
      </c>
      <c r="M107" s="4">
        <v>28.69</v>
      </c>
      <c r="N107" s="4">
        <v>39.774615377165361</v>
      </c>
      <c r="O107" s="4">
        <v>4.3109821179326602</v>
      </c>
      <c r="P107" s="4">
        <v>42.92</v>
      </c>
      <c r="Q107" s="4">
        <v>70.175140380859375</v>
      </c>
      <c r="R107" s="4">
        <v>2.3235310992449669</v>
      </c>
      <c r="S107" s="4">
        <v>133.81214323594099</v>
      </c>
      <c r="T107" s="5" t="s">
        <v>25</v>
      </c>
    </row>
    <row r="108" spans="1:20" ht="15" customHeight="1" x14ac:dyDescent="0.25">
      <c r="A108" s="3" t="s">
        <v>133</v>
      </c>
      <c r="B108" s="4">
        <v>13521.617351855901</v>
      </c>
      <c r="C108" s="4">
        <v>4.0912456317104366</v>
      </c>
      <c r="D108" s="4">
        <v>16.692697525024432</v>
      </c>
      <c r="E108" s="4">
        <v>15411.379327558163</v>
      </c>
      <c r="F108" s="4">
        <v>4.2458378076553345</v>
      </c>
      <c r="G108" s="4">
        <v>53.155675252278634</v>
      </c>
      <c r="H108" s="4">
        <v>5.4</v>
      </c>
      <c r="I108" s="4">
        <v>74</v>
      </c>
      <c r="J108" s="4">
        <v>59.041445284840258</v>
      </c>
      <c r="K108" s="4">
        <v>436.92184074242431</v>
      </c>
      <c r="L108" s="4">
        <v>21</v>
      </c>
      <c r="M108" s="4">
        <v>407.90876629658032</v>
      </c>
      <c r="N108" s="4">
        <v>37.766811780659339</v>
      </c>
      <c r="O108" s="4">
        <v>2.8536351236401196</v>
      </c>
      <c r="P108" s="4">
        <v>19.239999999999998</v>
      </c>
      <c r="Q108" s="4">
        <v>37.253565836921133</v>
      </c>
      <c r="R108" s="4">
        <v>2.3084490898142231</v>
      </c>
      <c r="S108" s="4">
        <v>70.42491782720991</v>
      </c>
      <c r="T108" s="5" t="s">
        <v>29</v>
      </c>
    </row>
    <row r="109" spans="1:20" ht="15" customHeight="1" x14ac:dyDescent="0.25">
      <c r="A109" s="3" t="s">
        <v>134</v>
      </c>
      <c r="B109" s="4">
        <v>1548.1282309134467</v>
      </c>
      <c r="C109" s="4">
        <v>3.4616055645088299</v>
      </c>
      <c r="D109" s="4">
        <v>21.669685999552399</v>
      </c>
      <c r="E109" s="4">
        <v>258.94111034883787</v>
      </c>
      <c r="F109" s="4">
        <v>17.486635843912765</v>
      </c>
      <c r="G109" s="4">
        <v>27.876500447591166</v>
      </c>
      <c r="H109" s="4">
        <v>0.82814406286288567</v>
      </c>
      <c r="I109" s="4">
        <v>76</v>
      </c>
      <c r="J109" s="4">
        <v>19.472009658813466</v>
      </c>
      <c r="K109" s="4">
        <v>105.75169523716529</v>
      </c>
      <c r="L109" s="4">
        <v>60.9</v>
      </c>
      <c r="M109" s="4">
        <v>20.828302464697099</v>
      </c>
      <c r="N109" s="4">
        <v>43.011954058053668</v>
      </c>
      <c r="O109" s="4">
        <v>3.1168768908675104</v>
      </c>
      <c r="P109" s="4">
        <v>58.6</v>
      </c>
      <c r="Q109" s="4">
        <v>63.041355133056634</v>
      </c>
      <c r="R109" s="4">
        <v>2.3753944065327599</v>
      </c>
      <c r="S109" s="4">
        <v>36.296177151334199</v>
      </c>
      <c r="T109" s="5" t="s">
        <v>25</v>
      </c>
    </row>
    <row r="110" spans="1:20" ht="15" customHeight="1" x14ac:dyDescent="0.25">
      <c r="A110" s="3" t="s">
        <v>135</v>
      </c>
      <c r="B110" s="4">
        <v>14804.683664004799</v>
      </c>
      <c r="C110" s="4">
        <v>-3.84693496931326</v>
      </c>
      <c r="D110" s="4">
        <v>12.547411600748701</v>
      </c>
      <c r="E110" s="4">
        <v>511.78008458200037</v>
      </c>
      <c r="F110" s="4">
        <v>2.6470230420430503</v>
      </c>
      <c r="G110" s="4">
        <v>101.11147562662772</v>
      </c>
      <c r="H110" s="4">
        <v>8.5311675171818209</v>
      </c>
      <c r="I110" s="4">
        <v>88</v>
      </c>
      <c r="J110" s="4">
        <v>27.847780863444001</v>
      </c>
      <c r="K110" s="4">
        <v>639.73417581357864</v>
      </c>
      <c r="L110" s="4">
        <v>12</v>
      </c>
      <c r="M110" s="4">
        <v>179.25916517163031</v>
      </c>
      <c r="N110" s="4">
        <v>20.13</v>
      </c>
      <c r="O110" s="4">
        <v>3.1</v>
      </c>
      <c r="P110" s="4">
        <v>47.48</v>
      </c>
      <c r="Q110" s="4">
        <v>69.505195617675795</v>
      </c>
      <c r="R110" s="4">
        <v>0.31488588090490327</v>
      </c>
      <c r="S110" s="4">
        <v>210.85877644008966</v>
      </c>
      <c r="T110" s="5" t="s">
        <v>25</v>
      </c>
    </row>
    <row r="111" spans="1:20" ht="15" customHeight="1" x14ac:dyDescent="0.25">
      <c r="A111" s="3" t="s">
        <v>136</v>
      </c>
      <c r="B111" s="4">
        <v>25153.9380746477</v>
      </c>
      <c r="C111" s="4">
        <v>4.5958689421206431</v>
      </c>
      <c r="D111" s="4">
        <v>23.221316019694029</v>
      </c>
      <c r="E111" s="4">
        <v>63451.930104166677</v>
      </c>
      <c r="F111" s="4">
        <v>0.10913105060656868</v>
      </c>
      <c r="G111" s="4">
        <v>228.97286987304699</v>
      </c>
      <c r="H111" s="4">
        <v>14.065639600588332</v>
      </c>
      <c r="I111" s="4">
        <v>100</v>
      </c>
      <c r="J111" s="4">
        <v>33.175617853800468</v>
      </c>
      <c r="K111" s="4">
        <v>935.7193458443553</v>
      </c>
      <c r="L111" s="4">
        <v>2.8</v>
      </c>
      <c r="M111" s="4">
        <v>537.44949999999994</v>
      </c>
      <c r="N111" s="4">
        <v>20.133442942214035</v>
      </c>
      <c r="O111" s="4">
        <v>8.2038352191525643</v>
      </c>
      <c r="P111" s="4">
        <v>0</v>
      </c>
      <c r="Q111" s="4">
        <v>66.715250651041671</v>
      </c>
      <c r="R111" s="4">
        <v>1.3447756062347354</v>
      </c>
      <c r="S111" s="4">
        <v>571.41703217800182</v>
      </c>
      <c r="T111" s="5" t="s">
        <v>29</v>
      </c>
    </row>
    <row r="112" spans="1:20" ht="15" customHeight="1" x14ac:dyDescent="0.25">
      <c r="A112" s="3" t="s">
        <v>137</v>
      </c>
      <c r="B112" s="4">
        <v>13363.1859256362</v>
      </c>
      <c r="C112" s="4">
        <v>5.2773344997891902</v>
      </c>
      <c r="D112" s="4">
        <v>25.509330749511733</v>
      </c>
      <c r="E112" s="4">
        <v>4091.021429401364</v>
      </c>
      <c r="F112" s="4">
        <v>3.5741516749064099</v>
      </c>
      <c r="G112" s="4">
        <v>77.718488057454465</v>
      </c>
      <c r="H112" s="4">
        <v>2.9644693433509204</v>
      </c>
      <c r="I112" s="4">
        <v>100</v>
      </c>
      <c r="J112" s="4">
        <v>29.426205952962235</v>
      </c>
      <c r="K112" s="4">
        <v>773.64968436141896</v>
      </c>
      <c r="L112" s="4">
        <v>6.9666666666666659</v>
      </c>
      <c r="M112" s="4">
        <v>296.70700655908831</v>
      </c>
      <c r="N112" s="4">
        <v>17.235533526773263</v>
      </c>
      <c r="O112" s="4">
        <v>11.722153045711167</v>
      </c>
      <c r="P112" s="4">
        <v>43.78</v>
      </c>
      <c r="Q112" s="4">
        <v>66.999643961588532</v>
      </c>
      <c r="R112" s="4">
        <v>4.8930902554576904E-2</v>
      </c>
      <c r="S112" s="4">
        <v>380.89647761898135</v>
      </c>
      <c r="T112" s="5" t="s">
        <v>21</v>
      </c>
    </row>
    <row r="113" spans="1:20" ht="15" customHeight="1" x14ac:dyDescent="0.25">
      <c r="A113" s="3" t="s">
        <v>138</v>
      </c>
      <c r="B113" s="4">
        <v>19060.189348945201</v>
      </c>
      <c r="C113" s="4">
        <v>3.5888653053655966</v>
      </c>
      <c r="D113" s="4">
        <v>24.068640391031902</v>
      </c>
      <c r="E113" s="4">
        <v>45112.289734229729</v>
      </c>
      <c r="F113" s="4">
        <v>2.5769378344217935</v>
      </c>
      <c r="G113" s="4">
        <v>60.13986841837567</v>
      </c>
      <c r="H113" s="4">
        <v>1.7324819484712801</v>
      </c>
      <c r="I113" s="4">
        <v>100</v>
      </c>
      <c r="J113" s="4">
        <v>34.876770019531229</v>
      </c>
      <c r="K113" s="4">
        <v>892.1833057178477</v>
      </c>
      <c r="L113" s="4">
        <v>3.6666666666666665</v>
      </c>
      <c r="M113" s="4">
        <v>360.70936997653365</v>
      </c>
      <c r="N113" s="4">
        <v>14.215201214739134</v>
      </c>
      <c r="O113" s="4">
        <v>15.34860524242537</v>
      </c>
      <c r="P113" s="4">
        <v>49.04</v>
      </c>
      <c r="Q113" s="4">
        <v>62.546292622884131</v>
      </c>
      <c r="R113" s="4">
        <v>0.10853372738943763</v>
      </c>
      <c r="S113" s="4">
        <v>473.81308450787429</v>
      </c>
      <c r="T113" s="5" t="s">
        <v>21</v>
      </c>
    </row>
    <row r="114" spans="1:20" ht="15" customHeight="1" x14ac:dyDescent="0.25">
      <c r="A114" s="3" t="s">
        <v>139</v>
      </c>
      <c r="B114" s="4">
        <v>9548.5509585720411</v>
      </c>
      <c r="C114" s="4">
        <v>2.9338711062202001</v>
      </c>
      <c r="D114" s="4">
        <v>16.411584854125966</v>
      </c>
      <c r="E114" s="4">
        <v>2498.6579089756233</v>
      </c>
      <c r="F114" s="4">
        <v>3.0606416066487632</v>
      </c>
      <c r="G114" s="4">
        <v>27.189996719360334</v>
      </c>
      <c r="H114" s="4">
        <v>1.1367454278318874</v>
      </c>
      <c r="I114" s="4">
        <v>88</v>
      </c>
      <c r="J114" s="4">
        <v>30.929964701334637</v>
      </c>
      <c r="K114" s="4">
        <v>513.86256022078976</v>
      </c>
      <c r="L114" s="4">
        <v>55</v>
      </c>
      <c r="M114" s="4">
        <v>80.631663643560671</v>
      </c>
      <c r="N114" s="4">
        <v>32.76599670462447</v>
      </c>
      <c r="O114" s="4">
        <v>4.1080141932784029</v>
      </c>
      <c r="P114" s="4">
        <v>41.18</v>
      </c>
      <c r="Q114" s="4">
        <v>66.009391784667955</v>
      </c>
      <c r="R114" s="4">
        <v>1.1384488744796633</v>
      </c>
      <c r="S114" s="4">
        <v>86.075209248869669</v>
      </c>
      <c r="T114" s="5" t="s">
        <v>25</v>
      </c>
    </row>
    <row r="115" spans="1:20" ht="15" customHeight="1" x14ac:dyDescent="0.25">
      <c r="A115" s="3" t="s">
        <v>140</v>
      </c>
      <c r="B115" s="4">
        <v>23783.157568187467</v>
      </c>
      <c r="C115" s="4">
        <v>1.4943642593417534</v>
      </c>
      <c r="D115" s="4">
        <v>28.114377975463867</v>
      </c>
      <c r="E115" s="4">
        <v>20268.06403736609</v>
      </c>
      <c r="F115" s="4">
        <v>3.4881529013315835</v>
      </c>
      <c r="G115" s="4">
        <v>25.886607487996429</v>
      </c>
      <c r="H115" s="4">
        <v>2.4392211382926363</v>
      </c>
      <c r="I115" s="4">
        <v>100</v>
      </c>
      <c r="J115" s="4">
        <v>29.250146230061834</v>
      </c>
      <c r="K115" s="4">
        <v>914.54753950271061</v>
      </c>
      <c r="L115" s="4">
        <v>3.6</v>
      </c>
      <c r="M115" s="4">
        <v>251.88795236798299</v>
      </c>
      <c r="N115" s="4">
        <v>14.310294018451167</v>
      </c>
      <c r="O115" s="4">
        <v>16.517709662260501</v>
      </c>
      <c r="P115" s="4">
        <v>23.38</v>
      </c>
      <c r="Q115" s="4">
        <v>67.261703491210938</v>
      </c>
      <c r="R115" s="4">
        <v>1.6540852784035833</v>
      </c>
      <c r="S115" s="4">
        <v>305.71792671198131</v>
      </c>
      <c r="T115" s="5" t="s">
        <v>21</v>
      </c>
    </row>
    <row r="116" spans="1:20" ht="15" customHeight="1" x14ac:dyDescent="0.25">
      <c r="A116" s="3" t="s">
        <v>141</v>
      </c>
      <c r="B116" s="4">
        <v>3919.2444399974133</v>
      </c>
      <c r="C116" s="4">
        <v>4.4396426344615465</v>
      </c>
      <c r="D116" s="4">
        <v>24.378368377685533</v>
      </c>
      <c r="E116" s="4">
        <v>736.04023964822466</v>
      </c>
      <c r="F116" s="4">
        <v>17.867656071980768</v>
      </c>
      <c r="G116" s="4">
        <v>35.443693796793603</v>
      </c>
      <c r="H116" s="4">
        <v>1.1915019808917966</v>
      </c>
      <c r="I116" s="4">
        <v>79</v>
      </c>
      <c r="J116" s="4">
        <v>26.4296677907308</v>
      </c>
      <c r="K116" s="4">
        <v>119.1359206988194</v>
      </c>
      <c r="L116" s="4">
        <v>12</v>
      </c>
      <c r="M116" s="4">
        <v>29.323384274380057</v>
      </c>
      <c r="N116" s="4">
        <v>24.456488348163031</v>
      </c>
      <c r="O116" s="4">
        <v>7.1323469553024834</v>
      </c>
      <c r="P116" s="4">
        <v>84.78</v>
      </c>
      <c r="Q116" s="4">
        <v>55.702676137288393</v>
      </c>
      <c r="R116" s="4">
        <v>1.0703337210813186</v>
      </c>
      <c r="S116" s="4">
        <v>14.387569641615784</v>
      </c>
      <c r="T116" s="5" t="s">
        <v>29</v>
      </c>
    </row>
    <row r="117" spans="1:20" ht="15" customHeight="1" x14ac:dyDescent="0.25">
      <c r="A117" s="3" t="s">
        <v>142</v>
      </c>
      <c r="B117" s="4">
        <v>5629.5552671313098</v>
      </c>
      <c r="C117" s="4">
        <v>3.7093404593625703</v>
      </c>
      <c r="D117" s="4">
        <v>36.1316312154134</v>
      </c>
      <c r="E117" s="4">
        <v>2348.4614406357045</v>
      </c>
      <c r="F117" s="4">
        <v>8.1745839186313027</v>
      </c>
      <c r="G117" s="4">
        <v>44.916357676188134</v>
      </c>
      <c r="H117" s="4">
        <v>14.479837457525667</v>
      </c>
      <c r="I117" s="4">
        <v>98</v>
      </c>
      <c r="J117" s="4">
        <v>24.640541022415203</v>
      </c>
      <c r="K117" s="4">
        <v>578.4015740411993</v>
      </c>
      <c r="L117" s="4">
        <v>17</v>
      </c>
      <c r="M117" s="4">
        <v>135.26117582153663</v>
      </c>
      <c r="N117" s="4">
        <v>29.851270765908129</v>
      </c>
      <c r="O117" s="4">
        <v>6.5231824603364004</v>
      </c>
      <c r="P117" s="4">
        <v>54.4</v>
      </c>
      <c r="Q117" s="4">
        <v>67.199630373259083</v>
      </c>
      <c r="R117" s="4">
        <v>0.52973207326706995</v>
      </c>
      <c r="S117" s="4">
        <v>70.323985806997072</v>
      </c>
      <c r="T117" s="5" t="s">
        <v>38</v>
      </c>
    </row>
    <row r="118" spans="1:20" ht="15" customHeight="1" x14ac:dyDescent="0.25">
      <c r="A118" s="3" t="s">
        <v>143</v>
      </c>
      <c r="B118" s="4">
        <v>1766.0154433326632</v>
      </c>
      <c r="C118" s="4">
        <v>4.25365766488801</v>
      </c>
      <c r="D118" s="4">
        <v>16.563042958577466</v>
      </c>
      <c r="E118" s="4">
        <v>727.79</v>
      </c>
      <c r="F118" s="4">
        <v>36.12353515625</v>
      </c>
      <c r="G118" s="4">
        <v>16.903945287068698</v>
      </c>
      <c r="H118" s="4">
        <v>7.6921745349844359</v>
      </c>
      <c r="I118" s="4">
        <v>70</v>
      </c>
      <c r="J118" s="4">
        <v>26.133181889851866</v>
      </c>
      <c r="K118" s="4">
        <v>31.697838787437803</v>
      </c>
      <c r="L118" s="4">
        <v>62</v>
      </c>
      <c r="M118" s="4">
        <v>38.913579947880145</v>
      </c>
      <c r="N118" s="4">
        <v>39.498009553045797</v>
      </c>
      <c r="O118" s="4">
        <v>3.5522468756825738</v>
      </c>
      <c r="P118" s="4">
        <v>60.14</v>
      </c>
      <c r="Q118" s="4">
        <v>37.743283589680964</v>
      </c>
      <c r="R118" s="4">
        <v>1.9119599601991133</v>
      </c>
      <c r="S118" s="4">
        <v>45.417271249747465</v>
      </c>
      <c r="T118" s="5" t="s">
        <v>25</v>
      </c>
    </row>
    <row r="119" spans="1:20" ht="15" customHeight="1" x14ac:dyDescent="0.25">
      <c r="A119" s="3" t="s">
        <v>144</v>
      </c>
      <c r="B119" s="4">
        <v>6527.9626785531864</v>
      </c>
      <c r="C119" s="4">
        <v>5.4047857550651273</v>
      </c>
      <c r="D119" s="4">
        <v>30.227671305338532</v>
      </c>
      <c r="E119" s="4">
        <v>3721.1270697307591</v>
      </c>
      <c r="F119" s="4">
        <v>10.889249483744299</v>
      </c>
      <c r="G119" s="4">
        <v>33.000258763631201</v>
      </c>
      <c r="H119" s="4">
        <v>5.4</v>
      </c>
      <c r="I119" s="4">
        <v>92</v>
      </c>
      <c r="J119" s="4">
        <v>23.073191960652704</v>
      </c>
      <c r="K119" s="4">
        <v>458.24359142106204</v>
      </c>
      <c r="L119" s="4">
        <v>30</v>
      </c>
      <c r="M119" s="4">
        <v>45.755699999999997</v>
      </c>
      <c r="N119" s="4">
        <v>30.466723447061934</v>
      </c>
      <c r="O119" s="4">
        <v>6.2602485168797664</v>
      </c>
      <c r="P119" s="4">
        <v>26.46</v>
      </c>
      <c r="Q119" s="4">
        <v>66.03755950927733</v>
      </c>
      <c r="R119" s="4">
        <v>0.64188389649890565</v>
      </c>
      <c r="S119" s="4">
        <v>63.424079777525101</v>
      </c>
      <c r="T119" s="5" t="s">
        <v>27</v>
      </c>
    </row>
    <row r="120" spans="1:20" ht="15" customHeight="1" x14ac:dyDescent="0.25">
      <c r="A120" s="3" t="s">
        <v>145</v>
      </c>
      <c r="B120" s="4">
        <v>4258.0898289023698</v>
      </c>
      <c r="C120" s="4">
        <v>0.79447267373863895</v>
      </c>
      <c r="D120" s="4">
        <v>17.944045384724934</v>
      </c>
      <c r="E120" s="4">
        <v>1212.1140806400892</v>
      </c>
      <c r="F120" s="4">
        <v>11.8005380630493</v>
      </c>
      <c r="G120" s="4">
        <v>89.340761820475265</v>
      </c>
      <c r="H120" s="4">
        <v>-0.32791566766252905</v>
      </c>
      <c r="I120" s="4">
        <v>62</v>
      </c>
      <c r="J120" s="4">
        <v>47.359958648681634</v>
      </c>
      <c r="K120" s="4">
        <v>127.73463104727523</v>
      </c>
      <c r="L120" s="4">
        <v>110</v>
      </c>
      <c r="M120" s="4">
        <v>32.455866669320379</v>
      </c>
      <c r="N120" s="4">
        <v>41.561735686808227</v>
      </c>
      <c r="O120" s="4">
        <v>3.4431287023381536</v>
      </c>
      <c r="P120" s="4">
        <v>76.06</v>
      </c>
      <c r="Q120" s="4">
        <v>40.839504241943366</v>
      </c>
      <c r="R120" s="4">
        <v>1.2866327785753258</v>
      </c>
      <c r="S120" s="4">
        <v>32.961828093886361</v>
      </c>
      <c r="T120" s="5" t="s">
        <v>25</v>
      </c>
    </row>
    <row r="121" spans="1:20" ht="15" customHeight="1" x14ac:dyDescent="0.25">
      <c r="A121" s="3" t="s">
        <v>146</v>
      </c>
      <c r="B121" s="4">
        <v>28192.241457884502</v>
      </c>
      <c r="C121" s="4">
        <v>2.3320227767743167</v>
      </c>
      <c r="D121" s="4">
        <v>16.353622118632032</v>
      </c>
      <c r="E121" s="4">
        <v>33041.368271683983</v>
      </c>
      <c r="F121" s="4">
        <v>1.5786023139953602</v>
      </c>
      <c r="G121" s="4">
        <v>46.019711812337242</v>
      </c>
      <c r="H121" s="4">
        <v>1.297368897879642</v>
      </c>
      <c r="I121" s="4">
        <v>100</v>
      </c>
      <c r="J121" s="4">
        <v>27.639974594116197</v>
      </c>
      <c r="K121" s="4">
        <v>1001.5543278002891</v>
      </c>
      <c r="L121" s="4">
        <v>3.03333331743876</v>
      </c>
      <c r="M121" s="4">
        <v>765.63433185851773</v>
      </c>
      <c r="N121" s="4">
        <v>17.716463929178669</v>
      </c>
      <c r="O121" s="4">
        <v>17.157755809177701</v>
      </c>
      <c r="P121" s="4">
        <v>15.84</v>
      </c>
      <c r="Q121" s="4">
        <v>70.781422932942689</v>
      </c>
      <c r="R121" s="4">
        <v>0.37159500320686706</v>
      </c>
      <c r="S121" s="4">
        <v>717.05488622776704</v>
      </c>
      <c r="T121" s="5" t="s">
        <v>21</v>
      </c>
    </row>
    <row r="122" spans="1:20" ht="15" customHeight="1" x14ac:dyDescent="0.25">
      <c r="A122" s="3" t="s">
        <v>147</v>
      </c>
      <c r="B122" s="4">
        <v>3316.6147793678369</v>
      </c>
      <c r="C122" s="4">
        <v>1.0236409074140054</v>
      </c>
      <c r="D122" s="4">
        <v>21.549499511718736</v>
      </c>
      <c r="E122" s="4">
        <v>3274.8085023305898</v>
      </c>
      <c r="F122" s="4">
        <v>24.922520319620762</v>
      </c>
      <c r="G122" s="4">
        <v>33.926260630289697</v>
      </c>
      <c r="H122" s="4">
        <v>1.1502864652664575</v>
      </c>
      <c r="I122" s="4">
        <v>93</v>
      </c>
      <c r="J122" s="4">
        <v>33.5529390970866</v>
      </c>
      <c r="K122" s="4">
        <v>115.4904699871995</v>
      </c>
      <c r="L122" s="4">
        <v>13.5</v>
      </c>
      <c r="M122" s="4">
        <v>33.959603264783937</v>
      </c>
      <c r="N122" s="4">
        <v>37.42245174052627</v>
      </c>
      <c r="O122" s="4">
        <v>3.1045148910470832</v>
      </c>
      <c r="P122" s="4">
        <v>49.5</v>
      </c>
      <c r="Q122" s="4">
        <v>41.524542490641267</v>
      </c>
      <c r="R122" s="4">
        <v>2.4701721388416797</v>
      </c>
      <c r="S122" s="4">
        <v>44.821007280413433</v>
      </c>
      <c r="T122" s="5" t="s">
        <v>29</v>
      </c>
    </row>
    <row r="123" spans="1:20" ht="15" customHeight="1" x14ac:dyDescent="0.25">
      <c r="A123" s="3" t="s">
        <v>148</v>
      </c>
      <c r="B123" s="4">
        <v>1126.6442171607134</v>
      </c>
      <c r="C123" s="4">
        <v>8.2228095795282972</v>
      </c>
      <c r="D123" s="4">
        <v>12.766666730244966</v>
      </c>
      <c r="E123" s="4">
        <v>463.71960050628877</v>
      </c>
      <c r="F123" s="4">
        <v>24.370782852172869</v>
      </c>
      <c r="G123" s="4">
        <v>58.531016031901032</v>
      </c>
      <c r="H123" s="4">
        <v>5.8324887806809125</v>
      </c>
      <c r="I123" s="4">
        <v>59</v>
      </c>
      <c r="J123" s="4">
        <v>34.941723505655936</v>
      </c>
      <c r="K123" s="4">
        <v>23.069016953909344</v>
      </c>
      <c r="L123" s="4">
        <v>59.1</v>
      </c>
      <c r="M123" s="4">
        <v>86.63</v>
      </c>
      <c r="N123" s="4">
        <v>39.711422005473032</v>
      </c>
      <c r="O123" s="4">
        <v>3.7937917574442701</v>
      </c>
      <c r="P123" s="4">
        <v>75.06</v>
      </c>
      <c r="Q123" s="4">
        <v>40.687493642171233</v>
      </c>
      <c r="R123" s="4">
        <v>1.1129691622520366</v>
      </c>
      <c r="S123" s="4">
        <v>0.78623715670114702</v>
      </c>
      <c r="T123" s="5" t="s">
        <v>29</v>
      </c>
    </row>
    <row r="124" spans="1:20" ht="15" customHeight="1" x14ac:dyDescent="0.25">
      <c r="A124" s="3" t="s">
        <v>149</v>
      </c>
      <c r="B124" s="4">
        <v>631.73117981205939</v>
      </c>
      <c r="C124" s="4">
        <v>4.9139973873556961</v>
      </c>
      <c r="D124" s="4">
        <v>18.500357309977232</v>
      </c>
      <c r="E124" s="4">
        <v>302.81978504608469</v>
      </c>
      <c r="F124" s="4">
        <v>45.239039103190102</v>
      </c>
      <c r="G124" s="4">
        <v>17.734120686848936</v>
      </c>
      <c r="H124" s="4">
        <v>4.3941159944954569</v>
      </c>
      <c r="I124" s="4">
        <v>62</v>
      </c>
      <c r="J124" s="4">
        <v>17.021491368611667</v>
      </c>
      <c r="K124" s="4">
        <v>54.178753172694691</v>
      </c>
      <c r="L124" s="4">
        <v>76</v>
      </c>
      <c r="M124" s="4">
        <v>7.6273787032914049</v>
      </c>
      <c r="N124" s="4">
        <v>42.909866134873369</v>
      </c>
      <c r="O124" s="4">
        <v>3.1930833432971202</v>
      </c>
      <c r="P124" s="4">
        <v>76.180000000000007</v>
      </c>
      <c r="Q124" s="4">
        <v>37.739467620849602</v>
      </c>
      <c r="R124" s="4">
        <v>1.9002196167472567</v>
      </c>
      <c r="S124" s="4">
        <v>9.0626966103473041</v>
      </c>
      <c r="T124" s="5" t="s">
        <v>25</v>
      </c>
    </row>
    <row r="125" spans="1:20" ht="15" customHeight="1" x14ac:dyDescent="0.25">
      <c r="A125" s="3" t="s">
        <v>150</v>
      </c>
      <c r="B125" s="4">
        <v>7417.6936303546136</v>
      </c>
      <c r="C125" s="4">
        <v>4.97616990290659</v>
      </c>
      <c r="D125" s="4">
        <v>26.307516098022464</v>
      </c>
      <c r="E125" s="4">
        <v>605.44424319761345</v>
      </c>
      <c r="F125" s="4">
        <v>10.08758862813314</v>
      </c>
      <c r="G125" s="4">
        <v>69.907780965169266</v>
      </c>
      <c r="H125" s="4">
        <v>1.6630385737428501</v>
      </c>
      <c r="I125" s="4">
        <v>99</v>
      </c>
      <c r="J125" s="4">
        <v>43.71664555867514</v>
      </c>
      <c r="K125" s="4">
        <v>436.67935366002956</v>
      </c>
      <c r="L125" s="4">
        <v>18</v>
      </c>
      <c r="M125" s="4">
        <v>59.102081420308537</v>
      </c>
      <c r="N125" s="4">
        <v>24.140132528899667</v>
      </c>
      <c r="O125" s="4">
        <v>6.851155825459716</v>
      </c>
      <c r="P125" s="4">
        <v>67.94</v>
      </c>
      <c r="Q125" s="4">
        <v>46.195763905843101</v>
      </c>
      <c r="R125" s="4">
        <v>0.86597636101058129</v>
      </c>
      <c r="S125" s="4">
        <v>105.07944171072999</v>
      </c>
      <c r="T125" s="5" t="s">
        <v>29</v>
      </c>
    </row>
    <row r="126" spans="1:20" ht="15" customHeight="1" x14ac:dyDescent="0.25">
      <c r="A126" s="3" t="s">
        <v>151</v>
      </c>
      <c r="B126" s="4">
        <v>1336.28276510249</v>
      </c>
      <c r="C126" s="4">
        <v>0.19192073265689666</v>
      </c>
      <c r="D126" s="4">
        <v>21.133333206176768</v>
      </c>
      <c r="E126" s="4">
        <v>411.87760673947918</v>
      </c>
      <c r="F126" s="4">
        <v>41.252971649169929</v>
      </c>
      <c r="G126" s="4">
        <v>33.680430094401032</v>
      </c>
      <c r="H126" s="4">
        <v>1.6071506200987968</v>
      </c>
      <c r="I126" s="4">
        <v>52</v>
      </c>
      <c r="J126" s="4">
        <v>22.626156489054367</v>
      </c>
      <c r="K126" s="4">
        <v>56.491588282782367</v>
      </c>
      <c r="L126" s="4">
        <v>78</v>
      </c>
      <c r="M126" s="4">
        <v>28.692835779223302</v>
      </c>
      <c r="N126" s="4">
        <v>43.716826150022399</v>
      </c>
      <c r="O126" s="4">
        <v>3.1046692791567465</v>
      </c>
      <c r="P126" s="4">
        <v>60.6</v>
      </c>
      <c r="Q126" s="4">
        <v>36.120872497558601</v>
      </c>
      <c r="R126" s="4">
        <v>2.6022290152902836</v>
      </c>
      <c r="S126" s="4">
        <v>40.570117692619966</v>
      </c>
      <c r="T126" s="5" t="s">
        <v>25</v>
      </c>
    </row>
    <row r="127" spans="1:20" ht="15" customHeight="1" x14ac:dyDescent="0.25">
      <c r="A127" s="3" t="s">
        <v>152</v>
      </c>
      <c r="B127" s="4">
        <v>7156.1194434154604</v>
      </c>
      <c r="C127" s="4">
        <v>1.94266061786988</v>
      </c>
      <c r="D127" s="4">
        <v>16.720436440744795</v>
      </c>
      <c r="E127" s="4">
        <v>3214.2199912384508</v>
      </c>
      <c r="F127" s="4">
        <v>28.529221730600781</v>
      </c>
      <c r="G127" s="4">
        <v>10.465327548765151</v>
      </c>
      <c r="H127" s="4">
        <v>3.3322425057946852</v>
      </c>
      <c r="I127" s="4">
        <v>100</v>
      </c>
      <c r="J127" s="4">
        <v>15.279245357983456</v>
      </c>
      <c r="K127" s="4">
        <v>168.55447223578497</v>
      </c>
      <c r="L127" s="4">
        <v>20</v>
      </c>
      <c r="M127" s="4">
        <v>53.324062300512459</v>
      </c>
      <c r="N127" s="4">
        <v>36.240204089442436</v>
      </c>
      <c r="O127" s="4">
        <v>5.8991924563103497</v>
      </c>
      <c r="P127" s="4">
        <v>76.16</v>
      </c>
      <c r="Q127" s="4">
        <v>56.238669272066211</v>
      </c>
      <c r="R127" s="4">
        <v>0.3623010208432253</v>
      </c>
      <c r="S127" s="4">
        <v>29.420645144899236</v>
      </c>
      <c r="T127" s="5" t="s">
        <v>31</v>
      </c>
    </row>
    <row r="128" spans="1:20" ht="15" customHeight="1" x14ac:dyDescent="0.25">
      <c r="A128" s="3" t="s">
        <v>153</v>
      </c>
      <c r="B128" s="4">
        <v>12213.612491433967</v>
      </c>
      <c r="C128" s="4">
        <v>8.6544372100925173</v>
      </c>
      <c r="D128" s="4">
        <v>20.268820716110074</v>
      </c>
      <c r="E128" s="4">
        <v>1785.2213424290833</v>
      </c>
      <c r="F128" s="4">
        <v>0.989146828651429</v>
      </c>
      <c r="G128" s="4">
        <v>58.40164694520579</v>
      </c>
      <c r="H128" s="4">
        <v>8.0724261687158272</v>
      </c>
      <c r="I128" s="4">
        <v>91</v>
      </c>
      <c r="J128" s="4">
        <v>55.397472381591797</v>
      </c>
      <c r="K128" s="4">
        <v>457.53442580027303</v>
      </c>
      <c r="L128" s="4">
        <v>17</v>
      </c>
      <c r="M128" s="4">
        <v>533.44949999999994</v>
      </c>
      <c r="N128" s="4">
        <v>22.077266679429467</v>
      </c>
      <c r="O128" s="4">
        <v>7.2105685822186798</v>
      </c>
      <c r="P128" s="4">
        <v>88.08</v>
      </c>
      <c r="Q128" s="4">
        <v>43.613382975260436</v>
      </c>
      <c r="R128" s="4">
        <v>0.309989039681907</v>
      </c>
      <c r="S128" s="4">
        <v>123.02435541226896</v>
      </c>
      <c r="T128" s="5" t="s">
        <v>38</v>
      </c>
    </row>
    <row r="129" spans="1:20" ht="15" customHeight="1" x14ac:dyDescent="0.25">
      <c r="A129" s="3" t="s">
        <v>154</v>
      </c>
      <c r="B129" s="4">
        <v>7176.9049223792936</v>
      </c>
      <c r="C129" s="4">
        <v>4.4033740523972966</v>
      </c>
      <c r="D129" s="4">
        <v>22.8655389149984</v>
      </c>
      <c r="E129" s="4">
        <v>2881.7809178355278</v>
      </c>
      <c r="F129" s="4">
        <v>12.138544082641602</v>
      </c>
      <c r="G129" s="4">
        <v>46.243445078531899</v>
      </c>
      <c r="H129" s="4">
        <v>2.2647937503601336</v>
      </c>
      <c r="I129" s="4">
        <v>93</v>
      </c>
      <c r="J129" s="4">
        <v>28.379789988199871</v>
      </c>
      <c r="K129" s="4">
        <v>379.13895540121365</v>
      </c>
      <c r="L129" s="4">
        <v>20</v>
      </c>
      <c r="M129" s="4">
        <v>48.493221996004401</v>
      </c>
      <c r="N129" s="4">
        <v>26.722318160240665</v>
      </c>
      <c r="O129" s="4">
        <v>6.2000022877936436</v>
      </c>
      <c r="P129" s="4">
        <v>35.08</v>
      </c>
      <c r="Q129" s="4">
        <v>59.481666564941399</v>
      </c>
      <c r="R129" s="4">
        <v>0.83313821901105001</v>
      </c>
      <c r="S129" s="4">
        <v>81.065066599956154</v>
      </c>
      <c r="T129" s="5" t="s">
        <v>23</v>
      </c>
    </row>
    <row r="130" spans="1:20" ht="15" customHeight="1" x14ac:dyDescent="0.25">
      <c r="A130" s="3" t="s">
        <v>155</v>
      </c>
      <c r="B130" s="4">
        <v>7017.2373491207472</v>
      </c>
      <c r="C130" s="4">
        <v>6.1489565738033463</v>
      </c>
      <c r="D130" s="4">
        <v>17.6143534978231</v>
      </c>
      <c r="E130" s="4">
        <v>1792.657741855546</v>
      </c>
      <c r="F130" s="4">
        <v>12.713455835978166</v>
      </c>
      <c r="G130" s="4">
        <v>27.892911911010732</v>
      </c>
      <c r="H130" s="4">
        <v>1.4619438810091812</v>
      </c>
      <c r="I130" s="4">
        <v>96</v>
      </c>
      <c r="J130" s="4">
        <v>22.671511332194033</v>
      </c>
      <c r="K130" s="4">
        <v>495.77518826055103</v>
      </c>
      <c r="L130" s="4">
        <v>26</v>
      </c>
      <c r="M130" s="4">
        <v>52.215669452157307</v>
      </c>
      <c r="N130" s="4">
        <v>28.8</v>
      </c>
      <c r="O130" s="4">
        <v>5.7333333333333343</v>
      </c>
      <c r="P130" s="4">
        <v>33.22</v>
      </c>
      <c r="Q130" s="4">
        <v>64.615033467610701</v>
      </c>
      <c r="R130" s="4">
        <v>1.1510515208982168</v>
      </c>
      <c r="S130" s="4">
        <v>150.17123829346158</v>
      </c>
      <c r="T130" s="5" t="s">
        <v>29</v>
      </c>
    </row>
    <row r="131" spans="1:20" ht="15" customHeight="1" x14ac:dyDescent="0.25">
      <c r="A131" s="3" t="s">
        <v>156</v>
      </c>
      <c r="B131" s="4">
        <v>1261.1568055409768</v>
      </c>
      <c r="C131" s="4">
        <v>1.9902514696853435</v>
      </c>
      <c r="D131" s="4">
        <v>21.035102208455399</v>
      </c>
      <c r="E131" s="4">
        <v>237.22634541825255</v>
      </c>
      <c r="F131" s="4">
        <v>32.412793477376304</v>
      </c>
      <c r="G131" s="4">
        <v>13.085635821024566</v>
      </c>
      <c r="H131" s="4">
        <v>3.1471518040151132</v>
      </c>
      <c r="I131" s="4">
        <v>60</v>
      </c>
      <c r="J131" s="4">
        <v>22.38131205240887</v>
      </c>
      <c r="K131" s="4">
        <v>41.229796666965335</v>
      </c>
      <c r="L131" s="4">
        <v>79</v>
      </c>
      <c r="M131" s="4">
        <v>5.6072478031768602</v>
      </c>
      <c r="N131" s="4">
        <v>50.429959488138962</v>
      </c>
      <c r="O131" s="4">
        <v>2.4875332802356001</v>
      </c>
      <c r="P131" s="4">
        <v>87.5</v>
      </c>
      <c r="Q131" s="4">
        <v>45.205895741780601</v>
      </c>
      <c r="R131" s="4">
        <v>3.4731034283383431</v>
      </c>
      <c r="S131" s="4">
        <v>9.730797655897172</v>
      </c>
      <c r="T131" s="5" t="s">
        <v>25</v>
      </c>
    </row>
    <row r="132" spans="1:20" ht="15" customHeight="1" x14ac:dyDescent="0.25">
      <c r="A132" s="3" t="s">
        <v>157</v>
      </c>
      <c r="B132" s="4">
        <v>5733.6597391240894</v>
      </c>
      <c r="C132" s="4">
        <v>8.8890866924372407</v>
      </c>
      <c r="D132" s="4">
        <v>19.922864913940433</v>
      </c>
      <c r="E132" s="4">
        <v>1743.8263656191957</v>
      </c>
      <c r="F132" s="4">
        <v>11.703407605489133</v>
      </c>
      <c r="G132" s="4">
        <v>57.505879720052064</v>
      </c>
      <c r="H132" s="4">
        <v>4.9690550970551364</v>
      </c>
      <c r="I132" s="4">
        <v>96</v>
      </c>
      <c r="J132" s="4">
        <v>34.974664052327462</v>
      </c>
      <c r="K132" s="4">
        <v>263.70212950136801</v>
      </c>
      <c r="L132" s="4">
        <v>13</v>
      </c>
      <c r="M132" s="4">
        <v>29.970862473593566</v>
      </c>
      <c r="N132" s="4">
        <v>15.408835715599567</v>
      </c>
      <c r="O132" s="4">
        <v>15.756789538627267</v>
      </c>
      <c r="P132" s="4">
        <v>32.340000000000003</v>
      </c>
      <c r="Q132" s="4">
        <v>53.32192866007486</v>
      </c>
      <c r="R132" s="4">
        <v>-0.78564772646171754</v>
      </c>
      <c r="S132" s="4">
        <v>76.066243095893938</v>
      </c>
      <c r="T132" s="5" t="s">
        <v>21</v>
      </c>
    </row>
    <row r="133" spans="1:20" ht="15" customHeight="1" x14ac:dyDescent="0.25">
      <c r="A133" s="3" t="s">
        <v>158</v>
      </c>
      <c r="B133" s="4">
        <v>22014.46266444257</v>
      </c>
      <c r="C133" s="4">
        <v>3.3220847809572738</v>
      </c>
      <c r="D133" s="4">
        <v>22.176596323649065</v>
      </c>
      <c r="E133" s="4">
        <v>40061.942818194868</v>
      </c>
      <c r="F133" s="4">
        <v>2.5796637535095202</v>
      </c>
      <c r="G133" s="4">
        <v>87.698384602864607</v>
      </c>
      <c r="H133" s="4">
        <v>2.23</v>
      </c>
      <c r="I133" s="4">
        <v>100</v>
      </c>
      <c r="J133" s="4">
        <v>52.715955098470033</v>
      </c>
      <c r="K133" s="4">
        <v>862.80378053387267</v>
      </c>
      <c r="L133" s="4">
        <v>7.8</v>
      </c>
      <c r="M133" s="4">
        <v>196.75925925925901</v>
      </c>
      <c r="N133" s="4">
        <v>22.416245287442866</v>
      </c>
      <c r="O133" s="4">
        <v>1.0641712715627667</v>
      </c>
      <c r="P133" s="4">
        <v>23.16</v>
      </c>
      <c r="Q133" s="4">
        <v>44.704382578531863</v>
      </c>
      <c r="R133" s="4">
        <v>6.2864658146173333</v>
      </c>
      <c r="S133" s="4">
        <v>289.87914411118504</v>
      </c>
      <c r="T133" s="5" t="s">
        <v>29</v>
      </c>
    </row>
    <row r="134" spans="1:20" ht="15" customHeight="1" x14ac:dyDescent="0.25">
      <c r="A134" s="3" t="s">
        <v>159</v>
      </c>
      <c r="B134" s="4">
        <v>29089.0249707521</v>
      </c>
      <c r="C134" s="4">
        <v>1.9628660332978296</v>
      </c>
      <c r="D134" s="4">
        <v>16.299673716227201</v>
      </c>
      <c r="E134" s="4">
        <v>27320.471453960636</v>
      </c>
      <c r="F134" s="4">
        <v>1.02656582991282</v>
      </c>
      <c r="G134" s="4">
        <v>25.626437505086269</v>
      </c>
      <c r="H134" s="4">
        <v>4.1358183835120466</v>
      </c>
      <c r="I134" s="4">
        <v>100</v>
      </c>
      <c r="J134" s="4">
        <v>25.516167322794569</v>
      </c>
      <c r="K134" s="4">
        <v>1007.1977775257016</v>
      </c>
      <c r="L134" s="4">
        <v>5.2000000635782868</v>
      </c>
      <c r="M134" s="4">
        <v>619.63423660584579</v>
      </c>
      <c r="N134" s="4">
        <v>18.181243187117733</v>
      </c>
      <c r="O134" s="4">
        <v>15.924605612012135</v>
      </c>
      <c r="P134" s="4">
        <v>10.36</v>
      </c>
      <c r="Q134" s="4">
        <v>73.457270304361998</v>
      </c>
      <c r="R134" s="4">
        <v>0.51642884359361363</v>
      </c>
      <c r="S134" s="4">
        <v>459.92884685042628</v>
      </c>
      <c r="T134" s="5" t="s">
        <v>21</v>
      </c>
    </row>
    <row r="135" spans="1:20" ht="15" customHeight="1" x14ac:dyDescent="0.25">
      <c r="A135" s="3" t="s">
        <v>160</v>
      </c>
      <c r="B135" s="4">
        <v>36343.543217887367</v>
      </c>
      <c r="C135" s="4">
        <v>2.43944530819036</v>
      </c>
      <c r="D135" s="4">
        <v>18.751359232586662</v>
      </c>
      <c r="E135" s="4">
        <v>39125.875847292707</v>
      </c>
      <c r="F135" s="4">
        <v>1.3480083127454501</v>
      </c>
      <c r="G135" s="4">
        <v>10.058164829128209</v>
      </c>
      <c r="H135" s="4">
        <v>0.86997084235413036</v>
      </c>
      <c r="I135" s="4">
        <v>100</v>
      </c>
      <c r="J135" s="4">
        <v>21.990546744845592</v>
      </c>
      <c r="K135" s="4">
        <v>615.7452447975993</v>
      </c>
      <c r="L135" s="4">
        <v>6.35</v>
      </c>
      <c r="M135" s="4">
        <v>762.15181791784801</v>
      </c>
      <c r="N135" s="4">
        <v>20.934704507453265</v>
      </c>
      <c r="O135" s="4">
        <v>12.296650162379166</v>
      </c>
      <c r="P135" s="4">
        <v>19.54</v>
      </c>
      <c r="Q135" s="4">
        <v>76.667465866664273</v>
      </c>
      <c r="R135" s="4">
        <v>0.92650015764347449</v>
      </c>
      <c r="S135" s="4">
        <v>633.29109405870565</v>
      </c>
      <c r="T135" s="5" t="s">
        <v>38</v>
      </c>
    </row>
    <row r="136" spans="1:20" ht="15" customHeight="1" x14ac:dyDescent="0.25">
      <c r="A136" s="3" t="s">
        <v>161</v>
      </c>
      <c r="B136" s="4">
        <v>8259.6833507705906</v>
      </c>
      <c r="C136" s="4">
        <v>6.1048679682748412</v>
      </c>
      <c r="D136" s="4">
        <v>11.203713099161797</v>
      </c>
      <c r="E136" s="4">
        <v>8134.146325472876</v>
      </c>
      <c r="F136" s="4">
        <v>11.048542340596526</v>
      </c>
      <c r="G136" s="4">
        <v>28.9110425313314</v>
      </c>
      <c r="H136" s="4">
        <v>3.4900085551086271</v>
      </c>
      <c r="I136" s="4">
        <v>100</v>
      </c>
      <c r="J136" s="4">
        <v>28.513171513875335</v>
      </c>
      <c r="K136" s="4">
        <v>217.86762030954969</v>
      </c>
      <c r="L136" s="4">
        <v>14.1</v>
      </c>
      <c r="M136" s="4">
        <v>125.08785430917573</v>
      </c>
      <c r="N136" s="4">
        <v>24.380890915320197</v>
      </c>
      <c r="O136" s="4">
        <v>13.199165146589467</v>
      </c>
      <c r="P136" s="4">
        <v>8.14</v>
      </c>
      <c r="Q136" s="4">
        <v>60.438285827636726</v>
      </c>
      <c r="R136" s="4">
        <v>0.70233135030352845</v>
      </c>
      <c r="S136" s="4">
        <v>170.989079575006</v>
      </c>
      <c r="T136" s="5" t="s">
        <v>27</v>
      </c>
    </row>
    <row r="137" spans="1:20" ht="15" customHeight="1" x14ac:dyDescent="0.25">
      <c r="A137" s="3" t="s">
        <v>162</v>
      </c>
      <c r="B137" s="4">
        <v>1733.46172405998</v>
      </c>
      <c r="C137" s="4">
        <v>5.0732520433573365</v>
      </c>
      <c r="D137" s="4">
        <v>22.533333460489899</v>
      </c>
      <c r="E137" s="4">
        <v>1776.7251397278321</v>
      </c>
      <c r="F137" s="4">
        <v>30.662551879882798</v>
      </c>
      <c r="G137" s="4">
        <v>39.036308288574197</v>
      </c>
      <c r="H137" s="4">
        <v>0.3420755063152201</v>
      </c>
      <c r="I137" s="4">
        <v>82</v>
      </c>
      <c r="J137" s="4">
        <v>26.052535374959302</v>
      </c>
      <c r="K137" s="4">
        <v>20.366500407042533</v>
      </c>
      <c r="L137" s="4">
        <v>57</v>
      </c>
      <c r="M137" s="4">
        <v>6.4</v>
      </c>
      <c r="N137" s="4">
        <v>33.995432502711196</v>
      </c>
      <c r="O137" s="4">
        <v>4.6998424785069366</v>
      </c>
      <c r="P137" s="4">
        <v>63.18</v>
      </c>
      <c r="Q137" s="4">
        <v>43.284913380940765</v>
      </c>
      <c r="R137" s="4">
        <v>1.1608008984237068</v>
      </c>
      <c r="S137" s="4">
        <v>37.807946620670656</v>
      </c>
      <c r="T137" s="5" t="s">
        <v>29</v>
      </c>
    </row>
    <row r="138" spans="1:20" ht="15" customHeight="1" x14ac:dyDescent="0.25">
      <c r="A138" s="3" t="s">
        <v>163</v>
      </c>
      <c r="B138" s="4">
        <v>5376.6125403783089</v>
      </c>
      <c r="C138" s="4">
        <v>4.6468253369845769</v>
      </c>
      <c r="D138" s="4">
        <v>17.380480130513501</v>
      </c>
      <c r="E138" s="4">
        <v>7159.820908877221</v>
      </c>
      <c r="F138" s="4">
        <v>4.5355043411254901</v>
      </c>
      <c r="G138" s="4">
        <v>37.001848856608099</v>
      </c>
      <c r="H138" s="4">
        <v>2.2252650460434564</v>
      </c>
      <c r="I138" s="4">
        <v>83</v>
      </c>
      <c r="J138" s="4">
        <v>51.567512512207003</v>
      </c>
      <c r="K138" s="4">
        <v>355.2394236341716</v>
      </c>
      <c r="L138" s="4">
        <v>18.100000000000001</v>
      </c>
      <c r="M138" s="4">
        <v>82.712285045524439</v>
      </c>
      <c r="N138" s="4">
        <v>31.669099348510432</v>
      </c>
      <c r="O138" s="4">
        <v>4.9527783150592768</v>
      </c>
      <c r="P138" s="4">
        <v>7.06</v>
      </c>
      <c r="Q138" s="4">
        <v>43.896984100341797</v>
      </c>
      <c r="R138" s="4">
        <v>1.7469615417966065</v>
      </c>
      <c r="S138" s="4">
        <v>94.832245603122431</v>
      </c>
      <c r="T138" s="5" t="s">
        <v>27</v>
      </c>
    </row>
    <row r="139" spans="1:20" ht="15" customHeight="1" x14ac:dyDescent="0.25">
      <c r="A139" s="3" t="s">
        <v>164</v>
      </c>
      <c r="B139" s="4">
        <v>2557.8326293457999</v>
      </c>
      <c r="C139" s="4">
        <v>6.6380312094623735</v>
      </c>
      <c r="D139" s="4">
        <v>33.279355367024728</v>
      </c>
      <c r="E139" s="4">
        <v>304.14800649666432</v>
      </c>
      <c r="F139" s="4">
        <v>21.730639775594067</v>
      </c>
      <c r="G139" s="4">
        <v>65.590962727864564</v>
      </c>
      <c r="H139" s="4">
        <v>3.6481796328072238</v>
      </c>
      <c r="I139" s="4">
        <v>85</v>
      </c>
      <c r="J139" s="4">
        <v>40.197728474934905</v>
      </c>
      <c r="K139" s="4">
        <v>69.834917881671274</v>
      </c>
      <c r="L139" s="4">
        <v>16</v>
      </c>
      <c r="M139" s="4">
        <v>12.770345432906899</v>
      </c>
      <c r="N139" s="4">
        <v>30.309217352899964</v>
      </c>
      <c r="O139" s="4">
        <v>5.4521920957235066</v>
      </c>
      <c r="P139" s="4">
        <v>74.02</v>
      </c>
      <c r="Q139" s="4">
        <v>38.071631113688163</v>
      </c>
      <c r="R139" s="4">
        <v>1.0986919955693166</v>
      </c>
      <c r="S139" s="4">
        <v>81.396128088687433</v>
      </c>
      <c r="T139" s="5" t="s">
        <v>29</v>
      </c>
    </row>
    <row r="140" spans="1:20" ht="15" customHeight="1" x14ac:dyDescent="0.25">
      <c r="A140" s="3" t="s">
        <v>165</v>
      </c>
      <c r="B140" s="4">
        <v>832.75099172419198</v>
      </c>
      <c r="C140" s="4">
        <v>-0.44671445175112473</v>
      </c>
      <c r="D140" s="4">
        <v>23.997085571289034</v>
      </c>
      <c r="E140" s="4">
        <v>333.6971993897676</v>
      </c>
      <c r="F140" s="4">
        <v>13.798367818196633</v>
      </c>
      <c r="G140" s="4">
        <v>40.795041402180999</v>
      </c>
      <c r="H140" s="4">
        <v>-0.48926760248135404</v>
      </c>
      <c r="I140" s="4">
        <v>67</v>
      </c>
      <c r="J140" s="4">
        <v>40.892878630232723</v>
      </c>
      <c r="K140" s="4">
        <v>61.204480952212897</v>
      </c>
      <c r="L140" s="4">
        <v>76</v>
      </c>
      <c r="M140" s="4">
        <v>15.45362307694103</v>
      </c>
      <c r="N140" s="4">
        <v>46.726253651690463</v>
      </c>
      <c r="O140" s="4">
        <v>2.2969797462211865</v>
      </c>
      <c r="P140" s="4">
        <v>73.08</v>
      </c>
      <c r="Q140" s="4">
        <v>45.310019744276254</v>
      </c>
      <c r="R140" s="4">
        <v>3.13071601403766</v>
      </c>
      <c r="S140" s="4">
        <v>9.272173846164586</v>
      </c>
      <c r="T140" s="5" t="s">
        <v>29</v>
      </c>
    </row>
    <row r="141" spans="1:20" ht="15" customHeight="1" x14ac:dyDescent="0.25">
      <c r="A141" s="3" t="s">
        <v>166</v>
      </c>
      <c r="B141" s="4">
        <v>878.96843878678635</v>
      </c>
      <c r="C141" s="4">
        <v>3.5109154665287536</v>
      </c>
      <c r="D141" s="4">
        <v>24.707779566446931</v>
      </c>
      <c r="E141" s="4">
        <v>219.45061759972489</v>
      </c>
      <c r="F141" s="4">
        <v>20.717151641845735</v>
      </c>
      <c r="G141" s="4">
        <v>18.839489618937165</v>
      </c>
      <c r="H141" s="4">
        <v>3.9817068440258168</v>
      </c>
      <c r="I141" s="4">
        <v>58</v>
      </c>
      <c r="J141" s="4">
        <v>26.339335123697897</v>
      </c>
      <c r="K141" s="4">
        <v>47.639367269933039</v>
      </c>
      <c r="L141" s="4">
        <v>102</v>
      </c>
      <c r="M141" s="4">
        <v>9.9252326528166552</v>
      </c>
      <c r="N141" s="4">
        <v>45.982842986608894</v>
      </c>
      <c r="O141" s="4">
        <v>2.9786114737035803</v>
      </c>
      <c r="P141" s="4">
        <v>65.040000000000006</v>
      </c>
      <c r="Q141" s="4">
        <v>52.943511962890632</v>
      </c>
      <c r="R141" s="4">
        <v>1.6593505503022599</v>
      </c>
      <c r="S141" s="4">
        <v>23.811706079464589</v>
      </c>
      <c r="T141" s="5" t="s">
        <v>25</v>
      </c>
    </row>
    <row r="142" spans="1:20" ht="15" customHeight="1" x14ac:dyDescent="0.25">
      <c r="A142" s="3" t="s">
        <v>167</v>
      </c>
      <c r="B142" s="4">
        <v>1933.8224425406568</v>
      </c>
      <c r="C142" s="4">
        <v>-7.4368661408820964</v>
      </c>
      <c r="D142" s="4">
        <v>15.779917399088532</v>
      </c>
      <c r="E142" s="4">
        <v>235.84176610572123</v>
      </c>
      <c r="F142" s="4">
        <v>16.868205070495602</v>
      </c>
      <c r="G142" s="4">
        <v>36.271202723185205</v>
      </c>
      <c r="H142" s="4">
        <v>1.0936140235718073</v>
      </c>
      <c r="I142" s="4">
        <v>81</v>
      </c>
      <c r="J142" s="4">
        <v>21.405352274576831</v>
      </c>
      <c r="K142" s="4">
        <v>38.248717710681404</v>
      </c>
      <c r="L142" s="4">
        <v>81</v>
      </c>
      <c r="M142" s="4">
        <v>72.580559329654704</v>
      </c>
      <c r="N142" s="4">
        <v>40.500704192630266</v>
      </c>
      <c r="O142" s="4">
        <v>3.5767511375751631</v>
      </c>
      <c r="P142" s="4">
        <v>64.52</v>
      </c>
      <c r="Q142" s="4">
        <v>61.7264417012533</v>
      </c>
      <c r="R142" s="4">
        <v>0.57880359145071736</v>
      </c>
      <c r="S142" s="4">
        <v>67.482490904298928</v>
      </c>
      <c r="T142" s="5" t="s">
        <v>25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3940-1191-445B-A2E1-EFFAF07A8DA9}">
  <sheetPr codeName="Feuil3"/>
  <dimension ref="A1:AC160"/>
  <sheetViews>
    <sheetView workbookViewId="0"/>
  </sheetViews>
  <sheetFormatPr baseColWidth="10" defaultRowHeight="12.75" x14ac:dyDescent="0.2"/>
  <sheetData>
    <row r="1" spans="1:29" x14ac:dyDescent="0.2">
      <c r="A1" t="e">
        <f>INDEX(Factlignes,ROW(A1),AxeH)</f>
        <v>#REF!</v>
      </c>
      <c r="B1" t="e">
        <f>INDEX(Factlignes,ROW(B1),AxeV)</f>
        <v>#REF!</v>
      </c>
      <c r="E1">
        <v>1</v>
      </c>
      <c r="F1">
        <f t="shared" ref="F1:F32" si="0">(ROW(F1)-1)*PI()/25</f>
        <v>0</v>
      </c>
      <c r="G1">
        <f t="shared" ref="G1:G32" si="1">COS(F1)</f>
        <v>1</v>
      </c>
      <c r="H1">
        <f t="shared" ref="H1:H32" si="2">SIN(F1)</f>
        <v>0</v>
      </c>
      <c r="J1" t="str">
        <f t="array" ref="J1">TRANSPOSE(NomsVNom)</f>
        <v>Continent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tr">
        <f t="array" ref="AC1">NomsVNom</f>
        <v>Continent</v>
      </c>
    </row>
    <row r="2" spans="1:29" x14ac:dyDescent="0.2">
      <c r="A2" t="e">
        <f>INDEX(Factlignes,ROW(A2),AxeH)</f>
        <v>#REF!</v>
      </c>
      <c r="B2" t="e">
        <f>INDEX(Factlignes,ROW(B2),AxeV)</f>
        <v>#REF!</v>
      </c>
      <c r="E2">
        <v>2</v>
      </c>
      <c r="F2">
        <f t="shared" si="0"/>
        <v>0.12566370614359174</v>
      </c>
      <c r="G2">
        <f t="shared" si="1"/>
        <v>0.99211470131447788</v>
      </c>
      <c r="H2">
        <f t="shared" si="2"/>
        <v>0.12533323356430426</v>
      </c>
      <c r="K2" t="e">
        <f t="array" ref="K2:AB142">Factlignes</f>
        <v>#REF!</v>
      </c>
      <c r="L2" t="e">
        <v>#REF!</v>
      </c>
      <c r="M2" t="e">
        <v>#REF!</v>
      </c>
      <c r="N2" t="e">
        <v>#REF!</v>
      </c>
      <c r="O2" t="e">
        <v>#REF!</v>
      </c>
      <c r="P2" t="e">
        <v>#REF!</v>
      </c>
      <c r="Q2" t="e">
        <v>#REF!</v>
      </c>
      <c r="R2" t="e">
        <v>#REF!</v>
      </c>
      <c r="S2" t="e">
        <v>#REF!</v>
      </c>
      <c r="T2" t="e">
        <v>#REF!</v>
      </c>
      <c r="U2" t="e">
        <v>#REF!</v>
      </c>
      <c r="V2" t="e">
        <v>#REF!</v>
      </c>
      <c r="W2" t="e">
        <v>#REF!</v>
      </c>
      <c r="X2" t="e">
        <v>#REF!</v>
      </c>
      <c r="Y2" t="e">
        <v>#REF!</v>
      </c>
      <c r="Z2" t="e">
        <v>#REF!</v>
      </c>
      <c r="AA2" t="e">
        <v>#REF!</v>
      </c>
      <c r="AB2" t="e">
        <v>#REF!</v>
      </c>
      <c r="AC2" t="str">
        <f t="array" ref="AC2:AC142">VNom</f>
        <v>Europe</v>
      </c>
    </row>
    <row r="3" spans="1:29" x14ac:dyDescent="0.2">
      <c r="A3" t="e">
        <f>INDEX(Factlignes,ROW(A3),AxeH)</f>
        <v>#REF!</v>
      </c>
      <c r="B3" t="e">
        <f>INDEX(Factlignes,ROW(B3),AxeV)</f>
        <v>#REF!</v>
      </c>
      <c r="E3">
        <v>3</v>
      </c>
      <c r="F3">
        <f t="shared" si="0"/>
        <v>0.25132741228718347</v>
      </c>
      <c r="G3">
        <f t="shared" si="1"/>
        <v>0.96858316112863108</v>
      </c>
      <c r="H3">
        <f t="shared" si="2"/>
        <v>0.24868988716485479</v>
      </c>
      <c r="K3" t="e">
        <v>#REF!</v>
      </c>
      <c r="L3" t="e">
        <v>#REF!</v>
      </c>
      <c r="M3" t="e">
        <v>#REF!</v>
      </c>
      <c r="N3" t="e">
        <v>#REF!</v>
      </c>
      <c r="O3" t="e">
        <v>#REF!</v>
      </c>
      <c r="P3" t="e">
        <v>#REF!</v>
      </c>
      <c r="Q3" t="e">
        <v>#REF!</v>
      </c>
      <c r="R3" t="e">
        <v>#REF!</v>
      </c>
      <c r="S3" t="e">
        <v>#REF!</v>
      </c>
      <c r="T3" t="e">
        <v>#REF!</v>
      </c>
      <c r="U3" t="e">
        <v>#REF!</v>
      </c>
      <c r="V3" t="e">
        <v>#REF!</v>
      </c>
      <c r="W3" t="e">
        <v>#REF!</v>
      </c>
      <c r="X3" t="e">
        <v>#REF!</v>
      </c>
      <c r="Y3" t="e">
        <v>#REF!</v>
      </c>
      <c r="Z3" t="e">
        <v>#REF!</v>
      </c>
      <c r="AA3" t="e">
        <v>#REF!</v>
      </c>
      <c r="AB3" t="e">
        <v>#REF!</v>
      </c>
      <c r="AC3" t="str">
        <v>Afrique du Nord</v>
      </c>
    </row>
    <row r="4" spans="1:29" x14ac:dyDescent="0.2">
      <c r="A4" t="e">
        <f>INDEX(Factlignes,ROW(A4),AxeH)</f>
        <v>#REF!</v>
      </c>
      <c r="B4" t="e">
        <f>INDEX(Factlignes,ROW(B4),AxeV)</f>
        <v>#REF!</v>
      </c>
      <c r="E4">
        <v>4</v>
      </c>
      <c r="F4">
        <f t="shared" si="0"/>
        <v>0.37699111843077515</v>
      </c>
      <c r="G4">
        <f t="shared" si="1"/>
        <v>0.92977648588825146</v>
      </c>
      <c r="H4">
        <f t="shared" si="2"/>
        <v>0.36812455268467792</v>
      </c>
      <c r="K4" t="e">
        <v>#REF!</v>
      </c>
      <c r="L4" t="e">
        <v>#REF!</v>
      </c>
      <c r="M4" t="e">
        <v>#REF!</v>
      </c>
      <c r="N4" t="e">
        <v>#REF!</v>
      </c>
      <c r="O4" t="e">
        <v>#REF!</v>
      </c>
      <c r="P4" t="e">
        <v>#REF!</v>
      </c>
      <c r="Q4" t="e">
        <v>#REF!</v>
      </c>
      <c r="R4" t="e">
        <v>#REF!</v>
      </c>
      <c r="S4" t="e">
        <v>#REF!</v>
      </c>
      <c r="T4" t="e">
        <v>#REF!</v>
      </c>
      <c r="U4" t="e">
        <v>#REF!</v>
      </c>
      <c r="V4" t="e">
        <v>#REF!</v>
      </c>
      <c r="W4" t="e">
        <v>#REF!</v>
      </c>
      <c r="X4" t="e">
        <v>#REF!</v>
      </c>
      <c r="Y4" t="e">
        <v>#REF!</v>
      </c>
      <c r="Z4" t="e">
        <v>#REF!</v>
      </c>
      <c r="AA4" t="e">
        <v>#REF!</v>
      </c>
      <c r="AB4" t="e">
        <v>#REF!</v>
      </c>
      <c r="AC4" t="str">
        <v>Afrique subsah</v>
      </c>
    </row>
    <row r="5" spans="1:29" x14ac:dyDescent="0.2">
      <c r="A5" t="e">
        <f>INDEX(Factlignes,ROW(A5),AxeH)</f>
        <v>#REF!</v>
      </c>
      <c r="B5" t="e">
        <f>INDEX(Factlignes,ROW(B5),AxeV)</f>
        <v>#REF!</v>
      </c>
      <c r="E5">
        <v>5</v>
      </c>
      <c r="F5">
        <f t="shared" si="0"/>
        <v>0.50265482457436694</v>
      </c>
      <c r="G5">
        <f t="shared" si="1"/>
        <v>0.87630668004386358</v>
      </c>
      <c r="H5">
        <f t="shared" si="2"/>
        <v>0.48175367410171532</v>
      </c>
      <c r="K5" t="e">
        <v>#REF!</v>
      </c>
      <c r="L5" t="e">
        <v>#REF!</v>
      </c>
      <c r="M5" t="e">
        <v>#REF!</v>
      </c>
      <c r="N5" t="e">
        <v>#REF!</v>
      </c>
      <c r="O5" t="e">
        <v>#REF!</v>
      </c>
      <c r="P5" t="e">
        <v>#REF!</v>
      </c>
      <c r="Q5" t="e">
        <v>#REF!</v>
      </c>
      <c r="R5" t="e">
        <v>#REF!</v>
      </c>
      <c r="S5" t="e">
        <v>#REF!</v>
      </c>
      <c r="T5" t="e">
        <v>#REF!</v>
      </c>
      <c r="U5" t="e">
        <v>#REF!</v>
      </c>
      <c r="V5" t="e">
        <v>#REF!</v>
      </c>
      <c r="W5" t="e">
        <v>#REF!</v>
      </c>
      <c r="X5" t="e">
        <v>#REF!</v>
      </c>
      <c r="Y5" t="e">
        <v>#REF!</v>
      </c>
      <c r="Z5" t="e">
        <v>#REF!</v>
      </c>
      <c r="AA5" t="e">
        <v>#REF!</v>
      </c>
      <c r="AB5" t="e">
        <v>#REF!</v>
      </c>
      <c r="AC5" t="str">
        <v xml:space="preserve">Amérique du sud </v>
      </c>
    </row>
    <row r="6" spans="1:29" x14ac:dyDescent="0.2">
      <c r="A6" t="e">
        <f>INDEX(Factlignes,ROW(A6),AxeH)</f>
        <v>#REF!</v>
      </c>
      <c r="B6" t="e">
        <f>INDEX(Factlignes,ROW(B6),AxeV)</f>
        <v>#REF!</v>
      </c>
      <c r="E6">
        <v>6</v>
      </c>
      <c r="F6">
        <f t="shared" si="0"/>
        <v>0.62831853071795862</v>
      </c>
      <c r="G6">
        <f t="shared" si="1"/>
        <v>0.80901699437494745</v>
      </c>
      <c r="H6">
        <f t="shared" si="2"/>
        <v>0.58778525229247314</v>
      </c>
      <c r="K6" t="e">
        <v>#REF!</v>
      </c>
      <c r="L6" t="e">
        <v>#REF!</v>
      </c>
      <c r="M6" t="e">
        <v>#REF!</v>
      </c>
      <c r="N6" t="e">
        <v>#REF!</v>
      </c>
      <c r="O6" t="e">
        <v>#REF!</v>
      </c>
      <c r="P6" t="e">
        <v>#REF!</v>
      </c>
      <c r="Q6" t="e">
        <v>#REF!</v>
      </c>
      <c r="R6" t="e">
        <v>#REF!</v>
      </c>
      <c r="S6" t="e">
        <v>#REF!</v>
      </c>
      <c r="T6" t="e">
        <v>#REF!</v>
      </c>
      <c r="U6" t="e">
        <v>#REF!</v>
      </c>
      <c r="V6" t="e">
        <v>#REF!</v>
      </c>
      <c r="W6" t="e">
        <v>#REF!</v>
      </c>
      <c r="X6" t="e">
        <v>#REF!</v>
      </c>
      <c r="Y6" t="e">
        <v>#REF!</v>
      </c>
      <c r="Z6" t="e">
        <v>#REF!</v>
      </c>
      <c r="AA6" t="e">
        <v>#REF!</v>
      </c>
      <c r="AB6" t="e">
        <v>#REF!</v>
      </c>
      <c r="AC6" t="str">
        <v>Asie</v>
      </c>
    </row>
    <row r="7" spans="1:29" x14ac:dyDescent="0.2">
      <c r="A7" t="e">
        <f>INDEX(Factlignes,ROW(A7),AxeH)</f>
        <v>#REF!</v>
      </c>
      <c r="B7" t="e">
        <f>INDEX(Factlignes,ROW(B7),AxeV)</f>
        <v>#REF!</v>
      </c>
      <c r="E7">
        <v>7</v>
      </c>
      <c r="F7">
        <f t="shared" si="0"/>
        <v>0.7539822368615503</v>
      </c>
      <c r="G7">
        <f t="shared" si="1"/>
        <v>0.72896862742141155</v>
      </c>
      <c r="H7">
        <f t="shared" si="2"/>
        <v>0.68454710592868862</v>
      </c>
      <c r="K7" t="e">
        <v>#REF!</v>
      </c>
      <c r="L7" t="e">
        <v>#REF!</v>
      </c>
      <c r="M7" t="e">
        <v>#REF!</v>
      </c>
      <c r="N7" t="e">
        <v>#REF!</v>
      </c>
      <c r="O7" t="e">
        <v>#REF!</v>
      </c>
      <c r="P7" t="e">
        <v>#REF!</v>
      </c>
      <c r="Q7" t="e">
        <v>#REF!</v>
      </c>
      <c r="R7" t="e">
        <v>#REF!</v>
      </c>
      <c r="S7" t="e">
        <v>#REF!</v>
      </c>
      <c r="T7" t="e">
        <v>#REF!</v>
      </c>
      <c r="U7" t="e">
        <v>#REF!</v>
      </c>
      <c r="V7" t="e">
        <v>#REF!</v>
      </c>
      <c r="W7" t="e">
        <v>#REF!</v>
      </c>
      <c r="X7" t="e">
        <v>#REF!</v>
      </c>
      <c r="Y7" t="e">
        <v>#REF!</v>
      </c>
      <c r="Z7" t="e">
        <v>#REF!</v>
      </c>
      <c r="AA7" t="e">
        <v>#REF!</v>
      </c>
      <c r="AB7" t="e">
        <v>#REF!</v>
      </c>
      <c r="AC7" t="str">
        <v>Océanie</v>
      </c>
    </row>
    <row r="8" spans="1:29" x14ac:dyDescent="0.2">
      <c r="A8" t="e">
        <f>INDEX(Factlignes,ROW(A8),AxeH)</f>
        <v>#REF!</v>
      </c>
      <c r="B8" t="e">
        <f>INDEX(Factlignes,ROW(B8),AxeV)</f>
        <v>#REF!</v>
      </c>
      <c r="E8">
        <v>8</v>
      </c>
      <c r="F8">
        <f t="shared" si="0"/>
        <v>0.87964594300514209</v>
      </c>
      <c r="G8">
        <f t="shared" si="1"/>
        <v>0.63742398974868975</v>
      </c>
      <c r="H8">
        <f t="shared" si="2"/>
        <v>0.77051324277578925</v>
      </c>
      <c r="K8" t="e">
        <v>#REF!</v>
      </c>
      <c r="L8" t="e">
        <v>#REF!</v>
      </c>
      <c r="M8" t="e">
        <v>#REF!</v>
      </c>
      <c r="N8" t="e">
        <v>#REF!</v>
      </c>
      <c r="O8" t="e">
        <v>#REF!</v>
      </c>
      <c r="P8" t="e">
        <v>#REF!</v>
      </c>
      <c r="Q8" t="e">
        <v>#REF!</v>
      </c>
      <c r="R8" t="e">
        <v>#REF!</v>
      </c>
      <c r="S8" t="e">
        <v>#REF!</v>
      </c>
      <c r="T8" t="e">
        <v>#REF!</v>
      </c>
      <c r="U8" t="e">
        <v>#REF!</v>
      </c>
      <c r="V8" t="e">
        <v>#REF!</v>
      </c>
      <c r="W8" t="e">
        <v>#REF!</v>
      </c>
      <c r="X8" t="e">
        <v>#REF!</v>
      </c>
      <c r="Y8" t="e">
        <v>#REF!</v>
      </c>
      <c r="Z8" t="e">
        <v>#REF!</v>
      </c>
      <c r="AA8" t="e">
        <v>#REF!</v>
      </c>
      <c r="AB8" t="e">
        <v>#REF!</v>
      </c>
      <c r="AC8" t="str">
        <v>Europe</v>
      </c>
    </row>
    <row r="9" spans="1:29" x14ac:dyDescent="0.2">
      <c r="A9" t="e">
        <f>INDEX(Factlignes,ROW(A9),AxeH)</f>
        <v>#REF!</v>
      </c>
      <c r="B9" t="e">
        <f>INDEX(Factlignes,ROW(B9),AxeV)</f>
        <v>#REF!</v>
      </c>
      <c r="E9">
        <v>9</v>
      </c>
      <c r="F9">
        <f t="shared" si="0"/>
        <v>1.0053096491487339</v>
      </c>
      <c r="G9">
        <f t="shared" si="1"/>
        <v>0.53582679497899655</v>
      </c>
      <c r="H9">
        <f t="shared" si="2"/>
        <v>0.84432792550201508</v>
      </c>
      <c r="K9" t="e">
        <v>#REF!</v>
      </c>
      <c r="L9" t="e">
        <v>#REF!</v>
      </c>
      <c r="M9" t="e">
        <v>#REF!</v>
      </c>
      <c r="N9" t="e">
        <v>#REF!</v>
      </c>
      <c r="O9" t="e">
        <v>#REF!</v>
      </c>
      <c r="P9" t="e">
        <v>#REF!</v>
      </c>
      <c r="Q9" t="e">
        <v>#REF!</v>
      </c>
      <c r="R9" t="e">
        <v>#REF!</v>
      </c>
      <c r="S9" t="e">
        <v>#REF!</v>
      </c>
      <c r="T9" t="e">
        <v>#REF!</v>
      </c>
      <c r="U9" t="e">
        <v>#REF!</v>
      </c>
      <c r="V9" t="e">
        <v>#REF!</v>
      </c>
      <c r="W9" t="e">
        <v>#REF!</v>
      </c>
      <c r="X9" t="e">
        <v>#REF!</v>
      </c>
      <c r="Y9" t="e">
        <v>#REF!</v>
      </c>
      <c r="Z9" t="e">
        <v>#REF!</v>
      </c>
      <c r="AA9" t="e">
        <v>#REF!</v>
      </c>
      <c r="AB9" t="e">
        <v>#REF!</v>
      </c>
      <c r="AC9" t="str">
        <v>Asie</v>
      </c>
    </row>
    <row r="10" spans="1:29" x14ac:dyDescent="0.2">
      <c r="A10" t="e">
        <f>INDEX(Factlignes,ROW(A10),AxeH)</f>
        <v>#REF!</v>
      </c>
      <c r="B10" t="e">
        <f>INDEX(Factlignes,ROW(B10),AxeV)</f>
        <v>#REF!</v>
      </c>
      <c r="E10">
        <v>10</v>
      </c>
      <c r="F10">
        <f t="shared" si="0"/>
        <v>1.1309733552923256</v>
      </c>
      <c r="G10">
        <f t="shared" si="1"/>
        <v>0.42577929156507266</v>
      </c>
      <c r="H10">
        <f t="shared" si="2"/>
        <v>0.90482705246601958</v>
      </c>
      <c r="K10" t="e">
        <v>#REF!</v>
      </c>
      <c r="L10" t="e">
        <v>#REF!</v>
      </c>
      <c r="M10" t="e">
        <v>#REF!</v>
      </c>
      <c r="N10" t="e">
        <v>#REF!</v>
      </c>
      <c r="O10" t="e">
        <v>#REF!</v>
      </c>
      <c r="P10" t="e">
        <v>#REF!</v>
      </c>
      <c r="Q10" t="e">
        <v>#REF!</v>
      </c>
      <c r="R10" t="e">
        <v>#REF!</v>
      </c>
      <c r="S10" t="e">
        <v>#REF!</v>
      </c>
      <c r="T10" t="e">
        <v>#REF!</v>
      </c>
      <c r="U10" t="e">
        <v>#REF!</v>
      </c>
      <c r="V10" t="e">
        <v>#REF!</v>
      </c>
      <c r="W10" t="e">
        <v>#REF!</v>
      </c>
      <c r="X10" t="e">
        <v>#REF!</v>
      </c>
      <c r="Y10" t="e">
        <v>#REF!</v>
      </c>
      <c r="Z10" t="e">
        <v>#REF!</v>
      </c>
      <c r="AA10" t="e">
        <v>#REF!</v>
      </c>
      <c r="AB10" t="e">
        <v>#REF!</v>
      </c>
      <c r="AC10" t="str">
        <v>Asie</v>
      </c>
    </row>
    <row r="11" spans="1:29" x14ac:dyDescent="0.2">
      <c r="A11" t="e">
        <f>INDEX(Factlignes,ROW(A11),AxeH)</f>
        <v>#REF!</v>
      </c>
      <c r="B11" t="e">
        <f>INDEX(Factlignes,ROW(B11),AxeV)</f>
        <v>#REF!</v>
      </c>
      <c r="E11">
        <v>11</v>
      </c>
      <c r="F11">
        <f t="shared" si="0"/>
        <v>1.2566370614359172</v>
      </c>
      <c r="G11">
        <f t="shared" si="1"/>
        <v>0.30901699437494745</v>
      </c>
      <c r="H11">
        <f t="shared" si="2"/>
        <v>0.95105651629515353</v>
      </c>
      <c r="K11" t="e">
        <v>#REF!</v>
      </c>
      <c r="L11" t="e">
        <v>#REF!</v>
      </c>
      <c r="M11" t="e">
        <v>#REF!</v>
      </c>
      <c r="N11" t="e">
        <v>#REF!</v>
      </c>
      <c r="O11" t="e">
        <v>#REF!</v>
      </c>
      <c r="P11" t="e">
        <v>#REF!</v>
      </c>
      <c r="Q11" t="e">
        <v>#REF!</v>
      </c>
      <c r="R11" t="e">
        <v>#REF!</v>
      </c>
      <c r="S11" t="e">
        <v>#REF!</v>
      </c>
      <c r="T11" t="e">
        <v>#REF!</v>
      </c>
      <c r="U11" t="e">
        <v>#REF!</v>
      </c>
      <c r="V11" t="e">
        <v>#REF!</v>
      </c>
      <c r="W11" t="e">
        <v>#REF!</v>
      </c>
      <c r="X11" t="e">
        <v>#REF!</v>
      </c>
      <c r="Y11" t="e">
        <v>#REF!</v>
      </c>
      <c r="Z11" t="e">
        <v>#REF!</v>
      </c>
      <c r="AA11" t="e">
        <v>#REF!</v>
      </c>
      <c r="AB11" t="e">
        <v>#REF!</v>
      </c>
      <c r="AC11" t="str">
        <v>Europe</v>
      </c>
    </row>
    <row r="12" spans="1:29" x14ac:dyDescent="0.2">
      <c r="A12" t="e">
        <f>INDEX(Factlignes,ROW(A12),AxeH)</f>
        <v>#REF!</v>
      </c>
      <c r="B12" t="e">
        <f>INDEX(Factlignes,ROW(B12),AxeV)</f>
        <v>#REF!</v>
      </c>
      <c r="E12">
        <v>12</v>
      </c>
      <c r="F12">
        <f t="shared" si="0"/>
        <v>1.3823007675795089</v>
      </c>
      <c r="G12">
        <f t="shared" si="1"/>
        <v>0.18738131458572474</v>
      </c>
      <c r="H12">
        <f t="shared" si="2"/>
        <v>0.98228725072868861</v>
      </c>
      <c r="K12" t="e">
        <v>#REF!</v>
      </c>
      <c r="L12" t="e">
        <v>#REF!</v>
      </c>
      <c r="M12" t="e">
        <v>#REF!</v>
      </c>
      <c r="N12" t="e">
        <v>#REF!</v>
      </c>
      <c r="O12" t="e">
        <v>#REF!</v>
      </c>
      <c r="P12" t="e">
        <v>#REF!</v>
      </c>
      <c r="Q12" t="e">
        <v>#REF!</v>
      </c>
      <c r="R12" t="e">
        <v>#REF!</v>
      </c>
      <c r="S12" t="e">
        <v>#REF!</v>
      </c>
      <c r="T12" t="e">
        <v>#REF!</v>
      </c>
      <c r="U12" t="e">
        <v>#REF!</v>
      </c>
      <c r="V12" t="e">
        <v>#REF!</v>
      </c>
      <c r="W12" t="e">
        <v>#REF!</v>
      </c>
      <c r="X12" t="e">
        <v>#REF!</v>
      </c>
      <c r="Y12" t="e">
        <v>#REF!</v>
      </c>
      <c r="Z12" t="e">
        <v>#REF!</v>
      </c>
      <c r="AA12" t="e">
        <v>#REF!</v>
      </c>
      <c r="AB12" t="e">
        <v>#REF!</v>
      </c>
      <c r="AC12" t="str">
        <v>Europe</v>
      </c>
    </row>
    <row r="13" spans="1:29" x14ac:dyDescent="0.2">
      <c r="A13" t="e">
        <f>INDEX(Factlignes,ROW(A13),AxeH)</f>
        <v>#REF!</v>
      </c>
      <c r="B13" t="e">
        <f>INDEX(Factlignes,ROW(B13),AxeV)</f>
        <v>#REF!</v>
      </c>
      <c r="E13">
        <v>13</v>
      </c>
      <c r="F13">
        <f t="shared" si="0"/>
        <v>1.5079644737231006</v>
      </c>
      <c r="G13">
        <f t="shared" si="1"/>
        <v>6.2790519529313527E-2</v>
      </c>
      <c r="H13">
        <f t="shared" si="2"/>
        <v>0.99802672842827156</v>
      </c>
      <c r="K13" t="e">
        <v>#REF!</v>
      </c>
      <c r="L13" t="e">
        <v>#REF!</v>
      </c>
      <c r="M13" t="e">
        <v>#REF!</v>
      </c>
      <c r="N13" t="e">
        <v>#REF!</v>
      </c>
      <c r="O13" t="e">
        <v>#REF!</v>
      </c>
      <c r="P13" t="e">
        <v>#REF!</v>
      </c>
      <c r="Q13" t="e">
        <v>#REF!</v>
      </c>
      <c r="R13" t="e">
        <v>#REF!</v>
      </c>
      <c r="S13" t="e">
        <v>#REF!</v>
      </c>
      <c r="T13" t="e">
        <v>#REF!</v>
      </c>
      <c r="U13" t="e">
        <v>#REF!</v>
      </c>
      <c r="V13" t="e">
        <v>#REF!</v>
      </c>
      <c r="W13" t="e">
        <v>#REF!</v>
      </c>
      <c r="X13" t="e">
        <v>#REF!</v>
      </c>
      <c r="Y13" t="e">
        <v>#REF!</v>
      </c>
      <c r="Z13" t="e">
        <v>#REF!</v>
      </c>
      <c r="AA13" t="e">
        <v>#REF!</v>
      </c>
      <c r="AB13" t="e">
        <v>#REF!</v>
      </c>
      <c r="AC13" t="str">
        <v>Amérique du Nord</v>
      </c>
    </row>
    <row r="14" spans="1:29" x14ac:dyDescent="0.2">
      <c r="A14" t="e">
        <f>INDEX(Factlignes,ROW(A14),AxeH)</f>
        <v>#REF!</v>
      </c>
      <c r="B14" t="e">
        <f>INDEX(Factlignes,ROW(B14),AxeV)</f>
        <v>#REF!</v>
      </c>
      <c r="E14">
        <v>14</v>
      </c>
      <c r="F14">
        <f t="shared" si="0"/>
        <v>1.6336281798666925</v>
      </c>
      <c r="G14">
        <f t="shared" si="1"/>
        <v>-6.2790519529313402E-2</v>
      </c>
      <c r="H14">
        <f t="shared" si="2"/>
        <v>0.99802672842827156</v>
      </c>
      <c r="K14" t="e">
        <v>#REF!</v>
      </c>
      <c r="L14" t="e">
        <v>#REF!</v>
      </c>
      <c r="M14" t="e">
        <v>#REF!</v>
      </c>
      <c r="N14" t="e">
        <v>#REF!</v>
      </c>
      <c r="O14" t="e">
        <v>#REF!</v>
      </c>
      <c r="P14" t="e">
        <v>#REF!</v>
      </c>
      <c r="Q14" t="e">
        <v>#REF!</v>
      </c>
      <c r="R14" t="e">
        <v>#REF!</v>
      </c>
      <c r="S14" t="e">
        <v>#REF!</v>
      </c>
      <c r="T14" t="e">
        <v>#REF!</v>
      </c>
      <c r="U14" t="e">
        <v>#REF!</v>
      </c>
      <c r="V14" t="e">
        <v>#REF!</v>
      </c>
      <c r="W14" t="e">
        <v>#REF!</v>
      </c>
      <c r="X14" t="e">
        <v>#REF!</v>
      </c>
      <c r="Y14" t="e">
        <v>#REF!</v>
      </c>
      <c r="Z14" t="e">
        <v>#REF!</v>
      </c>
      <c r="AA14" t="e">
        <v>#REF!</v>
      </c>
      <c r="AB14" t="e">
        <v>#REF!</v>
      </c>
      <c r="AC14" t="str">
        <v>Afrique subsah</v>
      </c>
    </row>
    <row r="15" spans="1:29" x14ac:dyDescent="0.2">
      <c r="A15" t="e">
        <f>INDEX(Factlignes,ROW(A15),AxeH)</f>
        <v>#REF!</v>
      </c>
      <c r="B15" t="e">
        <f>INDEX(Factlignes,ROW(B15),AxeV)</f>
        <v>#REF!</v>
      </c>
      <c r="E15">
        <v>15</v>
      </c>
      <c r="F15">
        <f t="shared" si="0"/>
        <v>1.7592918860102842</v>
      </c>
      <c r="G15">
        <f t="shared" si="1"/>
        <v>-0.1873813145857246</v>
      </c>
      <c r="H15">
        <f t="shared" si="2"/>
        <v>0.98228725072868872</v>
      </c>
      <c r="K15" t="e">
        <v>#REF!</v>
      </c>
      <c r="L15" t="e">
        <v>#REF!</v>
      </c>
      <c r="M15" t="e">
        <v>#REF!</v>
      </c>
      <c r="N15" t="e">
        <v>#REF!</v>
      </c>
      <c r="O15" t="e">
        <v>#REF!</v>
      </c>
      <c r="P15" t="e">
        <v>#REF!</v>
      </c>
      <c r="Q15" t="e">
        <v>#REF!</v>
      </c>
      <c r="R15" t="e">
        <v>#REF!</v>
      </c>
      <c r="S15" t="e">
        <v>#REF!</v>
      </c>
      <c r="T15" t="e">
        <v>#REF!</v>
      </c>
      <c r="U15" t="e">
        <v>#REF!</v>
      </c>
      <c r="V15" t="e">
        <v>#REF!</v>
      </c>
      <c r="W15" t="e">
        <v>#REF!</v>
      </c>
      <c r="X15" t="e">
        <v>#REF!</v>
      </c>
      <c r="Y15" t="e">
        <v>#REF!</v>
      </c>
      <c r="Z15" t="e">
        <v>#REF!</v>
      </c>
      <c r="AA15" t="e">
        <v>#REF!</v>
      </c>
      <c r="AB15" t="e">
        <v>#REF!</v>
      </c>
      <c r="AC15" t="str">
        <v xml:space="preserve">Amérique du sud </v>
      </c>
    </row>
    <row r="16" spans="1:29" x14ac:dyDescent="0.2">
      <c r="A16" t="e">
        <f>INDEX(Factlignes,ROW(A16),AxeH)</f>
        <v>#REF!</v>
      </c>
      <c r="B16" t="e">
        <f>INDEX(Factlignes,ROW(B16),AxeV)</f>
        <v>#REF!</v>
      </c>
      <c r="E16">
        <v>16</v>
      </c>
      <c r="F16">
        <f t="shared" si="0"/>
        <v>1.8849555921538756</v>
      </c>
      <c r="G16">
        <f t="shared" si="1"/>
        <v>-0.30901699437494712</v>
      </c>
      <c r="H16">
        <f t="shared" si="2"/>
        <v>0.95105651629515364</v>
      </c>
      <c r="K16" t="e">
        <v>#REF!</v>
      </c>
      <c r="L16" t="e">
        <v>#REF!</v>
      </c>
      <c r="M16" t="e">
        <v>#REF!</v>
      </c>
      <c r="N16" t="e">
        <v>#REF!</v>
      </c>
      <c r="O16" t="e">
        <v>#REF!</v>
      </c>
      <c r="P16" t="e">
        <v>#REF!</v>
      </c>
      <c r="Q16" t="e">
        <v>#REF!</v>
      </c>
      <c r="R16" t="e">
        <v>#REF!</v>
      </c>
      <c r="S16" t="e">
        <v>#REF!</v>
      </c>
      <c r="T16" t="e">
        <v>#REF!</v>
      </c>
      <c r="U16" t="e">
        <v>#REF!</v>
      </c>
      <c r="V16" t="e">
        <v>#REF!</v>
      </c>
      <c r="W16" t="e">
        <v>#REF!</v>
      </c>
      <c r="X16" t="e">
        <v>#REF!</v>
      </c>
      <c r="Y16" t="e">
        <v>#REF!</v>
      </c>
      <c r="Z16" t="e">
        <v>#REF!</v>
      </c>
      <c r="AA16" t="e">
        <v>#REF!</v>
      </c>
      <c r="AB16" t="e">
        <v>#REF!</v>
      </c>
      <c r="AC16" t="str">
        <v>Afrique subsah</v>
      </c>
    </row>
    <row r="17" spans="1:29" x14ac:dyDescent="0.2">
      <c r="A17" t="e">
        <f>INDEX(Factlignes,ROW(A17),AxeH)</f>
        <v>#REF!</v>
      </c>
      <c r="B17" t="e">
        <f>INDEX(Factlignes,ROW(B17),AxeV)</f>
        <v>#REF!</v>
      </c>
      <c r="E17">
        <v>17</v>
      </c>
      <c r="F17">
        <f t="shared" si="0"/>
        <v>2.0106192982974678</v>
      </c>
      <c r="G17">
        <f t="shared" si="1"/>
        <v>-0.42577929156507272</v>
      </c>
      <c r="H17">
        <f t="shared" si="2"/>
        <v>0.90482705246601947</v>
      </c>
      <c r="K17" t="e">
        <v>#REF!</v>
      </c>
      <c r="L17" t="e">
        <v>#REF!</v>
      </c>
      <c r="M17" t="e">
        <v>#REF!</v>
      </c>
      <c r="N17" t="e">
        <v>#REF!</v>
      </c>
      <c r="O17" t="e">
        <v>#REF!</v>
      </c>
      <c r="P17" t="e">
        <v>#REF!</v>
      </c>
      <c r="Q17" t="e">
        <v>#REF!</v>
      </c>
      <c r="R17" t="e">
        <v>#REF!</v>
      </c>
      <c r="S17" t="e">
        <v>#REF!</v>
      </c>
      <c r="T17" t="e">
        <v>#REF!</v>
      </c>
      <c r="U17" t="e">
        <v>#REF!</v>
      </c>
      <c r="V17" t="e">
        <v>#REF!</v>
      </c>
      <c r="W17" t="e">
        <v>#REF!</v>
      </c>
      <c r="X17" t="e">
        <v>#REF!</v>
      </c>
      <c r="Y17" t="e">
        <v>#REF!</v>
      </c>
      <c r="Z17" t="e">
        <v>#REF!</v>
      </c>
      <c r="AA17" t="e">
        <v>#REF!</v>
      </c>
      <c r="AB17" t="e">
        <v>#REF!</v>
      </c>
      <c r="AC17" t="str">
        <v xml:space="preserve">Amérique du sud </v>
      </c>
    </row>
    <row r="18" spans="1:29" x14ac:dyDescent="0.2">
      <c r="A18" t="e">
        <f>INDEX(Factlignes,ROW(A18),AxeH)</f>
        <v>#REF!</v>
      </c>
      <c r="B18" t="e">
        <f>INDEX(Factlignes,ROW(B18),AxeV)</f>
        <v>#REF!</v>
      </c>
      <c r="E18">
        <v>18</v>
      </c>
      <c r="F18">
        <f t="shared" si="0"/>
        <v>2.1362830044410597</v>
      </c>
      <c r="G18">
        <f t="shared" si="1"/>
        <v>-0.53582679497899688</v>
      </c>
      <c r="H18">
        <f t="shared" si="2"/>
        <v>0.84432792550201496</v>
      </c>
      <c r="K18" t="e">
        <v>#REF!</v>
      </c>
      <c r="L18" t="e">
        <v>#REF!</v>
      </c>
      <c r="M18" t="e">
        <v>#REF!</v>
      </c>
      <c r="N18" t="e">
        <v>#REF!</v>
      </c>
      <c r="O18" t="e">
        <v>#REF!</v>
      </c>
      <c r="P18" t="e">
        <v>#REF!</v>
      </c>
      <c r="Q18" t="e">
        <v>#REF!</v>
      </c>
      <c r="R18" t="e">
        <v>#REF!</v>
      </c>
      <c r="S18" t="e">
        <v>#REF!</v>
      </c>
      <c r="T18" t="e">
        <v>#REF!</v>
      </c>
      <c r="U18" t="e">
        <v>#REF!</v>
      </c>
      <c r="V18" t="e">
        <v>#REF!</v>
      </c>
      <c r="W18" t="e">
        <v>#REF!</v>
      </c>
      <c r="X18" t="e">
        <v>#REF!</v>
      </c>
      <c r="Y18" t="e">
        <v>#REF!</v>
      </c>
      <c r="Z18" t="e">
        <v>#REF!</v>
      </c>
      <c r="AA18" t="e">
        <v>#REF!</v>
      </c>
      <c r="AB18" t="e">
        <v>#REF!</v>
      </c>
      <c r="AC18" t="str">
        <v>Europe</v>
      </c>
    </row>
    <row r="19" spans="1:29" x14ac:dyDescent="0.2">
      <c r="A19" t="e">
        <f>INDEX(Factlignes,ROW(A19),AxeH)</f>
        <v>#REF!</v>
      </c>
      <c r="B19" t="e">
        <f>INDEX(Factlignes,ROW(B19),AxeV)</f>
        <v>#REF!</v>
      </c>
      <c r="F19">
        <f t="shared" si="0"/>
        <v>2.2619467105846511</v>
      </c>
      <c r="G19">
        <f t="shared" si="1"/>
        <v>-0.63742398974868975</v>
      </c>
      <c r="H19">
        <f t="shared" si="2"/>
        <v>0.77051324277578925</v>
      </c>
      <c r="K19" t="e">
        <v>#REF!</v>
      </c>
      <c r="L19" t="e">
        <v>#REF!</v>
      </c>
      <c r="M19" t="e">
        <v>#REF!</v>
      </c>
      <c r="N19" t="e">
        <v>#REF!</v>
      </c>
      <c r="O19" t="e">
        <v>#REF!</v>
      </c>
      <c r="P19" t="e">
        <v>#REF!</v>
      </c>
      <c r="Q19" t="e">
        <v>#REF!</v>
      </c>
      <c r="R19" t="e">
        <v>#REF!</v>
      </c>
      <c r="S19" t="e">
        <v>#REF!</v>
      </c>
      <c r="T19" t="e">
        <v>#REF!</v>
      </c>
      <c r="U19" t="e">
        <v>#REF!</v>
      </c>
      <c r="V19" t="e">
        <v>#REF!</v>
      </c>
      <c r="W19" t="e">
        <v>#REF!</v>
      </c>
      <c r="X19" t="e">
        <v>#REF!</v>
      </c>
      <c r="Y19" t="e">
        <v>#REF!</v>
      </c>
      <c r="Z19" t="e">
        <v>#REF!</v>
      </c>
      <c r="AA19" t="e">
        <v>#REF!</v>
      </c>
      <c r="AB19" t="e">
        <v>#REF!</v>
      </c>
      <c r="AC19" t="str">
        <v>Afrique subsah</v>
      </c>
    </row>
    <row r="20" spans="1:29" x14ac:dyDescent="0.2">
      <c r="A20" t="e">
        <f>INDEX(Factlignes,ROW(A20),AxeH)</f>
        <v>#REF!</v>
      </c>
      <c r="B20" t="e">
        <f>INDEX(Factlignes,ROW(B20),AxeV)</f>
        <v>#REF!</v>
      </c>
      <c r="F20">
        <f t="shared" si="0"/>
        <v>2.3876104167282426</v>
      </c>
      <c r="G20">
        <f t="shared" si="1"/>
        <v>-0.72896862742141133</v>
      </c>
      <c r="H20">
        <f t="shared" si="2"/>
        <v>0.68454710592868884</v>
      </c>
      <c r="K20" t="e">
        <v>#REF!</v>
      </c>
      <c r="L20" t="e">
        <v>#REF!</v>
      </c>
      <c r="M20" t="e">
        <v>#REF!</v>
      </c>
      <c r="N20" t="e">
        <v>#REF!</v>
      </c>
      <c r="O20" t="e">
        <v>#REF!</v>
      </c>
      <c r="P20" t="e">
        <v>#REF!</v>
      </c>
      <c r="Q20" t="e">
        <v>#REF!</v>
      </c>
      <c r="R20" t="e">
        <v>#REF!</v>
      </c>
      <c r="S20" t="e">
        <v>#REF!</v>
      </c>
      <c r="T20" t="e">
        <v>#REF!</v>
      </c>
      <c r="U20" t="e">
        <v>#REF!</v>
      </c>
      <c r="V20" t="e">
        <v>#REF!</v>
      </c>
      <c r="W20" t="e">
        <v>#REF!</v>
      </c>
      <c r="X20" t="e">
        <v>#REF!</v>
      </c>
      <c r="Y20" t="e">
        <v>#REF!</v>
      </c>
      <c r="Z20" t="e">
        <v>#REF!</v>
      </c>
      <c r="AA20" t="e">
        <v>#REF!</v>
      </c>
      <c r="AB20" t="e">
        <v>#REF!</v>
      </c>
      <c r="AC20" t="str">
        <v>Afrique subsah</v>
      </c>
    </row>
    <row r="21" spans="1:29" x14ac:dyDescent="0.2">
      <c r="A21" t="e">
        <f>INDEX(Factlignes,ROW(A21),AxeH)</f>
        <v>#REF!</v>
      </c>
      <c r="B21" t="e">
        <f>INDEX(Factlignes,ROW(B21),AxeV)</f>
        <v>#REF!</v>
      </c>
      <c r="F21">
        <f t="shared" si="0"/>
        <v>2.5132741228718345</v>
      </c>
      <c r="G21">
        <f t="shared" si="1"/>
        <v>-0.80901699437494734</v>
      </c>
      <c r="H21">
        <f t="shared" si="2"/>
        <v>0.58778525229247325</v>
      </c>
      <c r="K21" t="e">
        <v>#REF!</v>
      </c>
      <c r="L21" t="e">
        <v>#REF!</v>
      </c>
      <c r="M21" t="e">
        <v>#REF!</v>
      </c>
      <c r="N21" t="e">
        <v>#REF!</v>
      </c>
      <c r="O21" t="e">
        <v>#REF!</v>
      </c>
      <c r="P21" t="e">
        <v>#REF!</v>
      </c>
      <c r="Q21" t="e">
        <v>#REF!</v>
      </c>
      <c r="R21" t="e">
        <v>#REF!</v>
      </c>
      <c r="S21" t="e">
        <v>#REF!</v>
      </c>
      <c r="T21" t="e">
        <v>#REF!</v>
      </c>
      <c r="U21" t="e">
        <v>#REF!</v>
      </c>
      <c r="V21" t="e">
        <v>#REF!</v>
      </c>
      <c r="W21" t="e">
        <v>#REF!</v>
      </c>
      <c r="X21" t="e">
        <v>#REF!</v>
      </c>
      <c r="Y21" t="e">
        <v>#REF!</v>
      </c>
      <c r="Z21" t="e">
        <v>#REF!</v>
      </c>
      <c r="AA21" t="e">
        <v>#REF!</v>
      </c>
      <c r="AB21" t="e">
        <v>#REF!</v>
      </c>
      <c r="AC21" t="str">
        <v>Asie</v>
      </c>
    </row>
    <row r="22" spans="1:29" x14ac:dyDescent="0.2">
      <c r="A22" t="e">
        <f>INDEX(Factlignes,ROW(A22),AxeH)</f>
        <v>#REF!</v>
      </c>
      <c r="B22" t="e">
        <f>INDEX(Factlignes,ROW(B22),AxeV)</f>
        <v>#REF!</v>
      </c>
      <c r="F22">
        <f t="shared" si="0"/>
        <v>2.6389378290154264</v>
      </c>
      <c r="G22">
        <f t="shared" si="1"/>
        <v>-0.87630668004386358</v>
      </c>
      <c r="H22">
        <f t="shared" si="2"/>
        <v>0.48175367410171521</v>
      </c>
      <c r="K22" t="e">
        <v>#REF!</v>
      </c>
      <c r="L22" t="e">
        <v>#REF!</v>
      </c>
      <c r="M22" t="e">
        <v>#REF!</v>
      </c>
      <c r="N22" t="e">
        <v>#REF!</v>
      </c>
      <c r="O22" t="e">
        <v>#REF!</v>
      </c>
      <c r="P22" t="e">
        <v>#REF!</v>
      </c>
      <c r="Q22" t="e">
        <v>#REF!</v>
      </c>
      <c r="R22" t="e">
        <v>#REF!</v>
      </c>
      <c r="S22" t="e">
        <v>#REF!</v>
      </c>
      <c r="T22" t="e">
        <v>#REF!</v>
      </c>
      <c r="U22" t="e">
        <v>#REF!</v>
      </c>
      <c r="V22" t="e">
        <v>#REF!</v>
      </c>
      <c r="W22" t="e">
        <v>#REF!</v>
      </c>
      <c r="X22" t="e">
        <v>#REF!</v>
      </c>
      <c r="Y22" t="e">
        <v>#REF!</v>
      </c>
      <c r="Z22" t="e">
        <v>#REF!</v>
      </c>
      <c r="AA22" t="e">
        <v>#REF!</v>
      </c>
      <c r="AB22" t="e">
        <v>#REF!</v>
      </c>
      <c r="AC22" t="str">
        <v>Afrique subsah</v>
      </c>
    </row>
    <row r="23" spans="1:29" x14ac:dyDescent="0.2">
      <c r="A23" t="e">
        <f>INDEX(Factlignes,ROW(A23),AxeH)</f>
        <v>#REF!</v>
      </c>
      <c r="B23" t="e">
        <f>INDEX(Factlignes,ROW(B23),AxeV)</f>
        <v>#REF!</v>
      </c>
      <c r="F23">
        <f t="shared" si="0"/>
        <v>2.7646015351590179</v>
      </c>
      <c r="G23">
        <f t="shared" si="1"/>
        <v>-0.92977648588825135</v>
      </c>
      <c r="H23">
        <f t="shared" si="2"/>
        <v>0.36812455268467814</v>
      </c>
      <c r="K23" t="e">
        <v>#REF!</v>
      </c>
      <c r="L23" t="e">
        <v>#REF!</v>
      </c>
      <c r="M23" t="e">
        <v>#REF!</v>
      </c>
      <c r="N23" t="e">
        <v>#REF!</v>
      </c>
      <c r="O23" t="e">
        <v>#REF!</v>
      </c>
      <c r="P23" t="e">
        <v>#REF!</v>
      </c>
      <c r="Q23" t="e">
        <v>#REF!</v>
      </c>
      <c r="R23" t="e">
        <v>#REF!</v>
      </c>
      <c r="S23" t="e">
        <v>#REF!</v>
      </c>
      <c r="T23" t="e">
        <v>#REF!</v>
      </c>
      <c r="U23" t="e">
        <v>#REF!</v>
      </c>
      <c r="V23" t="e">
        <v>#REF!</v>
      </c>
      <c r="W23" t="e">
        <v>#REF!</v>
      </c>
      <c r="X23" t="e">
        <v>#REF!</v>
      </c>
      <c r="Y23" t="e">
        <v>#REF!</v>
      </c>
      <c r="Z23" t="e">
        <v>#REF!</v>
      </c>
      <c r="AA23" t="e">
        <v>#REF!</v>
      </c>
      <c r="AB23" t="e">
        <v>#REF!</v>
      </c>
      <c r="AC23" t="str">
        <v>Amérique du Nord</v>
      </c>
    </row>
    <row r="24" spans="1:29" x14ac:dyDescent="0.2">
      <c r="A24" t="e">
        <f>INDEX(Factlignes,ROW(A24),AxeH)</f>
        <v>#REF!</v>
      </c>
      <c r="B24" t="e">
        <f>INDEX(Factlignes,ROW(B24),AxeV)</f>
        <v>#REF!</v>
      </c>
      <c r="F24">
        <f t="shared" si="0"/>
        <v>2.8902652413026093</v>
      </c>
      <c r="G24">
        <f t="shared" si="1"/>
        <v>-0.96858316112863097</v>
      </c>
      <c r="H24">
        <f t="shared" si="2"/>
        <v>0.24868988716485524</v>
      </c>
      <c r="K24" t="e">
        <v>#REF!</v>
      </c>
      <c r="L24" t="e">
        <v>#REF!</v>
      </c>
      <c r="M24" t="e">
        <v>#REF!</v>
      </c>
      <c r="N24" t="e">
        <v>#REF!</v>
      </c>
      <c r="O24" t="e">
        <v>#REF!</v>
      </c>
      <c r="P24" t="e">
        <v>#REF!</v>
      </c>
      <c r="Q24" t="e">
        <v>#REF!</v>
      </c>
      <c r="R24" t="e">
        <v>#REF!</v>
      </c>
      <c r="S24" t="e">
        <v>#REF!</v>
      </c>
      <c r="T24" t="e">
        <v>#REF!</v>
      </c>
      <c r="U24" t="e">
        <v>#REF!</v>
      </c>
      <c r="V24" t="e">
        <v>#REF!</v>
      </c>
      <c r="W24" t="e">
        <v>#REF!</v>
      </c>
      <c r="X24" t="e">
        <v>#REF!</v>
      </c>
      <c r="Y24" t="e">
        <v>#REF!</v>
      </c>
      <c r="Z24" t="e">
        <v>#REF!</v>
      </c>
      <c r="AA24" t="e">
        <v>#REF!</v>
      </c>
      <c r="AB24" t="e">
        <v>#REF!</v>
      </c>
      <c r="AC24" t="str">
        <v>Afrique subsah</v>
      </c>
    </row>
    <row r="25" spans="1:29" x14ac:dyDescent="0.2">
      <c r="A25" t="e">
        <f>INDEX(Factlignes,ROW(A25),AxeH)</f>
        <v>#REF!</v>
      </c>
      <c r="B25" t="e">
        <f>INDEX(Factlignes,ROW(B25),AxeV)</f>
        <v>#REF!</v>
      </c>
      <c r="F25">
        <f t="shared" si="0"/>
        <v>3.0159289474462012</v>
      </c>
      <c r="G25">
        <f t="shared" si="1"/>
        <v>-0.99211470131447776</v>
      </c>
      <c r="H25">
        <f t="shared" si="2"/>
        <v>0.12533323356430454</v>
      </c>
      <c r="K25" t="e">
        <v>#REF!</v>
      </c>
      <c r="L25" t="e">
        <v>#REF!</v>
      </c>
      <c r="M25" t="e">
        <v>#REF!</v>
      </c>
      <c r="N25" t="e">
        <v>#REF!</v>
      </c>
      <c r="O25" t="e">
        <v>#REF!</v>
      </c>
      <c r="P25" t="e">
        <v>#REF!</v>
      </c>
      <c r="Q25" t="e">
        <v>#REF!</v>
      </c>
      <c r="R25" t="e">
        <v>#REF!</v>
      </c>
      <c r="S25" t="e">
        <v>#REF!</v>
      </c>
      <c r="T25" t="e">
        <v>#REF!</v>
      </c>
      <c r="U25" t="e">
        <v>#REF!</v>
      </c>
      <c r="V25" t="e">
        <v>#REF!</v>
      </c>
      <c r="W25" t="e">
        <v>#REF!</v>
      </c>
      <c r="X25" t="e">
        <v>#REF!</v>
      </c>
      <c r="Y25" t="e">
        <v>#REF!</v>
      </c>
      <c r="Z25" t="e">
        <v>#REF!</v>
      </c>
      <c r="AA25" t="e">
        <v>#REF!</v>
      </c>
      <c r="AB25" t="e">
        <v>#REF!</v>
      </c>
      <c r="AC25" t="str">
        <v>Afrique subsah</v>
      </c>
    </row>
    <row r="26" spans="1:29" x14ac:dyDescent="0.2">
      <c r="A26" t="e">
        <f>INDEX(Factlignes,ROW(A26),AxeH)</f>
        <v>#REF!</v>
      </c>
      <c r="B26" t="e">
        <f>INDEX(Factlignes,ROW(B26),AxeV)</f>
        <v>#REF!</v>
      </c>
      <c r="F26">
        <f t="shared" si="0"/>
        <v>3.1415926535897931</v>
      </c>
      <c r="G26">
        <f t="shared" si="1"/>
        <v>-1</v>
      </c>
      <c r="H26">
        <f t="shared" si="2"/>
        <v>1.22514845490862E-16</v>
      </c>
      <c r="K26" t="e">
        <v>#REF!</v>
      </c>
      <c r="L26" t="e">
        <v>#REF!</v>
      </c>
      <c r="M26" t="e">
        <v>#REF!</v>
      </c>
      <c r="N26" t="e">
        <v>#REF!</v>
      </c>
      <c r="O26" t="e">
        <v>#REF!</v>
      </c>
      <c r="P26" t="e">
        <v>#REF!</v>
      </c>
      <c r="Q26" t="e">
        <v>#REF!</v>
      </c>
      <c r="R26" t="e">
        <v>#REF!</v>
      </c>
      <c r="S26" t="e">
        <v>#REF!</v>
      </c>
      <c r="T26" t="e">
        <v>#REF!</v>
      </c>
      <c r="U26" t="e">
        <v>#REF!</v>
      </c>
      <c r="V26" t="e">
        <v>#REF!</v>
      </c>
      <c r="W26" t="e">
        <v>#REF!</v>
      </c>
      <c r="X26" t="e">
        <v>#REF!</v>
      </c>
      <c r="Y26" t="e">
        <v>#REF!</v>
      </c>
      <c r="Z26" t="e">
        <v>#REF!</v>
      </c>
      <c r="AA26" t="e">
        <v>#REF!</v>
      </c>
      <c r="AB26" t="e">
        <v>#REF!</v>
      </c>
      <c r="AC26" t="str">
        <v xml:space="preserve">Amérique du sud </v>
      </c>
    </row>
    <row r="27" spans="1:29" x14ac:dyDescent="0.2">
      <c r="A27" t="e">
        <f>INDEX(Factlignes,ROW(A27),AxeH)</f>
        <v>#REF!</v>
      </c>
      <c r="B27" t="e">
        <f>INDEX(Factlignes,ROW(B27),AxeV)</f>
        <v>#REF!</v>
      </c>
      <c r="F27">
        <f t="shared" si="0"/>
        <v>3.267256359733385</v>
      </c>
      <c r="G27">
        <f t="shared" si="1"/>
        <v>-0.99211470131447788</v>
      </c>
      <c r="H27">
        <f t="shared" si="2"/>
        <v>-0.12533323356430429</v>
      </c>
      <c r="K27" t="e">
        <v>#REF!</v>
      </c>
      <c r="L27" t="e">
        <v>#REF!</v>
      </c>
      <c r="M27" t="e">
        <v>#REF!</v>
      </c>
      <c r="N27" t="e">
        <v>#REF!</v>
      </c>
      <c r="O27" t="e">
        <v>#REF!</v>
      </c>
      <c r="P27" t="e">
        <v>#REF!</v>
      </c>
      <c r="Q27" t="e">
        <v>#REF!</v>
      </c>
      <c r="R27" t="e">
        <v>#REF!</v>
      </c>
      <c r="S27" t="e">
        <v>#REF!</v>
      </c>
      <c r="T27" t="e">
        <v>#REF!</v>
      </c>
      <c r="U27" t="e">
        <v>#REF!</v>
      </c>
      <c r="V27" t="e">
        <v>#REF!</v>
      </c>
      <c r="W27" t="e">
        <v>#REF!</v>
      </c>
      <c r="X27" t="e">
        <v>#REF!</v>
      </c>
      <c r="Y27" t="e">
        <v>#REF!</v>
      </c>
      <c r="Z27" t="e">
        <v>#REF!</v>
      </c>
      <c r="AA27" t="e">
        <v>#REF!</v>
      </c>
      <c r="AB27" t="e">
        <v>#REF!</v>
      </c>
      <c r="AC27" t="str">
        <v>Asie</v>
      </c>
    </row>
    <row r="28" spans="1:29" x14ac:dyDescent="0.2">
      <c r="A28" t="e">
        <f>INDEX(Factlignes,ROW(A28),AxeH)</f>
        <v>#REF!</v>
      </c>
      <c r="B28" t="e">
        <f>INDEX(Factlignes,ROW(B28),AxeV)</f>
        <v>#REF!</v>
      </c>
      <c r="F28">
        <f t="shared" si="0"/>
        <v>3.3929200658769765</v>
      </c>
      <c r="G28">
        <f t="shared" si="1"/>
        <v>-0.96858316112863119</v>
      </c>
      <c r="H28">
        <f t="shared" si="2"/>
        <v>-0.24868988716485457</v>
      </c>
      <c r="K28" t="e">
        <v>#REF!</v>
      </c>
      <c r="L28" t="e">
        <v>#REF!</v>
      </c>
      <c r="M28" t="e">
        <v>#REF!</v>
      </c>
      <c r="N28" t="e">
        <v>#REF!</v>
      </c>
      <c r="O28" t="e">
        <v>#REF!</v>
      </c>
      <c r="P28" t="e">
        <v>#REF!</v>
      </c>
      <c r="Q28" t="e">
        <v>#REF!</v>
      </c>
      <c r="R28" t="e">
        <v>#REF!</v>
      </c>
      <c r="S28" t="e">
        <v>#REF!</v>
      </c>
      <c r="T28" t="e">
        <v>#REF!</v>
      </c>
      <c r="U28" t="e">
        <v>#REF!</v>
      </c>
      <c r="V28" t="e">
        <v>#REF!</v>
      </c>
      <c r="W28" t="e">
        <v>#REF!</v>
      </c>
      <c r="X28" t="e">
        <v>#REF!</v>
      </c>
      <c r="Y28" t="e">
        <v>#REF!</v>
      </c>
      <c r="Z28" t="e">
        <v>#REF!</v>
      </c>
      <c r="AA28" t="e">
        <v>#REF!</v>
      </c>
      <c r="AB28" t="e">
        <v>#REF!</v>
      </c>
      <c r="AC28" t="str">
        <v xml:space="preserve">Amérique du sud </v>
      </c>
    </row>
    <row r="29" spans="1:29" x14ac:dyDescent="0.2">
      <c r="A29" t="e">
        <f>INDEX(Factlignes,ROW(A29),AxeH)</f>
        <v>#REF!</v>
      </c>
      <c r="B29" t="e">
        <f>INDEX(Factlignes,ROW(B29),AxeV)</f>
        <v>#REF!</v>
      </c>
      <c r="F29">
        <f t="shared" si="0"/>
        <v>3.5185837720205684</v>
      </c>
      <c r="G29">
        <f t="shared" si="1"/>
        <v>-0.92977648588825146</v>
      </c>
      <c r="H29">
        <f t="shared" si="2"/>
        <v>-0.36812455268467792</v>
      </c>
      <c r="K29" t="e">
        <v>#REF!</v>
      </c>
      <c r="L29" t="e">
        <v>#REF!</v>
      </c>
      <c r="M29" t="e">
        <v>#REF!</v>
      </c>
      <c r="N29" t="e">
        <v>#REF!</v>
      </c>
      <c r="O29" t="e">
        <v>#REF!</v>
      </c>
      <c r="P29" t="e">
        <v>#REF!</v>
      </c>
      <c r="Q29" t="e">
        <v>#REF!</v>
      </c>
      <c r="R29" t="e">
        <v>#REF!</v>
      </c>
      <c r="S29" t="e">
        <v>#REF!</v>
      </c>
      <c r="T29" t="e">
        <v>#REF!</v>
      </c>
      <c r="U29" t="e">
        <v>#REF!</v>
      </c>
      <c r="V29" t="e">
        <v>#REF!</v>
      </c>
      <c r="W29" t="e">
        <v>#REF!</v>
      </c>
      <c r="X29" t="e">
        <v>#REF!</v>
      </c>
      <c r="Y29" t="e">
        <v>#REF!</v>
      </c>
      <c r="Z29" t="e">
        <v>#REF!</v>
      </c>
      <c r="AA29" t="e">
        <v>#REF!</v>
      </c>
      <c r="AB29" t="e">
        <v>#REF!</v>
      </c>
      <c r="AC29" t="str">
        <v>Afrique subsah</v>
      </c>
    </row>
    <row r="30" spans="1:29" x14ac:dyDescent="0.2">
      <c r="A30" t="e">
        <f>INDEX(Factlignes,ROW(A30),AxeH)</f>
        <v>#REF!</v>
      </c>
      <c r="B30" t="e">
        <f>INDEX(Factlignes,ROW(B30),AxeV)</f>
        <v>#REF!</v>
      </c>
      <c r="F30">
        <f t="shared" si="0"/>
        <v>3.6442474781641603</v>
      </c>
      <c r="G30">
        <f t="shared" si="1"/>
        <v>-0.87630668004386347</v>
      </c>
      <c r="H30">
        <f t="shared" si="2"/>
        <v>-0.48175367410171538</v>
      </c>
      <c r="K30" t="e">
        <v>#REF!</v>
      </c>
      <c r="L30" t="e">
        <v>#REF!</v>
      </c>
      <c r="M30" t="e">
        <v>#REF!</v>
      </c>
      <c r="N30" t="e">
        <v>#REF!</v>
      </c>
      <c r="O30" t="e">
        <v>#REF!</v>
      </c>
      <c r="P30" t="e">
        <v>#REF!</v>
      </c>
      <c r="Q30" t="e">
        <v>#REF!</v>
      </c>
      <c r="R30" t="e">
        <v>#REF!</v>
      </c>
      <c r="S30" t="e">
        <v>#REF!</v>
      </c>
      <c r="T30" t="e">
        <v>#REF!</v>
      </c>
      <c r="U30" t="e">
        <v>#REF!</v>
      </c>
      <c r="V30" t="e">
        <v>#REF!</v>
      </c>
      <c r="W30" t="e">
        <v>#REF!</v>
      </c>
      <c r="X30" t="e">
        <v>#REF!</v>
      </c>
      <c r="Y30" t="e">
        <v>#REF!</v>
      </c>
      <c r="Z30" t="e">
        <v>#REF!</v>
      </c>
      <c r="AA30" t="e">
        <v>#REF!</v>
      </c>
      <c r="AB30" t="e">
        <v>#REF!</v>
      </c>
      <c r="AC30" t="str">
        <v>Afrique subsah</v>
      </c>
    </row>
    <row r="31" spans="1:29" x14ac:dyDescent="0.2">
      <c r="A31" t="e">
        <f>INDEX(Factlignes,ROW(A31),AxeH)</f>
        <v>#REF!</v>
      </c>
      <c r="B31" t="e">
        <f>INDEX(Factlignes,ROW(B31),AxeV)</f>
        <v>#REF!</v>
      </c>
      <c r="F31">
        <f t="shared" si="0"/>
        <v>3.7699111843077513</v>
      </c>
      <c r="G31">
        <f t="shared" si="1"/>
        <v>-0.80901699437494778</v>
      </c>
      <c r="H31">
        <f t="shared" si="2"/>
        <v>-0.58778525229247269</v>
      </c>
      <c r="K31" t="e">
        <v>#REF!</v>
      </c>
      <c r="L31" t="e">
        <v>#REF!</v>
      </c>
      <c r="M31" t="e">
        <v>#REF!</v>
      </c>
      <c r="N31" t="e">
        <v>#REF!</v>
      </c>
      <c r="O31" t="e">
        <v>#REF!</v>
      </c>
      <c r="P31" t="e">
        <v>#REF!</v>
      </c>
      <c r="Q31" t="e">
        <v>#REF!</v>
      </c>
      <c r="R31" t="e">
        <v>#REF!</v>
      </c>
      <c r="S31" t="e">
        <v>#REF!</v>
      </c>
      <c r="T31" t="e">
        <v>#REF!</v>
      </c>
      <c r="U31" t="e">
        <v>#REF!</v>
      </c>
      <c r="V31" t="e">
        <v>#REF!</v>
      </c>
      <c r="W31" t="e">
        <v>#REF!</v>
      </c>
      <c r="X31" t="e">
        <v>#REF!</v>
      </c>
      <c r="Y31" t="e">
        <v>#REF!</v>
      </c>
      <c r="Z31" t="e">
        <v>#REF!</v>
      </c>
      <c r="AA31" t="e">
        <v>#REF!</v>
      </c>
      <c r="AB31" t="e">
        <v>#REF!</v>
      </c>
      <c r="AC31" t="str">
        <v>Afrique subsah</v>
      </c>
    </row>
    <row r="32" spans="1:29" x14ac:dyDescent="0.2">
      <c r="A32" t="e">
        <f>INDEX(Factlignes,ROW(A32),AxeH)</f>
        <v>#REF!</v>
      </c>
      <c r="B32" t="e">
        <f>INDEX(Factlignes,ROW(B32),AxeV)</f>
        <v>#REF!</v>
      </c>
      <c r="F32">
        <f t="shared" si="0"/>
        <v>3.8955748904513432</v>
      </c>
      <c r="G32">
        <f t="shared" si="1"/>
        <v>-0.72896862742141177</v>
      </c>
      <c r="H32">
        <f t="shared" si="2"/>
        <v>-0.68454710592868839</v>
      </c>
      <c r="K32" t="e">
        <v>#REF!</v>
      </c>
      <c r="L32" t="e">
        <v>#REF!</v>
      </c>
      <c r="M32" t="e">
        <v>#REF!</v>
      </c>
      <c r="N32" t="e">
        <v>#REF!</v>
      </c>
      <c r="O32" t="e">
        <v>#REF!</v>
      </c>
      <c r="P32" t="e">
        <v>#REF!</v>
      </c>
      <c r="Q32" t="e">
        <v>#REF!</v>
      </c>
      <c r="R32" t="e">
        <v>#REF!</v>
      </c>
      <c r="S32" t="e">
        <v>#REF!</v>
      </c>
      <c r="T32" t="e">
        <v>#REF!</v>
      </c>
      <c r="U32" t="e">
        <v>#REF!</v>
      </c>
      <c r="V32" t="e">
        <v>#REF!</v>
      </c>
      <c r="W32" t="e">
        <v>#REF!</v>
      </c>
      <c r="X32" t="e">
        <v>#REF!</v>
      </c>
      <c r="Y32" t="e">
        <v>#REF!</v>
      </c>
      <c r="Z32" t="e">
        <v>#REF!</v>
      </c>
      <c r="AA32" t="e">
        <v>#REF!</v>
      </c>
      <c r="AB32" t="e">
        <v>#REF!</v>
      </c>
      <c r="AC32" t="str">
        <v xml:space="preserve">Amérique du sud </v>
      </c>
    </row>
    <row r="33" spans="1:29" x14ac:dyDescent="0.2">
      <c r="A33" t="e">
        <f>INDEX(Factlignes,ROW(A33),AxeH)</f>
        <v>#REF!</v>
      </c>
      <c r="B33" t="e">
        <f>INDEX(Factlignes,ROW(B33),AxeV)</f>
        <v>#REF!</v>
      </c>
      <c r="F33">
        <f t="shared" ref="F33:F51" si="3">(ROW(F33)-1)*PI()/25</f>
        <v>4.0212385965949355</v>
      </c>
      <c r="G33">
        <f t="shared" ref="G33:G64" si="4">COS(F33)</f>
        <v>-0.63742398974868952</v>
      </c>
      <c r="H33">
        <f t="shared" ref="H33:H51" si="5">SIN(F33)</f>
        <v>-0.77051324277578936</v>
      </c>
      <c r="K33" t="e">
        <v>#REF!</v>
      </c>
      <c r="L33" t="e">
        <v>#REF!</v>
      </c>
      <c r="M33" t="e">
        <v>#REF!</v>
      </c>
      <c r="N33" t="e">
        <v>#REF!</v>
      </c>
      <c r="O33" t="e">
        <v>#REF!</v>
      </c>
      <c r="P33" t="e">
        <v>#REF!</v>
      </c>
      <c r="Q33" t="e">
        <v>#REF!</v>
      </c>
      <c r="R33" t="e">
        <v>#REF!</v>
      </c>
      <c r="S33" t="e">
        <v>#REF!</v>
      </c>
      <c r="T33" t="e">
        <v>#REF!</v>
      </c>
      <c r="U33" t="e">
        <v>#REF!</v>
      </c>
      <c r="V33" t="e">
        <v>#REF!</v>
      </c>
      <c r="W33" t="e">
        <v>#REF!</v>
      </c>
      <c r="X33" t="e">
        <v>#REF!</v>
      </c>
      <c r="Y33" t="e">
        <v>#REF!</v>
      </c>
      <c r="Z33" t="e">
        <v>#REF!</v>
      </c>
      <c r="AA33" t="e">
        <v>#REF!</v>
      </c>
      <c r="AB33" t="e">
        <v>#REF!</v>
      </c>
      <c r="AC33" t="str">
        <v>Afrique subsah</v>
      </c>
    </row>
    <row r="34" spans="1:29" x14ac:dyDescent="0.2">
      <c r="A34" t="e">
        <f>INDEX(Factlignes,ROW(A34),AxeH)</f>
        <v>#REF!</v>
      </c>
      <c r="B34" t="e">
        <f>INDEX(Factlignes,ROW(B34),AxeV)</f>
        <v>#REF!</v>
      </c>
      <c r="F34">
        <f t="shared" si="3"/>
        <v>4.1469023027385274</v>
      </c>
      <c r="G34">
        <f t="shared" si="4"/>
        <v>-0.53582679497899632</v>
      </c>
      <c r="H34">
        <f t="shared" si="5"/>
        <v>-0.8443279255020153</v>
      </c>
      <c r="K34" t="e">
        <v>#REF!</v>
      </c>
      <c r="L34" t="e">
        <v>#REF!</v>
      </c>
      <c r="M34" t="e">
        <v>#REF!</v>
      </c>
      <c r="N34" t="e">
        <v>#REF!</v>
      </c>
      <c r="O34" t="e">
        <v>#REF!</v>
      </c>
      <c r="P34" t="e">
        <v>#REF!</v>
      </c>
      <c r="Q34" t="e">
        <v>#REF!</v>
      </c>
      <c r="R34" t="e">
        <v>#REF!</v>
      </c>
      <c r="S34" t="e">
        <v>#REF!</v>
      </c>
      <c r="T34" t="e">
        <v>#REF!</v>
      </c>
      <c r="U34" t="e">
        <v>#REF!</v>
      </c>
      <c r="V34" t="e">
        <v>#REF!</v>
      </c>
      <c r="W34" t="e">
        <v>#REF!</v>
      </c>
      <c r="X34" t="e">
        <v>#REF!</v>
      </c>
      <c r="Y34" t="e">
        <v>#REF!</v>
      </c>
      <c r="Z34" t="e">
        <v>#REF!</v>
      </c>
      <c r="AA34" t="e">
        <v>#REF!</v>
      </c>
      <c r="AB34" t="e">
        <v>#REF!</v>
      </c>
      <c r="AC34" t="str">
        <v>Europe</v>
      </c>
    </row>
    <row r="35" spans="1:29" x14ac:dyDescent="0.2">
      <c r="A35" t="e">
        <f>INDEX(Factlignes,ROW(A35),AxeH)</f>
        <v>#REF!</v>
      </c>
      <c r="B35" t="e">
        <f>INDEX(Factlignes,ROW(B35),AxeV)</f>
        <v>#REF!</v>
      </c>
      <c r="F35">
        <f t="shared" si="3"/>
        <v>4.2725660088821193</v>
      </c>
      <c r="G35">
        <f t="shared" si="4"/>
        <v>-0.42577929156507216</v>
      </c>
      <c r="H35">
        <f t="shared" si="5"/>
        <v>-0.9048270524660198</v>
      </c>
      <c r="K35" t="e">
        <v>#REF!</v>
      </c>
      <c r="L35" t="e">
        <v>#REF!</v>
      </c>
      <c r="M35" t="e">
        <v>#REF!</v>
      </c>
      <c r="N35" t="e">
        <v>#REF!</v>
      </c>
      <c r="O35" t="e">
        <v>#REF!</v>
      </c>
      <c r="P35" t="e">
        <v>#REF!</v>
      </c>
      <c r="Q35" t="e">
        <v>#REF!</v>
      </c>
      <c r="R35" t="e">
        <v>#REF!</v>
      </c>
      <c r="S35" t="e">
        <v>#REF!</v>
      </c>
      <c r="T35" t="e">
        <v>#REF!</v>
      </c>
      <c r="U35" t="e">
        <v>#REF!</v>
      </c>
      <c r="V35" t="e">
        <v>#REF!</v>
      </c>
      <c r="W35" t="e">
        <v>#REF!</v>
      </c>
      <c r="X35" t="e">
        <v>#REF!</v>
      </c>
      <c r="Y35" t="e">
        <v>#REF!</v>
      </c>
      <c r="Z35" t="e">
        <v>#REF!</v>
      </c>
      <c r="AA35" t="e">
        <v>#REF!</v>
      </c>
      <c r="AB35" t="e">
        <v>#REF!</v>
      </c>
      <c r="AC35" t="str">
        <v>Europe</v>
      </c>
    </row>
    <row r="36" spans="1:29" x14ac:dyDescent="0.2">
      <c r="A36" t="e">
        <f>INDEX(Factlignes,ROW(A36),AxeH)</f>
        <v>#REF!</v>
      </c>
      <c r="B36" t="e">
        <f>INDEX(Factlignes,ROW(B36),AxeV)</f>
        <v>#REF!</v>
      </c>
      <c r="F36">
        <f t="shared" si="3"/>
        <v>4.3982297150257104</v>
      </c>
      <c r="G36">
        <f t="shared" si="4"/>
        <v>-0.30901699437494756</v>
      </c>
      <c r="H36">
        <f t="shared" si="5"/>
        <v>-0.95105651629515353</v>
      </c>
      <c r="K36" t="e">
        <v>#REF!</v>
      </c>
      <c r="L36" t="e">
        <v>#REF!</v>
      </c>
      <c r="M36" t="e">
        <v>#REF!</v>
      </c>
      <c r="N36" t="e">
        <v>#REF!</v>
      </c>
      <c r="O36" t="e">
        <v>#REF!</v>
      </c>
      <c r="P36" t="e">
        <v>#REF!</v>
      </c>
      <c r="Q36" t="e">
        <v>#REF!</v>
      </c>
      <c r="R36" t="e">
        <v>#REF!</v>
      </c>
      <c r="S36" t="e">
        <v>#REF!</v>
      </c>
      <c r="T36" t="e">
        <v>#REF!</v>
      </c>
      <c r="U36" t="e">
        <v>#REF!</v>
      </c>
      <c r="V36" t="e">
        <v>#REF!</v>
      </c>
      <c r="W36" t="e">
        <v>#REF!</v>
      </c>
      <c r="X36" t="e">
        <v>#REF!</v>
      </c>
      <c r="Y36" t="e">
        <v>#REF!</v>
      </c>
      <c r="Z36" t="e">
        <v>#REF!</v>
      </c>
      <c r="AA36" t="e">
        <v>#REF!</v>
      </c>
      <c r="AB36" t="e">
        <v>#REF!</v>
      </c>
      <c r="AC36" t="str">
        <v>Europe</v>
      </c>
    </row>
    <row r="37" spans="1:29" x14ac:dyDescent="0.2">
      <c r="A37" t="e">
        <f>INDEX(Factlignes,ROW(A37),AxeH)</f>
        <v>#REF!</v>
      </c>
      <c r="B37" t="e">
        <f>INDEX(Factlignes,ROW(B37),AxeV)</f>
        <v>#REF!</v>
      </c>
      <c r="F37">
        <f t="shared" si="3"/>
        <v>4.5238934211693023</v>
      </c>
      <c r="G37">
        <f t="shared" si="4"/>
        <v>-0.18738131458572463</v>
      </c>
      <c r="H37">
        <f t="shared" si="5"/>
        <v>-0.98228725072868872</v>
      </c>
      <c r="K37" t="e">
        <v>#REF!</v>
      </c>
      <c r="L37" t="e">
        <v>#REF!</v>
      </c>
      <c r="M37" t="e">
        <v>#REF!</v>
      </c>
      <c r="N37" t="e">
        <v>#REF!</v>
      </c>
      <c r="O37" t="e">
        <v>#REF!</v>
      </c>
      <c r="P37" t="e">
        <v>#REF!</v>
      </c>
      <c r="Q37" t="e">
        <v>#REF!</v>
      </c>
      <c r="R37" t="e">
        <v>#REF!</v>
      </c>
      <c r="S37" t="e">
        <v>#REF!</v>
      </c>
      <c r="T37" t="e">
        <v>#REF!</v>
      </c>
      <c r="U37" t="e">
        <v>#REF!</v>
      </c>
      <c r="V37" t="e">
        <v>#REF!</v>
      </c>
      <c r="W37" t="e">
        <v>#REF!</v>
      </c>
      <c r="X37" t="e">
        <v>#REF!</v>
      </c>
      <c r="Y37" t="e">
        <v>#REF!</v>
      </c>
      <c r="Z37" t="e">
        <v>#REF!</v>
      </c>
      <c r="AA37" t="e">
        <v>#REF!</v>
      </c>
      <c r="AB37" t="e">
        <v>#REF!</v>
      </c>
      <c r="AC37" t="str">
        <v>Afrique subsah</v>
      </c>
    </row>
    <row r="38" spans="1:29" x14ac:dyDescent="0.2">
      <c r="A38" t="e">
        <f>INDEX(Factlignes,ROW(A38),AxeH)</f>
        <v>#REF!</v>
      </c>
      <c r="B38" t="e">
        <f>INDEX(Factlignes,ROW(B38),AxeV)</f>
        <v>#REF!</v>
      </c>
      <c r="F38">
        <f t="shared" si="3"/>
        <v>4.6495571273128942</v>
      </c>
      <c r="G38">
        <f t="shared" si="4"/>
        <v>-6.2790519529313207E-2</v>
      </c>
      <c r="H38">
        <f t="shared" si="5"/>
        <v>-0.99802672842827156</v>
      </c>
      <c r="K38" t="e">
        <v>#REF!</v>
      </c>
      <c r="L38" t="e">
        <v>#REF!</v>
      </c>
      <c r="M38" t="e">
        <v>#REF!</v>
      </c>
      <c r="N38" t="e">
        <v>#REF!</v>
      </c>
      <c r="O38" t="e">
        <v>#REF!</v>
      </c>
      <c r="P38" t="e">
        <v>#REF!</v>
      </c>
      <c r="Q38" t="e">
        <v>#REF!</v>
      </c>
      <c r="R38" t="e">
        <v>#REF!</v>
      </c>
      <c r="S38" t="e">
        <v>#REF!</v>
      </c>
      <c r="T38" t="e">
        <v>#REF!</v>
      </c>
      <c r="U38" t="e">
        <v>#REF!</v>
      </c>
      <c r="V38" t="e">
        <v>#REF!</v>
      </c>
      <c r="W38" t="e">
        <v>#REF!</v>
      </c>
      <c r="X38" t="e">
        <v>#REF!</v>
      </c>
      <c r="Y38" t="e">
        <v>#REF!</v>
      </c>
      <c r="Z38" t="e">
        <v>#REF!</v>
      </c>
      <c r="AA38" t="e">
        <v>#REF!</v>
      </c>
      <c r="AB38" t="e">
        <v>#REF!</v>
      </c>
      <c r="AC38" t="str">
        <v>Amérique du Nord</v>
      </c>
    </row>
    <row r="39" spans="1:29" x14ac:dyDescent="0.2">
      <c r="A39" t="e">
        <f>INDEX(Factlignes,ROW(A39),AxeH)</f>
        <v>#REF!</v>
      </c>
      <c r="B39" t="e">
        <f>INDEX(Factlignes,ROW(B39),AxeV)</f>
        <v>#REF!</v>
      </c>
      <c r="F39">
        <f t="shared" si="3"/>
        <v>4.7752208334564852</v>
      </c>
      <c r="G39">
        <f t="shared" si="4"/>
        <v>6.2790519529312833E-2</v>
      </c>
      <c r="H39">
        <f t="shared" si="5"/>
        <v>-0.99802672842827156</v>
      </c>
      <c r="K39" t="e">
        <v>#REF!</v>
      </c>
      <c r="L39" t="e">
        <v>#REF!</v>
      </c>
      <c r="M39" t="e">
        <v>#REF!</v>
      </c>
      <c r="N39" t="e">
        <v>#REF!</v>
      </c>
      <c r="O39" t="e">
        <v>#REF!</v>
      </c>
      <c r="P39" t="e">
        <v>#REF!</v>
      </c>
      <c r="Q39" t="e">
        <v>#REF!</v>
      </c>
      <c r="R39" t="e">
        <v>#REF!</v>
      </c>
      <c r="S39" t="e">
        <v>#REF!</v>
      </c>
      <c r="T39" t="e">
        <v>#REF!</v>
      </c>
      <c r="U39" t="e">
        <v>#REF!</v>
      </c>
      <c r="V39" t="e">
        <v>#REF!</v>
      </c>
      <c r="W39" t="e">
        <v>#REF!</v>
      </c>
      <c r="X39" t="e">
        <v>#REF!</v>
      </c>
      <c r="Y39" t="e">
        <v>#REF!</v>
      </c>
      <c r="Z39" t="e">
        <v>#REF!</v>
      </c>
      <c r="AA39" t="e">
        <v>#REF!</v>
      </c>
      <c r="AB39" t="e">
        <v>#REF!</v>
      </c>
      <c r="AC39" t="str">
        <v>Amérique du Nord</v>
      </c>
    </row>
    <row r="40" spans="1:29" x14ac:dyDescent="0.2">
      <c r="A40" t="e">
        <f>INDEX(Factlignes,ROW(A40),AxeH)</f>
        <v>#REF!</v>
      </c>
      <c r="B40" t="e">
        <f>INDEX(Factlignes,ROW(B40),AxeV)</f>
        <v>#REF!</v>
      </c>
      <c r="F40">
        <f t="shared" si="3"/>
        <v>4.9008845396000771</v>
      </c>
      <c r="G40">
        <f t="shared" si="4"/>
        <v>0.18738131458572427</v>
      </c>
      <c r="H40">
        <f t="shared" si="5"/>
        <v>-0.98228725072868872</v>
      </c>
      <c r="K40" t="e">
        <v>#REF!</v>
      </c>
      <c r="L40" t="e">
        <v>#REF!</v>
      </c>
      <c r="M40" t="e">
        <v>#REF!</v>
      </c>
      <c r="N40" t="e">
        <v>#REF!</v>
      </c>
      <c r="O40" t="e">
        <v>#REF!</v>
      </c>
      <c r="P40" t="e">
        <v>#REF!</v>
      </c>
      <c r="Q40" t="e">
        <v>#REF!</v>
      </c>
      <c r="R40" t="e">
        <v>#REF!</v>
      </c>
      <c r="S40" t="e">
        <v>#REF!</v>
      </c>
      <c r="T40" t="e">
        <v>#REF!</v>
      </c>
      <c r="U40" t="e">
        <v>#REF!</v>
      </c>
      <c r="V40" t="e">
        <v>#REF!</v>
      </c>
      <c r="W40" t="e">
        <v>#REF!</v>
      </c>
      <c r="X40" t="e">
        <v>#REF!</v>
      </c>
      <c r="Y40" t="e">
        <v>#REF!</v>
      </c>
      <c r="Z40" t="e">
        <v>#REF!</v>
      </c>
      <c r="AA40" t="e">
        <v>#REF!</v>
      </c>
      <c r="AB40" t="e">
        <v>#REF!</v>
      </c>
      <c r="AC40" t="str">
        <v xml:space="preserve">Amérique du sud </v>
      </c>
    </row>
    <row r="41" spans="1:29" x14ac:dyDescent="0.2">
      <c r="A41" t="e">
        <f>INDEX(Factlignes,ROW(A41),AxeH)</f>
        <v>#REF!</v>
      </c>
      <c r="B41" t="e">
        <f>INDEX(Factlignes,ROW(B41),AxeV)</f>
        <v>#REF!</v>
      </c>
      <c r="F41">
        <f t="shared" si="3"/>
        <v>5.026548245743669</v>
      </c>
      <c r="G41">
        <f t="shared" si="4"/>
        <v>0.30901699437494723</v>
      </c>
      <c r="H41">
        <f t="shared" si="5"/>
        <v>-0.95105651629515364</v>
      </c>
      <c r="K41" t="e">
        <v>#REF!</v>
      </c>
      <c r="L41" t="e">
        <v>#REF!</v>
      </c>
      <c r="M41" t="e">
        <v>#REF!</v>
      </c>
      <c r="N41" t="e">
        <v>#REF!</v>
      </c>
      <c r="O41" t="e">
        <v>#REF!</v>
      </c>
      <c r="P41" t="e">
        <v>#REF!</v>
      </c>
      <c r="Q41" t="e">
        <v>#REF!</v>
      </c>
      <c r="R41" t="e">
        <v>#REF!</v>
      </c>
      <c r="S41" t="e">
        <v>#REF!</v>
      </c>
      <c r="T41" t="e">
        <v>#REF!</v>
      </c>
      <c r="U41" t="e">
        <v>#REF!</v>
      </c>
      <c r="V41" t="e">
        <v>#REF!</v>
      </c>
      <c r="W41" t="e">
        <v>#REF!</v>
      </c>
      <c r="X41" t="e">
        <v>#REF!</v>
      </c>
      <c r="Y41" t="e">
        <v>#REF!</v>
      </c>
      <c r="Z41" t="e">
        <v>#REF!</v>
      </c>
      <c r="AA41" t="e">
        <v>#REF!</v>
      </c>
      <c r="AB41" t="e">
        <v>#REF!</v>
      </c>
      <c r="AC41" t="str">
        <v>Afrique du Nord</v>
      </c>
    </row>
    <row r="42" spans="1:29" x14ac:dyDescent="0.2">
      <c r="A42" t="e">
        <f>INDEX(Factlignes,ROW(A42),AxeH)</f>
        <v>#REF!</v>
      </c>
      <c r="B42" t="e">
        <f>INDEX(Factlignes,ROW(B42),AxeV)</f>
        <v>#REF!</v>
      </c>
      <c r="F42">
        <f t="shared" si="3"/>
        <v>5.15221195188726</v>
      </c>
      <c r="G42">
        <f t="shared" si="4"/>
        <v>0.42577929156507183</v>
      </c>
      <c r="H42">
        <f t="shared" si="5"/>
        <v>-0.90482705246601991</v>
      </c>
      <c r="K42" t="e">
        <v>#REF!</v>
      </c>
      <c r="L42" t="e">
        <v>#REF!</v>
      </c>
      <c r="M42" t="e">
        <v>#REF!</v>
      </c>
      <c r="N42" t="e">
        <v>#REF!</v>
      </c>
      <c r="O42" t="e">
        <v>#REF!</v>
      </c>
      <c r="P42" t="e">
        <v>#REF!</v>
      </c>
      <c r="Q42" t="e">
        <v>#REF!</v>
      </c>
      <c r="R42" t="e">
        <v>#REF!</v>
      </c>
      <c r="S42" t="e">
        <v>#REF!</v>
      </c>
      <c r="T42" t="e">
        <v>#REF!</v>
      </c>
      <c r="U42" t="e">
        <v>#REF!</v>
      </c>
      <c r="V42" t="e">
        <v>#REF!</v>
      </c>
      <c r="W42" t="e">
        <v>#REF!</v>
      </c>
      <c r="X42" t="e">
        <v>#REF!</v>
      </c>
      <c r="Y42" t="e">
        <v>#REF!</v>
      </c>
      <c r="Z42" t="e">
        <v>#REF!</v>
      </c>
      <c r="AA42" t="e">
        <v>#REF!</v>
      </c>
      <c r="AB42" t="e">
        <v>#REF!</v>
      </c>
      <c r="AC42" t="str">
        <v xml:space="preserve">Amérique du sud </v>
      </c>
    </row>
    <row r="43" spans="1:29" x14ac:dyDescent="0.2">
      <c r="A43" t="e">
        <f>INDEX(Factlignes,ROW(A43),AxeH)</f>
        <v>#REF!</v>
      </c>
      <c r="B43" t="e">
        <f>INDEX(Factlignes,ROW(B43),AxeV)</f>
        <v>#REF!</v>
      </c>
      <c r="F43">
        <f t="shared" si="3"/>
        <v>5.2778756580308528</v>
      </c>
      <c r="G43">
        <f t="shared" si="4"/>
        <v>0.53582679497899677</v>
      </c>
      <c r="H43">
        <f t="shared" si="5"/>
        <v>-0.84432792550201496</v>
      </c>
      <c r="K43" t="e">
        <v>#REF!</v>
      </c>
      <c r="L43" t="e">
        <v>#REF!</v>
      </c>
      <c r="M43" t="e">
        <v>#REF!</v>
      </c>
      <c r="N43" t="e">
        <v>#REF!</v>
      </c>
      <c r="O43" t="e">
        <v>#REF!</v>
      </c>
      <c r="P43" t="e">
        <v>#REF!</v>
      </c>
      <c r="Q43" t="e">
        <v>#REF!</v>
      </c>
      <c r="R43" t="e">
        <v>#REF!</v>
      </c>
      <c r="S43" t="e">
        <v>#REF!</v>
      </c>
      <c r="T43" t="e">
        <v>#REF!</v>
      </c>
      <c r="U43" t="e">
        <v>#REF!</v>
      </c>
      <c r="V43" t="e">
        <v>#REF!</v>
      </c>
      <c r="W43" t="e">
        <v>#REF!</v>
      </c>
      <c r="X43" t="e">
        <v>#REF!</v>
      </c>
      <c r="Y43" t="e">
        <v>#REF!</v>
      </c>
      <c r="Z43" t="e">
        <v>#REF!</v>
      </c>
      <c r="AA43" t="e">
        <v>#REF!</v>
      </c>
      <c r="AB43" t="e">
        <v>#REF!</v>
      </c>
      <c r="AC43" t="str">
        <v>Afrique subsah</v>
      </c>
    </row>
    <row r="44" spans="1:29" x14ac:dyDescent="0.2">
      <c r="A44" t="e">
        <f>INDEX(Factlignes,ROW(A44),AxeH)</f>
        <v>#REF!</v>
      </c>
      <c r="B44" t="e">
        <f>INDEX(Factlignes,ROW(B44),AxeV)</f>
        <v>#REF!</v>
      </c>
      <c r="F44">
        <f t="shared" si="3"/>
        <v>5.4035393641744438</v>
      </c>
      <c r="G44">
        <f t="shared" si="4"/>
        <v>0.6374239897486893</v>
      </c>
      <c r="H44">
        <f t="shared" si="5"/>
        <v>-0.77051324277578959</v>
      </c>
      <c r="K44" t="e">
        <v>#REF!</v>
      </c>
      <c r="L44" t="e">
        <v>#REF!</v>
      </c>
      <c r="M44" t="e">
        <v>#REF!</v>
      </c>
      <c r="N44" t="e">
        <v>#REF!</v>
      </c>
      <c r="O44" t="e">
        <v>#REF!</v>
      </c>
      <c r="P44" t="e">
        <v>#REF!</v>
      </c>
      <c r="Q44" t="e">
        <v>#REF!</v>
      </c>
      <c r="R44" t="e">
        <v>#REF!</v>
      </c>
      <c r="S44" t="e">
        <v>#REF!</v>
      </c>
      <c r="T44" t="e">
        <v>#REF!</v>
      </c>
      <c r="U44" t="e">
        <v>#REF!</v>
      </c>
      <c r="V44" t="e">
        <v>#REF!</v>
      </c>
      <c r="W44" t="e">
        <v>#REF!</v>
      </c>
      <c r="X44" t="e">
        <v>#REF!</v>
      </c>
      <c r="Y44" t="e">
        <v>#REF!</v>
      </c>
      <c r="Z44" t="e">
        <v>#REF!</v>
      </c>
      <c r="AA44" t="e">
        <v>#REF!</v>
      </c>
      <c r="AB44" t="e">
        <v>#REF!</v>
      </c>
      <c r="AC44" t="str">
        <v>Europe</v>
      </c>
    </row>
    <row r="45" spans="1:29" x14ac:dyDescent="0.2">
      <c r="A45" t="e">
        <f>INDEX(Factlignes,ROW(A45),AxeH)</f>
        <v>#REF!</v>
      </c>
      <c r="B45" t="e">
        <f>INDEX(Factlignes,ROW(B45),AxeV)</f>
        <v>#REF!</v>
      </c>
      <c r="F45">
        <f t="shared" si="3"/>
        <v>5.5292030703180357</v>
      </c>
      <c r="G45">
        <f t="shared" si="4"/>
        <v>0.72896862742141122</v>
      </c>
      <c r="H45">
        <f t="shared" si="5"/>
        <v>-0.68454710592868895</v>
      </c>
      <c r="K45" t="e">
        <v>#REF!</v>
      </c>
      <c r="L45" t="e">
        <v>#REF!</v>
      </c>
      <c r="M45" t="e">
        <v>#REF!</v>
      </c>
      <c r="N45" t="e">
        <v>#REF!</v>
      </c>
      <c r="O45" t="e">
        <v>#REF!</v>
      </c>
      <c r="P45" t="e">
        <v>#REF!</v>
      </c>
      <c r="Q45" t="e">
        <v>#REF!</v>
      </c>
      <c r="R45" t="e">
        <v>#REF!</v>
      </c>
      <c r="S45" t="e">
        <v>#REF!</v>
      </c>
      <c r="T45" t="e">
        <v>#REF!</v>
      </c>
      <c r="U45" t="e">
        <v>#REF!</v>
      </c>
      <c r="V45" t="e">
        <v>#REF!</v>
      </c>
      <c r="W45" t="e">
        <v>#REF!</v>
      </c>
      <c r="X45" t="e">
        <v>#REF!</v>
      </c>
      <c r="Y45" t="e">
        <v>#REF!</v>
      </c>
      <c r="Z45" t="e">
        <v>#REF!</v>
      </c>
      <c r="AA45" t="e">
        <v>#REF!</v>
      </c>
      <c r="AB45" t="e">
        <v>#REF!</v>
      </c>
      <c r="AC45" t="str">
        <v>Afrique subsah</v>
      </c>
    </row>
    <row r="46" spans="1:29" x14ac:dyDescent="0.2">
      <c r="A46" t="e">
        <f>INDEX(Factlignes,ROW(A46),AxeH)</f>
        <v>#REF!</v>
      </c>
      <c r="B46" t="e">
        <f>INDEX(Factlignes,ROW(B46),AxeV)</f>
        <v>#REF!</v>
      </c>
      <c r="F46">
        <f t="shared" si="3"/>
        <v>5.6548667764616276</v>
      </c>
      <c r="G46">
        <f t="shared" si="4"/>
        <v>0.80901699437494734</v>
      </c>
      <c r="H46">
        <f t="shared" si="5"/>
        <v>-0.58778525229247336</v>
      </c>
      <c r="K46" t="e">
        <v>#REF!</v>
      </c>
      <c r="L46" t="e">
        <v>#REF!</v>
      </c>
      <c r="M46" t="e">
        <v>#REF!</v>
      </c>
      <c r="N46" t="e">
        <v>#REF!</v>
      </c>
      <c r="O46" t="e">
        <v>#REF!</v>
      </c>
      <c r="P46" t="e">
        <v>#REF!</v>
      </c>
      <c r="Q46" t="e">
        <v>#REF!</v>
      </c>
      <c r="R46" t="e">
        <v>#REF!</v>
      </c>
      <c r="S46" t="e">
        <v>#REF!</v>
      </c>
      <c r="T46" t="e">
        <v>#REF!</v>
      </c>
      <c r="U46" t="e">
        <v>#REF!</v>
      </c>
      <c r="V46" t="e">
        <v>#REF!</v>
      </c>
      <c r="W46" t="e">
        <v>#REF!</v>
      </c>
      <c r="X46" t="e">
        <v>#REF!</v>
      </c>
      <c r="Y46" t="e">
        <v>#REF!</v>
      </c>
      <c r="Z46" t="e">
        <v>#REF!</v>
      </c>
      <c r="AA46" t="e">
        <v>#REF!</v>
      </c>
      <c r="AB46" t="e">
        <v>#REF!</v>
      </c>
      <c r="AC46" t="str">
        <v>Europe</v>
      </c>
    </row>
    <row r="47" spans="1:29" x14ac:dyDescent="0.2">
      <c r="A47" t="e">
        <f>INDEX(Factlignes,ROW(A47),AxeH)</f>
        <v>#REF!</v>
      </c>
      <c r="B47" t="e">
        <f>INDEX(Factlignes,ROW(B47),AxeV)</f>
        <v>#REF!</v>
      </c>
      <c r="F47">
        <f t="shared" si="3"/>
        <v>5.7805304826052186</v>
      </c>
      <c r="G47">
        <f t="shared" si="4"/>
        <v>0.87630668004386314</v>
      </c>
      <c r="H47">
        <f t="shared" si="5"/>
        <v>-0.4817536741017161</v>
      </c>
      <c r="K47" t="e">
        <v>#REF!</v>
      </c>
      <c r="L47" t="e">
        <v>#REF!</v>
      </c>
      <c r="M47" t="e">
        <v>#REF!</v>
      </c>
      <c r="N47" t="e">
        <v>#REF!</v>
      </c>
      <c r="O47" t="e">
        <v>#REF!</v>
      </c>
      <c r="P47" t="e">
        <v>#REF!</v>
      </c>
      <c r="Q47" t="e">
        <v>#REF!</v>
      </c>
      <c r="R47" t="e">
        <v>#REF!</v>
      </c>
      <c r="S47" t="e">
        <v>#REF!</v>
      </c>
      <c r="T47" t="e">
        <v>#REF!</v>
      </c>
      <c r="U47" t="e">
        <v>#REF!</v>
      </c>
      <c r="V47" t="e">
        <v>#REF!</v>
      </c>
      <c r="W47" t="e">
        <v>#REF!</v>
      </c>
      <c r="X47" t="e">
        <v>#REF!</v>
      </c>
      <c r="Y47" t="e">
        <v>#REF!</v>
      </c>
      <c r="Z47" t="e">
        <v>#REF!</v>
      </c>
      <c r="AA47" t="e">
        <v>#REF!</v>
      </c>
      <c r="AB47" t="e">
        <v>#REF!</v>
      </c>
      <c r="AC47" t="str">
        <v>Europe</v>
      </c>
    </row>
    <row r="48" spans="1:29" x14ac:dyDescent="0.2">
      <c r="A48" t="e">
        <f>INDEX(Factlignes,ROW(A48),AxeH)</f>
        <v>#REF!</v>
      </c>
      <c r="B48" t="e">
        <f>INDEX(Factlignes,ROW(B48),AxeV)</f>
        <v>#REF!</v>
      </c>
      <c r="F48">
        <f t="shared" si="3"/>
        <v>5.9061941887488114</v>
      </c>
      <c r="G48">
        <f t="shared" si="4"/>
        <v>0.92977648588825146</v>
      </c>
      <c r="H48">
        <f t="shared" si="5"/>
        <v>-0.36812455268467786</v>
      </c>
      <c r="K48" t="e">
        <v>#REF!</v>
      </c>
      <c r="L48" t="e">
        <v>#REF!</v>
      </c>
      <c r="M48" t="e">
        <v>#REF!</v>
      </c>
      <c r="N48" t="e">
        <v>#REF!</v>
      </c>
      <c r="O48" t="e">
        <v>#REF!</v>
      </c>
      <c r="P48" t="e">
        <v>#REF!</v>
      </c>
      <c r="Q48" t="e">
        <v>#REF!</v>
      </c>
      <c r="R48" t="e">
        <v>#REF!</v>
      </c>
      <c r="S48" t="e">
        <v>#REF!</v>
      </c>
      <c r="T48" t="e">
        <v>#REF!</v>
      </c>
      <c r="U48" t="e">
        <v>#REF!</v>
      </c>
      <c r="V48" t="e">
        <v>#REF!</v>
      </c>
      <c r="W48" t="e">
        <v>#REF!</v>
      </c>
      <c r="X48" t="e">
        <v>#REF!</v>
      </c>
      <c r="Y48" t="e">
        <v>#REF!</v>
      </c>
      <c r="Z48" t="e">
        <v>#REF!</v>
      </c>
      <c r="AA48" t="e">
        <v>#REF!</v>
      </c>
      <c r="AB48" t="e">
        <v>#REF!</v>
      </c>
      <c r="AC48" t="str">
        <v>Afrique subsah</v>
      </c>
    </row>
    <row r="49" spans="1:29" x14ac:dyDescent="0.2">
      <c r="A49" t="e">
        <f>INDEX(Factlignes,ROW(A49),AxeH)</f>
        <v>#REF!</v>
      </c>
      <c r="B49" t="e">
        <f>INDEX(Factlignes,ROW(B49),AxeV)</f>
        <v>#REF!</v>
      </c>
      <c r="F49">
        <f t="shared" si="3"/>
        <v>6.0318578948924024</v>
      </c>
      <c r="G49">
        <f t="shared" si="4"/>
        <v>0.96858316112863097</v>
      </c>
      <c r="H49">
        <f t="shared" si="5"/>
        <v>-0.24868988716485535</v>
      </c>
      <c r="K49" t="e">
        <v>#REF!</v>
      </c>
      <c r="L49" t="e">
        <v>#REF!</v>
      </c>
      <c r="M49" t="e">
        <v>#REF!</v>
      </c>
      <c r="N49" t="e">
        <v>#REF!</v>
      </c>
      <c r="O49" t="e">
        <v>#REF!</v>
      </c>
      <c r="P49" t="e">
        <v>#REF!</v>
      </c>
      <c r="Q49" t="e">
        <v>#REF!</v>
      </c>
      <c r="R49" t="e">
        <v>#REF!</v>
      </c>
      <c r="S49" t="e">
        <v>#REF!</v>
      </c>
      <c r="T49" t="e">
        <v>#REF!</v>
      </c>
      <c r="U49" t="e">
        <v>#REF!</v>
      </c>
      <c r="V49" t="e">
        <v>#REF!</v>
      </c>
      <c r="W49" t="e">
        <v>#REF!</v>
      </c>
      <c r="X49" t="e">
        <v>#REF!</v>
      </c>
      <c r="Y49" t="e">
        <v>#REF!</v>
      </c>
      <c r="Z49" t="e">
        <v>#REF!</v>
      </c>
      <c r="AA49" t="e">
        <v>#REF!</v>
      </c>
      <c r="AB49" t="e">
        <v>#REF!</v>
      </c>
      <c r="AC49" t="str">
        <v>Afrique subsah</v>
      </c>
    </row>
    <row r="50" spans="1:29" x14ac:dyDescent="0.2">
      <c r="A50" t="e">
        <f>INDEX(Factlignes,ROW(A50),AxeH)</f>
        <v>#REF!</v>
      </c>
      <c r="B50" t="e">
        <f>INDEX(Factlignes,ROW(B50),AxeV)</f>
        <v>#REF!</v>
      </c>
      <c r="F50">
        <f t="shared" si="3"/>
        <v>6.1575216010359943</v>
      </c>
      <c r="G50">
        <f t="shared" si="4"/>
        <v>0.99211470131447776</v>
      </c>
      <c r="H50">
        <f t="shared" si="5"/>
        <v>-0.12533323356430465</v>
      </c>
      <c r="K50" t="e">
        <v>#REF!</v>
      </c>
      <c r="L50" t="e">
        <v>#REF!</v>
      </c>
      <c r="M50" t="e">
        <v>#REF!</v>
      </c>
      <c r="N50" t="e">
        <v>#REF!</v>
      </c>
      <c r="O50" t="e">
        <v>#REF!</v>
      </c>
      <c r="P50" t="e">
        <v>#REF!</v>
      </c>
      <c r="Q50" t="e">
        <v>#REF!</v>
      </c>
      <c r="R50" t="e">
        <v>#REF!</v>
      </c>
      <c r="S50" t="e">
        <v>#REF!</v>
      </c>
      <c r="T50" t="e">
        <v>#REF!</v>
      </c>
      <c r="U50" t="e">
        <v>#REF!</v>
      </c>
      <c r="V50" t="e">
        <v>#REF!</v>
      </c>
      <c r="W50" t="e">
        <v>#REF!</v>
      </c>
      <c r="X50" t="e">
        <v>#REF!</v>
      </c>
      <c r="Y50" t="e">
        <v>#REF!</v>
      </c>
      <c r="Z50" t="e">
        <v>#REF!</v>
      </c>
      <c r="AA50" t="e">
        <v>#REF!</v>
      </c>
      <c r="AB50" t="e">
        <v>#REF!</v>
      </c>
      <c r="AC50" t="str">
        <v>Europe</v>
      </c>
    </row>
    <row r="51" spans="1:29" x14ac:dyDescent="0.2">
      <c r="A51" t="e">
        <f>INDEX(Factlignes,ROW(A51),AxeH)</f>
        <v>#REF!</v>
      </c>
      <c r="B51" t="e">
        <f>INDEX(Factlignes,ROW(B51),AxeV)</f>
        <v>#REF!</v>
      </c>
      <c r="F51">
        <f t="shared" si="3"/>
        <v>6.2831853071795862</v>
      </c>
      <c r="G51">
        <f t="shared" si="4"/>
        <v>1</v>
      </c>
      <c r="H51">
        <f t="shared" si="5"/>
        <v>-2.45029690981724E-16</v>
      </c>
      <c r="K51" t="e">
        <v>#REF!</v>
      </c>
      <c r="L51" t="e">
        <v>#REF!</v>
      </c>
      <c r="M51" t="e">
        <v>#REF!</v>
      </c>
      <c r="N51" t="e">
        <v>#REF!</v>
      </c>
      <c r="O51" t="e">
        <v>#REF!</v>
      </c>
      <c r="P51" t="e">
        <v>#REF!</v>
      </c>
      <c r="Q51" t="e">
        <v>#REF!</v>
      </c>
      <c r="R51" t="e">
        <v>#REF!</v>
      </c>
      <c r="S51" t="e">
        <v>#REF!</v>
      </c>
      <c r="T51" t="e">
        <v>#REF!</v>
      </c>
      <c r="U51" t="e">
        <v>#REF!</v>
      </c>
      <c r="V51" t="e">
        <v>#REF!</v>
      </c>
      <c r="W51" t="e">
        <v>#REF!</v>
      </c>
      <c r="X51" t="e">
        <v>#REF!</v>
      </c>
      <c r="Y51" t="e">
        <v>#REF!</v>
      </c>
      <c r="Z51" t="e">
        <v>#REF!</v>
      </c>
      <c r="AA51" t="e">
        <v>#REF!</v>
      </c>
      <c r="AB51" t="e">
        <v>#REF!</v>
      </c>
      <c r="AC51" t="str">
        <v>Europe</v>
      </c>
    </row>
    <row r="52" spans="1:29" x14ac:dyDescent="0.2">
      <c r="A52" t="e">
        <f>INDEX(Factlignes,ROW(A52),AxeH)</f>
        <v>#REF!</v>
      </c>
      <c r="B52" t="e">
        <f>INDEX(Factlignes,ROW(B52),AxeV)</f>
        <v>#REF!</v>
      </c>
      <c r="K52" t="e">
        <v>#REF!</v>
      </c>
      <c r="L52" t="e">
        <v>#REF!</v>
      </c>
      <c r="M52" t="e">
        <v>#REF!</v>
      </c>
      <c r="N52" t="e">
        <v>#REF!</v>
      </c>
      <c r="O52" t="e">
        <v>#REF!</v>
      </c>
      <c r="P52" t="e">
        <v>#REF!</v>
      </c>
      <c r="Q52" t="e">
        <v>#REF!</v>
      </c>
      <c r="R52" t="e">
        <v>#REF!</v>
      </c>
      <c r="S52" t="e">
        <v>#REF!</v>
      </c>
      <c r="T52" t="e">
        <v>#REF!</v>
      </c>
      <c r="U52" t="e">
        <v>#REF!</v>
      </c>
      <c r="V52" t="e">
        <v>#REF!</v>
      </c>
      <c r="W52" t="e">
        <v>#REF!</v>
      </c>
      <c r="X52" t="e">
        <v>#REF!</v>
      </c>
      <c r="Y52" t="e">
        <v>#REF!</v>
      </c>
      <c r="Z52" t="e">
        <v>#REF!</v>
      </c>
      <c r="AA52" t="e">
        <v>#REF!</v>
      </c>
      <c r="AB52" t="e">
        <v>#REF!</v>
      </c>
      <c r="AC52" t="str">
        <v>Afrique subsah</v>
      </c>
    </row>
    <row r="53" spans="1:29" x14ac:dyDescent="0.2">
      <c r="A53" t="e">
        <f>INDEX(Factlignes,ROW(A53),AxeH)</f>
        <v>#REF!</v>
      </c>
      <c r="B53" t="e">
        <f>INDEX(Factlignes,ROW(B53),AxeV)</f>
        <v>#REF!</v>
      </c>
      <c r="K53" t="e">
        <v>#REF!</v>
      </c>
      <c r="L53" t="e">
        <v>#REF!</v>
      </c>
      <c r="M53" t="e">
        <v>#REF!</v>
      </c>
      <c r="N53" t="e">
        <v>#REF!</v>
      </c>
      <c r="O53" t="e">
        <v>#REF!</v>
      </c>
      <c r="P53" t="e">
        <v>#REF!</v>
      </c>
      <c r="Q53" t="e">
        <v>#REF!</v>
      </c>
      <c r="R53" t="e">
        <v>#REF!</v>
      </c>
      <c r="S53" t="e">
        <v>#REF!</v>
      </c>
      <c r="T53" t="e">
        <v>#REF!</v>
      </c>
      <c r="U53" t="e">
        <v>#REF!</v>
      </c>
      <c r="V53" t="e">
        <v>#REF!</v>
      </c>
      <c r="W53" t="e">
        <v>#REF!</v>
      </c>
      <c r="X53" t="e">
        <v>#REF!</v>
      </c>
      <c r="Y53" t="e">
        <v>#REF!</v>
      </c>
      <c r="Z53" t="e">
        <v>#REF!</v>
      </c>
      <c r="AA53" t="e">
        <v>#REF!</v>
      </c>
      <c r="AB53" t="e">
        <v>#REF!</v>
      </c>
      <c r="AC53" t="str">
        <v>Europe</v>
      </c>
    </row>
    <row r="54" spans="1:29" x14ac:dyDescent="0.2">
      <c r="A54" t="e">
        <f>INDEX(Factlignes,ROW(A54),AxeH)</f>
        <v>#REF!</v>
      </c>
      <c r="B54" t="e">
        <f>INDEX(Factlignes,ROW(B54),AxeV)</f>
        <v>#REF!</v>
      </c>
      <c r="K54" t="e">
        <v>#REF!</v>
      </c>
      <c r="L54" t="e">
        <v>#REF!</v>
      </c>
      <c r="M54" t="e">
        <v>#REF!</v>
      </c>
      <c r="N54" t="e">
        <v>#REF!</v>
      </c>
      <c r="O54" t="e">
        <v>#REF!</v>
      </c>
      <c r="P54" t="e">
        <v>#REF!</v>
      </c>
      <c r="Q54" t="e">
        <v>#REF!</v>
      </c>
      <c r="R54" t="e">
        <v>#REF!</v>
      </c>
      <c r="S54" t="e">
        <v>#REF!</v>
      </c>
      <c r="T54" t="e">
        <v>#REF!</v>
      </c>
      <c r="U54" t="e">
        <v>#REF!</v>
      </c>
      <c r="V54" t="e">
        <v>#REF!</v>
      </c>
      <c r="W54" t="e">
        <v>#REF!</v>
      </c>
      <c r="X54" t="e">
        <v>#REF!</v>
      </c>
      <c r="Y54" t="e">
        <v>#REF!</v>
      </c>
      <c r="Z54" t="e">
        <v>#REF!</v>
      </c>
      <c r="AA54" t="e">
        <v>#REF!</v>
      </c>
      <c r="AB54" t="e">
        <v>#REF!</v>
      </c>
      <c r="AC54" t="str">
        <v xml:space="preserve">Amérique du sud </v>
      </c>
    </row>
    <row r="55" spans="1:29" x14ac:dyDescent="0.2">
      <c r="A55" t="e">
        <f>INDEX(Factlignes,ROW(A55),AxeH)</f>
        <v>#REF!</v>
      </c>
      <c r="B55" t="e">
        <f>INDEX(Factlignes,ROW(B55),AxeV)</f>
        <v>#REF!</v>
      </c>
      <c r="K55" t="e">
        <v>#REF!</v>
      </c>
      <c r="L55" t="e">
        <v>#REF!</v>
      </c>
      <c r="M55" t="e">
        <v>#REF!</v>
      </c>
      <c r="N55" t="e">
        <v>#REF!</v>
      </c>
      <c r="O55" t="e">
        <v>#REF!</v>
      </c>
      <c r="P55" t="e">
        <v>#REF!</v>
      </c>
      <c r="Q55" t="e">
        <v>#REF!</v>
      </c>
      <c r="R55" t="e">
        <v>#REF!</v>
      </c>
      <c r="S55" t="e">
        <v>#REF!</v>
      </c>
      <c r="T55" t="e">
        <v>#REF!</v>
      </c>
      <c r="U55" t="e">
        <v>#REF!</v>
      </c>
      <c r="V55" t="e">
        <v>#REF!</v>
      </c>
      <c r="W55" t="e">
        <v>#REF!</v>
      </c>
      <c r="X55" t="e">
        <v>#REF!</v>
      </c>
      <c r="Y55" t="e">
        <v>#REF!</v>
      </c>
      <c r="Z55" t="e">
        <v>#REF!</v>
      </c>
      <c r="AA55" t="e">
        <v>#REF!</v>
      </c>
      <c r="AB55" t="e">
        <v>#REF!</v>
      </c>
      <c r="AC55" t="str">
        <v>Afrique subsah</v>
      </c>
    </row>
    <row r="56" spans="1:29" x14ac:dyDescent="0.2">
      <c r="A56" t="e">
        <f>INDEX(Factlignes,ROW(A56),AxeH)</f>
        <v>#REF!</v>
      </c>
      <c r="B56" t="e">
        <f>INDEX(Factlignes,ROW(B56),AxeV)</f>
        <v>#REF!</v>
      </c>
      <c r="K56" t="e">
        <v>#REF!</v>
      </c>
      <c r="L56" t="e">
        <v>#REF!</v>
      </c>
      <c r="M56" t="e">
        <v>#REF!</v>
      </c>
      <c r="N56" t="e">
        <v>#REF!</v>
      </c>
      <c r="O56" t="e">
        <v>#REF!</v>
      </c>
      <c r="P56" t="e">
        <v>#REF!</v>
      </c>
      <c r="Q56" t="e">
        <v>#REF!</v>
      </c>
      <c r="R56" t="e">
        <v>#REF!</v>
      </c>
      <c r="S56" t="e">
        <v>#REF!</v>
      </c>
      <c r="T56" t="e">
        <v>#REF!</v>
      </c>
      <c r="U56" t="e">
        <v>#REF!</v>
      </c>
      <c r="V56" t="e">
        <v>#REF!</v>
      </c>
      <c r="W56" t="e">
        <v>#REF!</v>
      </c>
      <c r="X56" t="e">
        <v>#REF!</v>
      </c>
      <c r="Y56" t="e">
        <v>#REF!</v>
      </c>
      <c r="Z56" t="e">
        <v>#REF!</v>
      </c>
      <c r="AA56" t="e">
        <v>#REF!</v>
      </c>
      <c r="AB56" t="e">
        <v>#REF!</v>
      </c>
      <c r="AC56" t="str">
        <v>Afrique subsah</v>
      </c>
    </row>
    <row r="57" spans="1:29" x14ac:dyDescent="0.2">
      <c r="A57" t="e">
        <f>INDEX(Factlignes,ROW(A57),AxeH)</f>
        <v>#REF!</v>
      </c>
      <c r="B57" t="e">
        <f>INDEX(Factlignes,ROW(B57),AxeV)</f>
        <v>#REF!</v>
      </c>
      <c r="K57" t="e">
        <v>#REF!</v>
      </c>
      <c r="L57" t="e">
        <v>#REF!</v>
      </c>
      <c r="M57" t="e">
        <v>#REF!</v>
      </c>
      <c r="N57" t="e">
        <v>#REF!</v>
      </c>
      <c r="O57" t="e">
        <v>#REF!</v>
      </c>
      <c r="P57" t="e">
        <v>#REF!</v>
      </c>
      <c r="Q57" t="e">
        <v>#REF!</v>
      </c>
      <c r="R57" t="e">
        <v>#REF!</v>
      </c>
      <c r="S57" t="e">
        <v>#REF!</v>
      </c>
      <c r="T57" t="e">
        <v>#REF!</v>
      </c>
      <c r="U57" t="e">
        <v>#REF!</v>
      </c>
      <c r="V57" t="e">
        <v>#REF!</v>
      </c>
      <c r="W57" t="e">
        <v>#REF!</v>
      </c>
      <c r="X57" t="e">
        <v>#REF!</v>
      </c>
      <c r="Y57" t="e">
        <v>#REF!</v>
      </c>
      <c r="Z57" t="e">
        <v>#REF!</v>
      </c>
      <c r="AA57" t="e">
        <v>#REF!</v>
      </c>
      <c r="AB57" t="e">
        <v>#REF!</v>
      </c>
      <c r="AC57" t="str">
        <v xml:space="preserve">Amérique du sud </v>
      </c>
    </row>
    <row r="58" spans="1:29" x14ac:dyDescent="0.2">
      <c r="A58" t="e">
        <f>INDEX(Factlignes,ROW(A58),AxeH)</f>
        <v>#REF!</v>
      </c>
      <c r="B58" t="e">
        <f>INDEX(Factlignes,ROW(B58),AxeV)</f>
        <v>#REF!</v>
      </c>
      <c r="K58" t="e">
        <v>#REF!</v>
      </c>
      <c r="L58" t="e">
        <v>#REF!</v>
      </c>
      <c r="M58" t="e">
        <v>#REF!</v>
      </c>
      <c r="N58" t="e">
        <v>#REF!</v>
      </c>
      <c r="O58" t="e">
        <v>#REF!</v>
      </c>
      <c r="P58" t="e">
        <v>#REF!</v>
      </c>
      <c r="Q58" t="e">
        <v>#REF!</v>
      </c>
      <c r="R58" t="e">
        <v>#REF!</v>
      </c>
      <c r="S58" t="e">
        <v>#REF!</v>
      </c>
      <c r="T58" t="e">
        <v>#REF!</v>
      </c>
      <c r="U58" t="e">
        <v>#REF!</v>
      </c>
      <c r="V58" t="e">
        <v>#REF!</v>
      </c>
      <c r="W58" t="e">
        <v>#REF!</v>
      </c>
      <c r="X58" t="e">
        <v>#REF!</v>
      </c>
      <c r="Y58" t="e">
        <v>#REF!</v>
      </c>
      <c r="Z58" t="e">
        <v>#REF!</v>
      </c>
      <c r="AA58" t="e">
        <v>#REF!</v>
      </c>
      <c r="AB58" t="e">
        <v>#REF!</v>
      </c>
      <c r="AC58" t="str">
        <v>Amérique du Nord</v>
      </c>
    </row>
    <row r="59" spans="1:29" x14ac:dyDescent="0.2">
      <c r="A59" t="e">
        <f>INDEX(Factlignes,ROW(A59),AxeH)</f>
        <v>#REF!</v>
      </c>
      <c r="B59" t="e">
        <f>INDEX(Factlignes,ROW(B59),AxeV)</f>
        <v>#REF!</v>
      </c>
      <c r="K59" t="e">
        <v>#REF!</v>
      </c>
      <c r="L59" t="e">
        <v>#REF!</v>
      </c>
      <c r="M59" t="e">
        <v>#REF!</v>
      </c>
      <c r="N59" t="e">
        <v>#REF!</v>
      </c>
      <c r="O59" t="e">
        <v>#REF!</v>
      </c>
      <c r="P59" t="e">
        <v>#REF!</v>
      </c>
      <c r="Q59" t="e">
        <v>#REF!</v>
      </c>
      <c r="R59" t="e">
        <v>#REF!</v>
      </c>
      <c r="S59" t="e">
        <v>#REF!</v>
      </c>
      <c r="T59" t="e">
        <v>#REF!</v>
      </c>
      <c r="U59" t="e">
        <v>#REF!</v>
      </c>
      <c r="V59" t="e">
        <v>#REF!</v>
      </c>
      <c r="W59" t="e">
        <v>#REF!</v>
      </c>
      <c r="X59" t="e">
        <v>#REF!</v>
      </c>
      <c r="Y59" t="e">
        <v>#REF!</v>
      </c>
      <c r="Z59" t="e">
        <v>#REF!</v>
      </c>
      <c r="AA59" t="e">
        <v>#REF!</v>
      </c>
      <c r="AB59" t="e">
        <v>#REF!</v>
      </c>
      <c r="AC59" t="str">
        <v>Europe</v>
      </c>
    </row>
    <row r="60" spans="1:29" x14ac:dyDescent="0.2">
      <c r="A60" t="e">
        <f>INDEX(Factlignes,ROW(A60),AxeH)</f>
        <v>#REF!</v>
      </c>
      <c r="B60" t="e">
        <f>INDEX(Factlignes,ROW(B60),AxeV)</f>
        <v>#REF!</v>
      </c>
      <c r="K60" t="e">
        <v>#REF!</v>
      </c>
      <c r="L60" t="e">
        <v>#REF!</v>
      </c>
      <c r="M60" t="e">
        <v>#REF!</v>
      </c>
      <c r="N60" t="e">
        <v>#REF!</v>
      </c>
      <c r="O60" t="e">
        <v>#REF!</v>
      </c>
      <c r="P60" t="e">
        <v>#REF!</v>
      </c>
      <c r="Q60" t="e">
        <v>#REF!</v>
      </c>
      <c r="R60" t="e">
        <v>#REF!</v>
      </c>
      <c r="S60" t="e">
        <v>#REF!</v>
      </c>
      <c r="T60" t="e">
        <v>#REF!</v>
      </c>
      <c r="U60" t="e">
        <v>#REF!</v>
      </c>
      <c r="V60" t="e">
        <v>#REF!</v>
      </c>
      <c r="W60" t="e">
        <v>#REF!</v>
      </c>
      <c r="X60" t="e">
        <v>#REF!</v>
      </c>
      <c r="Y60" t="e">
        <v>#REF!</v>
      </c>
      <c r="Z60" t="e">
        <v>#REF!</v>
      </c>
      <c r="AA60" t="e">
        <v>#REF!</v>
      </c>
      <c r="AB60" t="e">
        <v>#REF!</v>
      </c>
      <c r="AC60" t="str">
        <v>Europe</v>
      </c>
    </row>
    <row r="61" spans="1:29" x14ac:dyDescent="0.2">
      <c r="A61" t="e">
        <f>INDEX(Factlignes,ROW(A61),AxeH)</f>
        <v>#REF!</v>
      </c>
      <c r="B61" t="e">
        <f>INDEX(Factlignes,ROW(B61),AxeV)</f>
        <v>#REF!</v>
      </c>
      <c r="K61" t="e">
        <v>#REF!</v>
      </c>
      <c r="L61" t="e">
        <v>#REF!</v>
      </c>
      <c r="M61" t="e">
        <v>#REF!</v>
      </c>
      <c r="N61" t="e">
        <v>#REF!</v>
      </c>
      <c r="O61" t="e">
        <v>#REF!</v>
      </c>
      <c r="P61" t="e">
        <v>#REF!</v>
      </c>
      <c r="Q61" t="e">
        <v>#REF!</v>
      </c>
      <c r="R61" t="e">
        <v>#REF!</v>
      </c>
      <c r="S61" t="e">
        <v>#REF!</v>
      </c>
      <c r="T61" t="e">
        <v>#REF!</v>
      </c>
      <c r="U61" t="e">
        <v>#REF!</v>
      </c>
      <c r="V61" t="e">
        <v>#REF!</v>
      </c>
      <c r="W61" t="e">
        <v>#REF!</v>
      </c>
      <c r="X61" t="e">
        <v>#REF!</v>
      </c>
      <c r="Y61" t="e">
        <v>#REF!</v>
      </c>
      <c r="Z61" t="e">
        <v>#REF!</v>
      </c>
      <c r="AA61" t="e">
        <v>#REF!</v>
      </c>
      <c r="AB61" t="e">
        <v>#REF!</v>
      </c>
      <c r="AC61" t="str">
        <v>Asie</v>
      </c>
    </row>
    <row r="62" spans="1:29" x14ac:dyDescent="0.2">
      <c r="A62" t="e">
        <f>INDEX(Factlignes,ROW(A62),AxeH)</f>
        <v>#REF!</v>
      </c>
      <c r="B62" t="e">
        <f>INDEX(Factlignes,ROW(B62),AxeV)</f>
        <v>#REF!</v>
      </c>
      <c r="K62" t="e">
        <v>#REF!</v>
      </c>
      <c r="L62" t="e">
        <v>#REF!</v>
      </c>
      <c r="M62" t="e">
        <v>#REF!</v>
      </c>
      <c r="N62" t="e">
        <v>#REF!</v>
      </c>
      <c r="O62" t="e">
        <v>#REF!</v>
      </c>
      <c r="P62" t="e">
        <v>#REF!</v>
      </c>
      <c r="Q62" t="e">
        <v>#REF!</v>
      </c>
      <c r="R62" t="e">
        <v>#REF!</v>
      </c>
      <c r="S62" t="e">
        <v>#REF!</v>
      </c>
      <c r="T62" t="e">
        <v>#REF!</v>
      </c>
      <c r="U62" t="e">
        <v>#REF!</v>
      </c>
      <c r="V62" t="e">
        <v>#REF!</v>
      </c>
      <c r="W62" t="e">
        <v>#REF!</v>
      </c>
      <c r="X62" t="e">
        <v>#REF!</v>
      </c>
      <c r="Y62" t="e">
        <v>#REF!</v>
      </c>
      <c r="Z62" t="e">
        <v>#REF!</v>
      </c>
      <c r="AA62" t="e">
        <v>#REF!</v>
      </c>
      <c r="AB62" t="e">
        <v>#REF!</v>
      </c>
      <c r="AC62" t="str">
        <v>Asie</v>
      </c>
    </row>
    <row r="63" spans="1:29" x14ac:dyDescent="0.2">
      <c r="A63" t="e">
        <f>INDEX(Factlignes,ROW(A63),AxeH)</f>
        <v>#REF!</v>
      </c>
      <c r="B63" t="e">
        <f>INDEX(Factlignes,ROW(B63),AxeV)</f>
        <v>#REF!</v>
      </c>
      <c r="K63" t="e">
        <v>#REF!</v>
      </c>
      <c r="L63" t="e">
        <v>#REF!</v>
      </c>
      <c r="M63" t="e">
        <v>#REF!</v>
      </c>
      <c r="N63" t="e">
        <v>#REF!</v>
      </c>
      <c r="O63" t="e">
        <v>#REF!</v>
      </c>
      <c r="P63" t="e">
        <v>#REF!</v>
      </c>
      <c r="Q63" t="e">
        <v>#REF!</v>
      </c>
      <c r="R63" t="e">
        <v>#REF!</v>
      </c>
      <c r="S63" t="e">
        <v>#REF!</v>
      </c>
      <c r="T63" t="e">
        <v>#REF!</v>
      </c>
      <c r="U63" t="e">
        <v>#REF!</v>
      </c>
      <c r="V63" t="e">
        <v>#REF!</v>
      </c>
      <c r="W63" t="e">
        <v>#REF!</v>
      </c>
      <c r="X63" t="e">
        <v>#REF!</v>
      </c>
      <c r="Y63" t="e">
        <v>#REF!</v>
      </c>
      <c r="Z63" t="e">
        <v>#REF!</v>
      </c>
      <c r="AA63" t="e">
        <v>#REF!</v>
      </c>
      <c r="AB63" t="e">
        <v>#REF!</v>
      </c>
      <c r="AC63" t="str">
        <v>Asie</v>
      </c>
    </row>
    <row r="64" spans="1:29" x14ac:dyDescent="0.2">
      <c r="A64" t="e">
        <f>INDEX(Factlignes,ROW(A64),AxeH)</f>
        <v>#REF!</v>
      </c>
      <c r="B64" t="e">
        <f>INDEX(Factlignes,ROW(B64),AxeV)</f>
        <v>#REF!</v>
      </c>
      <c r="K64" t="e">
        <v>#REF!</v>
      </c>
      <c r="L64" t="e">
        <v>#REF!</v>
      </c>
      <c r="M64" t="e">
        <v>#REF!</v>
      </c>
      <c r="N64" t="e">
        <v>#REF!</v>
      </c>
      <c r="O64" t="e">
        <v>#REF!</v>
      </c>
      <c r="P64" t="e">
        <v>#REF!</v>
      </c>
      <c r="Q64" t="e">
        <v>#REF!</v>
      </c>
      <c r="R64" t="e">
        <v>#REF!</v>
      </c>
      <c r="S64" t="e">
        <v>#REF!</v>
      </c>
      <c r="T64" t="e">
        <v>#REF!</v>
      </c>
      <c r="U64" t="e">
        <v>#REF!</v>
      </c>
      <c r="V64" t="e">
        <v>#REF!</v>
      </c>
      <c r="W64" t="e">
        <v>#REF!</v>
      </c>
      <c r="X64" t="e">
        <v>#REF!</v>
      </c>
      <c r="Y64" t="e">
        <v>#REF!</v>
      </c>
      <c r="Z64" t="e">
        <v>#REF!</v>
      </c>
      <c r="AA64" t="e">
        <v>#REF!</v>
      </c>
      <c r="AB64" t="e">
        <v>#REF!</v>
      </c>
      <c r="AC64" t="str">
        <v>Europe</v>
      </c>
    </row>
    <row r="65" spans="1:29" x14ac:dyDescent="0.2">
      <c r="A65" t="e">
        <f>INDEX(Factlignes,ROW(A65),AxeH)</f>
        <v>#REF!</v>
      </c>
      <c r="B65" t="e">
        <f>INDEX(Factlignes,ROW(B65),AxeV)</f>
        <v>#REF!</v>
      </c>
      <c r="K65" t="e">
        <v>#REF!</v>
      </c>
      <c r="L65" t="e">
        <v>#REF!</v>
      </c>
      <c r="M65" t="e">
        <v>#REF!</v>
      </c>
      <c r="N65" t="e">
        <v>#REF!</v>
      </c>
      <c r="O65" t="e">
        <v>#REF!</v>
      </c>
      <c r="P65" t="e">
        <v>#REF!</v>
      </c>
      <c r="Q65" t="e">
        <v>#REF!</v>
      </c>
      <c r="R65" t="e">
        <v>#REF!</v>
      </c>
      <c r="S65" t="e">
        <v>#REF!</v>
      </c>
      <c r="T65" t="e">
        <v>#REF!</v>
      </c>
      <c r="U65" t="e">
        <v>#REF!</v>
      </c>
      <c r="V65" t="e">
        <v>#REF!</v>
      </c>
      <c r="W65" t="e">
        <v>#REF!</v>
      </c>
      <c r="X65" t="e">
        <v>#REF!</v>
      </c>
      <c r="Y65" t="e">
        <v>#REF!</v>
      </c>
      <c r="Z65" t="e">
        <v>#REF!</v>
      </c>
      <c r="AA65" t="e">
        <v>#REF!</v>
      </c>
      <c r="AB65" t="e">
        <v>#REF!</v>
      </c>
      <c r="AC65" t="str">
        <v>Amérique du Nord</v>
      </c>
    </row>
    <row r="66" spans="1:29" x14ac:dyDescent="0.2">
      <c r="A66" t="e">
        <f>INDEX(Factlignes,ROW(A66),AxeH)</f>
        <v>#REF!</v>
      </c>
      <c r="B66" t="e">
        <f>INDEX(Factlignes,ROW(B66),AxeV)</f>
        <v>#REF!</v>
      </c>
      <c r="K66" t="e">
        <v>#REF!</v>
      </c>
      <c r="L66" t="e">
        <v>#REF!</v>
      </c>
      <c r="M66" t="e">
        <v>#REF!</v>
      </c>
      <c r="N66" t="e">
        <v>#REF!</v>
      </c>
      <c r="O66" t="e">
        <v>#REF!</v>
      </c>
      <c r="P66" t="e">
        <v>#REF!</v>
      </c>
      <c r="Q66" t="e">
        <v>#REF!</v>
      </c>
      <c r="R66" t="e">
        <v>#REF!</v>
      </c>
      <c r="S66" t="e">
        <v>#REF!</v>
      </c>
      <c r="T66" t="e">
        <v>#REF!</v>
      </c>
      <c r="U66" t="e">
        <v>#REF!</v>
      </c>
      <c r="V66" t="e">
        <v>#REF!</v>
      </c>
      <c r="W66" t="e">
        <v>#REF!</v>
      </c>
      <c r="X66" t="e">
        <v>#REF!</v>
      </c>
      <c r="Y66" t="e">
        <v>#REF!</v>
      </c>
      <c r="Z66" t="e">
        <v>#REF!</v>
      </c>
      <c r="AA66" t="e">
        <v>#REF!</v>
      </c>
      <c r="AB66" t="e">
        <v>#REF!</v>
      </c>
      <c r="AC66" t="str">
        <v>Asie</v>
      </c>
    </row>
    <row r="67" spans="1:29" x14ac:dyDescent="0.2">
      <c r="A67" t="e">
        <f>INDEX(Factlignes,ROW(A67),AxeH)</f>
        <v>#REF!</v>
      </c>
      <c r="B67" t="e">
        <f>INDEX(Factlignes,ROW(B67),AxeV)</f>
        <v>#REF!</v>
      </c>
      <c r="K67" t="e">
        <v>#REF!</v>
      </c>
      <c r="L67" t="e">
        <v>#REF!</v>
      </c>
      <c r="M67" t="e">
        <v>#REF!</v>
      </c>
      <c r="N67" t="e">
        <v>#REF!</v>
      </c>
      <c r="O67" t="e">
        <v>#REF!</v>
      </c>
      <c r="P67" t="e">
        <v>#REF!</v>
      </c>
      <c r="Q67" t="e">
        <v>#REF!</v>
      </c>
      <c r="R67" t="e">
        <v>#REF!</v>
      </c>
      <c r="S67" t="e">
        <v>#REF!</v>
      </c>
      <c r="T67" t="e">
        <v>#REF!</v>
      </c>
      <c r="U67" t="e">
        <v>#REF!</v>
      </c>
      <c r="V67" t="e">
        <v>#REF!</v>
      </c>
      <c r="W67" t="e">
        <v>#REF!</v>
      </c>
      <c r="X67" t="e">
        <v>#REF!</v>
      </c>
      <c r="Y67" t="e">
        <v>#REF!</v>
      </c>
      <c r="Z67" t="e">
        <v>#REF!</v>
      </c>
      <c r="AA67" t="e">
        <v>#REF!</v>
      </c>
      <c r="AB67" t="e">
        <v>#REF!</v>
      </c>
      <c r="AC67" t="str">
        <v>Asie</v>
      </c>
    </row>
    <row r="68" spans="1:29" x14ac:dyDescent="0.2">
      <c r="A68" t="e">
        <f>INDEX(Factlignes,ROW(A68),AxeH)</f>
        <v>#REF!</v>
      </c>
      <c r="B68" t="e">
        <f>INDEX(Factlignes,ROW(B68),AxeV)</f>
        <v>#REF!</v>
      </c>
      <c r="K68" t="e">
        <v>#REF!</v>
      </c>
      <c r="L68" t="e">
        <v>#REF!</v>
      </c>
      <c r="M68" t="e">
        <v>#REF!</v>
      </c>
      <c r="N68" t="e">
        <v>#REF!</v>
      </c>
      <c r="O68" t="e">
        <v>#REF!</v>
      </c>
      <c r="P68" t="e">
        <v>#REF!</v>
      </c>
      <c r="Q68" t="e">
        <v>#REF!</v>
      </c>
      <c r="R68" t="e">
        <v>#REF!</v>
      </c>
      <c r="S68" t="e">
        <v>#REF!</v>
      </c>
      <c r="T68" t="e">
        <v>#REF!</v>
      </c>
      <c r="U68" t="e">
        <v>#REF!</v>
      </c>
      <c r="V68" t="e">
        <v>#REF!</v>
      </c>
      <c r="W68" t="e">
        <v>#REF!</v>
      </c>
      <c r="X68" t="e">
        <v>#REF!</v>
      </c>
      <c r="Y68" t="e">
        <v>#REF!</v>
      </c>
      <c r="Z68" t="e">
        <v>#REF!</v>
      </c>
      <c r="AA68" t="e">
        <v>#REF!</v>
      </c>
      <c r="AB68" t="e">
        <v>#REF!</v>
      </c>
      <c r="AC68" t="str">
        <v>Asie</v>
      </c>
    </row>
    <row r="69" spans="1:29" x14ac:dyDescent="0.2">
      <c r="A69" t="e">
        <f>INDEX(Factlignes,ROW(A69),AxeH)</f>
        <v>#REF!</v>
      </c>
      <c r="B69" t="e">
        <f>INDEX(Factlignes,ROW(B69),AxeV)</f>
        <v>#REF!</v>
      </c>
      <c r="K69" t="e">
        <v>#REF!</v>
      </c>
      <c r="L69" t="e">
        <v>#REF!</v>
      </c>
      <c r="M69" t="e">
        <v>#REF!</v>
      </c>
      <c r="N69" t="e">
        <v>#REF!</v>
      </c>
      <c r="O69" t="e">
        <v>#REF!</v>
      </c>
      <c r="P69" t="e">
        <v>#REF!</v>
      </c>
      <c r="Q69" t="e">
        <v>#REF!</v>
      </c>
      <c r="R69" t="e">
        <v>#REF!</v>
      </c>
      <c r="S69" t="e">
        <v>#REF!</v>
      </c>
      <c r="T69" t="e">
        <v>#REF!</v>
      </c>
      <c r="U69" t="e">
        <v>#REF!</v>
      </c>
      <c r="V69" t="e">
        <v>#REF!</v>
      </c>
      <c r="W69" t="e">
        <v>#REF!</v>
      </c>
      <c r="X69" t="e">
        <v>#REF!</v>
      </c>
      <c r="Y69" t="e">
        <v>#REF!</v>
      </c>
      <c r="Z69" t="e">
        <v>#REF!</v>
      </c>
      <c r="AA69" t="e">
        <v>#REF!</v>
      </c>
      <c r="AB69" t="e">
        <v>#REF!</v>
      </c>
      <c r="AC69" t="str">
        <v>Afrique subsah</v>
      </c>
    </row>
    <row r="70" spans="1:29" x14ac:dyDescent="0.2">
      <c r="A70" t="e">
        <f>INDEX(Factlignes,ROW(A70),AxeH)</f>
        <v>#REF!</v>
      </c>
      <c r="B70" t="e">
        <f>INDEX(Factlignes,ROW(B70),AxeV)</f>
        <v>#REF!</v>
      </c>
      <c r="K70" t="e">
        <v>#REF!</v>
      </c>
      <c r="L70" t="e">
        <v>#REF!</v>
      </c>
      <c r="M70" t="e">
        <v>#REF!</v>
      </c>
      <c r="N70" t="e">
        <v>#REF!</v>
      </c>
      <c r="O70" t="e">
        <v>#REF!</v>
      </c>
      <c r="P70" t="e">
        <v>#REF!</v>
      </c>
      <c r="Q70" t="e">
        <v>#REF!</v>
      </c>
      <c r="R70" t="e">
        <v>#REF!</v>
      </c>
      <c r="S70" t="e">
        <v>#REF!</v>
      </c>
      <c r="T70" t="e">
        <v>#REF!</v>
      </c>
      <c r="U70" t="e">
        <v>#REF!</v>
      </c>
      <c r="V70" t="e">
        <v>#REF!</v>
      </c>
      <c r="W70" t="e">
        <v>#REF!</v>
      </c>
      <c r="X70" t="e">
        <v>#REF!</v>
      </c>
      <c r="Y70" t="e">
        <v>#REF!</v>
      </c>
      <c r="Z70" t="e">
        <v>#REF!</v>
      </c>
      <c r="AA70" t="e">
        <v>#REF!</v>
      </c>
      <c r="AB70" t="e">
        <v>#REF!</v>
      </c>
      <c r="AC70" t="str">
        <v>Asie</v>
      </c>
    </row>
    <row r="71" spans="1:29" x14ac:dyDescent="0.2">
      <c r="A71" t="e">
        <f>INDEX(Factlignes,ROW(A71),AxeH)</f>
        <v>#REF!</v>
      </c>
      <c r="B71" t="e">
        <f>INDEX(Factlignes,ROW(B71),AxeV)</f>
        <v>#REF!</v>
      </c>
      <c r="K71" t="e">
        <v>#REF!</v>
      </c>
      <c r="L71" t="e">
        <v>#REF!</v>
      </c>
      <c r="M71" t="e">
        <v>#REF!</v>
      </c>
      <c r="N71" t="e">
        <v>#REF!</v>
      </c>
      <c r="O71" t="e">
        <v>#REF!</v>
      </c>
      <c r="P71" t="e">
        <v>#REF!</v>
      </c>
      <c r="Q71" t="e">
        <v>#REF!</v>
      </c>
      <c r="R71" t="e">
        <v>#REF!</v>
      </c>
      <c r="S71" t="e">
        <v>#REF!</v>
      </c>
      <c r="T71" t="e">
        <v>#REF!</v>
      </c>
      <c r="U71" t="e">
        <v>#REF!</v>
      </c>
      <c r="V71" t="e">
        <v>#REF!</v>
      </c>
      <c r="W71" t="e">
        <v>#REF!</v>
      </c>
      <c r="X71" t="e">
        <v>#REF!</v>
      </c>
      <c r="Y71" t="e">
        <v>#REF!</v>
      </c>
      <c r="Z71" t="e">
        <v>#REF!</v>
      </c>
      <c r="AA71" t="e">
        <v>#REF!</v>
      </c>
      <c r="AB71" t="e">
        <v>#REF!</v>
      </c>
      <c r="AC71" t="str">
        <v>Asie</v>
      </c>
    </row>
    <row r="72" spans="1:29" x14ac:dyDescent="0.2">
      <c r="A72" t="e">
        <f>INDEX(Factlignes,ROW(A72),AxeH)</f>
        <v>#REF!</v>
      </c>
      <c r="B72" t="e">
        <f>INDEX(Factlignes,ROW(B72),AxeV)</f>
        <v>#REF!</v>
      </c>
      <c r="K72" t="e">
        <v>#REF!</v>
      </c>
      <c r="L72" t="e">
        <v>#REF!</v>
      </c>
      <c r="M72" t="e">
        <v>#REF!</v>
      </c>
      <c r="N72" t="e">
        <v>#REF!</v>
      </c>
      <c r="O72" t="e">
        <v>#REF!</v>
      </c>
      <c r="P72" t="e">
        <v>#REF!</v>
      </c>
      <c r="Q72" t="e">
        <v>#REF!</v>
      </c>
      <c r="R72" t="e">
        <v>#REF!</v>
      </c>
      <c r="S72" t="e">
        <v>#REF!</v>
      </c>
      <c r="T72" t="e">
        <v>#REF!</v>
      </c>
      <c r="U72" t="e">
        <v>#REF!</v>
      </c>
      <c r="V72" t="e">
        <v>#REF!</v>
      </c>
      <c r="W72" t="e">
        <v>#REF!</v>
      </c>
      <c r="X72" t="e">
        <v>#REF!</v>
      </c>
      <c r="Y72" t="e">
        <v>#REF!</v>
      </c>
      <c r="Z72" t="e">
        <v>#REF!</v>
      </c>
      <c r="AA72" t="e">
        <v>#REF!</v>
      </c>
      <c r="AB72" t="e">
        <v>#REF!</v>
      </c>
      <c r="AC72" t="str">
        <v>Asie</v>
      </c>
    </row>
    <row r="73" spans="1:29" x14ac:dyDescent="0.2">
      <c r="A73" t="e">
        <f>INDEX(Factlignes,ROW(A73),AxeH)</f>
        <v>#REF!</v>
      </c>
      <c r="B73" t="e">
        <f>INDEX(Factlignes,ROW(B73),AxeV)</f>
        <v>#REF!</v>
      </c>
      <c r="K73" t="e">
        <v>#REF!</v>
      </c>
      <c r="L73" t="e">
        <v>#REF!</v>
      </c>
      <c r="M73" t="e">
        <v>#REF!</v>
      </c>
      <c r="N73" t="e">
        <v>#REF!</v>
      </c>
      <c r="O73" t="e">
        <v>#REF!</v>
      </c>
      <c r="P73" t="e">
        <v>#REF!</v>
      </c>
      <c r="Q73" t="e">
        <v>#REF!</v>
      </c>
      <c r="R73" t="e">
        <v>#REF!</v>
      </c>
      <c r="S73" t="e">
        <v>#REF!</v>
      </c>
      <c r="T73" t="e">
        <v>#REF!</v>
      </c>
      <c r="U73" t="e">
        <v>#REF!</v>
      </c>
      <c r="V73" t="e">
        <v>#REF!</v>
      </c>
      <c r="W73" t="e">
        <v>#REF!</v>
      </c>
      <c r="X73" t="e">
        <v>#REF!</v>
      </c>
      <c r="Y73" t="e">
        <v>#REF!</v>
      </c>
      <c r="Z73" t="e">
        <v>#REF!</v>
      </c>
      <c r="AA73" t="e">
        <v>#REF!</v>
      </c>
      <c r="AB73" t="e">
        <v>#REF!</v>
      </c>
      <c r="AC73" t="str">
        <v>Europe</v>
      </c>
    </row>
    <row r="74" spans="1:29" x14ac:dyDescent="0.2">
      <c r="A74" t="e">
        <f>INDEX(Factlignes,ROW(A74),AxeH)</f>
        <v>#REF!</v>
      </c>
      <c r="B74" t="e">
        <f>INDEX(Factlignes,ROW(B74),AxeV)</f>
        <v>#REF!</v>
      </c>
      <c r="K74" t="e">
        <v>#REF!</v>
      </c>
      <c r="L74" t="e">
        <v>#REF!</v>
      </c>
      <c r="M74" t="e">
        <v>#REF!</v>
      </c>
      <c r="N74" t="e">
        <v>#REF!</v>
      </c>
      <c r="O74" t="e">
        <v>#REF!</v>
      </c>
      <c r="P74" t="e">
        <v>#REF!</v>
      </c>
      <c r="Q74" t="e">
        <v>#REF!</v>
      </c>
      <c r="R74" t="e">
        <v>#REF!</v>
      </c>
      <c r="S74" t="e">
        <v>#REF!</v>
      </c>
      <c r="T74" t="e">
        <v>#REF!</v>
      </c>
      <c r="U74" t="e">
        <v>#REF!</v>
      </c>
      <c r="V74" t="e">
        <v>#REF!</v>
      </c>
      <c r="W74" t="e">
        <v>#REF!</v>
      </c>
      <c r="X74" t="e">
        <v>#REF!</v>
      </c>
      <c r="Y74" t="e">
        <v>#REF!</v>
      </c>
      <c r="Z74" t="e">
        <v>#REF!</v>
      </c>
      <c r="AA74" t="e">
        <v>#REF!</v>
      </c>
      <c r="AB74" t="e">
        <v>#REF!</v>
      </c>
      <c r="AC74" t="str">
        <v>Asie</v>
      </c>
    </row>
    <row r="75" spans="1:29" x14ac:dyDescent="0.2">
      <c r="A75" t="e">
        <f>INDEX(Factlignes,ROW(A75),AxeH)</f>
        <v>#REF!</v>
      </c>
      <c r="B75" t="e">
        <f>INDEX(Factlignes,ROW(B75),AxeV)</f>
        <v>#REF!</v>
      </c>
      <c r="K75" t="e">
        <v>#REF!</v>
      </c>
      <c r="L75" t="e">
        <v>#REF!</v>
      </c>
      <c r="M75" t="e">
        <v>#REF!</v>
      </c>
      <c r="N75" t="e">
        <v>#REF!</v>
      </c>
      <c r="O75" t="e">
        <v>#REF!</v>
      </c>
      <c r="P75" t="e">
        <v>#REF!</v>
      </c>
      <c r="Q75" t="e">
        <v>#REF!</v>
      </c>
      <c r="R75" t="e">
        <v>#REF!</v>
      </c>
      <c r="S75" t="e">
        <v>#REF!</v>
      </c>
      <c r="T75" t="e">
        <v>#REF!</v>
      </c>
      <c r="U75" t="e">
        <v>#REF!</v>
      </c>
      <c r="V75" t="e">
        <v>#REF!</v>
      </c>
      <c r="W75" t="e">
        <v>#REF!</v>
      </c>
      <c r="X75" t="e">
        <v>#REF!</v>
      </c>
      <c r="Y75" t="e">
        <v>#REF!</v>
      </c>
      <c r="Z75" t="e">
        <v>#REF!</v>
      </c>
      <c r="AA75" t="e">
        <v>#REF!</v>
      </c>
      <c r="AB75" t="e">
        <v>#REF!</v>
      </c>
      <c r="AC75" t="str">
        <v>Afrique subsah</v>
      </c>
    </row>
    <row r="76" spans="1:29" x14ac:dyDescent="0.2">
      <c r="A76" t="e">
        <f>INDEX(Factlignes,ROW(A76),AxeH)</f>
        <v>#REF!</v>
      </c>
      <c r="B76" t="e">
        <f>INDEX(Factlignes,ROW(B76),AxeV)</f>
        <v>#REF!</v>
      </c>
      <c r="K76" t="e">
        <v>#REF!</v>
      </c>
      <c r="L76" t="e">
        <v>#REF!</v>
      </c>
      <c r="M76" t="e">
        <v>#REF!</v>
      </c>
      <c r="N76" t="e">
        <v>#REF!</v>
      </c>
      <c r="O76" t="e">
        <v>#REF!</v>
      </c>
      <c r="P76" t="e">
        <v>#REF!</v>
      </c>
      <c r="Q76" t="e">
        <v>#REF!</v>
      </c>
      <c r="R76" t="e">
        <v>#REF!</v>
      </c>
      <c r="S76" t="e">
        <v>#REF!</v>
      </c>
      <c r="T76" t="e">
        <v>#REF!</v>
      </c>
      <c r="U76" t="e">
        <v>#REF!</v>
      </c>
      <c r="V76" t="e">
        <v>#REF!</v>
      </c>
      <c r="W76" t="e">
        <v>#REF!</v>
      </c>
      <c r="X76" t="e">
        <v>#REF!</v>
      </c>
      <c r="Y76" t="e">
        <v>#REF!</v>
      </c>
      <c r="Z76" t="e">
        <v>#REF!</v>
      </c>
      <c r="AA76" t="e">
        <v>#REF!</v>
      </c>
      <c r="AB76" t="e">
        <v>#REF!</v>
      </c>
      <c r="AC76" t="str">
        <v>Europe</v>
      </c>
    </row>
    <row r="77" spans="1:29" x14ac:dyDescent="0.2">
      <c r="A77" t="e">
        <f>INDEX(Factlignes,ROW(A77),AxeH)</f>
        <v>#REF!</v>
      </c>
      <c r="B77" t="e">
        <f>INDEX(Factlignes,ROW(B77),AxeV)</f>
        <v>#REF!</v>
      </c>
      <c r="K77" t="e">
        <v>#REF!</v>
      </c>
      <c r="L77" t="e">
        <v>#REF!</v>
      </c>
      <c r="M77" t="e">
        <v>#REF!</v>
      </c>
      <c r="N77" t="e">
        <v>#REF!</v>
      </c>
      <c r="O77" t="e">
        <v>#REF!</v>
      </c>
      <c r="P77" t="e">
        <v>#REF!</v>
      </c>
      <c r="Q77" t="e">
        <v>#REF!</v>
      </c>
      <c r="R77" t="e">
        <v>#REF!</v>
      </c>
      <c r="S77" t="e">
        <v>#REF!</v>
      </c>
      <c r="T77" t="e">
        <v>#REF!</v>
      </c>
      <c r="U77" t="e">
        <v>#REF!</v>
      </c>
      <c r="V77" t="e">
        <v>#REF!</v>
      </c>
      <c r="W77" t="e">
        <v>#REF!</v>
      </c>
      <c r="X77" t="e">
        <v>#REF!</v>
      </c>
      <c r="Y77" t="e">
        <v>#REF!</v>
      </c>
      <c r="Z77" t="e">
        <v>#REF!</v>
      </c>
      <c r="AA77" t="e">
        <v>#REF!</v>
      </c>
      <c r="AB77" t="e">
        <v>#REF!</v>
      </c>
      <c r="AC77" t="str">
        <v>Europe</v>
      </c>
    </row>
    <row r="78" spans="1:29" x14ac:dyDescent="0.2">
      <c r="A78" t="e">
        <f>INDEX(Factlignes,ROW(A78),AxeH)</f>
        <v>#REF!</v>
      </c>
      <c r="B78" t="e">
        <f>INDEX(Factlignes,ROW(B78),AxeV)</f>
        <v>#REF!</v>
      </c>
      <c r="K78" t="e">
        <v>#REF!</v>
      </c>
      <c r="L78" t="e">
        <v>#REF!</v>
      </c>
      <c r="M78" t="e">
        <v>#REF!</v>
      </c>
      <c r="N78" t="e">
        <v>#REF!</v>
      </c>
      <c r="O78" t="e">
        <v>#REF!</v>
      </c>
      <c r="P78" t="e">
        <v>#REF!</v>
      </c>
      <c r="Q78" t="e">
        <v>#REF!</v>
      </c>
      <c r="R78" t="e">
        <v>#REF!</v>
      </c>
      <c r="S78" t="e">
        <v>#REF!</v>
      </c>
      <c r="T78" t="e">
        <v>#REF!</v>
      </c>
      <c r="U78" t="e">
        <v>#REF!</v>
      </c>
      <c r="V78" t="e">
        <v>#REF!</v>
      </c>
      <c r="W78" t="e">
        <v>#REF!</v>
      </c>
      <c r="X78" t="e">
        <v>#REF!</v>
      </c>
      <c r="Y78" t="e">
        <v>#REF!</v>
      </c>
      <c r="Z78" t="e">
        <v>#REF!</v>
      </c>
      <c r="AA78" t="e">
        <v>#REF!</v>
      </c>
      <c r="AB78" t="e">
        <v>#REF!</v>
      </c>
      <c r="AC78" t="str">
        <v>Europe</v>
      </c>
    </row>
    <row r="79" spans="1:29" x14ac:dyDescent="0.2">
      <c r="A79" t="e">
        <f>INDEX(Factlignes,ROW(A79),AxeH)</f>
        <v>#REF!</v>
      </c>
      <c r="B79" t="e">
        <f>INDEX(Factlignes,ROW(B79),AxeV)</f>
        <v>#REF!</v>
      </c>
      <c r="K79" t="e">
        <v>#REF!</v>
      </c>
      <c r="L79" t="e">
        <v>#REF!</v>
      </c>
      <c r="M79" t="e">
        <v>#REF!</v>
      </c>
      <c r="N79" t="e">
        <v>#REF!</v>
      </c>
      <c r="O79" t="e">
        <v>#REF!</v>
      </c>
      <c r="P79" t="e">
        <v>#REF!</v>
      </c>
      <c r="Q79" t="e">
        <v>#REF!</v>
      </c>
      <c r="R79" t="e">
        <v>#REF!</v>
      </c>
      <c r="S79" t="e">
        <v>#REF!</v>
      </c>
      <c r="T79" t="e">
        <v>#REF!</v>
      </c>
      <c r="U79" t="e">
        <v>#REF!</v>
      </c>
      <c r="V79" t="e">
        <v>#REF!</v>
      </c>
      <c r="W79" t="e">
        <v>#REF!</v>
      </c>
      <c r="X79" t="e">
        <v>#REF!</v>
      </c>
      <c r="Y79" t="e">
        <v>#REF!</v>
      </c>
      <c r="Z79" t="e">
        <v>#REF!</v>
      </c>
      <c r="AA79" t="e">
        <v>#REF!</v>
      </c>
      <c r="AB79" t="e">
        <v>#REF!</v>
      </c>
      <c r="AC79" t="str">
        <v>Afrique subsah</v>
      </c>
    </row>
    <row r="80" spans="1:29" x14ac:dyDescent="0.2">
      <c r="A80" t="e">
        <f>INDEX(Factlignes,ROW(A80),AxeH)</f>
        <v>#REF!</v>
      </c>
      <c r="B80" t="e">
        <f>INDEX(Factlignes,ROW(B80),AxeV)</f>
        <v>#REF!</v>
      </c>
      <c r="K80" t="e">
        <v>#REF!</v>
      </c>
      <c r="L80" t="e">
        <v>#REF!</v>
      </c>
      <c r="M80" t="e">
        <v>#REF!</v>
      </c>
      <c r="N80" t="e">
        <v>#REF!</v>
      </c>
      <c r="O80" t="e">
        <v>#REF!</v>
      </c>
      <c r="P80" t="e">
        <v>#REF!</v>
      </c>
      <c r="Q80" t="e">
        <v>#REF!</v>
      </c>
      <c r="R80" t="e">
        <v>#REF!</v>
      </c>
      <c r="S80" t="e">
        <v>#REF!</v>
      </c>
      <c r="T80" t="e">
        <v>#REF!</v>
      </c>
      <c r="U80" t="e">
        <v>#REF!</v>
      </c>
      <c r="V80" t="e">
        <v>#REF!</v>
      </c>
      <c r="W80" t="e">
        <v>#REF!</v>
      </c>
      <c r="X80" t="e">
        <v>#REF!</v>
      </c>
      <c r="Y80" t="e">
        <v>#REF!</v>
      </c>
      <c r="Z80" t="e">
        <v>#REF!</v>
      </c>
      <c r="AA80" t="e">
        <v>#REF!</v>
      </c>
      <c r="AB80" t="e">
        <v>#REF!</v>
      </c>
      <c r="AC80" t="str">
        <v>Afrique subsah</v>
      </c>
    </row>
    <row r="81" spans="1:29" x14ac:dyDescent="0.2">
      <c r="A81" t="e">
        <f>INDEX(Factlignes,ROW(A81),AxeH)</f>
        <v>#REF!</v>
      </c>
      <c r="B81" t="e">
        <f>INDEX(Factlignes,ROW(B81),AxeV)</f>
        <v>#REF!</v>
      </c>
      <c r="K81" t="e">
        <v>#REF!</v>
      </c>
      <c r="L81" t="e">
        <v>#REF!</v>
      </c>
      <c r="M81" t="e">
        <v>#REF!</v>
      </c>
      <c r="N81" t="e">
        <v>#REF!</v>
      </c>
      <c r="O81" t="e">
        <v>#REF!</v>
      </c>
      <c r="P81" t="e">
        <v>#REF!</v>
      </c>
      <c r="Q81" t="e">
        <v>#REF!</v>
      </c>
      <c r="R81" t="e">
        <v>#REF!</v>
      </c>
      <c r="S81" t="e">
        <v>#REF!</v>
      </c>
      <c r="T81" t="e">
        <v>#REF!</v>
      </c>
      <c r="U81" t="e">
        <v>#REF!</v>
      </c>
      <c r="V81" t="e">
        <v>#REF!</v>
      </c>
      <c r="W81" t="e">
        <v>#REF!</v>
      </c>
      <c r="X81" t="e">
        <v>#REF!</v>
      </c>
      <c r="Y81" t="e">
        <v>#REF!</v>
      </c>
      <c r="Z81" t="e">
        <v>#REF!</v>
      </c>
      <c r="AA81" t="e">
        <v>#REF!</v>
      </c>
      <c r="AB81" t="e">
        <v>#REF!</v>
      </c>
      <c r="AC81" t="str">
        <v>Asie</v>
      </c>
    </row>
    <row r="82" spans="1:29" x14ac:dyDescent="0.2">
      <c r="A82" t="e">
        <f>INDEX(Factlignes,ROW(A82),AxeH)</f>
        <v>#REF!</v>
      </c>
      <c r="B82" t="e">
        <f>INDEX(Factlignes,ROW(B82),AxeV)</f>
        <v>#REF!</v>
      </c>
      <c r="K82" t="e">
        <v>#REF!</v>
      </c>
      <c r="L82" t="e">
        <v>#REF!</v>
      </c>
      <c r="M82" t="e">
        <v>#REF!</v>
      </c>
      <c r="N82" t="e">
        <v>#REF!</v>
      </c>
      <c r="O82" t="e">
        <v>#REF!</v>
      </c>
      <c r="P82" t="e">
        <v>#REF!</v>
      </c>
      <c r="Q82" t="e">
        <v>#REF!</v>
      </c>
      <c r="R82" t="e">
        <v>#REF!</v>
      </c>
      <c r="S82" t="e">
        <v>#REF!</v>
      </c>
      <c r="T82" t="e">
        <v>#REF!</v>
      </c>
      <c r="U82" t="e">
        <v>#REF!</v>
      </c>
      <c r="V82" t="e">
        <v>#REF!</v>
      </c>
      <c r="W82" t="e">
        <v>#REF!</v>
      </c>
      <c r="X82" t="e">
        <v>#REF!</v>
      </c>
      <c r="Y82" t="e">
        <v>#REF!</v>
      </c>
      <c r="Z82" t="e">
        <v>#REF!</v>
      </c>
      <c r="AA82" t="e">
        <v>#REF!</v>
      </c>
      <c r="AB82" t="e">
        <v>#REF!</v>
      </c>
      <c r="AC82" t="str">
        <v>Afrique subsah</v>
      </c>
    </row>
    <row r="83" spans="1:29" x14ac:dyDescent="0.2">
      <c r="A83" t="e">
        <f>INDEX(Factlignes,ROW(A83),AxeH)</f>
        <v>#REF!</v>
      </c>
      <c r="B83" t="e">
        <f>INDEX(Factlignes,ROW(B83),AxeV)</f>
        <v>#REF!</v>
      </c>
      <c r="K83" t="e">
        <v>#REF!</v>
      </c>
      <c r="L83" t="e">
        <v>#REF!</v>
      </c>
      <c r="M83" t="e">
        <v>#REF!</v>
      </c>
      <c r="N83" t="e">
        <v>#REF!</v>
      </c>
      <c r="O83" t="e">
        <v>#REF!</v>
      </c>
      <c r="P83" t="e">
        <v>#REF!</v>
      </c>
      <c r="Q83" t="e">
        <v>#REF!</v>
      </c>
      <c r="R83" t="e">
        <v>#REF!</v>
      </c>
      <c r="S83" t="e">
        <v>#REF!</v>
      </c>
      <c r="T83" t="e">
        <v>#REF!</v>
      </c>
      <c r="U83" t="e">
        <v>#REF!</v>
      </c>
      <c r="V83" t="e">
        <v>#REF!</v>
      </c>
      <c r="W83" t="e">
        <v>#REF!</v>
      </c>
      <c r="X83" t="e">
        <v>#REF!</v>
      </c>
      <c r="Y83" t="e">
        <v>#REF!</v>
      </c>
      <c r="Z83" t="e">
        <v>#REF!</v>
      </c>
      <c r="AA83" t="e">
        <v>#REF!</v>
      </c>
      <c r="AB83" t="e">
        <v>#REF!</v>
      </c>
      <c r="AC83" t="str">
        <v>Afrique subsah</v>
      </c>
    </row>
    <row r="84" spans="1:29" x14ac:dyDescent="0.2">
      <c r="A84" t="e">
        <f>INDEX(Factlignes,ROW(A84),AxeH)</f>
        <v>#REF!</v>
      </c>
      <c r="B84" t="e">
        <f>INDEX(Factlignes,ROW(B84),AxeV)</f>
        <v>#REF!</v>
      </c>
      <c r="K84" t="e">
        <v>#REF!</v>
      </c>
      <c r="L84" t="e">
        <v>#REF!</v>
      </c>
      <c r="M84" t="e">
        <v>#REF!</v>
      </c>
      <c r="N84" t="e">
        <v>#REF!</v>
      </c>
      <c r="O84" t="e">
        <v>#REF!</v>
      </c>
      <c r="P84" t="e">
        <v>#REF!</v>
      </c>
      <c r="Q84" t="e">
        <v>#REF!</v>
      </c>
      <c r="R84" t="e">
        <v>#REF!</v>
      </c>
      <c r="S84" t="e">
        <v>#REF!</v>
      </c>
      <c r="T84" t="e">
        <v>#REF!</v>
      </c>
      <c r="U84" t="e">
        <v>#REF!</v>
      </c>
      <c r="V84" t="e">
        <v>#REF!</v>
      </c>
      <c r="W84" t="e">
        <v>#REF!</v>
      </c>
      <c r="X84" t="e">
        <v>#REF!</v>
      </c>
      <c r="Y84" t="e">
        <v>#REF!</v>
      </c>
      <c r="Z84" t="e">
        <v>#REF!</v>
      </c>
      <c r="AA84" t="e">
        <v>#REF!</v>
      </c>
      <c r="AB84" t="e">
        <v>#REF!</v>
      </c>
      <c r="AC84" t="str">
        <v>Afrique subsah</v>
      </c>
    </row>
    <row r="85" spans="1:29" x14ac:dyDescent="0.2">
      <c r="A85" t="e">
        <f>INDEX(Factlignes,ROW(A85),AxeH)</f>
        <v>#REF!</v>
      </c>
      <c r="B85" t="e">
        <f>INDEX(Factlignes,ROW(B85),AxeV)</f>
        <v>#REF!</v>
      </c>
      <c r="K85" t="e">
        <v>#REF!</v>
      </c>
      <c r="L85" t="e">
        <v>#REF!</v>
      </c>
      <c r="M85" t="e">
        <v>#REF!</v>
      </c>
      <c r="N85" t="e">
        <v>#REF!</v>
      </c>
      <c r="O85" t="e">
        <v>#REF!</v>
      </c>
      <c r="P85" t="e">
        <v>#REF!</v>
      </c>
      <c r="Q85" t="e">
        <v>#REF!</v>
      </c>
      <c r="R85" t="e">
        <v>#REF!</v>
      </c>
      <c r="S85" t="e">
        <v>#REF!</v>
      </c>
      <c r="T85" t="e">
        <v>#REF!</v>
      </c>
      <c r="U85" t="e">
        <v>#REF!</v>
      </c>
      <c r="V85" t="e">
        <v>#REF!</v>
      </c>
      <c r="W85" t="e">
        <v>#REF!</v>
      </c>
      <c r="X85" t="e">
        <v>#REF!</v>
      </c>
      <c r="Y85" t="e">
        <v>#REF!</v>
      </c>
      <c r="Z85" t="e">
        <v>#REF!</v>
      </c>
      <c r="AA85" t="e">
        <v>#REF!</v>
      </c>
      <c r="AB85" t="e">
        <v>#REF!</v>
      </c>
      <c r="AC85" t="str">
        <v xml:space="preserve">Amérique du sud </v>
      </c>
    </row>
    <row r="86" spans="1:29" x14ac:dyDescent="0.2">
      <c r="A86" t="e">
        <f>INDEX(Factlignes,ROW(A86),AxeH)</f>
        <v>#REF!</v>
      </c>
      <c r="B86" t="e">
        <f>INDEX(Factlignes,ROW(B86),AxeV)</f>
        <v>#REF!</v>
      </c>
      <c r="K86" t="e">
        <v>#REF!</v>
      </c>
      <c r="L86" t="e">
        <v>#REF!</v>
      </c>
      <c r="M86" t="e">
        <v>#REF!</v>
      </c>
      <c r="N86" t="e">
        <v>#REF!</v>
      </c>
      <c r="O86" t="e">
        <v>#REF!</v>
      </c>
      <c r="P86" t="e">
        <v>#REF!</v>
      </c>
      <c r="Q86" t="e">
        <v>#REF!</v>
      </c>
      <c r="R86" t="e">
        <v>#REF!</v>
      </c>
      <c r="S86" t="e">
        <v>#REF!</v>
      </c>
      <c r="T86" t="e">
        <v>#REF!</v>
      </c>
      <c r="U86" t="e">
        <v>#REF!</v>
      </c>
      <c r="V86" t="e">
        <v>#REF!</v>
      </c>
      <c r="W86" t="e">
        <v>#REF!</v>
      </c>
      <c r="X86" t="e">
        <v>#REF!</v>
      </c>
      <c r="Y86" t="e">
        <v>#REF!</v>
      </c>
      <c r="Z86" t="e">
        <v>#REF!</v>
      </c>
      <c r="AA86" t="e">
        <v>#REF!</v>
      </c>
      <c r="AB86" t="e">
        <v>#REF!</v>
      </c>
      <c r="AC86" t="str">
        <v>Europe</v>
      </c>
    </row>
    <row r="87" spans="1:29" x14ac:dyDescent="0.2">
      <c r="A87" t="e">
        <f>INDEX(Factlignes,ROW(A87),AxeH)</f>
        <v>#REF!</v>
      </c>
      <c r="B87" t="e">
        <f>INDEX(Factlignes,ROW(B87),AxeV)</f>
        <v>#REF!</v>
      </c>
      <c r="K87" t="e">
        <v>#REF!</v>
      </c>
      <c r="L87" t="e">
        <v>#REF!</v>
      </c>
      <c r="M87" t="e">
        <v>#REF!</v>
      </c>
      <c r="N87" t="e">
        <v>#REF!</v>
      </c>
      <c r="O87" t="e">
        <v>#REF!</v>
      </c>
      <c r="P87" t="e">
        <v>#REF!</v>
      </c>
      <c r="Q87" t="e">
        <v>#REF!</v>
      </c>
      <c r="R87" t="e">
        <v>#REF!</v>
      </c>
      <c r="S87" t="e">
        <v>#REF!</v>
      </c>
      <c r="T87" t="e">
        <v>#REF!</v>
      </c>
      <c r="U87" t="e">
        <v>#REF!</v>
      </c>
      <c r="V87" t="e">
        <v>#REF!</v>
      </c>
      <c r="W87" t="e">
        <v>#REF!</v>
      </c>
      <c r="X87" t="e">
        <v>#REF!</v>
      </c>
      <c r="Y87" t="e">
        <v>#REF!</v>
      </c>
      <c r="Z87" t="e">
        <v>#REF!</v>
      </c>
      <c r="AA87" t="e">
        <v>#REF!</v>
      </c>
      <c r="AB87" t="e">
        <v>#REF!</v>
      </c>
      <c r="AC87" t="str">
        <v>Asie</v>
      </c>
    </row>
    <row r="88" spans="1:29" x14ac:dyDescent="0.2">
      <c r="A88" t="e">
        <f>INDEX(Factlignes,ROW(A88),AxeH)</f>
        <v>#REF!</v>
      </c>
      <c r="B88" t="e">
        <f>INDEX(Factlignes,ROW(B88),AxeV)</f>
        <v>#REF!</v>
      </c>
      <c r="K88" t="e">
        <v>#REF!</v>
      </c>
      <c r="L88" t="e">
        <v>#REF!</v>
      </c>
      <c r="M88" t="e">
        <v>#REF!</v>
      </c>
      <c r="N88" t="e">
        <v>#REF!</v>
      </c>
      <c r="O88" t="e">
        <v>#REF!</v>
      </c>
      <c r="P88" t="e">
        <v>#REF!</v>
      </c>
      <c r="Q88" t="e">
        <v>#REF!</v>
      </c>
      <c r="R88" t="e">
        <v>#REF!</v>
      </c>
      <c r="S88" t="e">
        <v>#REF!</v>
      </c>
      <c r="T88" t="e">
        <v>#REF!</v>
      </c>
      <c r="U88" t="e">
        <v>#REF!</v>
      </c>
      <c r="V88" t="e">
        <v>#REF!</v>
      </c>
      <c r="W88" t="e">
        <v>#REF!</v>
      </c>
      <c r="X88" t="e">
        <v>#REF!</v>
      </c>
      <c r="Y88" t="e">
        <v>#REF!</v>
      </c>
      <c r="Z88" t="e">
        <v>#REF!</v>
      </c>
      <c r="AA88" t="e">
        <v>#REF!</v>
      </c>
      <c r="AB88" t="e">
        <v>#REF!</v>
      </c>
      <c r="AC88" t="str">
        <v>Afrique du Nord</v>
      </c>
    </row>
    <row r="89" spans="1:29" x14ac:dyDescent="0.2">
      <c r="A89" t="e">
        <f>INDEX(Factlignes,ROW(A89),AxeH)</f>
        <v>#REF!</v>
      </c>
      <c r="B89" t="e">
        <f>INDEX(Factlignes,ROW(B89),AxeV)</f>
        <v>#REF!</v>
      </c>
      <c r="K89" t="e">
        <v>#REF!</v>
      </c>
      <c r="L89" t="e">
        <v>#REF!</v>
      </c>
      <c r="M89" t="e">
        <v>#REF!</v>
      </c>
      <c r="N89" t="e">
        <v>#REF!</v>
      </c>
      <c r="O89" t="e">
        <v>#REF!</v>
      </c>
      <c r="P89" t="e">
        <v>#REF!</v>
      </c>
      <c r="Q89" t="e">
        <v>#REF!</v>
      </c>
      <c r="R89" t="e">
        <v>#REF!</v>
      </c>
      <c r="S89" t="e">
        <v>#REF!</v>
      </c>
      <c r="T89" t="e">
        <v>#REF!</v>
      </c>
      <c r="U89" t="e">
        <v>#REF!</v>
      </c>
      <c r="V89" t="e">
        <v>#REF!</v>
      </c>
      <c r="W89" t="e">
        <v>#REF!</v>
      </c>
      <c r="X89" t="e">
        <v>#REF!</v>
      </c>
      <c r="Y89" t="e">
        <v>#REF!</v>
      </c>
      <c r="Z89" t="e">
        <v>#REF!</v>
      </c>
      <c r="AA89" t="e">
        <v>#REF!</v>
      </c>
      <c r="AB89" t="e">
        <v>#REF!</v>
      </c>
      <c r="AC89" t="str">
        <v>Afrique subsah</v>
      </c>
    </row>
    <row r="90" spans="1:29" x14ac:dyDescent="0.2">
      <c r="A90" t="e">
        <f>INDEX(Factlignes,ROW(A90),AxeH)</f>
        <v>#REF!</v>
      </c>
      <c r="B90" t="e">
        <f>INDEX(Factlignes,ROW(B90),AxeV)</f>
        <v>#REF!</v>
      </c>
      <c r="K90" t="e">
        <v>#REF!</v>
      </c>
      <c r="L90" t="e">
        <v>#REF!</v>
      </c>
      <c r="M90" t="e">
        <v>#REF!</v>
      </c>
      <c r="N90" t="e">
        <v>#REF!</v>
      </c>
      <c r="O90" t="e">
        <v>#REF!</v>
      </c>
      <c r="P90" t="e">
        <v>#REF!</v>
      </c>
      <c r="Q90" t="e">
        <v>#REF!</v>
      </c>
      <c r="R90" t="e">
        <v>#REF!</v>
      </c>
      <c r="S90" t="e">
        <v>#REF!</v>
      </c>
      <c r="T90" t="e">
        <v>#REF!</v>
      </c>
      <c r="U90" t="e">
        <v>#REF!</v>
      </c>
      <c r="V90" t="e">
        <v>#REF!</v>
      </c>
      <c r="W90" t="e">
        <v>#REF!</v>
      </c>
      <c r="X90" t="e">
        <v>#REF!</v>
      </c>
      <c r="Y90" t="e">
        <v>#REF!</v>
      </c>
      <c r="Z90" t="e">
        <v>#REF!</v>
      </c>
      <c r="AA90" t="e">
        <v>#REF!</v>
      </c>
      <c r="AB90" t="e">
        <v>#REF!</v>
      </c>
      <c r="AC90" t="str">
        <v>Afrique subsah</v>
      </c>
    </row>
    <row r="91" spans="1:29" x14ac:dyDescent="0.2">
      <c r="A91" t="e">
        <f>INDEX(Factlignes,ROW(A91),AxeH)</f>
        <v>#REF!</v>
      </c>
      <c r="B91" t="e">
        <f>INDEX(Factlignes,ROW(B91),AxeV)</f>
        <v>#REF!</v>
      </c>
      <c r="K91" t="e">
        <v>#REF!</v>
      </c>
      <c r="L91" t="e">
        <v>#REF!</v>
      </c>
      <c r="M91" t="e">
        <v>#REF!</v>
      </c>
      <c r="N91" t="e">
        <v>#REF!</v>
      </c>
      <c r="O91" t="e">
        <v>#REF!</v>
      </c>
      <c r="P91" t="e">
        <v>#REF!</v>
      </c>
      <c r="Q91" t="e">
        <v>#REF!</v>
      </c>
      <c r="R91" t="e">
        <v>#REF!</v>
      </c>
      <c r="S91" t="e">
        <v>#REF!</v>
      </c>
      <c r="T91" t="e">
        <v>#REF!</v>
      </c>
      <c r="U91" t="e">
        <v>#REF!</v>
      </c>
      <c r="V91" t="e">
        <v>#REF!</v>
      </c>
      <c r="W91" t="e">
        <v>#REF!</v>
      </c>
      <c r="X91" t="e">
        <v>#REF!</v>
      </c>
      <c r="Y91" t="e">
        <v>#REF!</v>
      </c>
      <c r="Z91" t="e">
        <v>#REF!</v>
      </c>
      <c r="AA91" t="e">
        <v>#REF!</v>
      </c>
      <c r="AB91" t="e">
        <v>#REF!</v>
      </c>
      <c r="AC91" t="str">
        <v>Asie</v>
      </c>
    </row>
    <row r="92" spans="1:29" x14ac:dyDescent="0.2">
      <c r="A92" t="e">
        <f>INDEX(Factlignes,ROW(A92),AxeH)</f>
        <v>#REF!</v>
      </c>
      <c r="B92" t="e">
        <f>INDEX(Factlignes,ROW(B92),AxeV)</f>
        <v>#REF!</v>
      </c>
      <c r="K92" t="e">
        <v>#REF!</v>
      </c>
      <c r="L92" t="e">
        <v>#REF!</v>
      </c>
      <c r="M92" t="e">
        <v>#REF!</v>
      </c>
      <c r="N92" t="e">
        <v>#REF!</v>
      </c>
      <c r="O92" t="e">
        <v>#REF!</v>
      </c>
      <c r="P92" t="e">
        <v>#REF!</v>
      </c>
      <c r="Q92" t="e">
        <v>#REF!</v>
      </c>
      <c r="R92" t="e">
        <v>#REF!</v>
      </c>
      <c r="S92" t="e">
        <v>#REF!</v>
      </c>
      <c r="T92" t="e">
        <v>#REF!</v>
      </c>
      <c r="U92" t="e">
        <v>#REF!</v>
      </c>
      <c r="V92" t="e">
        <v>#REF!</v>
      </c>
      <c r="W92" t="e">
        <v>#REF!</v>
      </c>
      <c r="X92" t="e">
        <v>#REF!</v>
      </c>
      <c r="Y92" t="e">
        <v>#REF!</v>
      </c>
      <c r="Z92" t="e">
        <v>#REF!</v>
      </c>
      <c r="AA92" t="e">
        <v>#REF!</v>
      </c>
      <c r="AB92" t="e">
        <v>#REF!</v>
      </c>
      <c r="AC92" t="str">
        <v>Europe</v>
      </c>
    </row>
    <row r="93" spans="1:29" x14ac:dyDescent="0.2">
      <c r="A93" t="e">
        <f>INDEX(Factlignes,ROW(A93),AxeH)</f>
        <v>#REF!</v>
      </c>
      <c r="B93" t="e">
        <f>INDEX(Factlignes,ROW(B93),AxeV)</f>
        <v>#REF!</v>
      </c>
      <c r="K93" t="e">
        <v>#REF!</v>
      </c>
      <c r="L93" t="e">
        <v>#REF!</v>
      </c>
      <c r="M93" t="e">
        <v>#REF!</v>
      </c>
      <c r="N93" t="e">
        <v>#REF!</v>
      </c>
      <c r="O93" t="e">
        <v>#REF!</v>
      </c>
      <c r="P93" t="e">
        <v>#REF!</v>
      </c>
      <c r="Q93" t="e">
        <v>#REF!</v>
      </c>
      <c r="R93" t="e">
        <v>#REF!</v>
      </c>
      <c r="S93" t="e">
        <v>#REF!</v>
      </c>
      <c r="T93" t="e">
        <v>#REF!</v>
      </c>
      <c r="U93" t="e">
        <v>#REF!</v>
      </c>
      <c r="V93" t="e">
        <v>#REF!</v>
      </c>
      <c r="W93" t="e">
        <v>#REF!</v>
      </c>
      <c r="X93" t="e">
        <v>#REF!</v>
      </c>
      <c r="Y93" t="e">
        <v>#REF!</v>
      </c>
      <c r="Z93" t="e">
        <v>#REF!</v>
      </c>
      <c r="AA93" t="e">
        <v>#REF!</v>
      </c>
      <c r="AB93" t="e">
        <v>#REF!</v>
      </c>
      <c r="AC93" t="str">
        <v>Amérique du Nord</v>
      </c>
    </row>
    <row r="94" spans="1:29" x14ac:dyDescent="0.2">
      <c r="A94" t="e">
        <f>INDEX(Factlignes,ROW(A94),AxeH)</f>
        <v>#REF!</v>
      </c>
      <c r="B94" t="e">
        <f>INDEX(Factlignes,ROW(B94),AxeV)</f>
        <v>#REF!</v>
      </c>
      <c r="K94" t="e">
        <v>#REF!</v>
      </c>
      <c r="L94" t="e">
        <v>#REF!</v>
      </c>
      <c r="M94" t="e">
        <v>#REF!</v>
      </c>
      <c r="N94" t="e">
        <v>#REF!</v>
      </c>
      <c r="O94" t="e">
        <v>#REF!</v>
      </c>
      <c r="P94" t="e">
        <v>#REF!</v>
      </c>
      <c r="Q94" t="e">
        <v>#REF!</v>
      </c>
      <c r="R94" t="e">
        <v>#REF!</v>
      </c>
      <c r="S94" t="e">
        <v>#REF!</v>
      </c>
      <c r="T94" t="e">
        <v>#REF!</v>
      </c>
      <c r="U94" t="e">
        <v>#REF!</v>
      </c>
      <c r="V94" t="e">
        <v>#REF!</v>
      </c>
      <c r="W94" t="e">
        <v>#REF!</v>
      </c>
      <c r="X94" t="e">
        <v>#REF!</v>
      </c>
      <c r="Y94" t="e">
        <v>#REF!</v>
      </c>
      <c r="Z94" t="e">
        <v>#REF!</v>
      </c>
      <c r="AA94" t="e">
        <v>#REF!</v>
      </c>
      <c r="AB94" t="e">
        <v>#REF!</v>
      </c>
      <c r="AC94" t="str">
        <v>Afrique subsah</v>
      </c>
    </row>
    <row r="95" spans="1:29" x14ac:dyDescent="0.2">
      <c r="A95" t="e">
        <f>INDEX(Factlignes,ROW(A95),AxeH)</f>
        <v>#REF!</v>
      </c>
      <c r="B95" t="e">
        <f>INDEX(Factlignes,ROW(B95),AxeV)</f>
        <v>#REF!</v>
      </c>
      <c r="K95" t="e">
        <v>#REF!</v>
      </c>
      <c r="L95" t="e">
        <v>#REF!</v>
      </c>
      <c r="M95" t="e">
        <v>#REF!</v>
      </c>
      <c r="N95" t="e">
        <v>#REF!</v>
      </c>
      <c r="O95" t="e">
        <v>#REF!</v>
      </c>
      <c r="P95" t="e">
        <v>#REF!</v>
      </c>
      <c r="Q95" t="e">
        <v>#REF!</v>
      </c>
      <c r="R95" t="e">
        <v>#REF!</v>
      </c>
      <c r="S95" t="e">
        <v>#REF!</v>
      </c>
      <c r="T95" t="e">
        <v>#REF!</v>
      </c>
      <c r="U95" t="e">
        <v>#REF!</v>
      </c>
      <c r="V95" t="e">
        <v>#REF!</v>
      </c>
      <c r="W95" t="e">
        <v>#REF!</v>
      </c>
      <c r="X95" t="e">
        <v>#REF!</v>
      </c>
      <c r="Y95" t="e">
        <v>#REF!</v>
      </c>
      <c r="Z95" t="e">
        <v>#REF!</v>
      </c>
      <c r="AA95" t="e">
        <v>#REF!</v>
      </c>
      <c r="AB95" t="e">
        <v>#REF!</v>
      </c>
      <c r="AC95" t="str">
        <v>Afrique subsah</v>
      </c>
    </row>
    <row r="96" spans="1:29" x14ac:dyDescent="0.2">
      <c r="A96" t="e">
        <f>INDEX(Factlignes,ROW(A96),AxeH)</f>
        <v>#REF!</v>
      </c>
      <c r="B96" t="e">
        <f>INDEX(Factlignes,ROW(B96),AxeV)</f>
        <v>#REF!</v>
      </c>
      <c r="K96" t="e">
        <v>#REF!</v>
      </c>
      <c r="L96" t="e">
        <v>#REF!</v>
      </c>
      <c r="M96" t="e">
        <v>#REF!</v>
      </c>
      <c r="N96" t="e">
        <v>#REF!</v>
      </c>
      <c r="O96" t="e">
        <v>#REF!</v>
      </c>
      <c r="P96" t="e">
        <v>#REF!</v>
      </c>
      <c r="Q96" t="e">
        <v>#REF!</v>
      </c>
      <c r="R96" t="e">
        <v>#REF!</v>
      </c>
      <c r="S96" t="e">
        <v>#REF!</v>
      </c>
      <c r="T96" t="e">
        <v>#REF!</v>
      </c>
      <c r="U96" t="e">
        <v>#REF!</v>
      </c>
      <c r="V96" t="e">
        <v>#REF!</v>
      </c>
      <c r="W96" t="e">
        <v>#REF!</v>
      </c>
      <c r="X96" t="e">
        <v>#REF!</v>
      </c>
      <c r="Y96" t="e">
        <v>#REF!</v>
      </c>
      <c r="Z96" t="e">
        <v>#REF!</v>
      </c>
      <c r="AA96" t="e">
        <v>#REF!</v>
      </c>
      <c r="AB96" t="e">
        <v>#REF!</v>
      </c>
      <c r="AC96" t="str">
        <v>Europe</v>
      </c>
    </row>
    <row r="97" spans="1:29" x14ac:dyDescent="0.2">
      <c r="A97" t="e">
        <f>INDEX(Factlignes,ROW(A97),AxeH)</f>
        <v>#REF!</v>
      </c>
      <c r="B97" t="e">
        <f>INDEX(Factlignes,ROW(B97),AxeV)</f>
        <v>#REF!</v>
      </c>
      <c r="K97" t="e">
        <v>#REF!</v>
      </c>
      <c r="L97" t="e">
        <v>#REF!</v>
      </c>
      <c r="M97" t="e">
        <v>#REF!</v>
      </c>
      <c r="N97" t="e">
        <v>#REF!</v>
      </c>
      <c r="O97" t="e">
        <v>#REF!</v>
      </c>
      <c r="P97" t="e">
        <v>#REF!</v>
      </c>
      <c r="Q97" t="e">
        <v>#REF!</v>
      </c>
      <c r="R97" t="e">
        <v>#REF!</v>
      </c>
      <c r="S97" t="e">
        <v>#REF!</v>
      </c>
      <c r="T97" t="e">
        <v>#REF!</v>
      </c>
      <c r="U97" t="e">
        <v>#REF!</v>
      </c>
      <c r="V97" t="e">
        <v>#REF!</v>
      </c>
      <c r="W97" t="e">
        <v>#REF!</v>
      </c>
      <c r="X97" t="e">
        <v>#REF!</v>
      </c>
      <c r="Y97" t="e">
        <v>#REF!</v>
      </c>
      <c r="Z97" t="e">
        <v>#REF!</v>
      </c>
      <c r="AA97" t="e">
        <v>#REF!</v>
      </c>
      <c r="AB97" t="e">
        <v>#REF!</v>
      </c>
      <c r="AC97" t="str">
        <v>Asie</v>
      </c>
    </row>
    <row r="98" spans="1:29" x14ac:dyDescent="0.2">
      <c r="A98" t="e">
        <f>INDEX(Factlignes,ROW(A98),AxeH)</f>
        <v>#REF!</v>
      </c>
      <c r="B98" t="e">
        <f>INDEX(Factlignes,ROW(B98),AxeV)</f>
        <v>#REF!</v>
      </c>
      <c r="K98" t="e">
        <v>#REF!</v>
      </c>
      <c r="L98" t="e">
        <v>#REF!</v>
      </c>
      <c r="M98" t="e">
        <v>#REF!</v>
      </c>
      <c r="N98" t="e">
        <v>#REF!</v>
      </c>
      <c r="O98" t="e">
        <v>#REF!</v>
      </c>
      <c r="P98" t="e">
        <v>#REF!</v>
      </c>
      <c r="Q98" t="e">
        <v>#REF!</v>
      </c>
      <c r="R98" t="e">
        <v>#REF!</v>
      </c>
      <c r="S98" t="e">
        <v>#REF!</v>
      </c>
      <c r="T98" t="e">
        <v>#REF!</v>
      </c>
      <c r="U98" t="e">
        <v>#REF!</v>
      </c>
      <c r="V98" t="e">
        <v>#REF!</v>
      </c>
      <c r="W98" t="e">
        <v>#REF!</v>
      </c>
      <c r="X98" t="e">
        <v>#REF!</v>
      </c>
      <c r="Y98" t="e">
        <v>#REF!</v>
      </c>
      <c r="Z98" t="e">
        <v>#REF!</v>
      </c>
      <c r="AA98" t="e">
        <v>#REF!</v>
      </c>
      <c r="AB98" t="e">
        <v>#REF!</v>
      </c>
      <c r="AC98" t="str">
        <v>Asie</v>
      </c>
    </row>
    <row r="99" spans="1:29" x14ac:dyDescent="0.2">
      <c r="A99" t="e">
        <f>INDEX(Factlignes,ROW(A99),AxeH)</f>
        <v>#REF!</v>
      </c>
      <c r="B99" t="e">
        <f>INDEX(Factlignes,ROW(B99),AxeV)</f>
        <v>#REF!</v>
      </c>
      <c r="K99" t="e">
        <v>#REF!</v>
      </c>
      <c r="L99" t="e">
        <v>#REF!</v>
      </c>
      <c r="M99" t="e">
        <v>#REF!</v>
      </c>
      <c r="N99" t="e">
        <v>#REF!</v>
      </c>
      <c r="O99" t="e">
        <v>#REF!</v>
      </c>
      <c r="P99" t="e">
        <v>#REF!</v>
      </c>
      <c r="Q99" t="e">
        <v>#REF!</v>
      </c>
      <c r="R99" t="e">
        <v>#REF!</v>
      </c>
      <c r="S99" t="e">
        <v>#REF!</v>
      </c>
      <c r="T99" t="e">
        <v>#REF!</v>
      </c>
      <c r="U99" t="e">
        <v>#REF!</v>
      </c>
      <c r="V99" t="e">
        <v>#REF!</v>
      </c>
      <c r="W99" t="e">
        <v>#REF!</v>
      </c>
      <c r="X99" t="e">
        <v>#REF!</v>
      </c>
      <c r="Y99" t="e">
        <v>#REF!</v>
      </c>
      <c r="Z99" t="e">
        <v>#REF!</v>
      </c>
      <c r="AA99" t="e">
        <v>#REF!</v>
      </c>
      <c r="AB99" t="e">
        <v>#REF!</v>
      </c>
      <c r="AC99" t="str">
        <v>Amérique du Nord</v>
      </c>
    </row>
    <row r="100" spans="1:29" x14ac:dyDescent="0.2">
      <c r="A100" t="e">
        <f>INDEX(Factlignes,ROW(A100),AxeH)</f>
        <v>#REF!</v>
      </c>
      <c r="B100" t="e">
        <f>INDEX(Factlignes,ROW(B100),AxeV)</f>
        <v>#REF!</v>
      </c>
      <c r="K100" t="e">
        <v>#REF!</v>
      </c>
      <c r="L100" t="e">
        <v>#REF!</v>
      </c>
      <c r="M100" t="e">
        <v>#REF!</v>
      </c>
      <c r="N100" t="e">
        <v>#REF!</v>
      </c>
      <c r="O100" t="e">
        <v>#REF!</v>
      </c>
      <c r="P100" t="e">
        <v>#REF!</v>
      </c>
      <c r="Q100" t="e">
        <v>#REF!</v>
      </c>
      <c r="R100" t="e">
        <v>#REF!</v>
      </c>
      <c r="S100" t="e">
        <v>#REF!</v>
      </c>
      <c r="T100" t="e">
        <v>#REF!</v>
      </c>
      <c r="U100" t="e">
        <v>#REF!</v>
      </c>
      <c r="V100" t="e">
        <v>#REF!</v>
      </c>
      <c r="W100" t="e">
        <v>#REF!</v>
      </c>
      <c r="X100" t="e">
        <v>#REF!</v>
      </c>
      <c r="Y100" t="e">
        <v>#REF!</v>
      </c>
      <c r="Z100" t="e">
        <v>#REF!</v>
      </c>
      <c r="AA100" t="e">
        <v>#REF!</v>
      </c>
      <c r="AB100" t="e">
        <v>#REF!</v>
      </c>
      <c r="AC100" t="str">
        <v xml:space="preserve">Amérique du sud </v>
      </c>
    </row>
    <row r="101" spans="1:29" x14ac:dyDescent="0.2">
      <c r="A101" t="e">
        <f>INDEX(Factlignes,ROW(A101),AxeH)</f>
        <v>#REF!</v>
      </c>
      <c r="B101" t="e">
        <f>INDEX(Factlignes,ROW(B101),AxeV)</f>
        <v>#REF!</v>
      </c>
      <c r="K101" t="e">
        <v>#REF!</v>
      </c>
      <c r="L101" t="e">
        <v>#REF!</v>
      </c>
      <c r="M101" t="e">
        <v>#REF!</v>
      </c>
      <c r="N101" t="e">
        <v>#REF!</v>
      </c>
      <c r="O101" t="e">
        <v>#REF!</v>
      </c>
      <c r="P101" t="e">
        <v>#REF!</v>
      </c>
      <c r="Q101" t="e">
        <v>#REF!</v>
      </c>
      <c r="R101" t="e">
        <v>#REF!</v>
      </c>
      <c r="S101" t="e">
        <v>#REF!</v>
      </c>
      <c r="T101" t="e">
        <v>#REF!</v>
      </c>
      <c r="U101" t="e">
        <v>#REF!</v>
      </c>
      <c r="V101" t="e">
        <v>#REF!</v>
      </c>
      <c r="W101" t="e">
        <v>#REF!</v>
      </c>
      <c r="X101" t="e">
        <v>#REF!</v>
      </c>
      <c r="Y101" t="e">
        <v>#REF!</v>
      </c>
      <c r="Z101" t="e">
        <v>#REF!</v>
      </c>
      <c r="AA101" t="e">
        <v>#REF!</v>
      </c>
      <c r="AB101" t="e">
        <v>#REF!</v>
      </c>
      <c r="AC101" t="str">
        <v xml:space="preserve">Amérique du sud </v>
      </c>
    </row>
    <row r="102" spans="1:29" x14ac:dyDescent="0.2">
      <c r="A102" t="e">
        <f>INDEX(Factlignes,ROW(A102),AxeH)</f>
        <v>#REF!</v>
      </c>
      <c r="B102" t="e">
        <f>INDEX(Factlignes,ROW(B102),AxeV)</f>
        <v>#REF!</v>
      </c>
      <c r="K102" t="e">
        <v>#REF!</v>
      </c>
      <c r="L102" t="e">
        <v>#REF!</v>
      </c>
      <c r="M102" t="e">
        <v>#REF!</v>
      </c>
      <c r="N102" t="e">
        <v>#REF!</v>
      </c>
      <c r="O102" t="e">
        <v>#REF!</v>
      </c>
      <c r="P102" t="e">
        <v>#REF!</v>
      </c>
      <c r="Q102" t="e">
        <v>#REF!</v>
      </c>
      <c r="R102" t="e">
        <v>#REF!</v>
      </c>
      <c r="S102" t="e">
        <v>#REF!</v>
      </c>
      <c r="T102" t="e">
        <v>#REF!</v>
      </c>
      <c r="U102" t="e">
        <v>#REF!</v>
      </c>
      <c r="V102" t="e">
        <v>#REF!</v>
      </c>
      <c r="W102" t="e">
        <v>#REF!</v>
      </c>
      <c r="X102" t="e">
        <v>#REF!</v>
      </c>
      <c r="Y102" t="e">
        <v>#REF!</v>
      </c>
      <c r="Z102" t="e">
        <v>#REF!</v>
      </c>
      <c r="AA102" t="e">
        <v>#REF!</v>
      </c>
      <c r="AB102" t="e">
        <v>#REF!</v>
      </c>
      <c r="AC102" t="str">
        <v>Asie</v>
      </c>
    </row>
    <row r="103" spans="1:29" x14ac:dyDescent="0.2">
      <c r="A103" t="e">
        <f>INDEX(Factlignes,ROW(A103),AxeH)</f>
        <v>#REF!</v>
      </c>
      <c r="B103" t="e">
        <f>INDEX(Factlignes,ROW(B103),AxeV)</f>
        <v>#REF!</v>
      </c>
      <c r="K103" t="e">
        <v>#REF!</v>
      </c>
      <c r="L103" t="e">
        <v>#REF!</v>
      </c>
      <c r="M103" t="e">
        <v>#REF!</v>
      </c>
      <c r="N103" t="e">
        <v>#REF!</v>
      </c>
      <c r="O103" t="e">
        <v>#REF!</v>
      </c>
      <c r="P103" t="e">
        <v>#REF!</v>
      </c>
      <c r="Q103" t="e">
        <v>#REF!</v>
      </c>
      <c r="R103" t="e">
        <v>#REF!</v>
      </c>
      <c r="S103" t="e">
        <v>#REF!</v>
      </c>
      <c r="T103" t="e">
        <v>#REF!</v>
      </c>
      <c r="U103" t="e">
        <v>#REF!</v>
      </c>
      <c r="V103" t="e">
        <v>#REF!</v>
      </c>
      <c r="W103" t="e">
        <v>#REF!</v>
      </c>
      <c r="X103" t="e">
        <v>#REF!</v>
      </c>
      <c r="Y103" t="e">
        <v>#REF!</v>
      </c>
      <c r="Z103" t="e">
        <v>#REF!</v>
      </c>
      <c r="AA103" t="e">
        <v>#REF!</v>
      </c>
      <c r="AB103" t="e">
        <v>#REF!</v>
      </c>
      <c r="AC103" t="str">
        <v>Europe</v>
      </c>
    </row>
    <row r="104" spans="1:29" x14ac:dyDescent="0.2">
      <c r="A104" t="e">
        <f>INDEX(Factlignes,ROW(A104),AxeH)</f>
        <v>#REF!</v>
      </c>
      <c r="B104" t="e">
        <f>INDEX(Factlignes,ROW(B104),AxeV)</f>
        <v>#REF!</v>
      </c>
      <c r="K104" t="e">
        <v>#REF!</v>
      </c>
      <c r="L104" t="e">
        <v>#REF!</v>
      </c>
      <c r="M104" t="e">
        <v>#REF!</v>
      </c>
      <c r="N104" t="e">
        <v>#REF!</v>
      </c>
      <c r="O104" t="e">
        <v>#REF!</v>
      </c>
      <c r="P104" t="e">
        <v>#REF!</v>
      </c>
      <c r="Q104" t="e">
        <v>#REF!</v>
      </c>
      <c r="R104" t="e">
        <v>#REF!</v>
      </c>
      <c r="S104" t="e">
        <v>#REF!</v>
      </c>
      <c r="T104" t="e">
        <v>#REF!</v>
      </c>
      <c r="U104" t="e">
        <v>#REF!</v>
      </c>
      <c r="V104" t="e">
        <v>#REF!</v>
      </c>
      <c r="W104" t="e">
        <v>#REF!</v>
      </c>
      <c r="X104" t="e">
        <v>#REF!</v>
      </c>
      <c r="Y104" t="e">
        <v>#REF!</v>
      </c>
      <c r="Z104" t="e">
        <v>#REF!</v>
      </c>
      <c r="AA104" t="e">
        <v>#REF!</v>
      </c>
      <c r="AB104" t="e">
        <v>#REF!</v>
      </c>
      <c r="AC104" t="str">
        <v>Europe</v>
      </c>
    </row>
    <row r="105" spans="1:29" x14ac:dyDescent="0.2">
      <c r="A105" t="e">
        <f>INDEX(Factlignes,ROW(A105),AxeH)</f>
        <v>#REF!</v>
      </c>
      <c r="B105" t="e">
        <f>INDEX(Factlignes,ROW(B105),AxeV)</f>
        <v>#REF!</v>
      </c>
      <c r="K105" t="e">
        <v>#REF!</v>
      </c>
      <c r="L105" t="e">
        <v>#REF!</v>
      </c>
      <c r="M105" t="e">
        <v>#REF!</v>
      </c>
      <c r="N105" t="e">
        <v>#REF!</v>
      </c>
      <c r="O105" t="e">
        <v>#REF!</v>
      </c>
      <c r="P105" t="e">
        <v>#REF!</v>
      </c>
      <c r="Q105" t="e">
        <v>#REF!</v>
      </c>
      <c r="R105" t="e">
        <v>#REF!</v>
      </c>
      <c r="S105" t="e">
        <v>#REF!</v>
      </c>
      <c r="T105" t="e">
        <v>#REF!</v>
      </c>
      <c r="U105" t="e">
        <v>#REF!</v>
      </c>
      <c r="V105" t="e">
        <v>#REF!</v>
      </c>
      <c r="W105" t="e">
        <v>#REF!</v>
      </c>
      <c r="X105" t="e">
        <v>#REF!</v>
      </c>
      <c r="Y105" t="e">
        <v>#REF!</v>
      </c>
      <c r="Z105" t="e">
        <v>#REF!</v>
      </c>
      <c r="AA105" t="e">
        <v>#REF!</v>
      </c>
      <c r="AB105" t="e">
        <v>#REF!</v>
      </c>
      <c r="AC105" t="str">
        <v>Europe</v>
      </c>
    </row>
    <row r="106" spans="1:29" x14ac:dyDescent="0.2">
      <c r="A106" t="e">
        <f>INDEX(Factlignes,ROW(A106),AxeH)</f>
        <v>#REF!</v>
      </c>
      <c r="B106" t="e">
        <f>INDEX(Factlignes,ROW(B106),AxeV)</f>
        <v>#REF!</v>
      </c>
      <c r="K106" t="e">
        <v>#REF!</v>
      </c>
      <c r="L106" t="e">
        <v>#REF!</v>
      </c>
      <c r="M106" t="e">
        <v>#REF!</v>
      </c>
      <c r="N106" t="e">
        <v>#REF!</v>
      </c>
      <c r="O106" t="e">
        <v>#REF!</v>
      </c>
      <c r="P106" t="e">
        <v>#REF!</v>
      </c>
      <c r="Q106" t="e">
        <v>#REF!</v>
      </c>
      <c r="R106" t="e">
        <v>#REF!</v>
      </c>
      <c r="S106" t="e">
        <v>#REF!</v>
      </c>
      <c r="T106" t="e">
        <v>#REF!</v>
      </c>
      <c r="U106" t="e">
        <v>#REF!</v>
      </c>
      <c r="V106" t="e">
        <v>#REF!</v>
      </c>
      <c r="W106" t="e">
        <v>#REF!</v>
      </c>
      <c r="X106" t="e">
        <v>#REF!</v>
      </c>
      <c r="Y106" t="e">
        <v>#REF!</v>
      </c>
      <c r="Z106" t="e">
        <v>#REF!</v>
      </c>
      <c r="AA106" t="e">
        <v>#REF!</v>
      </c>
      <c r="AB106" t="e">
        <v>#REF!</v>
      </c>
      <c r="AC106" t="str">
        <v>Europe</v>
      </c>
    </row>
    <row r="107" spans="1:29" x14ac:dyDescent="0.2">
      <c r="A107" t="e">
        <f>INDEX(Factlignes,ROW(A107),AxeH)</f>
        <v>#REF!</v>
      </c>
      <c r="B107" t="e">
        <f>INDEX(Factlignes,ROW(B107),AxeV)</f>
        <v>#REF!</v>
      </c>
      <c r="K107" t="e">
        <v>#REF!</v>
      </c>
      <c r="L107" t="e">
        <v>#REF!</v>
      </c>
      <c r="M107" t="e">
        <v>#REF!</v>
      </c>
      <c r="N107" t="e">
        <v>#REF!</v>
      </c>
      <c r="O107" t="e">
        <v>#REF!</v>
      </c>
      <c r="P107" t="e">
        <v>#REF!</v>
      </c>
      <c r="Q107" t="e">
        <v>#REF!</v>
      </c>
      <c r="R107" t="e">
        <v>#REF!</v>
      </c>
      <c r="S107" t="e">
        <v>#REF!</v>
      </c>
      <c r="T107" t="e">
        <v>#REF!</v>
      </c>
      <c r="U107" t="e">
        <v>#REF!</v>
      </c>
      <c r="V107" t="e">
        <v>#REF!</v>
      </c>
      <c r="W107" t="e">
        <v>#REF!</v>
      </c>
      <c r="X107" t="e">
        <v>#REF!</v>
      </c>
      <c r="Y107" t="e">
        <v>#REF!</v>
      </c>
      <c r="Z107" t="e">
        <v>#REF!</v>
      </c>
      <c r="AA107" t="e">
        <v>#REF!</v>
      </c>
      <c r="AB107" t="e">
        <v>#REF!</v>
      </c>
      <c r="AC107" t="str">
        <v>Afrique subsah</v>
      </c>
    </row>
    <row r="108" spans="1:29" x14ac:dyDescent="0.2">
      <c r="A108" t="e">
        <f>INDEX(Factlignes,ROW(A108),AxeH)</f>
        <v>#REF!</v>
      </c>
      <c r="B108" t="e">
        <f>INDEX(Factlignes,ROW(B108),AxeV)</f>
        <v>#REF!</v>
      </c>
      <c r="K108" t="e">
        <v>#REF!</v>
      </c>
      <c r="L108" t="e">
        <v>#REF!</v>
      </c>
      <c r="M108" t="e">
        <v>#REF!</v>
      </c>
      <c r="N108" t="e">
        <v>#REF!</v>
      </c>
      <c r="O108" t="e">
        <v>#REF!</v>
      </c>
      <c r="P108" t="e">
        <v>#REF!</v>
      </c>
      <c r="Q108" t="e">
        <v>#REF!</v>
      </c>
      <c r="R108" t="e">
        <v>#REF!</v>
      </c>
      <c r="S108" t="e">
        <v>#REF!</v>
      </c>
      <c r="T108" t="e">
        <v>#REF!</v>
      </c>
      <c r="U108" t="e">
        <v>#REF!</v>
      </c>
      <c r="V108" t="e">
        <v>#REF!</v>
      </c>
      <c r="W108" t="e">
        <v>#REF!</v>
      </c>
      <c r="X108" t="e">
        <v>#REF!</v>
      </c>
      <c r="Y108" t="e">
        <v>#REF!</v>
      </c>
      <c r="Z108" t="e">
        <v>#REF!</v>
      </c>
      <c r="AA108" t="e">
        <v>#REF!</v>
      </c>
      <c r="AB108" t="e">
        <v>#REF!</v>
      </c>
      <c r="AC108" t="str">
        <v>Asie</v>
      </c>
    </row>
    <row r="109" spans="1:29" x14ac:dyDescent="0.2">
      <c r="A109" t="e">
        <f>INDEX(Factlignes,ROW(A109),AxeH)</f>
        <v>#REF!</v>
      </c>
      <c r="B109" t="e">
        <f>INDEX(Factlignes,ROW(B109),AxeV)</f>
        <v>#REF!</v>
      </c>
      <c r="K109" t="e">
        <v>#REF!</v>
      </c>
      <c r="L109" t="e">
        <v>#REF!</v>
      </c>
      <c r="M109" t="e">
        <v>#REF!</v>
      </c>
      <c r="N109" t="e">
        <v>#REF!</v>
      </c>
      <c r="O109" t="e">
        <v>#REF!</v>
      </c>
      <c r="P109" t="e">
        <v>#REF!</v>
      </c>
      <c r="Q109" t="e">
        <v>#REF!</v>
      </c>
      <c r="R109" t="e">
        <v>#REF!</v>
      </c>
      <c r="S109" t="e">
        <v>#REF!</v>
      </c>
      <c r="T109" t="e">
        <v>#REF!</v>
      </c>
      <c r="U109" t="e">
        <v>#REF!</v>
      </c>
      <c r="V109" t="e">
        <v>#REF!</v>
      </c>
      <c r="W109" t="e">
        <v>#REF!</v>
      </c>
      <c r="X109" t="e">
        <v>#REF!</v>
      </c>
      <c r="Y109" t="e">
        <v>#REF!</v>
      </c>
      <c r="Z109" t="e">
        <v>#REF!</v>
      </c>
      <c r="AA109" t="e">
        <v>#REF!</v>
      </c>
      <c r="AB109" t="e">
        <v>#REF!</v>
      </c>
      <c r="AC109" t="str">
        <v>Afrique subsah</v>
      </c>
    </row>
    <row r="110" spans="1:29" x14ac:dyDescent="0.2">
      <c r="A110" t="e">
        <f>INDEX(Factlignes,ROW(A110),AxeH)</f>
        <v>#REF!</v>
      </c>
      <c r="B110" t="e">
        <f>INDEX(Factlignes,ROW(B110),AxeV)</f>
        <v>#REF!</v>
      </c>
      <c r="K110" t="e">
        <v>#REF!</v>
      </c>
      <c r="L110" t="e">
        <v>#REF!</v>
      </c>
      <c r="M110" t="e">
        <v>#REF!</v>
      </c>
      <c r="N110" t="e">
        <v>#REF!</v>
      </c>
      <c r="O110" t="e">
        <v>#REF!</v>
      </c>
      <c r="P110" t="e">
        <v>#REF!</v>
      </c>
      <c r="Q110" t="e">
        <v>#REF!</v>
      </c>
      <c r="R110" t="e">
        <v>#REF!</v>
      </c>
      <c r="S110" t="e">
        <v>#REF!</v>
      </c>
      <c r="T110" t="e">
        <v>#REF!</v>
      </c>
      <c r="U110" t="e">
        <v>#REF!</v>
      </c>
      <c r="V110" t="e">
        <v>#REF!</v>
      </c>
      <c r="W110" t="e">
        <v>#REF!</v>
      </c>
      <c r="X110" t="e">
        <v>#REF!</v>
      </c>
      <c r="Y110" t="e">
        <v>#REF!</v>
      </c>
      <c r="Z110" t="e">
        <v>#REF!</v>
      </c>
      <c r="AA110" t="e">
        <v>#REF!</v>
      </c>
      <c r="AB110" t="e">
        <v>#REF!</v>
      </c>
      <c r="AC110" t="str">
        <v>Afrique subsah</v>
      </c>
    </row>
    <row r="111" spans="1:29" x14ac:dyDescent="0.2">
      <c r="A111" t="e">
        <f>INDEX(Factlignes,ROW(A111),AxeH)</f>
        <v>#REF!</v>
      </c>
      <c r="B111" t="e">
        <f>INDEX(Factlignes,ROW(B111),AxeV)</f>
        <v>#REF!</v>
      </c>
      <c r="K111" t="e">
        <v>#REF!</v>
      </c>
      <c r="L111" t="e">
        <v>#REF!</v>
      </c>
      <c r="M111" t="e">
        <v>#REF!</v>
      </c>
      <c r="N111" t="e">
        <v>#REF!</v>
      </c>
      <c r="O111" t="e">
        <v>#REF!</v>
      </c>
      <c r="P111" t="e">
        <v>#REF!</v>
      </c>
      <c r="Q111" t="e">
        <v>#REF!</v>
      </c>
      <c r="R111" t="e">
        <v>#REF!</v>
      </c>
      <c r="S111" t="e">
        <v>#REF!</v>
      </c>
      <c r="T111" t="e">
        <v>#REF!</v>
      </c>
      <c r="U111" t="e">
        <v>#REF!</v>
      </c>
      <c r="V111" t="e">
        <v>#REF!</v>
      </c>
      <c r="W111" t="e">
        <v>#REF!</v>
      </c>
      <c r="X111" t="e">
        <v>#REF!</v>
      </c>
      <c r="Y111" t="e">
        <v>#REF!</v>
      </c>
      <c r="Z111" t="e">
        <v>#REF!</v>
      </c>
      <c r="AA111" t="e">
        <v>#REF!</v>
      </c>
      <c r="AB111" t="e">
        <v>#REF!</v>
      </c>
      <c r="AC111" t="str">
        <v>Asie</v>
      </c>
    </row>
    <row r="112" spans="1:29" x14ac:dyDescent="0.2">
      <c r="A112" t="e">
        <f>INDEX(Factlignes,ROW(A112),AxeH)</f>
        <v>#REF!</v>
      </c>
      <c r="B112" t="e">
        <f>INDEX(Factlignes,ROW(B112),AxeV)</f>
        <v>#REF!</v>
      </c>
      <c r="K112" t="e">
        <v>#REF!</v>
      </c>
      <c r="L112" t="e">
        <v>#REF!</v>
      </c>
      <c r="M112" t="e">
        <v>#REF!</v>
      </c>
      <c r="N112" t="e">
        <v>#REF!</v>
      </c>
      <c r="O112" t="e">
        <v>#REF!</v>
      </c>
      <c r="P112" t="e">
        <v>#REF!</v>
      </c>
      <c r="Q112" t="e">
        <v>#REF!</v>
      </c>
      <c r="R112" t="e">
        <v>#REF!</v>
      </c>
      <c r="S112" t="e">
        <v>#REF!</v>
      </c>
      <c r="T112" t="e">
        <v>#REF!</v>
      </c>
      <c r="U112" t="e">
        <v>#REF!</v>
      </c>
      <c r="V112" t="e">
        <v>#REF!</v>
      </c>
      <c r="W112" t="e">
        <v>#REF!</v>
      </c>
      <c r="X112" t="e">
        <v>#REF!</v>
      </c>
      <c r="Y112" t="e">
        <v>#REF!</v>
      </c>
      <c r="Z112" t="e">
        <v>#REF!</v>
      </c>
      <c r="AA112" t="e">
        <v>#REF!</v>
      </c>
      <c r="AB112" t="e">
        <v>#REF!</v>
      </c>
      <c r="AC112" t="str">
        <v>Europe</v>
      </c>
    </row>
    <row r="113" spans="1:29" x14ac:dyDescent="0.2">
      <c r="A113" t="e">
        <f>INDEX(Factlignes,ROW(A113),AxeH)</f>
        <v>#REF!</v>
      </c>
      <c r="B113" t="e">
        <f>INDEX(Factlignes,ROW(B113),AxeV)</f>
        <v>#REF!</v>
      </c>
      <c r="K113" t="e">
        <v>#REF!</v>
      </c>
      <c r="L113" t="e">
        <v>#REF!</v>
      </c>
      <c r="M113" t="e">
        <v>#REF!</v>
      </c>
      <c r="N113" t="e">
        <v>#REF!</v>
      </c>
      <c r="O113" t="e">
        <v>#REF!</v>
      </c>
      <c r="P113" t="e">
        <v>#REF!</v>
      </c>
      <c r="Q113" t="e">
        <v>#REF!</v>
      </c>
      <c r="R113" t="e">
        <v>#REF!</v>
      </c>
      <c r="S113" t="e">
        <v>#REF!</v>
      </c>
      <c r="T113" t="e">
        <v>#REF!</v>
      </c>
      <c r="U113" t="e">
        <v>#REF!</v>
      </c>
      <c r="V113" t="e">
        <v>#REF!</v>
      </c>
      <c r="W113" t="e">
        <v>#REF!</v>
      </c>
      <c r="X113" t="e">
        <v>#REF!</v>
      </c>
      <c r="Y113" t="e">
        <v>#REF!</v>
      </c>
      <c r="Z113" t="e">
        <v>#REF!</v>
      </c>
      <c r="AA113" t="e">
        <v>#REF!</v>
      </c>
      <c r="AB113" t="e">
        <v>#REF!</v>
      </c>
      <c r="AC113" t="str">
        <v>Europe</v>
      </c>
    </row>
    <row r="114" spans="1:29" x14ac:dyDescent="0.2">
      <c r="A114" t="e">
        <f>INDEX(Factlignes,ROW(A114),AxeH)</f>
        <v>#REF!</v>
      </c>
      <c r="B114" t="e">
        <f>INDEX(Factlignes,ROW(B114),AxeV)</f>
        <v>#REF!</v>
      </c>
      <c r="K114" t="e">
        <v>#REF!</v>
      </c>
      <c r="L114" t="e">
        <v>#REF!</v>
      </c>
      <c r="M114" t="e">
        <v>#REF!</v>
      </c>
      <c r="N114" t="e">
        <v>#REF!</v>
      </c>
      <c r="O114" t="e">
        <v>#REF!</v>
      </c>
      <c r="P114" t="e">
        <v>#REF!</v>
      </c>
      <c r="Q114" t="e">
        <v>#REF!</v>
      </c>
      <c r="R114" t="e">
        <v>#REF!</v>
      </c>
      <c r="S114" t="e">
        <v>#REF!</v>
      </c>
      <c r="T114" t="e">
        <v>#REF!</v>
      </c>
      <c r="U114" t="e">
        <v>#REF!</v>
      </c>
      <c r="V114" t="e">
        <v>#REF!</v>
      </c>
      <c r="W114" t="e">
        <v>#REF!</v>
      </c>
      <c r="X114" t="e">
        <v>#REF!</v>
      </c>
      <c r="Y114" t="e">
        <v>#REF!</v>
      </c>
      <c r="Z114" t="e">
        <v>#REF!</v>
      </c>
      <c r="AA114" t="e">
        <v>#REF!</v>
      </c>
      <c r="AB114" t="e">
        <v>#REF!</v>
      </c>
      <c r="AC114" t="str">
        <v>Afrique subsah</v>
      </c>
    </row>
    <row r="115" spans="1:29" x14ac:dyDescent="0.2">
      <c r="A115" t="e">
        <f>INDEX(Factlignes,ROW(A115),AxeH)</f>
        <v>#REF!</v>
      </c>
      <c r="B115" t="e">
        <f>INDEX(Factlignes,ROW(B115),AxeV)</f>
        <v>#REF!</v>
      </c>
      <c r="K115" t="e">
        <v>#REF!</v>
      </c>
      <c r="L115" t="e">
        <v>#REF!</v>
      </c>
      <c r="M115" t="e">
        <v>#REF!</v>
      </c>
      <c r="N115" t="e">
        <v>#REF!</v>
      </c>
      <c r="O115" t="e">
        <v>#REF!</v>
      </c>
      <c r="P115" t="e">
        <v>#REF!</v>
      </c>
      <c r="Q115" t="e">
        <v>#REF!</v>
      </c>
      <c r="R115" t="e">
        <v>#REF!</v>
      </c>
      <c r="S115" t="e">
        <v>#REF!</v>
      </c>
      <c r="T115" t="e">
        <v>#REF!</v>
      </c>
      <c r="U115" t="e">
        <v>#REF!</v>
      </c>
      <c r="V115" t="e">
        <v>#REF!</v>
      </c>
      <c r="W115" t="e">
        <v>#REF!</v>
      </c>
      <c r="X115" t="e">
        <v>#REF!</v>
      </c>
      <c r="Y115" t="e">
        <v>#REF!</v>
      </c>
      <c r="Z115" t="e">
        <v>#REF!</v>
      </c>
      <c r="AA115" t="e">
        <v>#REF!</v>
      </c>
      <c r="AB115" t="e">
        <v>#REF!</v>
      </c>
      <c r="AC115" t="str">
        <v>Europe</v>
      </c>
    </row>
    <row r="116" spans="1:29" x14ac:dyDescent="0.2">
      <c r="A116" t="e">
        <f>INDEX(Factlignes,ROW(A116),AxeH)</f>
        <v>#REF!</v>
      </c>
      <c r="B116" t="e">
        <f>INDEX(Factlignes,ROW(B116),AxeV)</f>
        <v>#REF!</v>
      </c>
      <c r="K116" t="e">
        <v>#REF!</v>
      </c>
      <c r="L116" t="e">
        <v>#REF!</v>
      </c>
      <c r="M116" t="e">
        <v>#REF!</v>
      </c>
      <c r="N116" t="e">
        <v>#REF!</v>
      </c>
      <c r="O116" t="e">
        <v>#REF!</v>
      </c>
      <c r="P116" t="e">
        <v>#REF!</v>
      </c>
      <c r="Q116" t="e">
        <v>#REF!</v>
      </c>
      <c r="R116" t="e">
        <v>#REF!</v>
      </c>
      <c r="S116" t="e">
        <v>#REF!</v>
      </c>
      <c r="T116" t="e">
        <v>#REF!</v>
      </c>
      <c r="U116" t="e">
        <v>#REF!</v>
      </c>
      <c r="V116" t="e">
        <v>#REF!</v>
      </c>
      <c r="W116" t="e">
        <v>#REF!</v>
      </c>
      <c r="X116" t="e">
        <v>#REF!</v>
      </c>
      <c r="Y116" t="e">
        <v>#REF!</v>
      </c>
      <c r="Z116" t="e">
        <v>#REF!</v>
      </c>
      <c r="AA116" t="e">
        <v>#REF!</v>
      </c>
      <c r="AB116" t="e">
        <v>#REF!</v>
      </c>
      <c r="AC116" t="str">
        <v>Asie</v>
      </c>
    </row>
    <row r="117" spans="1:29" x14ac:dyDescent="0.2">
      <c r="A117" t="e">
        <f>INDEX(Factlignes,ROW(A117),AxeH)</f>
        <v>#REF!</v>
      </c>
      <c r="B117" t="e">
        <f>INDEX(Factlignes,ROW(B117),AxeV)</f>
        <v>#REF!</v>
      </c>
      <c r="K117" t="e">
        <v>#REF!</v>
      </c>
      <c r="L117" t="e">
        <v>#REF!</v>
      </c>
      <c r="M117" t="e">
        <v>#REF!</v>
      </c>
      <c r="N117" t="e">
        <v>#REF!</v>
      </c>
      <c r="O117" t="e">
        <v>#REF!</v>
      </c>
      <c r="P117" t="e">
        <v>#REF!</v>
      </c>
      <c r="Q117" t="e">
        <v>#REF!</v>
      </c>
      <c r="R117" t="e">
        <v>#REF!</v>
      </c>
      <c r="S117" t="e">
        <v>#REF!</v>
      </c>
      <c r="T117" t="e">
        <v>#REF!</v>
      </c>
      <c r="U117" t="e">
        <v>#REF!</v>
      </c>
      <c r="V117" t="e">
        <v>#REF!</v>
      </c>
      <c r="W117" t="e">
        <v>#REF!</v>
      </c>
      <c r="X117" t="e">
        <v>#REF!</v>
      </c>
      <c r="Y117" t="e">
        <v>#REF!</v>
      </c>
      <c r="Z117" t="e">
        <v>#REF!</v>
      </c>
      <c r="AA117" t="e">
        <v>#REF!</v>
      </c>
      <c r="AB117" t="e">
        <v>#REF!</v>
      </c>
      <c r="AC117" t="str">
        <v>Amérique du Nord</v>
      </c>
    </row>
    <row r="118" spans="1:29" x14ac:dyDescent="0.2">
      <c r="A118" t="e">
        <f>INDEX(Factlignes,ROW(A118),AxeH)</f>
        <v>#REF!</v>
      </c>
      <c r="B118" t="e">
        <f>INDEX(Factlignes,ROW(B118),AxeV)</f>
        <v>#REF!</v>
      </c>
      <c r="K118" t="e">
        <v>#REF!</v>
      </c>
      <c r="L118" t="e">
        <v>#REF!</v>
      </c>
      <c r="M118" t="e">
        <v>#REF!</v>
      </c>
      <c r="N118" t="e">
        <v>#REF!</v>
      </c>
      <c r="O118" t="e">
        <v>#REF!</v>
      </c>
      <c r="P118" t="e">
        <v>#REF!</v>
      </c>
      <c r="Q118" t="e">
        <v>#REF!</v>
      </c>
      <c r="R118" t="e">
        <v>#REF!</v>
      </c>
      <c r="S118" t="e">
        <v>#REF!</v>
      </c>
      <c r="T118" t="e">
        <v>#REF!</v>
      </c>
      <c r="U118" t="e">
        <v>#REF!</v>
      </c>
      <c r="V118" t="e">
        <v>#REF!</v>
      </c>
      <c r="W118" t="e">
        <v>#REF!</v>
      </c>
      <c r="X118" t="e">
        <v>#REF!</v>
      </c>
      <c r="Y118" t="e">
        <v>#REF!</v>
      </c>
      <c r="Z118" t="e">
        <v>#REF!</v>
      </c>
      <c r="AA118" t="e">
        <v>#REF!</v>
      </c>
      <c r="AB118" t="e">
        <v>#REF!</v>
      </c>
      <c r="AC118" t="str">
        <v>Afrique subsah</v>
      </c>
    </row>
    <row r="119" spans="1:29" x14ac:dyDescent="0.2">
      <c r="A119" t="e">
        <f>INDEX(Factlignes,ROW(A119),AxeH)</f>
        <v>#REF!</v>
      </c>
      <c r="B119" t="e">
        <f>INDEX(Factlignes,ROW(B119),AxeV)</f>
        <v>#REF!</v>
      </c>
      <c r="K119" t="e">
        <v>#REF!</v>
      </c>
      <c r="L119" t="e">
        <v>#REF!</v>
      </c>
      <c r="M119" t="e">
        <v>#REF!</v>
      </c>
      <c r="N119" t="e">
        <v>#REF!</v>
      </c>
      <c r="O119" t="e">
        <v>#REF!</v>
      </c>
      <c r="P119" t="e">
        <v>#REF!</v>
      </c>
      <c r="Q119" t="e">
        <v>#REF!</v>
      </c>
      <c r="R119" t="e">
        <v>#REF!</v>
      </c>
      <c r="S119" t="e">
        <v>#REF!</v>
      </c>
      <c r="T119" t="e">
        <v>#REF!</v>
      </c>
      <c r="U119" t="e">
        <v>#REF!</v>
      </c>
      <c r="V119" t="e">
        <v>#REF!</v>
      </c>
      <c r="W119" t="e">
        <v>#REF!</v>
      </c>
      <c r="X119" t="e">
        <v>#REF!</v>
      </c>
      <c r="Y119" t="e">
        <v>#REF!</v>
      </c>
      <c r="Z119" t="e">
        <v>#REF!</v>
      </c>
      <c r="AA119" t="e">
        <v>#REF!</v>
      </c>
      <c r="AB119" t="e">
        <v>#REF!</v>
      </c>
      <c r="AC119" t="str">
        <v xml:space="preserve">Amérique du sud </v>
      </c>
    </row>
    <row r="120" spans="1:29" x14ac:dyDescent="0.2">
      <c r="A120" t="e">
        <f>INDEX(Factlignes,ROW(A120),AxeH)</f>
        <v>#REF!</v>
      </c>
      <c r="B120" t="e">
        <f>INDEX(Factlignes,ROW(B120),AxeV)</f>
        <v>#REF!</v>
      </c>
      <c r="K120" t="e">
        <v>#REF!</v>
      </c>
      <c r="L120" t="e">
        <v>#REF!</v>
      </c>
      <c r="M120" t="e">
        <v>#REF!</v>
      </c>
      <c r="N120" t="e">
        <v>#REF!</v>
      </c>
      <c r="O120" t="e">
        <v>#REF!</v>
      </c>
      <c r="P120" t="e">
        <v>#REF!</v>
      </c>
      <c r="Q120" t="e">
        <v>#REF!</v>
      </c>
      <c r="R120" t="e">
        <v>#REF!</v>
      </c>
      <c r="S120" t="e">
        <v>#REF!</v>
      </c>
      <c r="T120" t="e">
        <v>#REF!</v>
      </c>
      <c r="U120" t="e">
        <v>#REF!</v>
      </c>
      <c r="V120" t="e">
        <v>#REF!</v>
      </c>
      <c r="W120" t="e">
        <v>#REF!</v>
      </c>
      <c r="X120" t="e">
        <v>#REF!</v>
      </c>
      <c r="Y120" t="e">
        <v>#REF!</v>
      </c>
      <c r="Z120" t="e">
        <v>#REF!</v>
      </c>
      <c r="AA120" t="e">
        <v>#REF!</v>
      </c>
      <c r="AB120" t="e">
        <v>#REF!</v>
      </c>
      <c r="AC120" t="str">
        <v>Afrique subsah</v>
      </c>
    </row>
    <row r="121" spans="1:29" x14ac:dyDescent="0.2">
      <c r="A121" t="e">
        <f>INDEX(Factlignes,ROW(A121),AxeH)</f>
        <v>#REF!</v>
      </c>
      <c r="B121" t="e">
        <f>INDEX(Factlignes,ROW(B121),AxeV)</f>
        <v>#REF!</v>
      </c>
      <c r="K121" t="e">
        <v>#REF!</v>
      </c>
      <c r="L121" t="e">
        <v>#REF!</v>
      </c>
      <c r="M121" t="e">
        <v>#REF!</v>
      </c>
      <c r="N121" t="e">
        <v>#REF!</v>
      </c>
      <c r="O121" t="e">
        <v>#REF!</v>
      </c>
      <c r="P121" t="e">
        <v>#REF!</v>
      </c>
      <c r="Q121" t="e">
        <v>#REF!</v>
      </c>
      <c r="R121" t="e">
        <v>#REF!</v>
      </c>
      <c r="S121" t="e">
        <v>#REF!</v>
      </c>
      <c r="T121" t="e">
        <v>#REF!</v>
      </c>
      <c r="U121" t="e">
        <v>#REF!</v>
      </c>
      <c r="V121" t="e">
        <v>#REF!</v>
      </c>
      <c r="W121" t="e">
        <v>#REF!</v>
      </c>
      <c r="X121" t="e">
        <v>#REF!</v>
      </c>
      <c r="Y121" t="e">
        <v>#REF!</v>
      </c>
      <c r="Z121" t="e">
        <v>#REF!</v>
      </c>
      <c r="AA121" t="e">
        <v>#REF!</v>
      </c>
      <c r="AB121" t="e">
        <v>#REF!</v>
      </c>
      <c r="AC121" t="str">
        <v>Europe</v>
      </c>
    </row>
    <row r="122" spans="1:29" x14ac:dyDescent="0.2">
      <c r="A122" t="e">
        <f>INDEX(Factlignes,ROW(A122),AxeH)</f>
        <v>#REF!</v>
      </c>
      <c r="B122" t="e">
        <f>INDEX(Factlignes,ROW(B122),AxeV)</f>
        <v>#REF!</v>
      </c>
      <c r="K122" t="e">
        <v>#REF!</v>
      </c>
      <c r="L122" t="e">
        <v>#REF!</v>
      </c>
      <c r="M122" t="e">
        <v>#REF!</v>
      </c>
      <c r="N122" t="e">
        <v>#REF!</v>
      </c>
      <c r="O122" t="e">
        <v>#REF!</v>
      </c>
      <c r="P122" t="e">
        <v>#REF!</v>
      </c>
      <c r="Q122" t="e">
        <v>#REF!</v>
      </c>
      <c r="R122" t="e">
        <v>#REF!</v>
      </c>
      <c r="S122" t="e">
        <v>#REF!</v>
      </c>
      <c r="T122" t="e">
        <v>#REF!</v>
      </c>
      <c r="U122" t="e">
        <v>#REF!</v>
      </c>
      <c r="V122" t="e">
        <v>#REF!</v>
      </c>
      <c r="W122" t="e">
        <v>#REF!</v>
      </c>
      <c r="X122" t="e">
        <v>#REF!</v>
      </c>
      <c r="Y122" t="e">
        <v>#REF!</v>
      </c>
      <c r="Z122" t="e">
        <v>#REF!</v>
      </c>
      <c r="AA122" t="e">
        <v>#REF!</v>
      </c>
      <c r="AB122" t="e">
        <v>#REF!</v>
      </c>
      <c r="AC122" t="str">
        <v>Asie</v>
      </c>
    </row>
    <row r="123" spans="1:29" x14ac:dyDescent="0.2">
      <c r="A123" t="e">
        <f>INDEX(Factlignes,ROW(A123),AxeH)</f>
        <v>#REF!</v>
      </c>
      <c r="B123" t="e">
        <f>INDEX(Factlignes,ROW(B123),AxeV)</f>
        <v>#REF!</v>
      </c>
      <c r="K123" t="e">
        <v>#REF!</v>
      </c>
      <c r="L123" t="e">
        <v>#REF!</v>
      </c>
      <c r="M123" t="e">
        <v>#REF!</v>
      </c>
      <c r="N123" t="e">
        <v>#REF!</v>
      </c>
      <c r="O123" t="e">
        <v>#REF!</v>
      </c>
      <c r="P123" t="e">
        <v>#REF!</v>
      </c>
      <c r="Q123" t="e">
        <v>#REF!</v>
      </c>
      <c r="R123" t="e">
        <v>#REF!</v>
      </c>
      <c r="S123" t="e">
        <v>#REF!</v>
      </c>
      <c r="T123" t="e">
        <v>#REF!</v>
      </c>
      <c r="U123" t="e">
        <v>#REF!</v>
      </c>
      <c r="V123" t="e">
        <v>#REF!</v>
      </c>
      <c r="W123" t="e">
        <v>#REF!</v>
      </c>
      <c r="X123" t="e">
        <v>#REF!</v>
      </c>
      <c r="Y123" t="e">
        <v>#REF!</v>
      </c>
      <c r="Z123" t="e">
        <v>#REF!</v>
      </c>
      <c r="AA123" t="e">
        <v>#REF!</v>
      </c>
      <c r="AB123" t="e">
        <v>#REF!</v>
      </c>
      <c r="AC123" t="str">
        <v>Asie</v>
      </c>
    </row>
    <row r="124" spans="1:29" x14ac:dyDescent="0.2">
      <c r="A124" t="e">
        <f>INDEX(Factlignes,ROW(A124),AxeH)</f>
        <v>#REF!</v>
      </c>
      <c r="B124" t="e">
        <f>INDEX(Factlignes,ROW(B124),AxeV)</f>
        <v>#REF!</v>
      </c>
      <c r="K124" t="e">
        <v>#REF!</v>
      </c>
      <c r="L124" t="e">
        <v>#REF!</v>
      </c>
      <c r="M124" t="e">
        <v>#REF!</v>
      </c>
      <c r="N124" t="e">
        <v>#REF!</v>
      </c>
      <c r="O124" t="e">
        <v>#REF!</v>
      </c>
      <c r="P124" t="e">
        <v>#REF!</v>
      </c>
      <c r="Q124" t="e">
        <v>#REF!</v>
      </c>
      <c r="R124" t="e">
        <v>#REF!</v>
      </c>
      <c r="S124" t="e">
        <v>#REF!</v>
      </c>
      <c r="T124" t="e">
        <v>#REF!</v>
      </c>
      <c r="U124" t="e">
        <v>#REF!</v>
      </c>
      <c r="V124" t="e">
        <v>#REF!</v>
      </c>
      <c r="W124" t="e">
        <v>#REF!</v>
      </c>
      <c r="X124" t="e">
        <v>#REF!</v>
      </c>
      <c r="Y124" t="e">
        <v>#REF!</v>
      </c>
      <c r="Z124" t="e">
        <v>#REF!</v>
      </c>
      <c r="AA124" t="e">
        <v>#REF!</v>
      </c>
      <c r="AB124" t="e">
        <v>#REF!</v>
      </c>
      <c r="AC124" t="str">
        <v>Afrique subsah</v>
      </c>
    </row>
    <row r="125" spans="1:29" x14ac:dyDescent="0.2">
      <c r="A125" t="e">
        <f>INDEX(Factlignes,ROW(A125),AxeH)</f>
        <v>#REF!</v>
      </c>
      <c r="B125" t="e">
        <f>INDEX(Factlignes,ROW(B125),AxeV)</f>
        <v>#REF!</v>
      </c>
      <c r="K125" t="e">
        <v>#REF!</v>
      </c>
      <c r="L125" t="e">
        <v>#REF!</v>
      </c>
      <c r="M125" t="e">
        <v>#REF!</v>
      </c>
      <c r="N125" t="e">
        <v>#REF!</v>
      </c>
      <c r="O125" t="e">
        <v>#REF!</v>
      </c>
      <c r="P125" t="e">
        <v>#REF!</v>
      </c>
      <c r="Q125" t="e">
        <v>#REF!</v>
      </c>
      <c r="R125" t="e">
        <v>#REF!</v>
      </c>
      <c r="S125" t="e">
        <v>#REF!</v>
      </c>
      <c r="T125" t="e">
        <v>#REF!</v>
      </c>
      <c r="U125" t="e">
        <v>#REF!</v>
      </c>
      <c r="V125" t="e">
        <v>#REF!</v>
      </c>
      <c r="W125" t="e">
        <v>#REF!</v>
      </c>
      <c r="X125" t="e">
        <v>#REF!</v>
      </c>
      <c r="Y125" t="e">
        <v>#REF!</v>
      </c>
      <c r="Z125" t="e">
        <v>#REF!</v>
      </c>
      <c r="AA125" t="e">
        <v>#REF!</v>
      </c>
      <c r="AB125" t="e">
        <v>#REF!</v>
      </c>
      <c r="AC125" t="str">
        <v>Asie</v>
      </c>
    </row>
    <row r="126" spans="1:29" x14ac:dyDescent="0.2">
      <c r="A126" t="e">
        <f>INDEX(Factlignes,ROW(A126),AxeH)</f>
        <v>#REF!</v>
      </c>
      <c r="B126" t="e">
        <f>INDEX(Factlignes,ROW(B126),AxeV)</f>
        <v>#REF!</v>
      </c>
      <c r="K126" t="e">
        <v>#REF!</v>
      </c>
      <c r="L126" t="e">
        <v>#REF!</v>
      </c>
      <c r="M126" t="e">
        <v>#REF!</v>
      </c>
      <c r="N126" t="e">
        <v>#REF!</v>
      </c>
      <c r="O126" t="e">
        <v>#REF!</v>
      </c>
      <c r="P126" t="e">
        <v>#REF!</v>
      </c>
      <c r="Q126" t="e">
        <v>#REF!</v>
      </c>
      <c r="R126" t="e">
        <v>#REF!</v>
      </c>
      <c r="S126" t="e">
        <v>#REF!</v>
      </c>
      <c r="T126" t="e">
        <v>#REF!</v>
      </c>
      <c r="U126" t="e">
        <v>#REF!</v>
      </c>
      <c r="V126" t="e">
        <v>#REF!</v>
      </c>
      <c r="W126" t="e">
        <v>#REF!</v>
      </c>
      <c r="X126" t="e">
        <v>#REF!</v>
      </c>
      <c r="Y126" t="e">
        <v>#REF!</v>
      </c>
      <c r="Z126" t="e">
        <v>#REF!</v>
      </c>
      <c r="AA126" t="e">
        <v>#REF!</v>
      </c>
      <c r="AB126" t="e">
        <v>#REF!</v>
      </c>
      <c r="AC126" t="str">
        <v>Afrique subsah</v>
      </c>
    </row>
    <row r="127" spans="1:29" x14ac:dyDescent="0.2">
      <c r="A127" t="e">
        <f>INDEX(Factlignes,ROW(A127),AxeH)</f>
        <v>#REF!</v>
      </c>
      <c r="B127" t="e">
        <f>INDEX(Factlignes,ROW(B127),AxeV)</f>
        <v>#REF!</v>
      </c>
      <c r="K127" t="e">
        <v>#REF!</v>
      </c>
      <c r="L127" t="e">
        <v>#REF!</v>
      </c>
      <c r="M127" t="e">
        <v>#REF!</v>
      </c>
      <c r="N127" t="e">
        <v>#REF!</v>
      </c>
      <c r="O127" t="e">
        <v>#REF!</v>
      </c>
      <c r="P127" t="e">
        <v>#REF!</v>
      </c>
      <c r="Q127" t="e">
        <v>#REF!</v>
      </c>
      <c r="R127" t="e">
        <v>#REF!</v>
      </c>
      <c r="S127" t="e">
        <v>#REF!</v>
      </c>
      <c r="T127" t="e">
        <v>#REF!</v>
      </c>
      <c r="U127" t="e">
        <v>#REF!</v>
      </c>
      <c r="V127" t="e">
        <v>#REF!</v>
      </c>
      <c r="W127" t="e">
        <v>#REF!</v>
      </c>
      <c r="X127" t="e">
        <v>#REF!</v>
      </c>
      <c r="Y127" t="e">
        <v>#REF!</v>
      </c>
      <c r="Z127" t="e">
        <v>#REF!</v>
      </c>
      <c r="AA127" t="e">
        <v>#REF!</v>
      </c>
      <c r="AB127" t="e">
        <v>#REF!</v>
      </c>
      <c r="AC127" t="str">
        <v>Océanie</v>
      </c>
    </row>
    <row r="128" spans="1:29" x14ac:dyDescent="0.2">
      <c r="A128" t="e">
        <f>INDEX(Factlignes,ROW(A128),AxeH)</f>
        <v>#REF!</v>
      </c>
      <c r="B128" t="e">
        <f>INDEX(Factlignes,ROW(B128),AxeV)</f>
        <v>#REF!</v>
      </c>
      <c r="K128" t="e">
        <v>#REF!</v>
      </c>
      <c r="L128" t="e">
        <v>#REF!</v>
      </c>
      <c r="M128" t="e">
        <v>#REF!</v>
      </c>
      <c r="N128" t="e">
        <v>#REF!</v>
      </c>
      <c r="O128" t="e">
        <v>#REF!</v>
      </c>
      <c r="P128" t="e">
        <v>#REF!</v>
      </c>
      <c r="Q128" t="e">
        <v>#REF!</v>
      </c>
      <c r="R128" t="e">
        <v>#REF!</v>
      </c>
      <c r="S128" t="e">
        <v>#REF!</v>
      </c>
      <c r="T128" t="e">
        <v>#REF!</v>
      </c>
      <c r="U128" t="e">
        <v>#REF!</v>
      </c>
      <c r="V128" t="e">
        <v>#REF!</v>
      </c>
      <c r="W128" t="e">
        <v>#REF!</v>
      </c>
      <c r="X128" t="e">
        <v>#REF!</v>
      </c>
      <c r="Y128" t="e">
        <v>#REF!</v>
      </c>
      <c r="Z128" t="e">
        <v>#REF!</v>
      </c>
      <c r="AA128" t="e">
        <v>#REF!</v>
      </c>
      <c r="AB128" t="e">
        <v>#REF!</v>
      </c>
      <c r="AC128" t="str">
        <v>Amérique du Nord</v>
      </c>
    </row>
    <row r="129" spans="1:29" x14ac:dyDescent="0.2">
      <c r="A129" t="e">
        <f>INDEX(Factlignes,ROW(A129),AxeH)</f>
        <v>#REF!</v>
      </c>
      <c r="B129" t="e">
        <f>INDEX(Factlignes,ROW(B129),AxeV)</f>
        <v>#REF!</v>
      </c>
      <c r="K129" t="e">
        <v>#REF!</v>
      </c>
      <c r="L129" t="e">
        <v>#REF!</v>
      </c>
      <c r="M129" t="e">
        <v>#REF!</v>
      </c>
      <c r="N129" t="e">
        <v>#REF!</v>
      </c>
      <c r="O129" t="e">
        <v>#REF!</v>
      </c>
      <c r="P129" t="e">
        <v>#REF!</v>
      </c>
      <c r="Q129" t="e">
        <v>#REF!</v>
      </c>
      <c r="R129" t="e">
        <v>#REF!</v>
      </c>
      <c r="S129" t="e">
        <v>#REF!</v>
      </c>
      <c r="T129" t="e">
        <v>#REF!</v>
      </c>
      <c r="U129" t="e">
        <v>#REF!</v>
      </c>
      <c r="V129" t="e">
        <v>#REF!</v>
      </c>
      <c r="W129" t="e">
        <v>#REF!</v>
      </c>
      <c r="X129" t="e">
        <v>#REF!</v>
      </c>
      <c r="Y129" t="e">
        <v>#REF!</v>
      </c>
      <c r="Z129" t="e">
        <v>#REF!</v>
      </c>
      <c r="AA129" t="e">
        <v>#REF!</v>
      </c>
      <c r="AB129" t="e">
        <v>#REF!</v>
      </c>
      <c r="AC129" t="str">
        <v>Afrique du Nord</v>
      </c>
    </row>
    <row r="130" spans="1:29" x14ac:dyDescent="0.2">
      <c r="A130" t="e">
        <f>INDEX(Factlignes,ROW(A130),AxeH)</f>
        <v>#REF!</v>
      </c>
      <c r="B130" t="e">
        <f>INDEX(Factlignes,ROW(B130),AxeV)</f>
        <v>#REF!</v>
      </c>
      <c r="K130" t="e">
        <v>#REF!</v>
      </c>
      <c r="L130" t="e">
        <v>#REF!</v>
      </c>
      <c r="M130" t="e">
        <v>#REF!</v>
      </c>
      <c r="N130" t="e">
        <v>#REF!</v>
      </c>
      <c r="O130" t="e">
        <v>#REF!</v>
      </c>
      <c r="P130" t="e">
        <v>#REF!</v>
      </c>
      <c r="Q130" t="e">
        <v>#REF!</v>
      </c>
      <c r="R130" t="e">
        <v>#REF!</v>
      </c>
      <c r="S130" t="e">
        <v>#REF!</v>
      </c>
      <c r="T130" t="e">
        <v>#REF!</v>
      </c>
      <c r="U130" t="e">
        <v>#REF!</v>
      </c>
      <c r="V130" t="e">
        <v>#REF!</v>
      </c>
      <c r="W130" t="e">
        <v>#REF!</v>
      </c>
      <c r="X130" t="e">
        <v>#REF!</v>
      </c>
      <c r="Y130" t="e">
        <v>#REF!</v>
      </c>
      <c r="Z130" t="e">
        <v>#REF!</v>
      </c>
      <c r="AA130" t="e">
        <v>#REF!</v>
      </c>
      <c r="AB130" t="e">
        <v>#REF!</v>
      </c>
      <c r="AC130" t="str">
        <v>Asie</v>
      </c>
    </row>
    <row r="131" spans="1:29" x14ac:dyDescent="0.2">
      <c r="A131" t="e">
        <f>INDEX(Factlignes,ROW(A131),AxeH)</f>
        <v>#REF!</v>
      </c>
      <c r="B131" t="e">
        <f>INDEX(Factlignes,ROW(B131),AxeV)</f>
        <v>#REF!</v>
      </c>
      <c r="K131" t="e">
        <v>#REF!</v>
      </c>
      <c r="L131" t="e">
        <v>#REF!</v>
      </c>
      <c r="M131" t="e">
        <v>#REF!</v>
      </c>
      <c r="N131" t="e">
        <v>#REF!</v>
      </c>
      <c r="O131" t="e">
        <v>#REF!</v>
      </c>
      <c r="P131" t="e">
        <v>#REF!</v>
      </c>
      <c r="Q131" t="e">
        <v>#REF!</v>
      </c>
      <c r="R131" t="e">
        <v>#REF!</v>
      </c>
      <c r="S131" t="e">
        <v>#REF!</v>
      </c>
      <c r="T131" t="e">
        <v>#REF!</v>
      </c>
      <c r="U131" t="e">
        <v>#REF!</v>
      </c>
      <c r="V131" t="e">
        <v>#REF!</v>
      </c>
      <c r="W131" t="e">
        <v>#REF!</v>
      </c>
      <c r="X131" t="e">
        <v>#REF!</v>
      </c>
      <c r="Y131" t="e">
        <v>#REF!</v>
      </c>
      <c r="Z131" t="e">
        <v>#REF!</v>
      </c>
      <c r="AA131" t="e">
        <v>#REF!</v>
      </c>
      <c r="AB131" t="e">
        <v>#REF!</v>
      </c>
      <c r="AC131" t="str">
        <v>Afrique subsah</v>
      </c>
    </row>
    <row r="132" spans="1:29" x14ac:dyDescent="0.2">
      <c r="A132" t="e">
        <f>INDEX(Factlignes,ROW(A132),AxeH)</f>
        <v>#REF!</v>
      </c>
      <c r="B132" t="e">
        <f>INDEX(Factlignes,ROW(B132),AxeV)</f>
        <v>#REF!</v>
      </c>
      <c r="K132" t="e">
        <v>#REF!</v>
      </c>
      <c r="L132" t="e">
        <v>#REF!</v>
      </c>
      <c r="M132" t="e">
        <v>#REF!</v>
      </c>
      <c r="N132" t="e">
        <v>#REF!</v>
      </c>
      <c r="O132" t="e">
        <v>#REF!</v>
      </c>
      <c r="P132" t="e">
        <v>#REF!</v>
      </c>
      <c r="Q132" t="e">
        <v>#REF!</v>
      </c>
      <c r="R132" t="e">
        <v>#REF!</v>
      </c>
      <c r="S132" t="e">
        <v>#REF!</v>
      </c>
      <c r="T132" t="e">
        <v>#REF!</v>
      </c>
      <c r="U132" t="e">
        <v>#REF!</v>
      </c>
      <c r="V132" t="e">
        <v>#REF!</v>
      </c>
      <c r="W132" t="e">
        <v>#REF!</v>
      </c>
      <c r="X132" t="e">
        <v>#REF!</v>
      </c>
      <c r="Y132" t="e">
        <v>#REF!</v>
      </c>
      <c r="Z132" t="e">
        <v>#REF!</v>
      </c>
      <c r="AA132" t="e">
        <v>#REF!</v>
      </c>
      <c r="AB132" t="e">
        <v>#REF!</v>
      </c>
      <c r="AC132" t="str">
        <v>Europe</v>
      </c>
    </row>
    <row r="133" spans="1:29" x14ac:dyDescent="0.2">
      <c r="A133" t="e">
        <f>INDEX(Factlignes,ROW(A133),AxeH)</f>
        <v>#REF!</v>
      </c>
      <c r="B133" t="e">
        <f>INDEX(Factlignes,ROW(B133),AxeV)</f>
        <v>#REF!</v>
      </c>
      <c r="K133" t="e">
        <v>#REF!</v>
      </c>
      <c r="L133" t="e">
        <v>#REF!</v>
      </c>
      <c r="M133" t="e">
        <v>#REF!</v>
      </c>
      <c r="N133" t="e">
        <v>#REF!</v>
      </c>
      <c r="O133" t="e">
        <v>#REF!</v>
      </c>
      <c r="P133" t="e">
        <v>#REF!</v>
      </c>
      <c r="Q133" t="e">
        <v>#REF!</v>
      </c>
      <c r="R133" t="e">
        <v>#REF!</v>
      </c>
      <c r="S133" t="e">
        <v>#REF!</v>
      </c>
      <c r="T133" t="e">
        <v>#REF!</v>
      </c>
      <c r="U133" t="e">
        <v>#REF!</v>
      </c>
      <c r="V133" t="e">
        <v>#REF!</v>
      </c>
      <c r="W133" t="e">
        <v>#REF!</v>
      </c>
      <c r="X133" t="e">
        <v>#REF!</v>
      </c>
      <c r="Y133" t="e">
        <v>#REF!</v>
      </c>
      <c r="Z133" t="e">
        <v>#REF!</v>
      </c>
      <c r="AA133" t="e">
        <v>#REF!</v>
      </c>
      <c r="AB133" t="e">
        <v>#REF!</v>
      </c>
      <c r="AC133" t="str">
        <v>Asie</v>
      </c>
    </row>
    <row r="134" spans="1:29" x14ac:dyDescent="0.2">
      <c r="A134" t="e">
        <f>INDEX(Factlignes,ROW(A134),AxeH)</f>
        <v>#REF!</v>
      </c>
      <c r="B134" t="e">
        <f>INDEX(Factlignes,ROW(B134),AxeV)</f>
        <v>#REF!</v>
      </c>
      <c r="K134" t="e">
        <v>#REF!</v>
      </c>
      <c r="L134" t="e">
        <v>#REF!</v>
      </c>
      <c r="M134" t="e">
        <v>#REF!</v>
      </c>
      <c r="N134" t="e">
        <v>#REF!</v>
      </c>
      <c r="O134" t="e">
        <v>#REF!</v>
      </c>
      <c r="P134" t="e">
        <v>#REF!</v>
      </c>
      <c r="Q134" t="e">
        <v>#REF!</v>
      </c>
      <c r="R134" t="e">
        <v>#REF!</v>
      </c>
      <c r="S134" t="e">
        <v>#REF!</v>
      </c>
      <c r="T134" t="e">
        <v>#REF!</v>
      </c>
      <c r="U134" t="e">
        <v>#REF!</v>
      </c>
      <c r="V134" t="e">
        <v>#REF!</v>
      </c>
      <c r="W134" t="e">
        <v>#REF!</v>
      </c>
      <c r="X134" t="e">
        <v>#REF!</v>
      </c>
      <c r="Y134" t="e">
        <v>#REF!</v>
      </c>
      <c r="Z134" t="e">
        <v>#REF!</v>
      </c>
      <c r="AA134" t="e">
        <v>#REF!</v>
      </c>
      <c r="AB134" t="e">
        <v>#REF!</v>
      </c>
      <c r="AC134" t="str">
        <v>Europe</v>
      </c>
    </row>
    <row r="135" spans="1:29" x14ac:dyDescent="0.2">
      <c r="A135" t="e">
        <f>INDEX(Factlignes,ROW(A135),AxeH)</f>
        <v>#REF!</v>
      </c>
      <c r="B135" t="e">
        <f>INDEX(Factlignes,ROW(B135),AxeV)</f>
        <v>#REF!</v>
      </c>
      <c r="K135" t="e">
        <v>#REF!</v>
      </c>
      <c r="L135" t="e">
        <v>#REF!</v>
      </c>
      <c r="M135" t="e">
        <v>#REF!</v>
      </c>
      <c r="N135" t="e">
        <v>#REF!</v>
      </c>
      <c r="O135" t="e">
        <v>#REF!</v>
      </c>
      <c r="P135" t="e">
        <v>#REF!</v>
      </c>
      <c r="Q135" t="e">
        <v>#REF!</v>
      </c>
      <c r="R135" t="e">
        <v>#REF!</v>
      </c>
      <c r="S135" t="e">
        <v>#REF!</v>
      </c>
      <c r="T135" t="e">
        <v>#REF!</v>
      </c>
      <c r="U135" t="e">
        <v>#REF!</v>
      </c>
      <c r="V135" t="e">
        <v>#REF!</v>
      </c>
      <c r="W135" t="e">
        <v>#REF!</v>
      </c>
      <c r="X135" t="e">
        <v>#REF!</v>
      </c>
      <c r="Y135" t="e">
        <v>#REF!</v>
      </c>
      <c r="Z135" t="e">
        <v>#REF!</v>
      </c>
      <c r="AA135" t="e">
        <v>#REF!</v>
      </c>
      <c r="AB135" t="e">
        <v>#REF!</v>
      </c>
      <c r="AC135" t="str">
        <v>Amérique du Nord</v>
      </c>
    </row>
    <row r="136" spans="1:29" x14ac:dyDescent="0.2">
      <c r="A136" t="e">
        <f>INDEX(Factlignes,ROW(A136),AxeH)</f>
        <v>#REF!</v>
      </c>
      <c r="B136" t="e">
        <f>INDEX(Factlignes,ROW(B136),AxeV)</f>
        <v>#REF!</v>
      </c>
      <c r="K136" t="e">
        <v>#REF!</v>
      </c>
      <c r="L136" t="e">
        <v>#REF!</v>
      </c>
      <c r="M136" t="e">
        <v>#REF!</v>
      </c>
      <c r="N136" t="e">
        <v>#REF!</v>
      </c>
      <c r="O136" t="e">
        <v>#REF!</v>
      </c>
      <c r="P136" t="e">
        <v>#REF!</v>
      </c>
      <c r="Q136" t="e">
        <v>#REF!</v>
      </c>
      <c r="R136" t="e">
        <v>#REF!</v>
      </c>
      <c r="S136" t="e">
        <v>#REF!</v>
      </c>
      <c r="T136" t="e">
        <v>#REF!</v>
      </c>
      <c r="U136" t="e">
        <v>#REF!</v>
      </c>
      <c r="V136" t="e">
        <v>#REF!</v>
      </c>
      <c r="W136" t="e">
        <v>#REF!</v>
      </c>
      <c r="X136" t="e">
        <v>#REF!</v>
      </c>
      <c r="Y136" t="e">
        <v>#REF!</v>
      </c>
      <c r="Z136" t="e">
        <v>#REF!</v>
      </c>
      <c r="AA136" t="e">
        <v>#REF!</v>
      </c>
      <c r="AB136" t="e">
        <v>#REF!</v>
      </c>
      <c r="AC136" t="str">
        <v xml:space="preserve">Amérique du sud </v>
      </c>
    </row>
    <row r="137" spans="1:29" x14ac:dyDescent="0.2">
      <c r="A137" t="e">
        <f>INDEX(Factlignes,ROW(A137),AxeH)</f>
        <v>#REF!</v>
      </c>
      <c r="B137" t="e">
        <f>INDEX(Factlignes,ROW(B137),AxeV)</f>
        <v>#REF!</v>
      </c>
      <c r="K137" t="e">
        <v>#REF!</v>
      </c>
      <c r="L137" t="e">
        <v>#REF!</v>
      </c>
      <c r="M137" t="e">
        <v>#REF!</v>
      </c>
      <c r="N137" t="e">
        <v>#REF!</v>
      </c>
      <c r="O137" t="e">
        <v>#REF!</v>
      </c>
      <c r="P137" t="e">
        <v>#REF!</v>
      </c>
      <c r="Q137" t="e">
        <v>#REF!</v>
      </c>
      <c r="R137" t="e">
        <v>#REF!</v>
      </c>
      <c r="S137" t="e">
        <v>#REF!</v>
      </c>
      <c r="T137" t="e">
        <v>#REF!</v>
      </c>
      <c r="U137" t="e">
        <v>#REF!</v>
      </c>
      <c r="V137" t="e">
        <v>#REF!</v>
      </c>
      <c r="W137" t="e">
        <v>#REF!</v>
      </c>
      <c r="X137" t="e">
        <v>#REF!</v>
      </c>
      <c r="Y137" t="e">
        <v>#REF!</v>
      </c>
      <c r="Z137" t="e">
        <v>#REF!</v>
      </c>
      <c r="AA137" t="e">
        <v>#REF!</v>
      </c>
      <c r="AB137" t="e">
        <v>#REF!</v>
      </c>
      <c r="AC137" t="str">
        <v>Asie</v>
      </c>
    </row>
    <row r="138" spans="1:29" x14ac:dyDescent="0.2">
      <c r="A138" t="e">
        <f>INDEX(Factlignes,ROW(A138),AxeH)</f>
        <v>#REF!</v>
      </c>
      <c r="B138" t="e">
        <f>INDEX(Factlignes,ROW(B138),AxeV)</f>
        <v>#REF!</v>
      </c>
      <c r="K138" t="e">
        <v>#REF!</v>
      </c>
      <c r="L138" t="e">
        <v>#REF!</v>
      </c>
      <c r="M138" t="e">
        <v>#REF!</v>
      </c>
      <c r="N138" t="e">
        <v>#REF!</v>
      </c>
      <c r="O138" t="e">
        <v>#REF!</v>
      </c>
      <c r="P138" t="e">
        <v>#REF!</v>
      </c>
      <c r="Q138" t="e">
        <v>#REF!</v>
      </c>
      <c r="R138" t="e">
        <v>#REF!</v>
      </c>
      <c r="S138" t="e">
        <v>#REF!</v>
      </c>
      <c r="T138" t="e">
        <v>#REF!</v>
      </c>
      <c r="U138" t="e">
        <v>#REF!</v>
      </c>
      <c r="V138" t="e">
        <v>#REF!</v>
      </c>
      <c r="W138" t="e">
        <v>#REF!</v>
      </c>
      <c r="X138" t="e">
        <v>#REF!</v>
      </c>
      <c r="Y138" t="e">
        <v>#REF!</v>
      </c>
      <c r="Z138" t="e">
        <v>#REF!</v>
      </c>
      <c r="AA138" t="e">
        <v>#REF!</v>
      </c>
      <c r="AB138" t="e">
        <v>#REF!</v>
      </c>
      <c r="AC138" t="str">
        <v xml:space="preserve">Amérique du sud </v>
      </c>
    </row>
    <row r="139" spans="1:29" x14ac:dyDescent="0.2">
      <c r="A139" t="e">
        <f>INDEX(Factlignes,ROW(A139),AxeH)</f>
        <v>#REF!</v>
      </c>
      <c r="B139" t="e">
        <f>INDEX(Factlignes,ROW(B139),AxeV)</f>
        <v>#REF!</v>
      </c>
      <c r="K139" t="e">
        <v>#REF!</v>
      </c>
      <c r="L139" t="e">
        <v>#REF!</v>
      </c>
      <c r="M139" t="e">
        <v>#REF!</v>
      </c>
      <c r="N139" t="e">
        <v>#REF!</v>
      </c>
      <c r="O139" t="e">
        <v>#REF!</v>
      </c>
      <c r="P139" t="e">
        <v>#REF!</v>
      </c>
      <c r="Q139" t="e">
        <v>#REF!</v>
      </c>
      <c r="R139" t="e">
        <v>#REF!</v>
      </c>
      <c r="S139" t="e">
        <v>#REF!</v>
      </c>
      <c r="T139" t="e">
        <v>#REF!</v>
      </c>
      <c r="U139" t="e">
        <v>#REF!</v>
      </c>
      <c r="V139" t="e">
        <v>#REF!</v>
      </c>
      <c r="W139" t="e">
        <v>#REF!</v>
      </c>
      <c r="X139" t="e">
        <v>#REF!</v>
      </c>
      <c r="Y139" t="e">
        <v>#REF!</v>
      </c>
      <c r="Z139" t="e">
        <v>#REF!</v>
      </c>
      <c r="AA139" t="e">
        <v>#REF!</v>
      </c>
      <c r="AB139" t="e">
        <v>#REF!</v>
      </c>
      <c r="AC139" t="str">
        <v>Asie</v>
      </c>
    </row>
    <row r="140" spans="1:29" x14ac:dyDescent="0.2">
      <c r="A140" t="e">
        <f>INDEX(Factlignes,ROW(A140),AxeH)</f>
        <v>#REF!</v>
      </c>
      <c r="B140" t="e">
        <f>INDEX(Factlignes,ROW(B140),AxeV)</f>
        <v>#REF!</v>
      </c>
      <c r="K140" t="e">
        <v>#REF!</v>
      </c>
      <c r="L140" t="e">
        <v>#REF!</v>
      </c>
      <c r="M140" t="e">
        <v>#REF!</v>
      </c>
      <c r="N140" t="e">
        <v>#REF!</v>
      </c>
      <c r="O140" t="e">
        <v>#REF!</v>
      </c>
      <c r="P140" t="e">
        <v>#REF!</v>
      </c>
      <c r="Q140" t="e">
        <v>#REF!</v>
      </c>
      <c r="R140" t="e">
        <v>#REF!</v>
      </c>
      <c r="S140" t="e">
        <v>#REF!</v>
      </c>
      <c r="T140" t="e">
        <v>#REF!</v>
      </c>
      <c r="U140" t="e">
        <v>#REF!</v>
      </c>
      <c r="V140" t="e">
        <v>#REF!</v>
      </c>
      <c r="W140" t="e">
        <v>#REF!</v>
      </c>
      <c r="X140" t="e">
        <v>#REF!</v>
      </c>
      <c r="Y140" t="e">
        <v>#REF!</v>
      </c>
      <c r="Z140" t="e">
        <v>#REF!</v>
      </c>
      <c r="AA140" t="e">
        <v>#REF!</v>
      </c>
      <c r="AB140" t="e">
        <v>#REF!</v>
      </c>
      <c r="AC140" t="str">
        <v>Asie</v>
      </c>
    </row>
    <row r="141" spans="1:29" x14ac:dyDescent="0.2">
      <c r="A141" t="e">
        <f>INDEX(Factlignes,ROW(A141),AxeH)</f>
        <v>#REF!</v>
      </c>
      <c r="B141" t="e">
        <f>INDEX(Factlignes,ROW(B141),AxeV)</f>
        <v>#REF!</v>
      </c>
      <c r="K141" t="e">
        <v>#REF!</v>
      </c>
      <c r="L141" t="e">
        <v>#REF!</v>
      </c>
      <c r="M141" t="e">
        <v>#REF!</v>
      </c>
      <c r="N141" t="e">
        <v>#REF!</v>
      </c>
      <c r="O141" t="e">
        <v>#REF!</v>
      </c>
      <c r="P141" t="e">
        <v>#REF!</v>
      </c>
      <c r="Q141" t="e">
        <v>#REF!</v>
      </c>
      <c r="R141" t="e">
        <v>#REF!</v>
      </c>
      <c r="S141" t="e">
        <v>#REF!</v>
      </c>
      <c r="T141" t="e">
        <v>#REF!</v>
      </c>
      <c r="U141" t="e">
        <v>#REF!</v>
      </c>
      <c r="V141" t="e">
        <v>#REF!</v>
      </c>
      <c r="W141" t="e">
        <v>#REF!</v>
      </c>
      <c r="X141" t="e">
        <v>#REF!</v>
      </c>
      <c r="Y141" t="e">
        <v>#REF!</v>
      </c>
      <c r="Z141" t="e">
        <v>#REF!</v>
      </c>
      <c r="AA141" t="e">
        <v>#REF!</v>
      </c>
      <c r="AB141" t="e">
        <v>#REF!</v>
      </c>
      <c r="AC141" t="str">
        <v>Afrique subsah</v>
      </c>
    </row>
    <row r="142" spans="1:29" x14ac:dyDescent="0.2">
      <c r="A142">
        <v>0</v>
      </c>
      <c r="B142">
        <v>0</v>
      </c>
      <c r="K142" t="e">
        <v>#REF!</v>
      </c>
      <c r="L142" t="e">
        <v>#REF!</v>
      </c>
      <c r="M142" t="e">
        <v>#REF!</v>
      </c>
      <c r="N142" t="e">
        <v>#REF!</v>
      </c>
      <c r="O142" t="e">
        <v>#REF!</v>
      </c>
      <c r="P142" t="e">
        <v>#REF!</v>
      </c>
      <c r="Q142" t="e">
        <v>#REF!</v>
      </c>
      <c r="R142" t="e">
        <v>#REF!</v>
      </c>
      <c r="S142" t="e">
        <v>#REF!</v>
      </c>
      <c r="T142" t="e">
        <v>#REF!</v>
      </c>
      <c r="U142" t="e">
        <v>#REF!</v>
      </c>
      <c r="V142" t="e">
        <v>#REF!</v>
      </c>
      <c r="W142" t="e">
        <v>#REF!</v>
      </c>
      <c r="X142" t="e">
        <v>#REF!</v>
      </c>
      <c r="Y142" t="e">
        <v>#REF!</v>
      </c>
      <c r="Z142" t="e">
        <v>#REF!</v>
      </c>
      <c r="AA142" t="e">
        <v>#REF!</v>
      </c>
      <c r="AB142" t="e">
        <v>#REF!</v>
      </c>
      <c r="AC142" t="str">
        <v>Afrique subsah</v>
      </c>
    </row>
    <row r="143" spans="1:29" x14ac:dyDescent="0.2">
      <c r="A143" t="e">
        <f>INDEX(Factcolonnes,ROW(A143),AxeH)</f>
        <v>#REF!</v>
      </c>
      <c r="B143" t="e">
        <f>INDEX(Factcolonnes,ROW(B143),AxeV)</f>
        <v>#REF!</v>
      </c>
    </row>
    <row r="144" spans="1:29" x14ac:dyDescent="0.2">
      <c r="A144" t="e">
        <f>INDEX(Factcolonnes,ROW(A144),AxeH)</f>
        <v>#REF!</v>
      </c>
      <c r="B144" t="e">
        <f>INDEX(Factcolonnes,ROW(B144),AxeV)</f>
        <v>#REF!</v>
      </c>
    </row>
    <row r="145" spans="1:2" x14ac:dyDescent="0.2">
      <c r="A145" t="e">
        <f>INDEX(Factcolonnes,ROW(A145),AxeH)</f>
        <v>#REF!</v>
      </c>
      <c r="B145" t="e">
        <f>INDEX(Factcolonnes,ROW(B145),AxeV)</f>
        <v>#REF!</v>
      </c>
    </row>
    <row r="146" spans="1:2" x14ac:dyDescent="0.2">
      <c r="A146" t="e">
        <f>INDEX(Factcolonnes,ROW(A146),AxeH)</f>
        <v>#REF!</v>
      </c>
      <c r="B146" t="e">
        <f>INDEX(Factcolonnes,ROW(B146),AxeV)</f>
        <v>#REF!</v>
      </c>
    </row>
    <row r="147" spans="1:2" x14ac:dyDescent="0.2">
      <c r="A147" t="e">
        <f>INDEX(Factcolonnes,ROW(A147),AxeH)</f>
        <v>#REF!</v>
      </c>
      <c r="B147" t="e">
        <f>INDEX(Factcolonnes,ROW(B147),AxeV)</f>
        <v>#REF!</v>
      </c>
    </row>
    <row r="148" spans="1:2" x14ac:dyDescent="0.2">
      <c r="A148" t="e">
        <f>INDEX(Factcolonnes,ROW(A148),AxeH)</f>
        <v>#REF!</v>
      </c>
      <c r="B148" t="e">
        <f>INDEX(Factcolonnes,ROW(B148),AxeV)</f>
        <v>#REF!</v>
      </c>
    </row>
    <row r="149" spans="1:2" x14ac:dyDescent="0.2">
      <c r="A149" t="e">
        <f>INDEX(Factcolonnes,ROW(A149),AxeH)</f>
        <v>#REF!</v>
      </c>
      <c r="B149" t="e">
        <f>INDEX(Factcolonnes,ROW(B149),AxeV)</f>
        <v>#REF!</v>
      </c>
    </row>
    <row r="150" spans="1:2" x14ac:dyDescent="0.2">
      <c r="A150" t="e">
        <f>INDEX(Factcolonnes,ROW(A150),AxeH)</f>
        <v>#REF!</v>
      </c>
      <c r="B150" t="e">
        <f>INDEX(Factcolonnes,ROW(B150),AxeV)</f>
        <v>#REF!</v>
      </c>
    </row>
    <row r="151" spans="1:2" x14ac:dyDescent="0.2">
      <c r="A151" t="e">
        <f>INDEX(Factcolonnes,ROW(A151),AxeH)</f>
        <v>#REF!</v>
      </c>
      <c r="B151" t="e">
        <f>INDEX(Factcolonnes,ROW(B151),AxeV)</f>
        <v>#REF!</v>
      </c>
    </row>
    <row r="152" spans="1:2" x14ac:dyDescent="0.2">
      <c r="A152" t="e">
        <f>INDEX(Factcolonnes,ROW(A152),AxeH)</f>
        <v>#REF!</v>
      </c>
      <c r="B152" t="e">
        <f>INDEX(Factcolonnes,ROW(B152),AxeV)</f>
        <v>#REF!</v>
      </c>
    </row>
    <row r="153" spans="1:2" x14ac:dyDescent="0.2">
      <c r="A153" t="e">
        <f>INDEX(Factcolonnes,ROW(A153),AxeH)</f>
        <v>#REF!</v>
      </c>
      <c r="B153" t="e">
        <f>INDEX(Factcolonnes,ROW(B153),AxeV)</f>
        <v>#REF!</v>
      </c>
    </row>
    <row r="154" spans="1:2" x14ac:dyDescent="0.2">
      <c r="A154" t="e">
        <f>INDEX(Factcolonnes,ROW(A154),AxeH)</f>
        <v>#REF!</v>
      </c>
      <c r="B154" t="e">
        <f>INDEX(Factcolonnes,ROW(B154),AxeV)</f>
        <v>#REF!</v>
      </c>
    </row>
    <row r="155" spans="1:2" x14ac:dyDescent="0.2">
      <c r="A155" t="e">
        <f>INDEX(Factcolonnes,ROW(A155),AxeH)</f>
        <v>#REF!</v>
      </c>
      <c r="B155" t="e">
        <f>INDEX(Factcolonnes,ROW(B155),AxeV)</f>
        <v>#REF!</v>
      </c>
    </row>
    <row r="156" spans="1:2" x14ac:dyDescent="0.2">
      <c r="A156" t="e">
        <f>INDEX(Factcolonnes,ROW(A156),AxeH)</f>
        <v>#REF!</v>
      </c>
      <c r="B156" t="e">
        <f>INDEX(Factcolonnes,ROW(B156),AxeV)</f>
        <v>#REF!</v>
      </c>
    </row>
    <row r="157" spans="1:2" x14ac:dyDescent="0.2">
      <c r="A157" t="e">
        <f>INDEX(Factcolonnes,ROW(A157),AxeH)</f>
        <v>#REF!</v>
      </c>
      <c r="B157" t="e">
        <f>INDEX(Factcolonnes,ROW(B157),AxeV)</f>
        <v>#REF!</v>
      </c>
    </row>
    <row r="158" spans="1:2" x14ac:dyDescent="0.2">
      <c r="A158" t="e">
        <f>INDEX(Factcolonnes,ROW(A158),AxeH)</f>
        <v>#REF!</v>
      </c>
      <c r="B158" t="e">
        <f>INDEX(Factcolonnes,ROW(B158),AxeV)</f>
        <v>#REF!</v>
      </c>
    </row>
    <row r="159" spans="1:2" x14ac:dyDescent="0.2">
      <c r="A159" t="e">
        <f>INDEX(Factcolonnes,ROW(A159),AxeH)</f>
        <v>#REF!</v>
      </c>
      <c r="B159" t="e">
        <f>INDEX(Factcolonnes,ROW(B159),AxeV)</f>
        <v>#REF!</v>
      </c>
    </row>
    <row r="160" spans="1:2" x14ac:dyDescent="0.2">
      <c r="A160" t="e">
        <f>INDEX(Factcolonnes,ROW(A160),AxeH)</f>
        <v>#REF!</v>
      </c>
      <c r="B160" t="e">
        <f>INDEX(Factcolonnes,ROW(B160),AxeV)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Données</vt:lpstr>
      <vt:lpstr>Aux</vt:lpstr>
      <vt:lpstr>Axes</vt:lpstr>
      <vt:lpstr>BaseN</vt:lpstr>
      <vt:lpstr>ListeNom</vt:lpstr>
      <vt:lpstr>NomsInd</vt:lpstr>
      <vt:lpstr>NomsTInd</vt:lpstr>
      <vt:lpstr>NomsTVar</vt:lpstr>
      <vt:lpstr>NomsVar</vt:lpstr>
      <vt:lpstr>NomsVNom</vt:lpstr>
      <vt:lpstr>tableau</vt:lpstr>
      <vt:lpstr>VNom</vt:lpstr>
    </vt:vector>
  </TitlesOfParts>
  <Company>ENSAE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KOBOBE</dc:creator>
  <cp:lastModifiedBy>ENSEA_CEA</cp:lastModifiedBy>
  <dcterms:created xsi:type="dcterms:W3CDTF">2009-05-19T18:39:44Z</dcterms:created>
  <dcterms:modified xsi:type="dcterms:W3CDTF">2021-04-21T13:45:56Z</dcterms:modified>
</cp:coreProperties>
</file>