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pirak.Ba\Downloads\"/>
    </mc:Choice>
  </mc:AlternateContent>
  <xr:revisionPtr revIDLastSave="0" documentId="13_ncr:1_{C009B02D-A484-4482-9531-AABF0ADA5CD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ค่าเดินทาง" sheetId="25" r:id="rId1"/>
    <sheet name="ค่าใช้จ่าย" sheetId="16" r:id="rId2"/>
    <sheet name="ค่ารับรอง" sheetId="1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7" i="25" l="1"/>
  <c r="K18" i="25"/>
  <c r="G7" i="25" l="1"/>
  <c r="K19" i="25"/>
  <c r="G8" i="25"/>
  <c r="K8" i="25" s="1"/>
  <c r="J21" i="16"/>
  <c r="J19" i="16"/>
  <c r="J13" i="16"/>
  <c r="J12" i="16"/>
  <c r="J11" i="17"/>
  <c r="J9" i="17"/>
  <c r="H15" i="17"/>
  <c r="J19" i="17" s="1"/>
  <c r="J13" i="17"/>
  <c r="J11" i="16"/>
  <c r="J10" i="16"/>
  <c r="J20" i="16"/>
  <c r="K16" i="25" l="1"/>
  <c r="K7" i="25"/>
  <c r="J21" i="17"/>
  <c r="J15" i="17"/>
  <c r="J20" i="17"/>
  <c r="H4" i="17"/>
  <c r="K20" i="25" l="1"/>
  <c r="C21" i="17"/>
  <c r="C21" i="16"/>
</calcChain>
</file>

<file path=xl/sharedStrings.xml><?xml version="1.0" encoding="utf-8"?>
<sst xmlns="http://schemas.openxmlformats.org/spreadsheetml/2006/main" count="97" uniqueCount="58">
  <si>
    <t>ลำดับ</t>
  </si>
  <si>
    <t>วันที่</t>
  </si>
  <si>
    <t>ค่าจอดรถ</t>
  </si>
  <si>
    <t>ค่าน้ำมัน กม.@ 6 บาท</t>
  </si>
  <si>
    <t>ค่าทางด่วน</t>
  </si>
  <si>
    <t>จาก</t>
  </si>
  <si>
    <t>ถึง</t>
  </si>
  <si>
    <t>รวมเงิน</t>
  </si>
  <si>
    <t>รายละเอียดงาน</t>
  </si>
  <si>
    <t>เบิกตามบิล</t>
  </si>
  <si>
    <t>วันที่______/______/______</t>
  </si>
  <si>
    <t>ลงชื่อ_______________________ผู้ตรวจสอบ</t>
  </si>
  <si>
    <t>ลงชื่อ_______________________ผู้อนุมัติ</t>
  </si>
  <si>
    <t>ระยะทาง</t>
  </si>
  <si>
    <t>ค่าระยะทาง</t>
  </si>
  <si>
    <t xml:space="preserve">รวมทั้งหมด </t>
  </si>
  <si>
    <t>Point  IT  Consulting Co.,Ltd.</t>
  </si>
  <si>
    <t>19 Soi Suphapong1 split6 KwengNongbon KhetSuanluang Bangkok 10250</t>
  </si>
  <si>
    <t xml:space="preserve">ชื่อผู้เบิก   </t>
  </si>
  <si>
    <t xml:space="preserve">วันที่เบิก   </t>
  </si>
  <si>
    <t>ค่าใช้จ่ายเดือน</t>
  </si>
  <si>
    <t xml:space="preserve">แผนก/ฝ่าย    </t>
  </si>
  <si>
    <t xml:space="preserve">Solution
</t>
  </si>
  <si>
    <t xml:space="preserve"> </t>
  </si>
  <si>
    <t xml:space="preserve">หมายเหตุ </t>
  </si>
  <si>
    <t>เอกสารเลขที่</t>
  </si>
  <si>
    <t>รายการ</t>
  </si>
  <si>
    <t>จำนวนเงิน</t>
  </si>
  <si>
    <t>ภาษีมูลค่าเพิ่ม 7%</t>
  </si>
  <si>
    <t>รวม</t>
  </si>
  <si>
    <t xml:space="preserve">รวมเงิน  </t>
  </si>
  <si>
    <t>ชำระเป็น .........เงินสด  หรือ ....... เช็คธนาคาร...................................... เลขที่................................... วันที่.......................................</t>
  </si>
  <si>
    <t>ผู้อนุมัติ</t>
  </si>
  <si>
    <t xml:space="preserve">            ผู้ตรวจจ่าย</t>
  </si>
  <si>
    <t>ผู้รับเงิน</t>
  </si>
  <si>
    <t>คุณภัทราอร  อมรโอภาคุณ</t>
  </si>
  <si>
    <t xml:space="preserve">Innovation
</t>
  </si>
  <si>
    <r>
      <t>ผู้เบิกเงิน</t>
    </r>
    <r>
      <rPr>
        <sz val="18"/>
        <rFont val="Angsana New"/>
        <family val="1"/>
      </rPr>
      <t xml:space="preserve"> ภัทราอร</t>
    </r>
  </si>
  <si>
    <t>ค่าที่จอดรถ</t>
  </si>
  <si>
    <t>บริษัท พอยท์ ไอที คอนซัลทิ่ง จำกัด</t>
  </si>
  <si>
    <t>เทศบาลนครรังสิต</t>
  </si>
  <si>
    <t>ค่าอาหารและเครื่องดื่มเจ้าหน้าที่ที่จัดบูธงาน</t>
  </si>
  <si>
    <t>KIN-YOO-DEE Play Day</t>
  </si>
  <si>
    <t>ค่าอาหารและเครื่องดื่มรับรองลูกค้า TCELS</t>
  </si>
  <si>
    <t>เข้าร่วมงาน KIN-YOO-DEE Play Day</t>
  </si>
  <si>
    <t>ค่าเดินทาง (ค่าน้ำมัน)</t>
  </si>
  <si>
    <t>ใบเบิกเงินค่าใช้จ่ายประจำเดือน กรกฎาคม 2566</t>
  </si>
  <si>
    <t>ค่าอาหารและเครื่อง</t>
  </si>
  <si>
    <t>อื่นๆ</t>
  </si>
  <si>
    <t>ใบเบิกเงินค่าใช้จ่ายประจำเดือนตุลาคม 2566</t>
  </si>
  <si>
    <t>ค่ากระเป๋าผ้าแจกผู้ใช้งานชุดอุปกรณ์ อบต.บ่อวิน 50 ท่าน</t>
  </si>
  <si>
    <t>ค่าที่พักของพนักงาน  2 ห้อง 1 คืน</t>
  </si>
  <si>
    <t>ค่าอาหารรับรองลูกค้า อบต.บ่อวิน</t>
  </si>
  <si>
    <t>ค่า Messenger ส่งชุดอุปกรณ์ Demo Aitracker ให้ บ. UTI</t>
  </si>
  <si>
    <t>วันที่______/_____/______</t>
  </si>
  <si>
    <t>นำเสนอปิดโครงการ POC ระบบดูแลผู้สูงอายุ เพื่อขึ้น TOR ปี 67</t>
  </si>
  <si>
    <t>รายการเบิกค่าเดินทาง นายอภิรักษ์ บางพุก ทะเบียนรถ 2กฬ 9300  ประจำเดือนพฤศจิกายน 2566</t>
  </si>
  <si>
    <t>ลงชื่อ  นายอภิรักษ์ บางพุก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</si>
</sst>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87" formatCode="_-* #,##0.00_-;\-* #,##0.00_-;_-* &quot;-&quot;??_-;_-@_-"/>
    <numFmt numFmtId="189" formatCode="[$-409]d\-mmm\-yy;@"/>
    <numFmt numFmtId="190" formatCode="[$-409]mmmm\-yy;@"/>
    <numFmt numFmtId="191" formatCode="[$-1010409]d\ mmm\ yy;@"/>
    <numFmt numFmtId="192" formatCode="0;[Red]0"/>
    <numFmt numFmtId="193" formatCode="#,##0.00;[Red]#,##0.00"/>
    <numFmt numFmtId="194" formatCode="0.00;[Red]0.00"/>
    <numFmt numFmtId="195" formatCode="[$-409]dd\-mmm\-yy;@"/>
  </numFmts>
  <fonts count="19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5"/>
      <color theme="1"/>
      <name val="TH SarabunPSK"/>
      <family val="2"/>
    </font>
    <font>
      <b/>
      <sz val="14"/>
      <color theme="1"/>
      <name val="TH SarabunPSK"/>
      <family val="2"/>
    </font>
    <font>
      <sz val="8"/>
      <name val="Tahoma"/>
      <family val="2"/>
      <charset val="222"/>
      <scheme val="minor"/>
    </font>
    <font>
      <b/>
      <sz val="14"/>
      <name val="Angsana New"/>
      <family val="1"/>
    </font>
    <font>
      <sz val="14"/>
      <name val="Angsana New"/>
      <family val="1"/>
    </font>
    <font>
      <sz val="12"/>
      <name val="Angsana New"/>
      <family val="1"/>
    </font>
    <font>
      <sz val="10"/>
      <name val="Arial"/>
      <family val="2"/>
    </font>
    <font>
      <sz val="16"/>
      <name val="Angsana New"/>
      <family val="1"/>
    </font>
    <font>
      <b/>
      <u/>
      <sz val="14"/>
      <name val="Angsana New"/>
      <family val="1"/>
    </font>
    <font>
      <sz val="10"/>
      <name val="Angsana New"/>
      <family val="1"/>
    </font>
    <font>
      <sz val="18"/>
      <name val="Angsana New"/>
      <family val="1"/>
    </font>
    <font>
      <sz val="11"/>
      <name val="Angsana New"/>
      <family val="1"/>
    </font>
    <font>
      <sz val="14"/>
      <color theme="1"/>
      <name val="TH SarabunPSK"/>
      <family val="2"/>
    </font>
    <font>
      <b/>
      <sz val="18"/>
      <color theme="1"/>
      <name val="TH Sarabun New"/>
      <family val="2"/>
    </font>
    <font>
      <sz val="14"/>
      <color theme="1"/>
      <name val="TH Sarabun New"/>
      <family val="2"/>
    </font>
    <font>
      <b/>
      <sz val="15"/>
      <color theme="1"/>
      <name val="TH Sarabun New"/>
      <family val="2"/>
    </font>
    <font>
      <b/>
      <sz val="14"/>
      <color theme="1"/>
      <name val="TH Sarabun Ne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87" fontId="1" fillId="0" borderId="0" applyFont="0" applyFill="0" applyBorder="0" applyAlignment="0" applyProtection="0"/>
    <xf numFmtId="0" fontId="8" fillId="0" borderId="0"/>
  </cellStyleXfs>
  <cellXfs count="144">
    <xf numFmtId="0" fontId="0" fillId="0" borderId="0" xfId="0"/>
    <xf numFmtId="0" fontId="2" fillId="0" borderId="0" xfId="0" applyFont="1" applyAlignment="1">
      <alignment horizontal="left"/>
    </xf>
    <xf numFmtId="187" fontId="2" fillId="0" borderId="0" xfId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3" xfId="0" applyFont="1" applyBorder="1"/>
    <xf numFmtId="0" fontId="6" fillId="0" borderId="4" xfId="0" applyFont="1" applyBorder="1"/>
    <xf numFmtId="189" fontId="6" fillId="0" borderId="5" xfId="0" applyNumberFormat="1" applyFont="1" applyBorder="1" applyAlignment="1">
      <alignment horizontal="center"/>
    </xf>
    <xf numFmtId="190" fontId="6" fillId="0" borderId="5" xfId="0" applyNumberFormat="1" applyFont="1" applyBorder="1"/>
    <xf numFmtId="0" fontId="7" fillId="0" borderId="0" xfId="0" applyFont="1"/>
    <xf numFmtId="0" fontId="6" fillId="0" borderId="9" xfId="0" applyFont="1" applyBorder="1"/>
    <xf numFmtId="0" fontId="6" fillId="0" borderId="8" xfId="0" applyFont="1" applyBorder="1"/>
    <xf numFmtId="4" fontId="9" fillId="0" borderId="8" xfId="2" applyNumberFormat="1" applyFont="1" applyBorder="1" applyAlignment="1">
      <alignment vertical="top" wrapText="1"/>
    </xf>
    <xf numFmtId="0" fontId="6" fillId="0" borderId="10" xfId="0" applyFont="1" applyBorder="1"/>
    <xf numFmtId="190" fontId="6" fillId="0" borderId="10" xfId="0" applyNumberFormat="1" applyFont="1" applyBorder="1"/>
    <xf numFmtId="0" fontId="6" fillId="0" borderId="11" xfId="0" applyFont="1" applyBorder="1"/>
    <xf numFmtId="0" fontId="6" fillId="0" borderId="12" xfId="0" applyFont="1" applyBorder="1"/>
    <xf numFmtId="0" fontId="7" fillId="0" borderId="6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" xfId="0" applyFont="1" applyBorder="1"/>
    <xf numFmtId="0" fontId="7" fillId="0" borderId="2" xfId="0" applyFont="1" applyBorder="1" applyAlignment="1">
      <alignment horizontal="center"/>
    </xf>
    <xf numFmtId="0" fontId="10" fillId="0" borderId="0" xfId="0" applyFont="1"/>
    <xf numFmtId="187" fontId="6" fillId="0" borderId="0" xfId="1" applyFont="1" applyBorder="1"/>
    <xf numFmtId="187" fontId="6" fillId="0" borderId="12" xfId="0" applyNumberFormat="1" applyFont="1" applyBorder="1"/>
    <xf numFmtId="0" fontId="6" fillId="0" borderId="11" xfId="0" applyFont="1" applyBorder="1" applyAlignment="1">
      <alignment horizontal="center"/>
    </xf>
    <xf numFmtId="191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187" fontId="5" fillId="0" borderId="12" xfId="0" applyNumberFormat="1" applyFont="1" applyBorder="1"/>
    <xf numFmtId="0" fontId="5" fillId="0" borderId="1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0" borderId="0" xfId="0" applyFont="1"/>
    <xf numFmtId="191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87" fontId="6" fillId="0" borderId="0" xfId="1" applyFont="1"/>
    <xf numFmtId="187" fontId="7" fillId="0" borderId="0" xfId="1" applyFont="1" applyBorder="1"/>
    <xf numFmtId="0" fontId="5" fillId="0" borderId="9" xfId="0" applyFont="1" applyBorder="1" applyAlignment="1">
      <alignment horizontal="center"/>
    </xf>
    <xf numFmtId="17" fontId="5" fillId="0" borderId="0" xfId="0" quotePrefix="1" applyNumberFormat="1" applyFont="1" applyAlignment="1">
      <alignment horizontal="center"/>
    </xf>
    <xf numFmtId="0" fontId="7" fillId="0" borderId="8" xfId="0" applyFont="1" applyBorder="1"/>
    <xf numFmtId="187" fontId="5" fillId="0" borderId="10" xfId="0" applyNumberFormat="1" applyFont="1" applyBorder="1"/>
    <xf numFmtId="0" fontId="6" fillId="0" borderId="6" xfId="0" applyFont="1" applyBorder="1"/>
    <xf numFmtId="0" fontId="6" fillId="0" borderId="13" xfId="0" applyFont="1" applyBorder="1"/>
    <xf numFmtId="0" fontId="6" fillId="0" borderId="2" xfId="0" applyFont="1" applyBorder="1"/>
    <xf numFmtId="187" fontId="5" fillId="0" borderId="14" xfId="1" applyFont="1" applyBorder="1"/>
    <xf numFmtId="192" fontId="13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6" fillId="0" borderId="11" xfId="0" applyFont="1" applyBorder="1" applyAlignment="1">
      <alignment horizontal="center" vertical="center"/>
    </xf>
    <xf numFmtId="193" fontId="6" fillId="0" borderId="12" xfId="0" applyNumberFormat="1" applyFont="1" applyBorder="1"/>
    <xf numFmtId="193" fontId="6" fillId="0" borderId="10" xfId="0" applyNumberFormat="1" applyFont="1" applyBorder="1"/>
    <xf numFmtId="193" fontId="6" fillId="0" borderId="0" xfId="0" applyNumberFormat="1" applyFont="1"/>
    <xf numFmtId="193" fontId="7" fillId="0" borderId="1" xfId="0" applyNumberFormat="1" applyFont="1" applyBorder="1" applyAlignment="1">
      <alignment horizontal="center"/>
    </xf>
    <xf numFmtId="193" fontId="5" fillId="0" borderId="0" xfId="0" applyNumberFormat="1" applyFont="1"/>
    <xf numFmtId="193" fontId="6" fillId="0" borderId="13" xfId="0" applyNumberFormat="1" applyFont="1" applyBorder="1"/>
    <xf numFmtId="193" fontId="6" fillId="0" borderId="8" xfId="0" applyNumberFormat="1" applyFont="1" applyBorder="1"/>
    <xf numFmtId="194" fontId="6" fillId="0" borderId="4" xfId="0" applyNumberFormat="1" applyFont="1" applyBorder="1"/>
    <xf numFmtId="194" fontId="6" fillId="0" borderId="8" xfId="0" applyNumberFormat="1" applyFont="1" applyBorder="1"/>
    <xf numFmtId="194" fontId="6" fillId="0" borderId="0" xfId="0" applyNumberFormat="1" applyFont="1"/>
    <xf numFmtId="194" fontId="7" fillId="0" borderId="1" xfId="0" applyNumberFormat="1" applyFont="1" applyBorder="1"/>
    <xf numFmtId="194" fontId="6" fillId="0" borderId="0" xfId="1" applyNumberFormat="1" applyFont="1" applyBorder="1"/>
    <xf numFmtId="194" fontId="7" fillId="0" borderId="0" xfId="1" applyNumberFormat="1" applyFont="1" applyBorder="1"/>
    <xf numFmtId="194" fontId="7" fillId="0" borderId="8" xfId="0" applyNumberFormat="1" applyFont="1" applyBorder="1"/>
    <xf numFmtId="194" fontId="6" fillId="0" borderId="2" xfId="0" applyNumberFormat="1" applyFont="1" applyBorder="1"/>
    <xf numFmtId="193" fontId="6" fillId="0" borderId="0" xfId="0" applyNumberFormat="1" applyFont="1" applyAlignment="1">
      <alignment vertical="center"/>
    </xf>
    <xf numFmtId="194" fontId="6" fillId="0" borderId="0" xfId="1" applyNumberFormat="1" applyFont="1" applyBorder="1" applyAlignment="1">
      <alignment vertical="center"/>
    </xf>
    <xf numFmtId="187" fontId="6" fillId="0" borderId="12" xfId="0" applyNumberFormat="1" applyFont="1" applyBorder="1" applyAlignment="1">
      <alignment vertical="center"/>
    </xf>
    <xf numFmtId="194" fontId="6" fillId="0" borderId="0" xfId="0" applyNumberFormat="1" applyFont="1" applyAlignment="1">
      <alignment vertical="center"/>
    </xf>
    <xf numFmtId="193" fontId="6" fillId="0" borderId="12" xfId="0" applyNumberFormat="1" applyFont="1" applyBorder="1" applyAlignment="1">
      <alignment vertical="center"/>
    </xf>
    <xf numFmtId="0" fontId="6" fillId="0" borderId="0" xfId="0" applyNumberFormat="1" applyFont="1" applyAlignment="1">
      <alignment horizontal="center"/>
    </xf>
    <xf numFmtId="193" fontId="5" fillId="0" borderId="12" xfId="0" applyNumberFormat="1" applyFont="1" applyBorder="1"/>
    <xf numFmtId="194" fontId="6" fillId="0" borderId="0" xfId="1" applyNumberFormat="1" applyFont="1" applyBorder="1" applyAlignment="1"/>
    <xf numFmtId="194" fontId="6" fillId="0" borderId="0" xfId="0" applyNumberFormat="1" applyFont="1" applyAlignment="1">
      <alignment horizontal="left"/>
    </xf>
    <xf numFmtId="194" fontId="6" fillId="0" borderId="0" xfId="1" applyNumberFormat="1" applyFont="1" applyBorder="1" applyAlignment="1">
      <alignment horizontal="left"/>
    </xf>
    <xf numFmtId="194" fontId="6" fillId="0" borderId="12" xfId="0" applyNumberFormat="1" applyFont="1" applyBorder="1" applyAlignment="1">
      <alignment horizontal="left"/>
    </xf>
    <xf numFmtId="193" fontId="6" fillId="0" borderId="12" xfId="1" applyNumberFormat="1" applyFont="1" applyBorder="1" applyAlignment="1"/>
    <xf numFmtId="195" fontId="6" fillId="0" borderId="5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87" fontId="3" fillId="0" borderId="0" xfId="1" applyFont="1" applyBorder="1" applyAlignment="1">
      <alignment horizontal="center" vertical="center"/>
    </xf>
    <xf numFmtId="0" fontId="14" fillId="0" borderId="0" xfId="0" applyFont="1"/>
    <xf numFmtId="187" fontId="14" fillId="0" borderId="0" xfId="0" applyNumberFormat="1" applyFont="1"/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>
      <alignment horizontal="left"/>
    </xf>
    <xf numFmtId="187" fontId="14" fillId="0" borderId="0" xfId="1" applyFont="1" applyBorder="1" applyAlignment="1">
      <alignment horizontal="center"/>
    </xf>
    <xf numFmtId="187" fontId="14" fillId="0" borderId="0" xfId="1" applyFont="1" applyBorder="1" applyAlignment="1">
      <alignment horizontal="left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187" fontId="14" fillId="0" borderId="0" xfId="1" applyFont="1" applyAlignment="1">
      <alignment horizontal="left"/>
    </xf>
    <xf numFmtId="0" fontId="16" fillId="0" borderId="0" xfId="0" applyFont="1"/>
    <xf numFmtId="0" fontId="17" fillId="0" borderId="0" xfId="0" applyFont="1" applyAlignment="1">
      <alignment horizontal="center"/>
    </xf>
    <xf numFmtId="187" fontId="18" fillId="0" borderId="1" xfId="1" applyFont="1" applyBorder="1" applyAlignment="1">
      <alignment horizontal="center"/>
    </xf>
    <xf numFmtId="0" fontId="18" fillId="0" borderId="0" xfId="0" applyFont="1"/>
    <xf numFmtId="0" fontId="18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6" fillId="0" borderId="1" xfId="0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187" fontId="16" fillId="0" borderId="1" xfId="1" applyFont="1" applyBorder="1" applyAlignment="1">
      <alignment horizontal="right" vertical="center"/>
    </xf>
    <xf numFmtId="187" fontId="16" fillId="0" borderId="1" xfId="1" applyFont="1" applyBorder="1" applyAlignment="1">
      <alignment horizontal="center" vertical="center"/>
    </xf>
    <xf numFmtId="187" fontId="16" fillId="0" borderId="1" xfId="1" applyFont="1" applyBorder="1" applyAlignment="1">
      <alignment horizontal="left" vertical="center"/>
    </xf>
    <xf numFmtId="0" fontId="16" fillId="0" borderId="1" xfId="0" applyFont="1" applyBorder="1" applyAlignment="1">
      <alignment horizontal="center"/>
    </xf>
    <xf numFmtId="187" fontId="16" fillId="0" borderId="1" xfId="1" applyFont="1" applyBorder="1" applyAlignment="1">
      <alignment vertical="center"/>
    </xf>
    <xf numFmtId="187" fontId="16" fillId="0" borderId="6" xfId="1" applyFont="1" applyBorder="1" applyAlignment="1">
      <alignment vertical="center"/>
    </xf>
    <xf numFmtId="187" fontId="16" fillId="0" borderId="0" xfId="0" applyNumberFormat="1" applyFont="1"/>
    <xf numFmtId="187" fontId="16" fillId="0" borderId="2" xfId="1" applyFont="1" applyBorder="1" applyAlignment="1">
      <alignment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187" fontId="16" fillId="0" borderId="2" xfId="1" applyFont="1" applyBorder="1" applyAlignment="1">
      <alignment horizontal="center" vertical="center"/>
    </xf>
    <xf numFmtId="187" fontId="16" fillId="0" borderId="1" xfId="1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187" fontId="16" fillId="0" borderId="5" xfId="1" applyFont="1" applyBorder="1" applyAlignment="1">
      <alignment horizontal="center" vertical="center"/>
    </xf>
    <xf numFmtId="187" fontId="16" fillId="0" borderId="15" xfId="1" applyFont="1" applyBorder="1" applyAlignment="1">
      <alignment horizontal="left"/>
    </xf>
    <xf numFmtId="187" fontId="16" fillId="0" borderId="1" xfId="1" applyFont="1" applyBorder="1" applyAlignment="1">
      <alignment horizontal="center"/>
    </xf>
    <xf numFmtId="187" fontId="18" fillId="0" borderId="1" xfId="1" applyFont="1" applyBorder="1" applyAlignment="1">
      <alignment horizontal="center" vertical="center"/>
    </xf>
    <xf numFmtId="187" fontId="16" fillId="0" borderId="7" xfId="1" applyFont="1" applyBorder="1" applyAlignment="1">
      <alignment horizontal="left"/>
    </xf>
    <xf numFmtId="0" fontId="15" fillId="0" borderId="0" xfId="0" applyFont="1" applyAlignment="1">
      <alignment horizontal="center"/>
    </xf>
    <xf numFmtId="0" fontId="18" fillId="0" borderId="1" xfId="0" applyFont="1" applyBorder="1" applyAlignment="1">
      <alignment horizontal="center" vertical="center"/>
    </xf>
    <xf numFmtId="187" fontId="18" fillId="0" borderId="3" xfId="1" applyFont="1" applyBorder="1" applyAlignment="1">
      <alignment horizontal="center"/>
    </xf>
    <xf numFmtId="187" fontId="18" fillId="0" borderId="5" xfId="1" applyFont="1" applyBorder="1" applyAlignment="1">
      <alignment horizontal="center"/>
    </xf>
    <xf numFmtId="187" fontId="18" fillId="0" borderId="1" xfId="1" applyFont="1" applyBorder="1" applyAlignment="1">
      <alignment horizontal="center"/>
    </xf>
    <xf numFmtId="187" fontId="16" fillId="0" borderId="6" xfId="1" applyFont="1" applyBorder="1" applyAlignment="1">
      <alignment horizontal="center" vertical="center"/>
    </xf>
    <xf numFmtId="187" fontId="16" fillId="0" borderId="2" xfId="1" applyFont="1" applyBorder="1" applyAlignment="1">
      <alignment horizontal="center" vertical="center"/>
    </xf>
    <xf numFmtId="187" fontId="18" fillId="0" borderId="6" xfId="1" applyFont="1" applyBorder="1" applyAlignment="1">
      <alignment horizontal="center" vertical="center"/>
    </xf>
    <xf numFmtId="187" fontId="18" fillId="0" borderId="2" xfId="1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12" xfId="0" applyFont="1" applyBorder="1" applyAlignment="1">
      <alignment horizontal="left"/>
    </xf>
  </cellXfs>
  <cellStyles count="3">
    <cellStyle name="Comma" xfId="1" builtinId="3"/>
    <cellStyle name="Normal" xfId="0" builtinId="0"/>
    <cellStyle name="Normal 2" xfId="2" xr:uid="{B76ECE36-5024-49FD-9897-7BD15D625B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379691</xdr:colOff>
      <xdr:row>1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809051-48C2-4FE1-B24E-D12F6320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903565" cy="441325"/>
        </a:xfrm>
        <a:prstGeom prst="rect">
          <a:avLst/>
        </a:prstGeom>
      </xdr:spPr>
    </xdr:pic>
    <xdr:clientData/>
  </xdr:twoCellAnchor>
  <xdr:twoCellAnchor>
    <xdr:from>
      <xdr:col>0</xdr:col>
      <xdr:colOff>200025</xdr:colOff>
      <xdr:row>24</xdr:row>
      <xdr:rowOff>219075</xdr:rowOff>
    </xdr:from>
    <xdr:to>
      <xdr:col>7</xdr:col>
      <xdr:colOff>133350</xdr:colOff>
      <xdr:row>42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F596EE9A-B700-4F0F-8129-6C268A230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5943600"/>
          <a:ext cx="9629775" cy="475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C9BB4-DD1E-454F-85EA-3050FC2AC56C}">
  <dimension ref="A3:M25"/>
  <sheetViews>
    <sheetView showGridLines="0" tabSelected="1" zoomScaleNormal="100" workbookViewId="0">
      <selection activeCell="E15" sqref="E15"/>
    </sheetView>
  </sheetViews>
  <sheetFormatPr defaultColWidth="8.75" defaultRowHeight="21.75" x14ac:dyDescent="0.5"/>
  <cols>
    <col min="1" max="1" width="7.875" style="87" customWidth="1"/>
    <col min="2" max="2" width="10.375" style="87" bestFit="1" customWidth="1"/>
    <col min="3" max="3" width="29.875" style="88" customWidth="1"/>
    <col min="4" max="4" width="31" style="88" customWidth="1"/>
    <col min="5" max="5" width="30.625" style="88" customWidth="1"/>
    <col min="6" max="7" width="8.75" style="87"/>
    <col min="8" max="9" width="8.75" style="89"/>
    <col min="10" max="10" width="9" style="89" bestFit="1" customWidth="1"/>
    <col min="11" max="11" width="11.625" style="89" customWidth="1"/>
    <col min="12" max="12" width="8.75" style="81"/>
    <col min="13" max="13" width="9" style="81" bestFit="1" customWidth="1"/>
    <col min="14" max="16384" width="8.75" style="81"/>
  </cols>
  <sheetData>
    <row r="3" spans="1:13" s="90" customFormat="1" ht="27" x14ac:dyDescent="0.6">
      <c r="A3" s="118" t="s">
        <v>56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</row>
    <row r="4" spans="1:13" s="90" customFormat="1" ht="23.25" x14ac:dyDescent="0.55000000000000004">
      <c r="A4" s="91"/>
      <c r="B4" s="91"/>
      <c r="C4" s="91"/>
      <c r="D4" s="91"/>
      <c r="E4" s="91"/>
      <c r="F4" s="91"/>
      <c r="G4" s="91"/>
      <c r="H4" s="91"/>
      <c r="I4" s="91"/>
      <c r="J4" s="91"/>
      <c r="K4" s="91"/>
    </row>
    <row r="5" spans="1:13" s="93" customFormat="1" x14ac:dyDescent="0.5">
      <c r="A5" s="119" t="s">
        <v>0</v>
      </c>
      <c r="B5" s="119" t="s">
        <v>1</v>
      </c>
      <c r="C5" s="119" t="s">
        <v>5</v>
      </c>
      <c r="D5" s="119" t="s">
        <v>6</v>
      </c>
      <c r="E5" s="119" t="s">
        <v>8</v>
      </c>
      <c r="F5" s="120" t="s">
        <v>3</v>
      </c>
      <c r="G5" s="121"/>
      <c r="H5" s="122" t="s">
        <v>9</v>
      </c>
      <c r="I5" s="122"/>
      <c r="J5" s="92"/>
      <c r="K5" s="92"/>
    </row>
    <row r="6" spans="1:13" s="95" customFormat="1" x14ac:dyDescent="0.5">
      <c r="A6" s="119"/>
      <c r="B6" s="119"/>
      <c r="C6" s="119"/>
      <c r="D6" s="119"/>
      <c r="E6" s="119"/>
      <c r="F6" s="94" t="s">
        <v>13</v>
      </c>
      <c r="G6" s="94" t="s">
        <v>7</v>
      </c>
      <c r="H6" s="92" t="s">
        <v>4</v>
      </c>
      <c r="I6" s="92" t="s">
        <v>2</v>
      </c>
      <c r="J6" s="92" t="s">
        <v>48</v>
      </c>
      <c r="K6" s="92" t="s">
        <v>7</v>
      </c>
    </row>
    <row r="7" spans="1:13" s="90" customFormat="1" ht="41.25" customHeight="1" x14ac:dyDescent="0.5">
      <c r="A7" s="103">
        <v>3</v>
      </c>
      <c r="B7" s="97">
        <v>45239</v>
      </c>
      <c r="C7" s="98" t="s">
        <v>39</v>
      </c>
      <c r="D7" s="99" t="s">
        <v>40</v>
      </c>
      <c r="E7" s="128" t="s">
        <v>55</v>
      </c>
      <c r="F7" s="96">
        <v>51</v>
      </c>
      <c r="G7" s="100">
        <f>F7*6</f>
        <v>306</v>
      </c>
      <c r="H7" s="101"/>
      <c r="I7" s="102"/>
      <c r="J7" s="102"/>
      <c r="K7" s="102">
        <f t="shared" ref="K7:K8" si="0">G7+H7+I7+J7</f>
        <v>306</v>
      </c>
    </row>
    <row r="8" spans="1:13" s="90" customFormat="1" ht="29.25" customHeight="1" x14ac:dyDescent="0.5">
      <c r="A8" s="103">
        <v>3</v>
      </c>
      <c r="B8" s="97">
        <v>45239</v>
      </c>
      <c r="C8" s="99" t="s">
        <v>40</v>
      </c>
      <c r="D8" s="98" t="s">
        <v>39</v>
      </c>
      <c r="E8" s="130"/>
      <c r="F8" s="96">
        <v>51</v>
      </c>
      <c r="G8" s="100">
        <f t="shared" ref="G8" si="1">F8*6</f>
        <v>306</v>
      </c>
      <c r="H8" s="101"/>
      <c r="I8" s="102"/>
      <c r="J8" s="102"/>
      <c r="K8" s="102">
        <f t="shared" si="0"/>
        <v>306</v>
      </c>
    </row>
    <row r="9" spans="1:13" s="90" customFormat="1" ht="24.95" hidden="1" customHeight="1" x14ac:dyDescent="0.5">
      <c r="A9" s="103"/>
      <c r="B9" s="97"/>
      <c r="C9" s="98"/>
      <c r="D9" s="99"/>
      <c r="E9" s="127"/>
      <c r="F9" s="96"/>
      <c r="G9" s="100"/>
      <c r="H9" s="105"/>
      <c r="I9" s="104"/>
      <c r="J9" s="104"/>
      <c r="K9" s="102"/>
    </row>
    <row r="10" spans="1:13" s="90" customFormat="1" ht="24.95" hidden="1" customHeight="1" x14ac:dyDescent="0.5">
      <c r="A10" s="103"/>
      <c r="B10" s="97"/>
      <c r="C10" s="99"/>
      <c r="D10" s="98"/>
      <c r="E10" s="128"/>
      <c r="F10" s="96"/>
      <c r="G10" s="100"/>
      <c r="H10" s="105"/>
      <c r="I10" s="104"/>
      <c r="J10" s="104"/>
      <c r="K10" s="102"/>
    </row>
    <row r="11" spans="1:13" s="90" customFormat="1" ht="24.95" hidden="1" customHeight="1" x14ac:dyDescent="0.5">
      <c r="A11" s="103"/>
      <c r="B11" s="97"/>
      <c r="C11" s="98"/>
      <c r="D11" s="99"/>
      <c r="E11" s="129"/>
      <c r="F11" s="96"/>
      <c r="G11" s="100"/>
      <c r="H11" s="105"/>
      <c r="I11" s="104"/>
      <c r="J11" s="104"/>
      <c r="K11" s="102"/>
      <c r="M11" s="106"/>
    </row>
    <row r="12" spans="1:13" s="90" customFormat="1" ht="24.95" hidden="1" customHeight="1" x14ac:dyDescent="0.5">
      <c r="A12" s="103"/>
      <c r="B12" s="97"/>
      <c r="C12" s="99"/>
      <c r="D12" s="98"/>
      <c r="E12" s="129"/>
      <c r="F12" s="96"/>
      <c r="G12" s="100"/>
      <c r="H12" s="104"/>
      <c r="I12" s="107"/>
      <c r="J12" s="107"/>
      <c r="K12" s="102"/>
    </row>
    <row r="13" spans="1:13" s="90" customFormat="1" ht="24.95" hidden="1" customHeight="1" x14ac:dyDescent="0.5">
      <c r="A13" s="103"/>
      <c r="B13" s="97"/>
      <c r="C13" s="99"/>
      <c r="D13" s="98"/>
      <c r="E13" s="127"/>
      <c r="F13" s="96"/>
      <c r="G13" s="100"/>
      <c r="H13" s="104"/>
      <c r="I13" s="107"/>
      <c r="J13" s="107"/>
      <c r="K13" s="102"/>
    </row>
    <row r="14" spans="1:13" s="90" customFormat="1" ht="24.95" hidden="1" customHeight="1" x14ac:dyDescent="0.5">
      <c r="A14" s="103"/>
      <c r="B14" s="97"/>
      <c r="C14" s="98"/>
      <c r="D14" s="99"/>
      <c r="E14" s="130"/>
      <c r="F14" s="96"/>
      <c r="G14" s="100"/>
      <c r="H14" s="104"/>
      <c r="I14" s="107"/>
      <c r="J14" s="107"/>
      <c r="K14" s="102"/>
      <c r="M14" s="106"/>
    </row>
    <row r="15" spans="1:13" s="90" customFormat="1" ht="24.95" customHeight="1" x14ac:dyDescent="0.5">
      <c r="A15" s="103"/>
      <c r="B15" s="97"/>
      <c r="C15" s="98"/>
      <c r="D15" s="99"/>
      <c r="E15" s="108"/>
      <c r="F15" s="96"/>
      <c r="G15" s="100"/>
      <c r="H15" s="105"/>
      <c r="I15" s="107"/>
      <c r="J15" s="107"/>
      <c r="K15" s="102"/>
      <c r="M15" s="106"/>
    </row>
    <row r="16" spans="1:13" s="90" customFormat="1" ht="24.95" customHeight="1" x14ac:dyDescent="0.5">
      <c r="A16" s="103"/>
      <c r="B16" s="97"/>
      <c r="C16" s="99"/>
      <c r="D16" s="98"/>
      <c r="E16" s="109"/>
      <c r="F16" s="103"/>
      <c r="G16" s="100"/>
      <c r="H16" s="123" t="s">
        <v>14</v>
      </c>
      <c r="I16" s="124"/>
      <c r="J16" s="110"/>
      <c r="K16" s="111">
        <f>SUM(G7:G14)</f>
        <v>612</v>
      </c>
    </row>
    <row r="17" spans="1:13" s="90" customFormat="1" ht="24.95" customHeight="1" x14ac:dyDescent="0.5">
      <c r="A17" s="103"/>
      <c r="B17" s="103"/>
      <c r="C17" s="112"/>
      <c r="D17" s="112"/>
      <c r="E17" s="112"/>
      <c r="F17" s="103"/>
      <c r="G17" s="100"/>
      <c r="H17" s="123" t="s">
        <v>4</v>
      </c>
      <c r="I17" s="124"/>
      <c r="J17" s="110"/>
      <c r="K17" s="111">
        <f>SUM(H7:H14)</f>
        <v>0</v>
      </c>
    </row>
    <row r="18" spans="1:13" s="90" customFormat="1" ht="24.95" customHeight="1" x14ac:dyDescent="0.5">
      <c r="A18" s="103"/>
      <c r="B18" s="103"/>
      <c r="C18" s="112"/>
      <c r="D18" s="112"/>
      <c r="E18" s="112"/>
      <c r="F18" s="103"/>
      <c r="G18" s="100"/>
      <c r="H18" s="123" t="s">
        <v>38</v>
      </c>
      <c r="I18" s="124"/>
      <c r="J18" s="110"/>
      <c r="K18" s="111">
        <f>SUM(I7:I8)</f>
        <v>0</v>
      </c>
    </row>
    <row r="19" spans="1:13" s="90" customFormat="1" ht="24.95" customHeight="1" x14ac:dyDescent="0.5">
      <c r="A19" s="103"/>
      <c r="B19" s="103"/>
      <c r="C19" s="112"/>
      <c r="D19" s="112"/>
      <c r="E19" s="112"/>
      <c r="F19" s="103"/>
      <c r="G19" s="100"/>
      <c r="H19" s="123" t="s">
        <v>48</v>
      </c>
      <c r="I19" s="124"/>
      <c r="J19" s="113"/>
      <c r="K19" s="114">
        <f>J14+J15</f>
        <v>0</v>
      </c>
    </row>
    <row r="20" spans="1:13" s="90" customFormat="1" ht="24.95" customHeight="1" thickBot="1" x14ac:dyDescent="0.55000000000000004">
      <c r="A20" s="103"/>
      <c r="B20" s="103"/>
      <c r="C20" s="112"/>
      <c r="D20" s="112"/>
      <c r="E20" s="112"/>
      <c r="F20" s="103"/>
      <c r="G20" s="115"/>
      <c r="H20" s="125" t="s">
        <v>15</v>
      </c>
      <c r="I20" s="126"/>
      <c r="J20" s="116"/>
      <c r="K20" s="117">
        <f>K16+K17+K18+K19</f>
        <v>612</v>
      </c>
    </row>
    <row r="21" spans="1:13" ht="24.95" customHeight="1" thickTop="1" x14ac:dyDescent="0.5">
      <c r="A21" s="83"/>
      <c r="B21" s="83"/>
      <c r="C21" s="84"/>
      <c r="D21" s="84"/>
      <c r="E21" s="84"/>
      <c r="F21" s="83"/>
      <c r="G21" s="85"/>
      <c r="H21" s="80"/>
      <c r="I21" s="80"/>
      <c r="J21" s="80"/>
      <c r="K21" s="86"/>
    </row>
    <row r="22" spans="1:13" s="3" customFormat="1" ht="23.25" x14ac:dyDescent="0.55000000000000004">
      <c r="A22" s="1" t="s">
        <v>57</v>
      </c>
      <c r="B22" s="4"/>
      <c r="C22" s="1"/>
      <c r="D22" s="1"/>
      <c r="E22" s="1" t="s">
        <v>11</v>
      </c>
      <c r="F22" s="4"/>
      <c r="G22" s="4"/>
      <c r="H22" s="2"/>
      <c r="I22" s="1" t="s">
        <v>12</v>
      </c>
      <c r="J22" s="1"/>
      <c r="K22" s="2"/>
    </row>
    <row r="23" spans="1:13" s="3" customFormat="1" ht="23.25" x14ac:dyDescent="0.55000000000000004">
      <c r="A23" s="4"/>
      <c r="B23" s="4"/>
      <c r="C23" s="1"/>
      <c r="D23" s="1"/>
      <c r="E23" s="1"/>
      <c r="F23" s="4"/>
      <c r="G23" s="4"/>
      <c r="H23" s="2"/>
      <c r="I23" s="1"/>
      <c r="J23" s="1"/>
      <c r="K23" s="2"/>
    </row>
    <row r="24" spans="1:13" s="3" customFormat="1" ht="23.25" x14ac:dyDescent="0.55000000000000004">
      <c r="A24" s="1" t="s">
        <v>54</v>
      </c>
      <c r="B24" s="4"/>
      <c r="C24" s="1"/>
      <c r="D24" s="1"/>
      <c r="E24" s="1" t="s">
        <v>10</v>
      </c>
      <c r="F24" s="4"/>
      <c r="G24" s="4"/>
      <c r="H24" s="2"/>
      <c r="I24" s="1" t="s">
        <v>10</v>
      </c>
      <c r="J24" s="1"/>
      <c r="K24" s="2"/>
    </row>
    <row r="25" spans="1:13" x14ac:dyDescent="0.5">
      <c r="M25" s="82"/>
    </row>
  </sheetData>
  <mergeCells count="17">
    <mergeCell ref="A3:K3"/>
    <mergeCell ref="A5:A6"/>
    <mergeCell ref="B5:B6"/>
    <mergeCell ref="C5:C6"/>
    <mergeCell ref="D5:D6"/>
    <mergeCell ref="E5:E6"/>
    <mergeCell ref="F5:G5"/>
    <mergeCell ref="H5:I5"/>
    <mergeCell ref="H17:I17"/>
    <mergeCell ref="H18:I18"/>
    <mergeCell ref="H19:I19"/>
    <mergeCell ref="H20:I20"/>
    <mergeCell ref="E7:E8"/>
    <mergeCell ref="E9:E10"/>
    <mergeCell ref="E11:E12"/>
    <mergeCell ref="E13:E14"/>
    <mergeCell ref="H16:I16"/>
  </mergeCells>
  <pageMargins left="0.39370078740157483" right="0.19685039370078741" top="0.39370078740157483" bottom="0.74803149606299213" header="0.31496062992125984" footer="0.31496062992125984"/>
  <pageSetup paperSize="9" scale="78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08A3E-B3E7-4D73-81DB-811F95DADC9D}">
  <sheetPr codeName="Sheet6"/>
  <dimension ref="A1:M45"/>
  <sheetViews>
    <sheetView zoomScaleNormal="100" workbookViewId="0">
      <selection activeCell="F16" sqref="F16"/>
    </sheetView>
  </sheetViews>
  <sheetFormatPr defaultColWidth="8.125" defaultRowHeight="21" x14ac:dyDescent="0.45"/>
  <cols>
    <col min="1" max="1" width="4.375" style="6" customWidth="1"/>
    <col min="2" max="2" width="9.75" style="6" customWidth="1"/>
    <col min="3" max="3" width="11.25" style="6" customWidth="1"/>
    <col min="4" max="4" width="3.375" style="6" customWidth="1"/>
    <col min="5" max="5" width="24.875" style="6" customWidth="1"/>
    <col min="6" max="6" width="5.75" style="6" customWidth="1"/>
    <col min="7" max="7" width="13.875" style="6" customWidth="1"/>
    <col min="8" max="8" width="10.75" style="52" customWidth="1"/>
    <col min="9" max="9" width="10.75" style="59" customWidth="1"/>
    <col min="10" max="10" width="10.375" style="6" bestFit="1" customWidth="1"/>
    <col min="11" max="16384" width="8.125" style="6"/>
  </cols>
  <sheetData>
    <row r="1" spans="1:13" x14ac:dyDescent="0.45">
      <c r="A1" s="134" t="s">
        <v>16</v>
      </c>
      <c r="B1" s="134"/>
      <c r="C1" s="134"/>
      <c r="D1" s="134"/>
      <c r="E1" s="134"/>
      <c r="F1" s="134"/>
      <c r="G1" s="134"/>
      <c r="H1" s="134"/>
      <c r="I1" s="134"/>
      <c r="J1" s="134"/>
      <c r="K1" s="5"/>
      <c r="L1" s="5"/>
      <c r="M1" s="5"/>
    </row>
    <row r="2" spans="1:13" x14ac:dyDescent="0.45">
      <c r="A2" s="134" t="s">
        <v>17</v>
      </c>
      <c r="B2" s="134"/>
      <c r="C2" s="134"/>
      <c r="D2" s="134"/>
      <c r="E2" s="134"/>
      <c r="F2" s="134"/>
      <c r="G2" s="134"/>
      <c r="H2" s="134"/>
      <c r="I2" s="134"/>
      <c r="J2" s="134"/>
      <c r="K2" s="5"/>
      <c r="L2" s="5"/>
      <c r="M2" s="5"/>
    </row>
    <row r="3" spans="1:13" ht="21.75" customHeight="1" x14ac:dyDescent="0.45">
      <c r="A3" s="135" t="s">
        <v>49</v>
      </c>
      <c r="B3" s="135"/>
      <c r="C3" s="135"/>
      <c r="D3" s="135"/>
      <c r="E3" s="135"/>
      <c r="F3" s="135"/>
      <c r="G3" s="135"/>
      <c r="H3" s="135"/>
      <c r="I3" s="135"/>
      <c r="J3" s="135"/>
    </row>
    <row r="4" spans="1:13" ht="21.75" customHeight="1" x14ac:dyDescent="0.45">
      <c r="A4" s="78"/>
      <c r="B4" s="78"/>
      <c r="C4" s="78"/>
      <c r="D4" s="78"/>
      <c r="E4" s="78"/>
      <c r="F4" s="79"/>
      <c r="G4" s="79"/>
      <c r="H4" s="79"/>
      <c r="I4" s="79"/>
      <c r="J4" s="79"/>
    </row>
    <row r="5" spans="1:13" s="11" customFormat="1" ht="18.75" customHeight="1" x14ac:dyDescent="0.45">
      <c r="A5" s="7" t="s">
        <v>18</v>
      </c>
      <c r="B5" s="8"/>
      <c r="C5" s="8" t="s">
        <v>35</v>
      </c>
      <c r="D5" s="8"/>
      <c r="E5" s="8"/>
      <c r="F5" s="8"/>
      <c r="G5" s="7" t="s">
        <v>19</v>
      </c>
      <c r="H5" s="77">
        <v>24417</v>
      </c>
      <c r="I5" s="57" t="s">
        <v>20</v>
      </c>
      <c r="J5" s="10">
        <v>45200</v>
      </c>
    </row>
    <row r="6" spans="1:13" s="11" customFormat="1" ht="21" customHeight="1" x14ac:dyDescent="0.45">
      <c r="A6" s="12" t="s">
        <v>21</v>
      </c>
      <c r="B6" s="13"/>
      <c r="C6" s="14" t="s">
        <v>36</v>
      </c>
      <c r="D6" s="13"/>
      <c r="E6" s="13"/>
      <c r="F6" s="13"/>
      <c r="G6" s="12"/>
      <c r="H6" s="51"/>
      <c r="I6" s="58"/>
      <c r="J6" s="16" t="s">
        <v>23</v>
      </c>
    </row>
    <row r="7" spans="1:13" s="11" customFormat="1" ht="21" customHeight="1" x14ac:dyDescent="0.45">
      <c r="A7" s="17" t="s">
        <v>24</v>
      </c>
      <c r="B7" s="6"/>
      <c r="C7" s="6"/>
      <c r="D7" s="6"/>
      <c r="E7" s="6"/>
      <c r="F7" s="6"/>
      <c r="G7" s="6"/>
      <c r="H7" s="52"/>
      <c r="I7" s="59"/>
      <c r="J7" s="18"/>
    </row>
    <row r="8" spans="1:13" s="11" customFormat="1" ht="24.75" customHeight="1" x14ac:dyDescent="0.4">
      <c r="A8" s="19" t="s">
        <v>0</v>
      </c>
      <c r="B8" s="20" t="s">
        <v>1</v>
      </c>
      <c r="C8" s="136" t="s">
        <v>25</v>
      </c>
      <c r="D8" s="137"/>
      <c r="E8" s="22" t="s">
        <v>26</v>
      </c>
      <c r="F8" s="22"/>
      <c r="G8" s="19" t="s">
        <v>23</v>
      </c>
      <c r="H8" s="53" t="s">
        <v>27</v>
      </c>
      <c r="I8" s="60" t="s">
        <v>28</v>
      </c>
      <c r="J8" s="24" t="s">
        <v>29</v>
      </c>
    </row>
    <row r="9" spans="1:13" s="11" customFormat="1" ht="22.5" customHeight="1" x14ac:dyDescent="0.45">
      <c r="A9" s="17"/>
      <c r="B9" s="6"/>
      <c r="C9" s="6"/>
      <c r="D9" s="6"/>
      <c r="E9" s="25"/>
      <c r="F9" s="6"/>
      <c r="G9" s="6"/>
      <c r="H9" s="52"/>
      <c r="I9" s="61"/>
      <c r="J9" s="27"/>
    </row>
    <row r="10" spans="1:13" s="11" customFormat="1" ht="22.5" customHeight="1" x14ac:dyDescent="0.45">
      <c r="A10" s="28">
        <v>1</v>
      </c>
      <c r="B10" s="29">
        <v>24396</v>
      </c>
      <c r="C10" s="30"/>
      <c r="D10" s="6"/>
      <c r="E10" s="6" t="s">
        <v>50</v>
      </c>
      <c r="F10" s="6"/>
      <c r="H10" s="52">
        <v>3582</v>
      </c>
      <c r="I10" s="61"/>
      <c r="J10" s="27">
        <f>H10+I10</f>
        <v>3582</v>
      </c>
    </row>
    <row r="11" spans="1:13" s="11" customFormat="1" ht="22.5" customHeight="1" x14ac:dyDescent="0.45">
      <c r="A11" s="28">
        <v>2</v>
      </c>
      <c r="B11" s="29">
        <v>24397</v>
      </c>
      <c r="C11" s="30"/>
      <c r="D11" s="6"/>
      <c r="E11" s="6" t="s">
        <v>51</v>
      </c>
      <c r="F11" s="6"/>
      <c r="H11" s="52">
        <v>1250</v>
      </c>
      <c r="I11" s="61"/>
      <c r="J11" s="27">
        <f>H11+I11</f>
        <v>1250</v>
      </c>
    </row>
    <row r="12" spans="1:13" s="11" customFormat="1" ht="22.5" customHeight="1" x14ac:dyDescent="0.45">
      <c r="A12" s="28">
        <v>3</v>
      </c>
      <c r="B12" s="29">
        <v>24397</v>
      </c>
      <c r="E12" s="6" t="s">
        <v>52</v>
      </c>
      <c r="H12" s="52">
        <v>1137</v>
      </c>
      <c r="I12" s="6"/>
      <c r="J12" s="27">
        <f>H12</f>
        <v>1137</v>
      </c>
    </row>
    <row r="13" spans="1:13" x14ac:dyDescent="0.45">
      <c r="A13" s="28">
        <v>4</v>
      </c>
      <c r="B13" s="29">
        <v>24400</v>
      </c>
      <c r="C13" s="33"/>
      <c r="E13" s="6" t="s">
        <v>53</v>
      </c>
      <c r="G13" s="11"/>
      <c r="H13" s="52">
        <v>133</v>
      </c>
      <c r="I13" s="61"/>
      <c r="J13" s="27">
        <f>H13</f>
        <v>133</v>
      </c>
    </row>
    <row r="14" spans="1:13" x14ac:dyDescent="0.45">
      <c r="A14" s="28"/>
      <c r="B14" s="29"/>
      <c r="C14" s="33"/>
      <c r="H14" s="65"/>
      <c r="I14" s="66"/>
      <c r="J14" s="67"/>
    </row>
    <row r="15" spans="1:13" x14ac:dyDescent="0.45">
      <c r="A15" s="28"/>
      <c r="B15" s="29"/>
      <c r="C15" s="30"/>
      <c r="E15" s="25"/>
      <c r="G15" s="11"/>
      <c r="H15" s="65"/>
      <c r="I15" s="66"/>
      <c r="J15" s="67"/>
    </row>
    <row r="16" spans="1:13" x14ac:dyDescent="0.45">
      <c r="A16" s="28"/>
      <c r="B16" s="29"/>
      <c r="C16" s="33"/>
      <c r="G16" s="11"/>
      <c r="I16" s="61"/>
      <c r="J16" s="27"/>
    </row>
    <row r="17" spans="1:10" x14ac:dyDescent="0.45">
      <c r="A17" s="28"/>
      <c r="B17" s="29"/>
      <c r="C17" s="33"/>
      <c r="J17" s="50"/>
    </row>
    <row r="18" spans="1:10" x14ac:dyDescent="0.45">
      <c r="A18" s="28"/>
      <c r="B18" s="29"/>
      <c r="C18" s="33"/>
      <c r="H18" s="65"/>
      <c r="I18" s="68"/>
      <c r="J18" s="69"/>
    </row>
    <row r="19" spans="1:10" x14ac:dyDescent="0.45">
      <c r="A19" s="49"/>
      <c r="B19" s="33"/>
      <c r="C19" s="33"/>
      <c r="E19" s="5"/>
      <c r="F19" s="5"/>
      <c r="G19" s="5"/>
      <c r="H19" s="54"/>
      <c r="I19" s="62" t="s">
        <v>7</v>
      </c>
      <c r="J19" s="71">
        <f>SUM(H10:H18)</f>
        <v>6102</v>
      </c>
    </row>
    <row r="20" spans="1:10" x14ac:dyDescent="0.45">
      <c r="A20" s="39"/>
      <c r="B20" s="40"/>
      <c r="C20" s="33"/>
      <c r="I20" s="63" t="s">
        <v>28</v>
      </c>
      <c r="J20" s="42">
        <f>SUM(I10:I18)</f>
        <v>0</v>
      </c>
    </row>
    <row r="21" spans="1:10" x14ac:dyDescent="0.45">
      <c r="A21" s="43" t="s">
        <v>30</v>
      </c>
      <c r="B21" s="44"/>
      <c r="C21" s="131" t="str">
        <f>BAHTTEXT(J21)</f>
        <v>หกพันหนึ่งร้อยสองบาทถ้วน</v>
      </c>
      <c r="D21" s="132"/>
      <c r="E21" s="132"/>
      <c r="F21" s="133"/>
      <c r="G21" s="44"/>
      <c r="H21" s="55"/>
      <c r="I21" s="64"/>
      <c r="J21" s="46">
        <f>SUM(J10:J18)</f>
        <v>6102</v>
      </c>
    </row>
    <row r="22" spans="1:10" x14ac:dyDescent="0.45">
      <c r="A22" s="43" t="s">
        <v>31</v>
      </c>
      <c r="B22" s="44"/>
      <c r="C22" s="44"/>
      <c r="D22" s="44"/>
      <c r="E22" s="44"/>
      <c r="F22" s="44"/>
      <c r="G22" s="44"/>
      <c r="H22" s="55"/>
      <c r="I22" s="64"/>
      <c r="J22" s="45"/>
    </row>
    <row r="23" spans="1:10" ht="26.25" x14ac:dyDescent="0.55000000000000004">
      <c r="A23" s="12" t="s">
        <v>37</v>
      </c>
      <c r="B23" s="13"/>
      <c r="C23" s="13"/>
      <c r="D23" s="13"/>
      <c r="E23" s="13" t="s">
        <v>32</v>
      </c>
      <c r="F23" s="13" t="s">
        <v>33</v>
      </c>
      <c r="G23" s="13"/>
      <c r="H23" s="56"/>
      <c r="I23" s="58" t="s">
        <v>34</v>
      </c>
      <c r="J23" s="15"/>
    </row>
    <row r="43" ht="30" customHeight="1" x14ac:dyDescent="0.45"/>
    <row r="44" ht="27" customHeight="1" x14ac:dyDescent="0.45"/>
    <row r="45" ht="33.75" customHeight="1" x14ac:dyDescent="0.45"/>
  </sheetData>
  <mergeCells count="5">
    <mergeCell ref="C21:F21"/>
    <mergeCell ref="A1:J1"/>
    <mergeCell ref="A2:J2"/>
    <mergeCell ref="A3:J3"/>
    <mergeCell ref="C8:D8"/>
  </mergeCells>
  <phoneticPr fontId="4" type="noConversion"/>
  <pageMargins left="0.7" right="0.7" top="0.75" bottom="0.75" header="0.3" footer="0.3"/>
  <pageSetup paperSize="9" scale="8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0E10D-4D34-4214-9B59-979518C339E7}">
  <sheetPr codeName="Sheet7"/>
  <dimension ref="A1:M46"/>
  <sheetViews>
    <sheetView zoomScaleNormal="100" workbookViewId="0">
      <selection activeCell="Y15" sqref="Y15"/>
    </sheetView>
  </sheetViews>
  <sheetFormatPr defaultColWidth="8.125" defaultRowHeight="21" x14ac:dyDescent="0.45"/>
  <cols>
    <col min="1" max="1" width="4.375" style="6" customWidth="1"/>
    <col min="2" max="2" width="9.75" style="6" customWidth="1"/>
    <col min="3" max="3" width="11.25" style="6" customWidth="1"/>
    <col min="4" max="4" width="3.375" style="6" customWidth="1"/>
    <col min="5" max="5" width="19.625" style="6" customWidth="1"/>
    <col min="6" max="6" width="5.75" style="6" customWidth="1"/>
    <col min="7" max="7" width="9.125" style="6" customWidth="1"/>
    <col min="8" max="9" width="10.75" style="6" customWidth="1"/>
    <col min="10" max="10" width="10.375" style="6" bestFit="1" customWidth="1"/>
    <col min="11" max="16384" width="8.125" style="6"/>
  </cols>
  <sheetData>
    <row r="1" spans="1:13" x14ac:dyDescent="0.45">
      <c r="A1" s="134" t="s">
        <v>16</v>
      </c>
      <c r="B1" s="134"/>
      <c r="C1" s="134"/>
      <c r="D1" s="134"/>
      <c r="E1" s="134"/>
      <c r="F1" s="134"/>
      <c r="G1" s="134"/>
      <c r="H1" s="134"/>
      <c r="I1" s="134"/>
      <c r="J1" s="134"/>
      <c r="K1" s="5"/>
      <c r="L1" s="5"/>
      <c r="M1" s="5"/>
    </row>
    <row r="2" spans="1:13" x14ac:dyDescent="0.45">
      <c r="A2" s="134" t="s">
        <v>17</v>
      </c>
      <c r="B2" s="134"/>
      <c r="C2" s="134"/>
      <c r="D2" s="134"/>
      <c r="E2" s="134"/>
      <c r="F2" s="134"/>
      <c r="G2" s="134"/>
      <c r="H2" s="134"/>
      <c r="I2" s="134"/>
      <c r="J2" s="134"/>
      <c r="K2" s="5"/>
      <c r="L2" s="5"/>
      <c r="M2" s="5"/>
    </row>
    <row r="3" spans="1:13" ht="21.75" customHeight="1" x14ac:dyDescent="0.45">
      <c r="A3" s="141" t="s">
        <v>46</v>
      </c>
      <c r="B3" s="134"/>
      <c r="C3" s="134"/>
      <c r="D3" s="134"/>
      <c r="E3" s="141"/>
      <c r="F3" s="141"/>
      <c r="G3" s="141"/>
      <c r="H3" s="141"/>
      <c r="I3" s="141"/>
      <c r="J3" s="141"/>
    </row>
    <row r="4" spans="1:13" s="11" customFormat="1" ht="18.75" customHeight="1" x14ac:dyDescent="0.45">
      <c r="A4" s="7" t="s">
        <v>18</v>
      </c>
      <c r="B4" s="8"/>
      <c r="C4" s="8" t="s">
        <v>35</v>
      </c>
      <c r="D4" s="6"/>
      <c r="E4" s="8"/>
      <c r="F4" s="8"/>
      <c r="G4" s="7" t="s">
        <v>19</v>
      </c>
      <c r="H4" s="9">
        <f ca="1">NOW()</f>
        <v>45264.434015740742</v>
      </c>
      <c r="I4" s="8" t="s">
        <v>20</v>
      </c>
      <c r="J4" s="10">
        <v>45108</v>
      </c>
    </row>
    <row r="5" spans="1:13" s="11" customFormat="1" ht="21" customHeight="1" x14ac:dyDescent="0.45">
      <c r="A5" s="12" t="s">
        <v>21</v>
      </c>
      <c r="B5" s="13"/>
      <c r="C5" s="14" t="s">
        <v>22</v>
      </c>
      <c r="D5" s="13"/>
      <c r="E5" s="13"/>
      <c r="F5" s="13"/>
      <c r="G5" s="12"/>
      <c r="H5" s="15"/>
      <c r="I5" s="13"/>
      <c r="J5" s="16" t="s">
        <v>23</v>
      </c>
    </row>
    <row r="6" spans="1:13" s="11" customFormat="1" ht="21" customHeight="1" x14ac:dyDescent="0.45">
      <c r="A6" s="17" t="s">
        <v>24</v>
      </c>
      <c r="B6" s="6"/>
      <c r="C6" s="6"/>
      <c r="D6" s="6"/>
      <c r="E6" s="6"/>
      <c r="F6" s="6"/>
      <c r="G6" s="6"/>
      <c r="H6" s="6"/>
      <c r="I6" s="6"/>
      <c r="J6" s="18"/>
    </row>
    <row r="7" spans="1:13" s="11" customFormat="1" ht="24.75" customHeight="1" x14ac:dyDescent="0.4">
      <c r="A7" s="21" t="s">
        <v>0</v>
      </c>
      <c r="B7" s="20" t="s">
        <v>1</v>
      </c>
      <c r="C7" s="136" t="s">
        <v>25</v>
      </c>
      <c r="D7" s="137"/>
      <c r="E7" s="22" t="s">
        <v>26</v>
      </c>
      <c r="F7" s="22"/>
      <c r="G7" s="21" t="s">
        <v>23</v>
      </c>
      <c r="H7" s="20" t="s">
        <v>27</v>
      </c>
      <c r="I7" s="23" t="s">
        <v>28</v>
      </c>
      <c r="J7" s="24" t="s">
        <v>29</v>
      </c>
    </row>
    <row r="8" spans="1:13" s="11" customFormat="1" ht="22.5" customHeight="1" x14ac:dyDescent="0.45">
      <c r="A8" s="17"/>
      <c r="B8" s="6"/>
      <c r="C8" s="6"/>
      <c r="D8" s="6"/>
      <c r="E8" s="25" t="s">
        <v>47</v>
      </c>
      <c r="F8" s="6"/>
      <c r="G8" s="6"/>
      <c r="H8" s="6"/>
      <c r="I8" s="26"/>
      <c r="J8" s="27"/>
    </row>
    <row r="9" spans="1:13" s="11" customFormat="1" ht="22.5" customHeight="1" x14ac:dyDescent="0.45">
      <c r="A9" s="28">
        <v>1</v>
      </c>
      <c r="B9" s="29">
        <v>45100</v>
      </c>
      <c r="C9" s="30"/>
      <c r="D9" s="6"/>
      <c r="E9" s="6" t="s">
        <v>41</v>
      </c>
      <c r="F9" s="6"/>
      <c r="H9" s="26">
        <v>1520</v>
      </c>
      <c r="I9" s="26"/>
      <c r="J9" s="50">
        <f>H9+I9</f>
        <v>1520</v>
      </c>
    </row>
    <row r="10" spans="1:13" s="11" customFormat="1" ht="22.5" customHeight="1" x14ac:dyDescent="0.45">
      <c r="A10" s="28"/>
      <c r="B10" s="29"/>
      <c r="C10" s="33"/>
      <c r="D10" s="6"/>
      <c r="E10" s="6" t="s">
        <v>42</v>
      </c>
      <c r="F10" s="6"/>
      <c r="H10" s="6"/>
      <c r="I10" s="26"/>
      <c r="J10" s="50"/>
    </row>
    <row r="11" spans="1:13" x14ac:dyDescent="0.45">
      <c r="A11" s="28">
        <v>2</v>
      </c>
      <c r="B11" s="29">
        <v>45103</v>
      </c>
      <c r="C11" s="30"/>
      <c r="E11" s="6" t="s">
        <v>43</v>
      </c>
      <c r="F11" s="34"/>
      <c r="H11" s="59">
        <v>545</v>
      </c>
      <c r="I11" s="61"/>
      <c r="J11" s="50">
        <f>H11+I11</f>
        <v>545</v>
      </c>
    </row>
    <row r="12" spans="1:13" x14ac:dyDescent="0.45">
      <c r="A12" s="28"/>
      <c r="B12" s="48"/>
      <c r="C12" s="33"/>
      <c r="E12" s="6" t="s">
        <v>44</v>
      </c>
      <c r="H12" s="61"/>
      <c r="I12" s="61"/>
      <c r="J12" s="50"/>
    </row>
    <row r="13" spans="1:13" x14ac:dyDescent="0.45">
      <c r="A13" s="28">
        <v>3</v>
      </c>
      <c r="B13" s="29">
        <v>45103</v>
      </c>
      <c r="C13" s="30"/>
      <c r="E13" s="6" t="s">
        <v>45</v>
      </c>
      <c r="G13" s="11"/>
      <c r="H13" s="61">
        <v>1214.95</v>
      </c>
      <c r="I13" s="61">
        <v>85.05</v>
      </c>
      <c r="J13" s="50">
        <f>H13+I13</f>
        <v>1300</v>
      </c>
    </row>
    <row r="14" spans="1:13" x14ac:dyDescent="0.45">
      <c r="A14" s="28"/>
      <c r="B14" s="70"/>
      <c r="C14" s="33"/>
      <c r="E14" s="6" t="s">
        <v>44</v>
      </c>
      <c r="G14" s="11"/>
      <c r="H14" s="61"/>
      <c r="I14" s="61"/>
      <c r="J14" s="50"/>
    </row>
    <row r="15" spans="1:13" x14ac:dyDescent="0.45">
      <c r="A15" s="28">
        <v>4</v>
      </c>
      <c r="B15" s="29">
        <v>45103</v>
      </c>
      <c r="C15" s="47"/>
      <c r="E15" s="6" t="s">
        <v>4</v>
      </c>
      <c r="H15" s="72">
        <f>70+70+80</f>
        <v>220</v>
      </c>
      <c r="I15" s="72"/>
      <c r="J15" s="76">
        <f>H15+I15</f>
        <v>220</v>
      </c>
    </row>
    <row r="16" spans="1:13" x14ac:dyDescent="0.45">
      <c r="A16" s="28"/>
      <c r="B16" s="70"/>
      <c r="E16" s="6" t="s">
        <v>44</v>
      </c>
      <c r="F16" s="36"/>
      <c r="G16" s="36"/>
      <c r="H16" s="73"/>
      <c r="I16" s="74"/>
      <c r="J16" s="75"/>
    </row>
    <row r="17" spans="1:10" x14ac:dyDescent="0.45">
      <c r="A17" s="17"/>
      <c r="E17" s="142"/>
      <c r="F17" s="142"/>
      <c r="G17" s="142"/>
      <c r="H17" s="142"/>
      <c r="I17" s="142"/>
      <c r="J17" s="143"/>
    </row>
    <row r="18" spans="1:10" x14ac:dyDescent="0.45">
      <c r="A18" s="32"/>
      <c r="B18" s="35"/>
      <c r="C18" s="33"/>
      <c r="I18" s="37"/>
      <c r="J18" s="31"/>
    </row>
    <row r="19" spans="1:10" x14ac:dyDescent="0.45">
      <c r="A19" s="17"/>
      <c r="E19" s="5"/>
      <c r="F19" s="5"/>
      <c r="G19" s="5"/>
      <c r="H19" s="5"/>
      <c r="I19" s="38" t="s">
        <v>7</v>
      </c>
      <c r="J19" s="31">
        <f>SUM(H9:H15)</f>
        <v>3499.95</v>
      </c>
    </row>
    <row r="20" spans="1:10" x14ac:dyDescent="0.45">
      <c r="A20" s="39"/>
      <c r="B20" s="40"/>
      <c r="I20" s="41" t="s">
        <v>28</v>
      </c>
      <c r="J20" s="42">
        <f>SUM(I8:I15)</f>
        <v>85.05</v>
      </c>
    </row>
    <row r="21" spans="1:10" x14ac:dyDescent="0.45">
      <c r="A21" s="43" t="s">
        <v>30</v>
      </c>
      <c r="B21" s="44"/>
      <c r="C21" s="131" t="str">
        <f>BAHTTEXT(J21)</f>
        <v>สามพันห้าร้อยแปดสิบห้าบาทถ้วน</v>
      </c>
      <c r="D21" s="132"/>
      <c r="E21" s="132"/>
      <c r="F21" s="133"/>
      <c r="G21" s="44"/>
      <c r="H21" s="44"/>
      <c r="I21" s="45"/>
      <c r="J21" s="46">
        <f>SUM(J9:J15)</f>
        <v>3585</v>
      </c>
    </row>
    <row r="22" spans="1:10" ht="9.75" customHeight="1" x14ac:dyDescent="0.45">
      <c r="A22" s="138"/>
      <c r="B22" s="139"/>
      <c r="C22" s="139"/>
      <c r="D22" s="139"/>
      <c r="E22" s="139"/>
      <c r="F22" s="139"/>
      <c r="G22" s="139"/>
      <c r="H22" s="139"/>
      <c r="I22" s="139"/>
      <c r="J22" s="140"/>
    </row>
    <row r="23" spans="1:10" x14ac:dyDescent="0.45">
      <c r="A23" s="43" t="s">
        <v>31</v>
      </c>
      <c r="B23" s="44"/>
      <c r="C23" s="44"/>
      <c r="D23" s="44"/>
      <c r="E23" s="44"/>
      <c r="F23" s="44"/>
      <c r="G23" s="44"/>
      <c r="H23" s="44"/>
      <c r="I23" s="45"/>
      <c r="J23" s="45"/>
    </row>
    <row r="24" spans="1:10" ht="35.1" customHeight="1" x14ac:dyDescent="0.55000000000000004">
      <c r="A24" s="12" t="s">
        <v>37</v>
      </c>
      <c r="B24" s="13"/>
      <c r="C24" s="13"/>
      <c r="D24" s="13"/>
      <c r="E24" s="13" t="s">
        <v>32</v>
      </c>
      <c r="F24" s="13" t="s">
        <v>33</v>
      </c>
      <c r="G24" s="13"/>
      <c r="H24" s="13"/>
      <c r="I24" s="13" t="s">
        <v>34</v>
      </c>
      <c r="J24" s="15"/>
    </row>
    <row r="44" ht="30" customHeight="1" x14ac:dyDescent="0.45"/>
    <row r="45" ht="27" customHeight="1" x14ac:dyDescent="0.45"/>
    <row r="46" ht="33.75" customHeight="1" x14ac:dyDescent="0.45"/>
  </sheetData>
  <mergeCells count="7">
    <mergeCell ref="A22:J22"/>
    <mergeCell ref="C21:F21"/>
    <mergeCell ref="A1:J1"/>
    <mergeCell ref="A2:J2"/>
    <mergeCell ref="A3:J3"/>
    <mergeCell ref="C7:D7"/>
    <mergeCell ref="E17:J17"/>
  </mergeCells>
  <pageMargins left="0.7" right="0.7" top="0.75" bottom="0.75" header="0.3" footer="0.3"/>
  <pageSetup paperSize="9" scale="9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ค่าเดินทาง</vt:lpstr>
      <vt:lpstr>ค่าใช้จ่าย</vt:lpstr>
      <vt:lpstr>ค่ารับรอง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Awirut Somsanguan</dc:creator>
  <cp:lastModifiedBy>Apirak Bangpuk</cp:lastModifiedBy>
  <cp:lastPrinted>2023-12-04T03:25:09Z</cp:lastPrinted>
  <dcterms:created xsi:type="dcterms:W3CDTF">2019-02-01T02:20:56Z</dcterms:created>
  <dcterms:modified xsi:type="dcterms:W3CDTF">2023-12-04T03:25:43Z</dcterms:modified>
</cp:coreProperties>
</file>