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ata\Drive D\Project_2022\VAM_Access Control\"/>
    </mc:Choice>
  </mc:AlternateContent>
  <xr:revisionPtr revIDLastSave="0" documentId="13_ncr:1_{BF40615F-026D-4DD2-9084-FFCC28EECF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ccess Control" sheetId="17" r:id="rId1"/>
    <sheet name="CCTV" sheetId="18" r:id="rId2"/>
  </sheets>
  <definedNames>
    <definedName name="_xlnm.Print_Area" localSheetId="0">'Access Control'!$A$1:$J$74</definedName>
    <definedName name="_xlnm.Print_Area" localSheetId="1">CCTV!$A$1:$J$74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8" l="1"/>
  <c r="C57" i="18"/>
  <c r="B57" i="18"/>
  <c r="I38" i="18"/>
  <c r="F38" i="18"/>
  <c r="K30" i="18"/>
  <c r="K29" i="18"/>
  <c r="K28" i="18"/>
  <c r="K27" i="18"/>
  <c r="F49" i="18"/>
  <c r="K26" i="18"/>
  <c r="K25" i="18"/>
  <c r="E9" i="18"/>
  <c r="I49" i="17"/>
  <c r="F49" i="17"/>
  <c r="I31" i="17"/>
  <c r="F31" i="17"/>
  <c r="F38" i="17"/>
  <c r="F26" i="17"/>
  <c r="F27" i="17"/>
  <c r="F28" i="17"/>
  <c r="F29" i="17"/>
  <c r="F30" i="17"/>
  <c r="F25" i="17"/>
  <c r="K30" i="17"/>
  <c r="K29" i="17"/>
  <c r="K28" i="17"/>
  <c r="K27" i="17"/>
  <c r="K26" i="17"/>
  <c r="K25" i="17"/>
  <c r="I26" i="17"/>
  <c r="I27" i="17"/>
  <c r="I28" i="17"/>
  <c r="I29" i="17"/>
  <c r="I30" i="17"/>
  <c r="I25" i="17"/>
  <c r="I38" i="17"/>
  <c r="I49" i="18" l="1"/>
  <c r="L49" i="18" s="1"/>
  <c r="F50" i="18"/>
  <c r="F51" i="18" s="1"/>
  <c r="C57" i="17"/>
  <c r="B57" i="17"/>
  <c r="E9" i="17"/>
  <c r="I50" i="18" l="1"/>
  <c r="I51" i="18" s="1"/>
  <c r="F50" i="17"/>
  <c r="F51" i="17" l="1"/>
  <c r="I50" i="17" l="1"/>
  <c r="I51" i="17" s="1"/>
  <c r="L49" i="17" l="1"/>
</calcChain>
</file>

<file path=xl/sharedStrings.xml><?xml version="1.0" encoding="utf-8"?>
<sst xmlns="http://schemas.openxmlformats.org/spreadsheetml/2006/main" count="226" uniqueCount="107">
  <si>
    <t>Account Executive</t>
  </si>
  <si>
    <t>19 Soi Suphaphong 1 Split 6 , kweng Nongbon</t>
  </si>
  <si>
    <t>Khet Prawet Bangkok 10250</t>
  </si>
  <si>
    <t>Tel.(662) 384-4792      Fax. (662) 384-4793</t>
  </si>
  <si>
    <t>ID : 010554509411</t>
  </si>
  <si>
    <t>SALES ORDER FORM</t>
  </si>
  <si>
    <t xml:space="preserve">   เล่มที่      001                       </t>
  </si>
  <si>
    <t>เลขที่     2019/...............</t>
  </si>
  <si>
    <t>CUSTOMER :</t>
  </si>
  <si>
    <t>Ship to code:</t>
  </si>
  <si>
    <t>S</t>
  </si>
  <si>
    <t>ใช้กรณีที่ซื้อมาและขายไป</t>
  </si>
  <si>
    <t>O</t>
  </si>
  <si>
    <t>H</t>
  </si>
  <si>
    <t>ใบเสนอราคาให้แบ่งHW/SW</t>
  </si>
  <si>
    <t>L</t>
  </si>
  <si>
    <t>I</t>
  </si>
  <si>
    <t>ซับพาเออร์ ใหม่ ให้ระบุชื่อ+เบอร์โทร</t>
  </si>
  <si>
    <t>D</t>
  </si>
  <si>
    <t>P</t>
  </si>
  <si>
    <t>ให้แนบใบราคาจากซับพาเออร์ด้วย</t>
  </si>
  <si>
    <t>T</t>
  </si>
  <si>
    <t>ค่ารับรอง 0.03ของโปรเจค</t>
  </si>
  <si>
    <t>รหัสพนักงานขาย</t>
  </si>
  <si>
    <t>เงื่อนไขการชำระเงิน</t>
  </si>
  <si>
    <t xml:space="preserve">      เงินสด</t>
  </si>
  <si>
    <t>REQUIRED DATE</t>
  </si>
  <si>
    <t>วิธีการขนส่ง</t>
  </si>
  <si>
    <t xml:space="preserve">   </t>
  </si>
  <si>
    <t xml:space="preserve">      รถบริษัท</t>
  </si>
  <si>
    <t>PARTIAL SHIP ALLOW(Y/N)</t>
  </si>
  <si>
    <t xml:space="preserve">ชื่อบุคคลผุ้ติดต่อ  </t>
  </si>
  <si>
    <t>Original SO No.</t>
  </si>
  <si>
    <t>Type</t>
  </si>
  <si>
    <t>PART No.</t>
  </si>
  <si>
    <t>DESCRIPTION</t>
  </si>
  <si>
    <t>QTY.</t>
  </si>
  <si>
    <t>Price / Unit</t>
  </si>
  <si>
    <t>Total Amount</t>
  </si>
  <si>
    <t>Cost / Unit</t>
  </si>
  <si>
    <t>Total Cost</t>
  </si>
  <si>
    <t>Supplier</t>
  </si>
  <si>
    <t>COST OF GOODS</t>
  </si>
  <si>
    <t>A</t>
  </si>
  <si>
    <t>Hardware</t>
  </si>
  <si>
    <t>Installation &amp; Service</t>
  </si>
  <si>
    <t>C</t>
  </si>
  <si>
    <t>ค่าจ้างติดตั้งทีมนอก+ขนส่ง</t>
  </si>
  <si>
    <t xml:space="preserve"> - กรุงเทพฯ</t>
  </si>
  <si>
    <t xml:space="preserve"> - ต่างจังหวัด</t>
  </si>
  <si>
    <t>ค่าจ้างติดตั้งทีมภายในบริษัทฯ</t>
  </si>
  <si>
    <t xml:space="preserve"> - ค่าจ้างช่างติดตั้งระบบ Onsite พร้อมทดสอบ</t>
  </si>
  <si>
    <t xml:space="preserve"> - ค่าจ้างช่าง Internal ติดตั้งเตรียมเครื่องตรวจรับ</t>
  </si>
  <si>
    <t xml:space="preserve"> - ค่าจ้างทีม พี่รวจ+เบียร์ ติดตั้งระบบเครื่องแม่ข่าย</t>
  </si>
  <si>
    <t xml:space="preserve"> - ตรวจรับ+อบรมตามเงื่อนไข</t>
  </si>
  <si>
    <t>E</t>
  </si>
  <si>
    <t>ค่าขนส่ง</t>
  </si>
  <si>
    <t>Goods Shipment                            *******</t>
  </si>
  <si>
    <t>Total</t>
  </si>
  <si>
    <t>Vat</t>
  </si>
  <si>
    <t>Grand Total</t>
  </si>
  <si>
    <t>For Purchaser:</t>
  </si>
  <si>
    <t>PO. NO.</t>
  </si>
  <si>
    <t>…………………….</t>
  </si>
  <si>
    <t xml:space="preserve"> ………………………</t>
  </si>
  <si>
    <t>PO. Date</t>
  </si>
  <si>
    <t>Account Manager</t>
  </si>
  <si>
    <t>ต้นฉบับ-บัญชี,สำเนา1-ช่าง,สำเนา2-พนักงานขาย</t>
  </si>
  <si>
    <t>Sale</t>
  </si>
  <si>
    <t>Date</t>
  </si>
  <si>
    <t>Director</t>
  </si>
  <si>
    <t>Purchase Staff</t>
  </si>
  <si>
    <t>Purchase Manager</t>
  </si>
  <si>
    <t>ต้นฉบับ-จัดซื้อ,สำเนา 1-บัญชีเปิดบิล, สำเนา 2-ช่าง,สำเนา3-พนักงานขาย</t>
  </si>
  <si>
    <t>ภัทราอร  อมรโอภาคุณ</t>
  </si>
  <si>
    <t xml:space="preserve">ORDER NO.  </t>
  </si>
  <si>
    <t>CUSTOMER PO.</t>
  </si>
  <si>
    <t xml:space="preserve">ORDER DATE   </t>
  </si>
  <si>
    <t>Biding</t>
  </si>
  <si>
    <t xml:space="preserve">Remark:  รับประกันสินค้า 1 ปี  Carry-in </t>
  </si>
  <si>
    <t>ภัทราอร</t>
  </si>
  <si>
    <t>Reserve error</t>
  </si>
  <si>
    <t>Cost/unit/Y</t>
  </si>
  <si>
    <t>ค่าติดตั้ง</t>
  </si>
  <si>
    <t>CM</t>
  </si>
  <si>
    <t xml:space="preserve">
</t>
  </si>
  <si>
    <t>B</t>
  </si>
  <si>
    <t>Software</t>
  </si>
  <si>
    <t xml:space="preserve">หมายเหตุ :  </t>
  </si>
  <si>
    <t xml:space="preserve">เครื่องบันทึก ลงเวลา เข้า-ออก งาน CMI-F68S FACE SCAN </t>
  </si>
  <si>
    <t>POWER SUPPLY 12V2A</t>
  </si>
  <si>
    <t xml:space="preserve">BATTERY 12V7AH </t>
  </si>
  <si>
    <t>MAGNETIC LOCK 600P</t>
  </si>
  <si>
    <t xml:space="preserve">EXIT SWITCH NO TOUCH K1 </t>
  </si>
  <si>
    <t>LZ</t>
  </si>
  <si>
    <t>บ.เอช ไอ พี โกลบอล จำกัด</t>
  </si>
  <si>
    <t>Free SDK</t>
  </si>
  <si>
    <t>ค่าติดตั้ง (จังหวัดชลบุรี)</t>
  </si>
  <si>
    <t>ค่าเดินสายไฟระยะไม่เกิน 5 เมตร</t>
  </si>
  <si>
    <t>PIT Service (Non bank)</t>
  </si>
  <si>
    <t>บัตร</t>
  </si>
  <si>
    <t>บริษัท เซนโกรท จำกัด (สำนักงานใหญ่)</t>
  </si>
  <si>
    <t>เลขที่ 15/133 หมู่ที่ 5 ตำบลห้วยกระปิ</t>
  </si>
  <si>
    <t xml:space="preserve">อำเภอเมืองชลบุรี จังหวัดชลบุรี
</t>
  </si>
  <si>
    <t>เลขประจำตัวผู้เสียภาษี 0205562007329</t>
  </si>
  <si>
    <t>ค่าติดตั้งกล้อง CCTV (จังหวัดชลบุรี)</t>
  </si>
  <si>
    <t>ค่าอุปกรณ์ติดตั้งเพิ่มเติม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</si>
</sst>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-mmm\-yy"/>
    <numFmt numFmtId="167" formatCode="[$-1070000]d/m/yy;@"/>
    <numFmt numFmtId="168" formatCode="0_);\(0\)"/>
    <numFmt numFmtId="169" formatCode="#,##0.00;[Red]#,##0.00"/>
  </numFmts>
  <fonts count="12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4"/>
      <name val="Cordia New"/>
      <family val="2"/>
    </font>
    <font>
      <sz val="12"/>
      <name val="Times New Roman"/>
      <family val="1"/>
    </font>
    <font>
      <sz val="10"/>
      <name val="Courier"/>
      <family val="3"/>
    </font>
    <font>
      <sz val="11"/>
      <color rgb="FF000000"/>
      <name val="Tahoma"/>
      <family val="2"/>
    </font>
    <font>
      <sz val="16"/>
      <color theme="1"/>
      <name val="TH Sarabun New"/>
      <family val="2"/>
    </font>
    <font>
      <sz val="16"/>
      <color rgb="FFFF0000"/>
      <name val="TH Sarabun New"/>
      <family val="2"/>
    </font>
    <font>
      <u/>
      <sz val="16"/>
      <color theme="1"/>
      <name val="TH Sarabun New"/>
      <family val="2"/>
    </font>
    <font>
      <b/>
      <sz val="20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5" fillId="0" borderId="0"/>
    <xf numFmtId="0" fontId="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</cellStyleXfs>
  <cellXfs count="112">
    <xf numFmtId="0" fontId="0" fillId="0" borderId="0" xfId="0"/>
    <xf numFmtId="43" fontId="8" fillId="2" borderId="14" xfId="1" applyFont="1" applyFill="1" applyBorder="1" applyAlignment="1">
      <alignment vertical="top"/>
    </xf>
    <xf numFmtId="43" fontId="8" fillId="2" borderId="14" xfId="1" applyFont="1" applyFill="1" applyBorder="1" applyAlignment="1">
      <alignment horizontal="center" vertical="top"/>
    </xf>
    <xf numFmtId="0" fontId="8" fillId="2" borderId="0" xfId="0" applyFont="1" applyFill="1" applyAlignment="1">
      <alignment vertical="top"/>
    </xf>
    <xf numFmtId="9" fontId="8" fillId="2" borderId="0" xfId="0" applyNumberFormat="1" applyFont="1" applyFill="1" applyAlignment="1">
      <alignment vertical="top"/>
    </xf>
    <xf numFmtId="164" fontId="8" fillId="2" borderId="0" xfId="0" applyNumberFormat="1" applyFont="1" applyFill="1" applyAlignment="1">
      <alignment vertical="top"/>
    </xf>
    <xf numFmtId="43" fontId="8" fillId="2" borderId="0" xfId="0" applyNumberFormat="1" applyFont="1" applyFill="1" applyAlignment="1">
      <alignment vertical="top"/>
    </xf>
    <xf numFmtId="43" fontId="8" fillId="2" borderId="0" xfId="1" applyFont="1" applyFill="1" applyAlignment="1">
      <alignment vertical="top"/>
    </xf>
    <xf numFmtId="0" fontId="8" fillId="2" borderId="0" xfId="7" applyFont="1" applyFill="1" applyAlignment="1">
      <alignment vertical="top"/>
    </xf>
    <xf numFmtId="0" fontId="8" fillId="2" borderId="12" xfId="7" applyFont="1" applyFill="1" applyBorder="1" applyAlignment="1">
      <alignment vertical="top"/>
    </xf>
    <xf numFmtId="0" fontId="8" fillId="2" borderId="11" xfId="7" applyFont="1" applyFill="1" applyBorder="1" applyAlignment="1" applyProtection="1">
      <alignment vertical="top"/>
      <protection locked="0"/>
    </xf>
    <xf numFmtId="0" fontId="8" fillId="2" borderId="5" xfId="0" applyFont="1" applyFill="1" applyBorder="1" applyAlignment="1">
      <alignment vertical="top"/>
    </xf>
    <xf numFmtId="43" fontId="8" fillId="2" borderId="14" xfId="1" applyFont="1" applyFill="1" applyBorder="1" applyAlignment="1" applyProtection="1">
      <alignment horizontal="center" vertical="top"/>
      <protection locked="0"/>
    </xf>
    <xf numFmtId="4" fontId="8" fillId="2" borderId="14" xfId="0" applyNumberFormat="1" applyFont="1" applyFill="1" applyBorder="1" applyAlignment="1">
      <alignment vertical="top"/>
    </xf>
    <xf numFmtId="43" fontId="8" fillId="2" borderId="14" xfId="1" applyFont="1" applyFill="1" applyBorder="1" applyAlignment="1" applyProtection="1">
      <alignment vertical="top"/>
      <protection locked="0"/>
    </xf>
    <xf numFmtId="168" fontId="8" fillId="2" borderId="14" xfId="1" applyNumberFormat="1" applyFont="1" applyFill="1" applyBorder="1" applyAlignment="1" applyProtection="1">
      <alignment horizontal="center" vertical="top" wrapText="1"/>
      <protection locked="0"/>
    </xf>
    <xf numFmtId="43" fontId="8" fillId="2" borderId="7" xfId="1" applyFont="1" applyFill="1" applyBorder="1" applyAlignment="1" applyProtection="1">
      <alignment vertical="top" wrapText="1"/>
      <protection locked="0"/>
    </xf>
    <xf numFmtId="43" fontId="8" fillId="2" borderId="6" xfId="1" applyFont="1" applyFill="1" applyBorder="1" applyAlignment="1">
      <alignment horizontal="center" vertical="top"/>
    </xf>
    <xf numFmtId="43" fontId="8" fillId="2" borderId="6" xfId="1" applyFont="1" applyFill="1" applyBorder="1" applyAlignment="1">
      <alignment vertical="top"/>
    </xf>
    <xf numFmtId="0" fontId="10" fillId="2" borderId="14" xfId="0" applyFont="1" applyFill="1" applyBorder="1" applyAlignment="1">
      <alignment vertical="top" wrapText="1"/>
    </xf>
    <xf numFmtId="43" fontId="8" fillId="2" borderId="14" xfId="1" applyFont="1" applyFill="1" applyBorder="1" applyAlignment="1" applyProtection="1">
      <alignment vertical="top" wrapText="1"/>
      <protection locked="0"/>
    </xf>
    <xf numFmtId="0" fontId="8" fillId="2" borderId="6" xfId="0" applyFont="1" applyFill="1" applyBorder="1" applyAlignment="1">
      <alignment vertical="top" wrapText="1"/>
    </xf>
    <xf numFmtId="43" fontId="8" fillId="2" borderId="6" xfId="1" applyFont="1" applyFill="1" applyBorder="1" applyAlignment="1">
      <alignment vertical="top" wrapText="1"/>
    </xf>
    <xf numFmtId="4" fontId="8" fillId="2" borderId="14" xfId="0" applyNumberFormat="1" applyFont="1" applyFill="1" applyBorder="1" applyAlignment="1">
      <alignment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vertical="top" wrapText="1"/>
    </xf>
    <xf numFmtId="168" fontId="8" fillId="2" borderId="14" xfId="1" applyNumberFormat="1" applyFont="1" applyFill="1" applyBorder="1" applyAlignment="1">
      <alignment horizontal="center" vertical="top" wrapText="1"/>
    </xf>
    <xf numFmtId="43" fontId="8" fillId="2" borderId="7" xfId="1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/>
    </xf>
    <xf numFmtId="43" fontId="8" fillId="2" borderId="7" xfId="0" applyNumberFormat="1" applyFont="1" applyFill="1" applyBorder="1" applyAlignment="1">
      <alignment vertical="top" wrapText="1"/>
    </xf>
    <xf numFmtId="9" fontId="8" fillId="2" borderId="14" xfId="10" applyFont="1" applyFill="1" applyBorder="1" applyAlignment="1">
      <alignment horizontal="center" vertical="top" wrapText="1"/>
    </xf>
    <xf numFmtId="49" fontId="8" fillId="2" borderId="6" xfId="0" applyNumberFormat="1" applyFont="1" applyFill="1" applyBorder="1" applyAlignment="1" applyProtection="1">
      <alignment horizontal="right" vertical="top" wrapText="1"/>
      <protection locked="0"/>
    </xf>
    <xf numFmtId="3" fontId="8" fillId="2" borderId="14" xfId="7" applyNumberFormat="1" applyFont="1" applyFill="1" applyBorder="1" applyAlignment="1" applyProtection="1">
      <alignment vertical="top" wrapText="1"/>
      <protection locked="0"/>
    </xf>
    <xf numFmtId="0" fontId="8" fillId="2" borderId="10" xfId="0" applyFont="1" applyFill="1" applyBorder="1" applyAlignment="1">
      <alignment vertical="top"/>
    </xf>
    <xf numFmtId="0" fontId="8" fillId="2" borderId="13" xfId="0" applyFont="1" applyFill="1" applyBorder="1" applyAlignment="1">
      <alignment vertical="top"/>
    </xf>
    <xf numFmtId="0" fontId="8" fillId="2" borderId="4" xfId="0" applyFont="1" applyFill="1" applyBorder="1" applyAlignment="1">
      <alignment vertical="top"/>
    </xf>
    <xf numFmtId="165" fontId="8" fillId="2" borderId="0" xfId="0" applyNumberFormat="1" applyFont="1" applyFill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14" xfId="0" applyFont="1" applyFill="1" applyBorder="1" applyAlignment="1">
      <alignment horizontal="left" vertical="top"/>
    </xf>
    <xf numFmtId="43" fontId="8" fillId="2" borderId="14" xfId="1" applyFont="1" applyFill="1" applyBorder="1" applyAlignment="1" applyProtection="1">
      <alignment horizontal="right" vertical="top"/>
      <protection locked="0"/>
    </xf>
    <xf numFmtId="169" fontId="8" fillId="2" borderId="14" xfId="0" applyNumberFormat="1" applyFont="1" applyFill="1" applyBorder="1" applyAlignment="1">
      <alignment vertical="top" wrapText="1"/>
    </xf>
    <xf numFmtId="43" fontId="8" fillId="2" borderId="14" xfId="1" applyFont="1" applyFill="1" applyBorder="1" applyAlignment="1">
      <alignment vertical="top" wrapText="1"/>
    </xf>
    <xf numFmtId="0" fontId="8" fillId="2" borderId="0" xfId="0" applyFont="1" applyFill="1" applyAlignment="1">
      <alignment horizontal="right" vertical="top" wrapText="1"/>
    </xf>
    <xf numFmtId="0" fontId="8" fillId="2" borderId="0" xfId="0" applyFont="1" applyFill="1" applyAlignment="1">
      <alignment horizontal="right" vertical="top"/>
    </xf>
    <xf numFmtId="0" fontId="8" fillId="2" borderId="0" xfId="7" applyFont="1" applyFill="1" applyAlignment="1">
      <alignment horizontal="left" vertical="top"/>
    </xf>
    <xf numFmtId="0" fontId="8" fillId="2" borderId="0" xfId="0" quotePrefix="1" applyFont="1" applyFill="1" applyAlignment="1">
      <alignment vertical="top"/>
    </xf>
    <xf numFmtId="0" fontId="8" fillId="2" borderId="1" xfId="8" applyFont="1" applyFill="1" applyBorder="1" applyAlignment="1" applyProtection="1">
      <alignment horizontal="left" vertical="top"/>
      <protection locked="0"/>
    </xf>
    <xf numFmtId="0" fontId="8" fillId="2" borderId="9" xfId="0" applyFont="1" applyFill="1" applyBorder="1" applyAlignment="1">
      <alignment vertical="top"/>
    </xf>
    <xf numFmtId="0" fontId="8" fillId="2" borderId="0" xfId="0" applyFont="1" applyFill="1" applyAlignment="1">
      <alignment horizontal="center" vertical="top" wrapText="1"/>
    </xf>
    <xf numFmtId="43" fontId="8" fillId="2" borderId="0" xfId="1" applyFont="1" applyFill="1" applyAlignment="1">
      <alignment horizontal="right" vertical="top" wrapText="1"/>
    </xf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/>
    </xf>
    <xf numFmtId="0" fontId="8" fillId="2" borderId="12" xfId="4" applyFont="1" applyFill="1" applyBorder="1" applyAlignment="1">
      <alignment vertical="top"/>
    </xf>
    <xf numFmtId="43" fontId="8" fillId="2" borderId="0" xfId="1" applyFont="1" applyFill="1" applyAlignment="1">
      <alignment horizontal="right" vertical="top"/>
    </xf>
    <xf numFmtId="0" fontId="8" fillId="2" borderId="12" xfId="4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6" xfId="0" applyFont="1" applyFill="1" applyBorder="1" applyAlignment="1">
      <alignment horizontal="center" vertical="top" wrapText="1"/>
    </xf>
    <xf numFmtId="43" fontId="8" fillId="2" borderId="14" xfId="1" applyFont="1" applyFill="1" applyBorder="1" applyAlignment="1">
      <alignment horizontal="center" vertical="top" wrapText="1"/>
    </xf>
    <xf numFmtId="0" fontId="8" fillId="2" borderId="14" xfId="7" applyFont="1" applyFill="1" applyBorder="1" applyAlignment="1">
      <alignment horizontal="center" vertical="top" wrapText="1"/>
    </xf>
    <xf numFmtId="0" fontId="8" fillId="2" borderId="6" xfId="7" applyFont="1" applyFill="1" applyBorder="1" applyAlignment="1">
      <alignment horizontal="center" vertical="top" wrapText="1"/>
    </xf>
    <xf numFmtId="0" fontId="8" fillId="2" borderId="7" xfId="7" applyFont="1" applyFill="1" applyBorder="1" applyAlignment="1">
      <alignment horizontal="center" vertical="top" wrapText="1"/>
    </xf>
    <xf numFmtId="4" fontId="8" fillId="2" borderId="0" xfId="0" applyNumberFormat="1" applyFont="1" applyFill="1" applyAlignment="1">
      <alignment vertical="top"/>
    </xf>
    <xf numFmtId="0" fontId="10" fillId="2" borderId="14" xfId="0" applyFont="1" applyFill="1" applyBorder="1" applyAlignment="1">
      <alignment vertical="top"/>
    </xf>
    <xf numFmtId="0" fontId="8" fillId="2" borderId="6" xfId="0" applyFont="1" applyFill="1" applyBorder="1" applyAlignment="1">
      <alignment horizontal="left" vertical="top" wrapText="1"/>
    </xf>
    <xf numFmtId="43" fontId="8" fillId="2" borderId="10" xfId="1" applyFont="1" applyFill="1" applyBorder="1" applyAlignment="1">
      <alignment vertical="top"/>
    </xf>
    <xf numFmtId="43" fontId="8" fillId="2" borderId="6" xfId="1" applyNumberFormat="1" applyFont="1" applyFill="1" applyBorder="1" applyAlignment="1">
      <alignment vertical="top"/>
    </xf>
    <xf numFmtId="43" fontId="8" fillId="2" borderId="7" xfId="1" applyFont="1" applyFill="1" applyBorder="1" applyAlignment="1">
      <alignment horizontal="center" vertical="top"/>
    </xf>
    <xf numFmtId="43" fontId="8" fillId="2" borderId="7" xfId="1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43" fontId="8" fillId="2" borderId="13" xfId="1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43" fontId="8" fillId="2" borderId="4" xfId="1" applyFont="1" applyFill="1" applyBorder="1" applyAlignment="1">
      <alignment vertical="top"/>
    </xf>
    <xf numFmtId="3" fontId="8" fillId="2" borderId="0" xfId="0" applyNumberFormat="1" applyFont="1" applyFill="1" applyAlignment="1">
      <alignment vertical="top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2" borderId="15" xfId="0" applyFont="1" applyFill="1" applyBorder="1" applyAlignment="1">
      <alignment vertical="top"/>
    </xf>
    <xf numFmtId="0" fontId="8" fillId="2" borderId="1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vertical="top"/>
    </xf>
    <xf numFmtId="0" fontId="8" fillId="2" borderId="12" xfId="0" applyFont="1" applyFill="1" applyBorder="1" applyAlignment="1">
      <alignment horizontal="left" vertical="top"/>
    </xf>
    <xf numFmtId="166" fontId="8" fillId="2" borderId="13" xfId="0" applyNumberFormat="1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2" xfId="0" applyFont="1" applyFill="1" applyBorder="1" applyAlignment="1">
      <alignment horizontal="center" vertical="top"/>
    </xf>
    <xf numFmtId="167" fontId="8" fillId="2" borderId="4" xfId="0" applyNumberFormat="1" applyFont="1" applyFill="1" applyBorder="1" applyAlignment="1">
      <alignment horizontal="center" vertical="top"/>
    </xf>
    <xf numFmtId="167" fontId="8" fillId="2" borderId="2" xfId="0" applyNumberFormat="1" applyFont="1" applyFill="1" applyBorder="1" applyAlignment="1">
      <alignment horizontal="center" vertical="top"/>
    </xf>
    <xf numFmtId="0" fontId="8" fillId="2" borderId="6" xfId="0" applyFont="1" applyFill="1" applyBorder="1" applyAlignment="1">
      <alignment vertical="top"/>
    </xf>
    <xf numFmtId="0" fontId="8" fillId="2" borderId="12" xfId="0" applyFont="1" applyFill="1" applyBorder="1" applyAlignment="1">
      <alignment horizontal="center" vertical="top"/>
    </xf>
    <xf numFmtId="43" fontId="8" fillId="2" borderId="12" xfId="1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166" fontId="8" fillId="2" borderId="12" xfId="0" applyNumberFormat="1" applyFont="1" applyFill="1" applyBorder="1" applyAlignment="1">
      <alignment horizontal="center" vertical="top"/>
    </xf>
    <xf numFmtId="166" fontId="8" fillId="2" borderId="11" xfId="0" applyNumberFormat="1" applyFont="1" applyFill="1" applyBorder="1" applyAlignment="1">
      <alignment horizontal="center" vertical="top"/>
    </xf>
    <xf numFmtId="43" fontId="8" fillId="2" borderId="11" xfId="1" applyFont="1" applyFill="1" applyBorder="1" applyAlignment="1">
      <alignment vertical="top"/>
    </xf>
    <xf numFmtId="168" fontId="8" fillId="2" borderId="14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14" xfId="1" applyFont="1" applyFill="1" applyBorder="1" applyAlignment="1" applyProtection="1">
      <alignment vertical="center"/>
      <protection locked="0"/>
    </xf>
    <xf numFmtId="43" fontId="9" fillId="2" borderId="14" xfId="1" applyFont="1" applyFill="1" applyBorder="1" applyAlignment="1" applyProtection="1">
      <alignment vertical="top"/>
      <protection locked="0"/>
    </xf>
    <xf numFmtId="0" fontId="8" fillId="2" borderId="14" xfId="0" quotePrefix="1" applyFont="1" applyFill="1" applyBorder="1" applyAlignment="1">
      <alignment horizontal="left" vertical="center" wrapText="1"/>
    </xf>
    <xf numFmtId="169" fontId="8" fillId="2" borderId="14" xfId="0" applyNumberFormat="1" applyFont="1" applyFill="1" applyBorder="1" applyAlignment="1">
      <alignment horizontal="left" vertical="center" wrapText="1"/>
    </xf>
    <xf numFmtId="43" fontId="8" fillId="2" borderId="14" xfId="1" applyFont="1" applyFill="1" applyBorder="1" applyAlignment="1">
      <alignment horizontal="left" vertical="center"/>
    </xf>
    <xf numFmtId="43" fontId="8" fillId="2" borderId="14" xfId="1" applyFont="1" applyFill="1" applyBorder="1" applyAlignment="1" applyProtection="1">
      <alignment horizontal="left" vertical="center" wrapText="1"/>
      <protection locked="0"/>
    </xf>
    <xf numFmtId="43" fontId="8" fillId="2" borderId="14" xfId="1" applyFont="1" applyFill="1" applyBorder="1" applyAlignment="1" applyProtection="1">
      <alignment horizontal="left" vertical="center"/>
      <protection locked="0"/>
    </xf>
    <xf numFmtId="43" fontId="9" fillId="2" borderId="14" xfId="1" applyFont="1" applyFill="1" applyBorder="1" applyAlignment="1" applyProtection="1">
      <alignment horizontal="left" vertical="top"/>
      <protection locked="0"/>
    </xf>
    <xf numFmtId="43" fontId="8" fillId="2" borderId="0" xfId="0" applyNumberFormat="1" applyFont="1" applyFill="1" applyAlignment="1">
      <alignment vertical="top" wrapText="1"/>
    </xf>
    <xf numFmtId="0" fontId="8" fillId="2" borderId="14" xfId="0" quotePrefix="1" applyFont="1" applyFill="1" applyBorder="1" applyAlignment="1">
      <alignment horizontal="left" vertical="top" wrapText="1"/>
    </xf>
    <xf numFmtId="169" fontId="8" fillId="2" borderId="14" xfId="0" applyNumberFormat="1" applyFont="1" applyFill="1" applyBorder="1" applyAlignment="1">
      <alignment horizontal="right" vertical="center" wrapText="1"/>
    </xf>
    <xf numFmtId="165" fontId="8" fillId="2" borderId="6" xfId="1" applyNumberFormat="1" applyFont="1" applyFill="1" applyBorder="1" applyAlignment="1">
      <alignment vertical="top" wrapText="1"/>
    </xf>
    <xf numFmtId="165" fontId="8" fillId="2" borderId="7" xfId="1" applyNumberFormat="1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center" vertical="top" wrapText="1"/>
    </xf>
    <xf numFmtId="0" fontId="8" fillId="2" borderId="12" xfId="4" applyFont="1" applyFill="1" applyBorder="1" applyAlignment="1">
      <alignment horizontal="left" vertical="top" wrapText="1"/>
    </xf>
  </cellXfs>
  <cellStyles count="12">
    <cellStyle name="0,0_x000d__x000a_NA_x000d__x000a_" xfId="7" xr:uid="{00000000-0005-0000-0000-000000000000}"/>
    <cellStyle name="Comma" xfId="1" builtinId="3"/>
    <cellStyle name="Comma 2" xfId="6" xr:uid="{00000000-0005-0000-0000-000002000000}"/>
    <cellStyle name="Comma 3" xfId="3" xr:uid="{00000000-0005-0000-0000-000003000000}"/>
    <cellStyle name="Comma 4" xfId="9" xr:uid="{2C7CD38E-621F-4E7F-A883-D86691A230BD}"/>
    <cellStyle name="Hyperlink" xfId="4" builtinId="8"/>
    <cellStyle name="Normal" xfId="0" builtinId="0"/>
    <cellStyle name="Normal 2" xfId="2" xr:uid="{00000000-0005-0000-0000-000006000000}"/>
    <cellStyle name="Normal 3" xfId="11" xr:uid="{105C8790-940F-164E-B8B0-ED669DCD7374}"/>
    <cellStyle name="Normal 7" xfId="5" xr:uid="{00000000-0005-0000-0000-000007000000}"/>
    <cellStyle name="Percent" xfId="10" builtinId="5"/>
    <cellStyle name="ปกติ_CUSCOD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60AD06-4631-0545-BEB0-E8AE391D890A}"/>
            </a:ext>
          </a:extLst>
        </xdr:cNvPr>
        <xdr:cNvSpPr>
          <a:spLocks noChangeArrowheads="1"/>
        </xdr:cNvSpPr>
      </xdr:nvSpPr>
      <xdr:spPr bwMode="auto">
        <a:xfrm>
          <a:off x="8716010" y="5377180"/>
          <a:ext cx="580390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3CE9627C-4C33-0142-B1CF-FEB28E55EEEC}"/>
            </a:ext>
          </a:extLst>
        </xdr:cNvPr>
        <xdr:cNvSpPr>
          <a:spLocks noChangeArrowheads="1"/>
        </xdr:cNvSpPr>
      </xdr:nvSpPr>
      <xdr:spPr bwMode="auto">
        <a:xfrm>
          <a:off x="9924627" y="4905799"/>
          <a:ext cx="122872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70</xdr:row>
      <xdr:rowOff>142875</xdr:rowOff>
    </xdr:from>
    <xdr:to>
      <xdr:col>6</xdr:col>
      <xdr:colOff>485775</xdr:colOff>
      <xdr:row>70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88311C40-6612-434E-B409-042D3E4F8162}"/>
            </a:ext>
          </a:extLst>
        </xdr:cNvPr>
        <xdr:cNvSpPr>
          <a:spLocks noChangeShapeType="1"/>
        </xdr:cNvSpPr>
      </xdr:nvSpPr>
      <xdr:spPr bwMode="auto">
        <a:xfrm flipV="1">
          <a:off x="7515225" y="24907875"/>
          <a:ext cx="2266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71</xdr:row>
      <xdr:rowOff>19050</xdr:rowOff>
    </xdr:from>
    <xdr:to>
      <xdr:col>5</xdr:col>
      <xdr:colOff>47625</xdr:colOff>
      <xdr:row>71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78C9E997-83F4-5D45-BF43-7C56E2123426}"/>
            </a:ext>
          </a:extLst>
        </xdr:cNvPr>
        <xdr:cNvSpPr>
          <a:spLocks noChangeShapeType="1"/>
        </xdr:cNvSpPr>
      </xdr:nvSpPr>
      <xdr:spPr bwMode="auto">
        <a:xfrm flipH="1">
          <a:off x="8264525" y="25101550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71</xdr:row>
      <xdr:rowOff>161925</xdr:rowOff>
    </xdr:from>
    <xdr:to>
      <xdr:col>5</xdr:col>
      <xdr:colOff>361950</xdr:colOff>
      <xdr:row>71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3DB61F6D-F973-394E-80DC-E43DA5A732D1}"/>
            </a:ext>
          </a:extLst>
        </xdr:cNvPr>
        <xdr:cNvSpPr>
          <a:spLocks noChangeShapeType="1"/>
        </xdr:cNvSpPr>
      </xdr:nvSpPr>
      <xdr:spPr bwMode="auto">
        <a:xfrm>
          <a:off x="8312150" y="252444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71</xdr:row>
      <xdr:rowOff>38100</xdr:rowOff>
    </xdr:from>
    <xdr:to>
      <xdr:col>5</xdr:col>
      <xdr:colOff>457200</xdr:colOff>
      <xdr:row>71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EE5D7973-BB7D-514C-B62B-32065180935E}"/>
            </a:ext>
          </a:extLst>
        </xdr:cNvPr>
        <xdr:cNvSpPr>
          <a:spLocks noChangeShapeType="1"/>
        </xdr:cNvSpPr>
      </xdr:nvSpPr>
      <xdr:spPr bwMode="auto">
        <a:xfrm flipH="1">
          <a:off x="8674100" y="2512060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71</xdr:row>
      <xdr:rowOff>171450</xdr:rowOff>
    </xdr:from>
    <xdr:to>
      <xdr:col>6</xdr:col>
      <xdr:colOff>0</xdr:colOff>
      <xdr:row>71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716E2CC9-CDBD-284F-A988-E7409AF9F9AC}"/>
            </a:ext>
          </a:extLst>
        </xdr:cNvPr>
        <xdr:cNvSpPr>
          <a:spLocks noChangeShapeType="1"/>
        </xdr:cNvSpPr>
      </xdr:nvSpPr>
      <xdr:spPr bwMode="auto">
        <a:xfrm>
          <a:off x="8664575" y="25253950"/>
          <a:ext cx="63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73</xdr:row>
      <xdr:rowOff>219075</xdr:rowOff>
    </xdr:from>
    <xdr:to>
      <xdr:col>6</xdr:col>
      <xdr:colOff>0</xdr:colOff>
      <xdr:row>73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B29CD1C3-74A9-8A4D-96A1-52BE22DA0494}"/>
            </a:ext>
          </a:extLst>
        </xdr:cNvPr>
        <xdr:cNvSpPr>
          <a:spLocks noChangeShapeType="1"/>
        </xdr:cNvSpPr>
      </xdr:nvSpPr>
      <xdr:spPr bwMode="auto">
        <a:xfrm>
          <a:off x="7362825" y="25936575"/>
          <a:ext cx="19335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70</xdr:row>
      <xdr:rowOff>142875</xdr:rowOff>
    </xdr:from>
    <xdr:to>
      <xdr:col>2</xdr:col>
      <xdr:colOff>1095375</xdr:colOff>
      <xdr:row>70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39B03BE4-F9F1-B54D-8C54-EBEA05CB3A54}"/>
            </a:ext>
          </a:extLst>
        </xdr:cNvPr>
        <xdr:cNvSpPr>
          <a:spLocks noChangeShapeType="1"/>
        </xdr:cNvSpPr>
      </xdr:nvSpPr>
      <xdr:spPr bwMode="auto">
        <a:xfrm flipV="1">
          <a:off x="400050" y="24907875"/>
          <a:ext cx="300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73</xdr:row>
      <xdr:rowOff>133350</xdr:rowOff>
    </xdr:from>
    <xdr:to>
      <xdr:col>2</xdr:col>
      <xdr:colOff>1085850</xdr:colOff>
      <xdr:row>73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DE2E0254-B578-B446-A5D6-3B39C9DC749A}"/>
            </a:ext>
          </a:extLst>
        </xdr:cNvPr>
        <xdr:cNvSpPr>
          <a:spLocks noChangeShapeType="1"/>
        </xdr:cNvSpPr>
      </xdr:nvSpPr>
      <xdr:spPr bwMode="auto">
        <a:xfrm flipV="1">
          <a:off x="409575" y="25850850"/>
          <a:ext cx="298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74</xdr:row>
      <xdr:rowOff>161925</xdr:rowOff>
    </xdr:from>
    <xdr:to>
      <xdr:col>1</xdr:col>
      <xdr:colOff>0</xdr:colOff>
      <xdr:row>74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98E8E8FD-BBF5-BA4C-A1FD-7B9EE193CC7F}"/>
            </a:ext>
          </a:extLst>
        </xdr:cNvPr>
        <xdr:cNvSpPr>
          <a:spLocks noChangeShapeType="1"/>
        </xdr:cNvSpPr>
      </xdr:nvSpPr>
      <xdr:spPr bwMode="auto">
        <a:xfrm>
          <a:off x="381000" y="26196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74</xdr:row>
      <xdr:rowOff>161925</xdr:rowOff>
    </xdr:from>
    <xdr:to>
      <xdr:col>1</xdr:col>
      <xdr:colOff>0</xdr:colOff>
      <xdr:row>74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44D86F2D-0236-AB49-BCA0-973DD57C7D6D}"/>
            </a:ext>
          </a:extLst>
        </xdr:cNvPr>
        <xdr:cNvSpPr>
          <a:spLocks noChangeShapeType="1"/>
        </xdr:cNvSpPr>
      </xdr:nvSpPr>
      <xdr:spPr bwMode="auto">
        <a:xfrm>
          <a:off x="381000" y="26196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73</xdr:row>
      <xdr:rowOff>200025</xdr:rowOff>
    </xdr:from>
    <xdr:to>
      <xdr:col>9</xdr:col>
      <xdr:colOff>485775</xdr:colOff>
      <xdr:row>73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016F0F21-64BA-CC4A-9C5D-9C565DB448E6}"/>
            </a:ext>
          </a:extLst>
        </xdr:cNvPr>
        <xdr:cNvSpPr>
          <a:spLocks noChangeShapeType="1"/>
        </xdr:cNvSpPr>
      </xdr:nvSpPr>
      <xdr:spPr bwMode="auto">
        <a:xfrm flipV="1">
          <a:off x="11128375" y="25917525"/>
          <a:ext cx="14986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71</xdr:row>
      <xdr:rowOff>161925</xdr:rowOff>
    </xdr:from>
    <xdr:to>
      <xdr:col>4</xdr:col>
      <xdr:colOff>752475</xdr:colOff>
      <xdr:row>71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54AB6D18-777B-A741-A0AB-AD1B6F85846B}"/>
            </a:ext>
          </a:extLst>
        </xdr:cNvPr>
        <xdr:cNvSpPr>
          <a:spLocks noChangeShapeType="1"/>
        </xdr:cNvSpPr>
      </xdr:nvSpPr>
      <xdr:spPr bwMode="auto">
        <a:xfrm>
          <a:off x="7839075" y="252444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71</xdr:row>
      <xdr:rowOff>171450</xdr:rowOff>
    </xdr:from>
    <xdr:to>
      <xdr:col>9</xdr:col>
      <xdr:colOff>28575</xdr:colOff>
      <xdr:row>71</xdr:row>
      <xdr:rowOff>171450</xdr:rowOff>
    </xdr:to>
    <xdr:sp macro="" textlink="">
      <xdr:nvSpPr>
        <xdr:cNvPr id="17" name="Line 25">
          <a:extLst>
            <a:ext uri="{FF2B5EF4-FFF2-40B4-BE49-F238E27FC236}">
              <a16:creationId xmlns:a16="http://schemas.microsoft.com/office/drawing/2014/main" id="{7C845682-2EBF-084D-8D20-B4E3B3BC5895}"/>
            </a:ext>
          </a:extLst>
        </xdr:cNvPr>
        <xdr:cNvSpPr>
          <a:spLocks noChangeShapeType="1"/>
        </xdr:cNvSpPr>
      </xdr:nvSpPr>
      <xdr:spPr bwMode="auto">
        <a:xfrm>
          <a:off x="11795125" y="25253950"/>
          <a:ext cx="374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71</xdr:row>
      <xdr:rowOff>47625</xdr:rowOff>
    </xdr:from>
    <xdr:to>
      <xdr:col>9</xdr:col>
      <xdr:colOff>180975</xdr:colOff>
      <xdr:row>71</xdr:row>
      <xdr:rowOff>180975</xdr:rowOff>
    </xdr:to>
    <xdr:sp macro="" textlink="">
      <xdr:nvSpPr>
        <xdr:cNvPr id="18" name="Line 26">
          <a:extLst>
            <a:ext uri="{FF2B5EF4-FFF2-40B4-BE49-F238E27FC236}">
              <a16:creationId xmlns:a16="http://schemas.microsoft.com/office/drawing/2014/main" id="{BD074035-BBF0-1D40-8398-1FACD0A20570}"/>
            </a:ext>
          </a:extLst>
        </xdr:cNvPr>
        <xdr:cNvSpPr>
          <a:spLocks noChangeShapeType="1"/>
        </xdr:cNvSpPr>
      </xdr:nvSpPr>
      <xdr:spPr bwMode="auto">
        <a:xfrm flipH="1">
          <a:off x="12293600" y="25130125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71</xdr:row>
      <xdr:rowOff>171450</xdr:rowOff>
    </xdr:from>
    <xdr:to>
      <xdr:col>9</xdr:col>
      <xdr:colOff>571500</xdr:colOff>
      <xdr:row>71</xdr:row>
      <xdr:rowOff>171450</xdr:rowOff>
    </xdr:to>
    <xdr:sp macro="" textlink="">
      <xdr:nvSpPr>
        <xdr:cNvPr id="19" name="Line 27">
          <a:extLst>
            <a:ext uri="{FF2B5EF4-FFF2-40B4-BE49-F238E27FC236}">
              <a16:creationId xmlns:a16="http://schemas.microsoft.com/office/drawing/2014/main" id="{7920B124-F673-2C4C-ABC8-F79886C9ABD8}"/>
            </a:ext>
          </a:extLst>
        </xdr:cNvPr>
        <xdr:cNvSpPr>
          <a:spLocks noChangeShapeType="1"/>
        </xdr:cNvSpPr>
      </xdr:nvSpPr>
      <xdr:spPr bwMode="auto">
        <a:xfrm flipV="1">
          <a:off x="12160250" y="252539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71</xdr:row>
      <xdr:rowOff>171450</xdr:rowOff>
    </xdr:from>
    <xdr:to>
      <xdr:col>8</xdr:col>
      <xdr:colOff>666750</xdr:colOff>
      <xdr:row>71</xdr:row>
      <xdr:rowOff>171450</xdr:rowOff>
    </xdr:to>
    <xdr:sp macro="" textlink="">
      <xdr:nvSpPr>
        <xdr:cNvPr id="20" name="Line 25">
          <a:extLst>
            <a:ext uri="{FF2B5EF4-FFF2-40B4-BE49-F238E27FC236}">
              <a16:creationId xmlns:a16="http://schemas.microsoft.com/office/drawing/2014/main" id="{F7B719AA-41B7-E543-85A7-0B80B10749B0}"/>
            </a:ext>
          </a:extLst>
        </xdr:cNvPr>
        <xdr:cNvSpPr>
          <a:spLocks noChangeShapeType="1"/>
        </xdr:cNvSpPr>
      </xdr:nvSpPr>
      <xdr:spPr bwMode="auto">
        <a:xfrm>
          <a:off x="11471275" y="2525395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1575857</xdr:colOff>
      <xdr:row>3</xdr:row>
      <xdr:rowOff>117475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C19CEC4-D883-C444-AC78-1700205E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7925" y="0"/>
          <a:ext cx="2379132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2" name="Rectangle 3">
          <a:extLst>
            <a:ext uri="{FF2B5EF4-FFF2-40B4-BE49-F238E27FC236}">
              <a16:creationId xmlns:a16="http://schemas.microsoft.com/office/drawing/2014/main" id="{42AD62A0-14DF-EA4E-99A2-FDD652476150}"/>
            </a:ext>
          </a:extLst>
        </xdr:cNvPr>
        <xdr:cNvSpPr>
          <a:spLocks noChangeArrowheads="1"/>
        </xdr:cNvSpPr>
      </xdr:nvSpPr>
      <xdr:spPr bwMode="auto">
        <a:xfrm>
          <a:off x="8754111" y="4910244"/>
          <a:ext cx="542289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71</xdr:row>
      <xdr:rowOff>47625</xdr:rowOff>
    </xdr:from>
    <xdr:to>
      <xdr:col>8</xdr:col>
      <xdr:colOff>752475</xdr:colOff>
      <xdr:row>71</xdr:row>
      <xdr:rowOff>180975</xdr:rowOff>
    </xdr:to>
    <xdr:sp macro="" textlink="">
      <xdr:nvSpPr>
        <xdr:cNvPr id="23" name="Line 26">
          <a:extLst>
            <a:ext uri="{FF2B5EF4-FFF2-40B4-BE49-F238E27FC236}">
              <a16:creationId xmlns:a16="http://schemas.microsoft.com/office/drawing/2014/main" id="{3B26D747-A237-45B9-B6CE-D4F6BBC289D7}"/>
            </a:ext>
          </a:extLst>
        </xdr:cNvPr>
        <xdr:cNvSpPr>
          <a:spLocks noChangeShapeType="1"/>
        </xdr:cNvSpPr>
      </xdr:nvSpPr>
      <xdr:spPr bwMode="auto">
        <a:xfrm flipH="1">
          <a:off x="10620375" y="2326957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461010</xdr:colOff>
      <xdr:row>17</xdr:row>
      <xdr:rowOff>182880</xdr:rowOff>
    </xdr:from>
    <xdr:to>
      <xdr:col>6</xdr:col>
      <xdr:colOff>0</xdr:colOff>
      <xdr:row>18</xdr:row>
      <xdr:rowOff>173355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267A09D-B9E9-4138-A3E0-DBB5FA3555B1}"/>
            </a:ext>
          </a:extLst>
        </xdr:cNvPr>
        <xdr:cNvSpPr>
          <a:spLocks noChangeArrowheads="1"/>
        </xdr:cNvSpPr>
      </xdr:nvSpPr>
      <xdr:spPr bwMode="auto">
        <a:xfrm>
          <a:off x="7700010" y="5421630"/>
          <a:ext cx="453390" cy="2952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6</xdr:col>
      <xdr:colOff>628227</xdr:colOff>
      <xdr:row>16</xdr:row>
      <xdr:rowOff>16299</xdr:rowOff>
    </xdr:from>
    <xdr:to>
      <xdr:col>8</xdr:col>
      <xdr:colOff>53552</xdr:colOff>
      <xdr:row>16</xdr:row>
      <xdr:rowOff>191983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AF82ACDC-663B-481C-B0D7-2EB359F2035F}"/>
            </a:ext>
          </a:extLst>
        </xdr:cNvPr>
        <xdr:cNvSpPr>
          <a:spLocks noChangeArrowheads="1"/>
        </xdr:cNvSpPr>
      </xdr:nvSpPr>
      <xdr:spPr bwMode="auto">
        <a:xfrm>
          <a:off x="8781627" y="4950249"/>
          <a:ext cx="1177925" cy="17568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123825</xdr:colOff>
      <xdr:row>70</xdr:row>
      <xdr:rowOff>142875</xdr:rowOff>
    </xdr:from>
    <xdr:to>
      <xdr:col>6</xdr:col>
      <xdr:colOff>485775</xdr:colOff>
      <xdr:row>70</xdr:row>
      <xdr:rowOff>142875</xdr:rowOff>
    </xdr:to>
    <xdr:sp macro="" textlink="">
      <xdr:nvSpPr>
        <xdr:cNvPr id="4" name="Line 22">
          <a:extLst>
            <a:ext uri="{FF2B5EF4-FFF2-40B4-BE49-F238E27FC236}">
              <a16:creationId xmlns:a16="http://schemas.microsoft.com/office/drawing/2014/main" id="{373BE395-E852-423D-BC4F-83CD3EAD3549}"/>
            </a:ext>
          </a:extLst>
        </xdr:cNvPr>
        <xdr:cNvSpPr>
          <a:spLocks noChangeShapeType="1"/>
        </xdr:cNvSpPr>
      </xdr:nvSpPr>
      <xdr:spPr bwMode="auto">
        <a:xfrm flipV="1">
          <a:off x="6610350" y="22145625"/>
          <a:ext cx="2028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71</xdr:row>
      <xdr:rowOff>19050</xdr:rowOff>
    </xdr:from>
    <xdr:to>
      <xdr:col>5</xdr:col>
      <xdr:colOff>47625</xdr:colOff>
      <xdr:row>71</xdr:row>
      <xdr:rowOff>171450</xdr:rowOff>
    </xdr:to>
    <xdr:sp macro="" textlink="">
      <xdr:nvSpPr>
        <xdr:cNvPr id="5" name="Line 24">
          <a:extLst>
            <a:ext uri="{FF2B5EF4-FFF2-40B4-BE49-F238E27FC236}">
              <a16:creationId xmlns:a16="http://schemas.microsoft.com/office/drawing/2014/main" id="{190EE6C6-111F-4804-BDAA-EC5318A16FE7}"/>
            </a:ext>
          </a:extLst>
        </xdr:cNvPr>
        <xdr:cNvSpPr>
          <a:spLocks noChangeShapeType="1"/>
        </xdr:cNvSpPr>
      </xdr:nvSpPr>
      <xdr:spPr bwMode="auto">
        <a:xfrm flipH="1">
          <a:off x="7248525" y="22326600"/>
          <a:ext cx="3810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57150</xdr:colOff>
      <xdr:row>71</xdr:row>
      <xdr:rowOff>161925</xdr:rowOff>
    </xdr:from>
    <xdr:to>
      <xdr:col>5</xdr:col>
      <xdr:colOff>361950</xdr:colOff>
      <xdr:row>71</xdr:row>
      <xdr:rowOff>161925</xdr:rowOff>
    </xdr:to>
    <xdr:sp macro="" textlink="">
      <xdr:nvSpPr>
        <xdr:cNvPr id="6" name="Line 25">
          <a:extLst>
            <a:ext uri="{FF2B5EF4-FFF2-40B4-BE49-F238E27FC236}">
              <a16:creationId xmlns:a16="http://schemas.microsoft.com/office/drawing/2014/main" id="{A698550D-23A9-4B94-825A-C5B9BFAA0B6C}"/>
            </a:ext>
          </a:extLst>
        </xdr:cNvPr>
        <xdr:cNvSpPr>
          <a:spLocks noChangeShapeType="1"/>
        </xdr:cNvSpPr>
      </xdr:nvSpPr>
      <xdr:spPr bwMode="auto">
        <a:xfrm>
          <a:off x="7296150" y="2246947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419100</xdr:colOff>
      <xdr:row>71</xdr:row>
      <xdr:rowOff>38100</xdr:rowOff>
    </xdr:from>
    <xdr:to>
      <xdr:col>5</xdr:col>
      <xdr:colOff>457200</xdr:colOff>
      <xdr:row>71</xdr:row>
      <xdr:rowOff>171450</xdr:rowOff>
    </xdr:to>
    <xdr:sp macro="" textlink="">
      <xdr:nvSpPr>
        <xdr:cNvPr id="7" name="Line 26">
          <a:extLst>
            <a:ext uri="{FF2B5EF4-FFF2-40B4-BE49-F238E27FC236}">
              <a16:creationId xmlns:a16="http://schemas.microsoft.com/office/drawing/2014/main" id="{605C08A4-010F-48AD-BB76-908DD885BC38}"/>
            </a:ext>
          </a:extLst>
        </xdr:cNvPr>
        <xdr:cNvSpPr>
          <a:spLocks noChangeShapeType="1"/>
        </xdr:cNvSpPr>
      </xdr:nvSpPr>
      <xdr:spPr bwMode="auto">
        <a:xfrm flipH="1">
          <a:off x="7658100" y="22345650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409575</xdr:colOff>
      <xdr:row>71</xdr:row>
      <xdr:rowOff>171450</xdr:rowOff>
    </xdr:from>
    <xdr:to>
      <xdr:col>6</xdr:col>
      <xdr:colOff>0</xdr:colOff>
      <xdr:row>71</xdr:row>
      <xdr:rowOff>171450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AA9D0383-19AC-4C3B-A619-CC721F3127C2}"/>
            </a:ext>
          </a:extLst>
        </xdr:cNvPr>
        <xdr:cNvSpPr>
          <a:spLocks noChangeShapeType="1"/>
        </xdr:cNvSpPr>
      </xdr:nvSpPr>
      <xdr:spPr bwMode="auto">
        <a:xfrm>
          <a:off x="7648575" y="22479000"/>
          <a:ext cx="504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73</xdr:row>
      <xdr:rowOff>219075</xdr:rowOff>
    </xdr:from>
    <xdr:to>
      <xdr:col>6</xdr:col>
      <xdr:colOff>0</xdr:colOff>
      <xdr:row>73</xdr:row>
      <xdr:rowOff>228600</xdr:rowOff>
    </xdr:to>
    <xdr:sp macro="" textlink="">
      <xdr:nvSpPr>
        <xdr:cNvPr id="9" name="Line 28">
          <a:extLst>
            <a:ext uri="{FF2B5EF4-FFF2-40B4-BE49-F238E27FC236}">
              <a16:creationId xmlns:a16="http://schemas.microsoft.com/office/drawing/2014/main" id="{F3EE4497-57D1-4BF0-8523-3A8A013134ED}"/>
            </a:ext>
          </a:extLst>
        </xdr:cNvPr>
        <xdr:cNvSpPr>
          <a:spLocks noChangeShapeType="1"/>
        </xdr:cNvSpPr>
      </xdr:nvSpPr>
      <xdr:spPr bwMode="auto">
        <a:xfrm>
          <a:off x="6391275" y="23136225"/>
          <a:ext cx="17621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70</xdr:row>
      <xdr:rowOff>142875</xdr:rowOff>
    </xdr:from>
    <xdr:to>
      <xdr:col>2</xdr:col>
      <xdr:colOff>1095375</xdr:colOff>
      <xdr:row>70</xdr:row>
      <xdr:rowOff>142875</xdr:rowOff>
    </xdr:to>
    <xdr:sp macro="" textlink="">
      <xdr:nvSpPr>
        <xdr:cNvPr id="10" name="Line 33">
          <a:extLst>
            <a:ext uri="{FF2B5EF4-FFF2-40B4-BE49-F238E27FC236}">
              <a16:creationId xmlns:a16="http://schemas.microsoft.com/office/drawing/2014/main" id="{078F4E0A-E1A5-46AA-9D4A-E216B7F22CF2}"/>
            </a:ext>
          </a:extLst>
        </xdr:cNvPr>
        <xdr:cNvSpPr>
          <a:spLocks noChangeShapeType="1"/>
        </xdr:cNvSpPr>
      </xdr:nvSpPr>
      <xdr:spPr bwMode="auto">
        <a:xfrm flipV="1">
          <a:off x="352425" y="22145625"/>
          <a:ext cx="260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73</xdr:row>
      <xdr:rowOff>133350</xdr:rowOff>
    </xdr:from>
    <xdr:to>
      <xdr:col>2</xdr:col>
      <xdr:colOff>1085850</xdr:colOff>
      <xdr:row>73</xdr:row>
      <xdr:rowOff>133350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6F57927E-D258-4B9D-8741-520785902371}"/>
            </a:ext>
          </a:extLst>
        </xdr:cNvPr>
        <xdr:cNvSpPr>
          <a:spLocks noChangeShapeType="1"/>
        </xdr:cNvSpPr>
      </xdr:nvSpPr>
      <xdr:spPr bwMode="auto">
        <a:xfrm flipV="1">
          <a:off x="361950" y="23050500"/>
          <a:ext cx="259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74</xdr:row>
      <xdr:rowOff>161925</xdr:rowOff>
    </xdr:from>
    <xdr:to>
      <xdr:col>1</xdr:col>
      <xdr:colOff>0</xdr:colOff>
      <xdr:row>74</xdr:row>
      <xdr:rowOff>161925</xdr:rowOff>
    </xdr:to>
    <xdr:sp macro="" textlink="">
      <xdr:nvSpPr>
        <xdr:cNvPr id="12" name="Line 40">
          <a:extLst>
            <a:ext uri="{FF2B5EF4-FFF2-40B4-BE49-F238E27FC236}">
              <a16:creationId xmlns:a16="http://schemas.microsoft.com/office/drawing/2014/main" id="{C9CD25C3-1746-4415-A92D-3A63C9E855D0}"/>
            </a:ext>
          </a:extLst>
        </xdr:cNvPr>
        <xdr:cNvSpPr>
          <a:spLocks noChangeShapeType="1"/>
        </xdr:cNvSpPr>
      </xdr:nvSpPr>
      <xdr:spPr bwMode="auto">
        <a:xfrm>
          <a:off x="333375" y="23383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74</xdr:row>
      <xdr:rowOff>161925</xdr:rowOff>
    </xdr:from>
    <xdr:to>
      <xdr:col>1</xdr:col>
      <xdr:colOff>0</xdr:colOff>
      <xdr:row>74</xdr:row>
      <xdr:rowOff>161925</xdr:rowOff>
    </xdr:to>
    <xdr:sp macro="" textlink="">
      <xdr:nvSpPr>
        <xdr:cNvPr id="13" name="Line 41">
          <a:extLst>
            <a:ext uri="{FF2B5EF4-FFF2-40B4-BE49-F238E27FC236}">
              <a16:creationId xmlns:a16="http://schemas.microsoft.com/office/drawing/2014/main" id="{97E75814-B90E-4FE8-BC1F-C6975A35FFD5}"/>
            </a:ext>
          </a:extLst>
        </xdr:cNvPr>
        <xdr:cNvSpPr>
          <a:spLocks noChangeShapeType="1"/>
        </xdr:cNvSpPr>
      </xdr:nvSpPr>
      <xdr:spPr bwMode="auto">
        <a:xfrm>
          <a:off x="333375" y="23383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73</xdr:row>
      <xdr:rowOff>200025</xdr:rowOff>
    </xdr:from>
    <xdr:to>
      <xdr:col>9</xdr:col>
      <xdr:colOff>485775</xdr:colOff>
      <xdr:row>73</xdr:row>
      <xdr:rowOff>209550</xdr:rowOff>
    </xdr:to>
    <xdr:sp macro="" textlink="">
      <xdr:nvSpPr>
        <xdr:cNvPr id="14" name="Line 28">
          <a:extLst>
            <a:ext uri="{FF2B5EF4-FFF2-40B4-BE49-F238E27FC236}">
              <a16:creationId xmlns:a16="http://schemas.microsoft.com/office/drawing/2014/main" id="{04D5C6E3-CA4C-4C2A-9F3B-B77339256185}"/>
            </a:ext>
          </a:extLst>
        </xdr:cNvPr>
        <xdr:cNvSpPr>
          <a:spLocks noChangeShapeType="1"/>
        </xdr:cNvSpPr>
      </xdr:nvSpPr>
      <xdr:spPr bwMode="auto">
        <a:xfrm flipV="1">
          <a:off x="9934575" y="23117175"/>
          <a:ext cx="13716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447675</xdr:colOff>
      <xdr:row>71</xdr:row>
      <xdr:rowOff>161925</xdr:rowOff>
    </xdr:from>
    <xdr:to>
      <xdr:col>4</xdr:col>
      <xdr:colOff>752475</xdr:colOff>
      <xdr:row>71</xdr:row>
      <xdr:rowOff>161925</xdr:rowOff>
    </xdr:to>
    <xdr:sp macro="" textlink="">
      <xdr:nvSpPr>
        <xdr:cNvPr id="15" name="Line 25">
          <a:extLst>
            <a:ext uri="{FF2B5EF4-FFF2-40B4-BE49-F238E27FC236}">
              <a16:creationId xmlns:a16="http://schemas.microsoft.com/office/drawing/2014/main" id="{2E4940D7-F7B0-4884-AC02-5F392E6CC3B3}"/>
            </a:ext>
          </a:extLst>
        </xdr:cNvPr>
        <xdr:cNvSpPr>
          <a:spLocks noChangeShapeType="1"/>
        </xdr:cNvSpPr>
      </xdr:nvSpPr>
      <xdr:spPr bwMode="auto">
        <a:xfrm>
          <a:off x="6934200" y="2246947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695325</xdr:colOff>
      <xdr:row>71</xdr:row>
      <xdr:rowOff>171450</xdr:rowOff>
    </xdr:from>
    <xdr:to>
      <xdr:col>9</xdr:col>
      <xdr:colOff>28575</xdr:colOff>
      <xdr:row>71</xdr:row>
      <xdr:rowOff>171450</xdr:rowOff>
    </xdr:to>
    <xdr:sp macro="" textlink="">
      <xdr:nvSpPr>
        <xdr:cNvPr id="16" name="Line 25">
          <a:extLst>
            <a:ext uri="{FF2B5EF4-FFF2-40B4-BE49-F238E27FC236}">
              <a16:creationId xmlns:a16="http://schemas.microsoft.com/office/drawing/2014/main" id="{7AD0D7FA-89D8-43C4-A114-0AFD73BE8858}"/>
            </a:ext>
          </a:extLst>
        </xdr:cNvPr>
        <xdr:cNvSpPr>
          <a:spLocks noChangeShapeType="1"/>
        </xdr:cNvSpPr>
      </xdr:nvSpPr>
      <xdr:spPr bwMode="auto">
        <a:xfrm>
          <a:off x="10601325" y="224790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152400</xdr:colOff>
      <xdr:row>71</xdr:row>
      <xdr:rowOff>47625</xdr:rowOff>
    </xdr:from>
    <xdr:to>
      <xdr:col>9</xdr:col>
      <xdr:colOff>180975</xdr:colOff>
      <xdr:row>71</xdr:row>
      <xdr:rowOff>180975</xdr:rowOff>
    </xdr:to>
    <xdr:sp macro="" textlink="">
      <xdr:nvSpPr>
        <xdr:cNvPr id="17" name="Line 26">
          <a:extLst>
            <a:ext uri="{FF2B5EF4-FFF2-40B4-BE49-F238E27FC236}">
              <a16:creationId xmlns:a16="http://schemas.microsoft.com/office/drawing/2014/main" id="{2531823C-E17D-426C-BC9B-35703DDD4D31}"/>
            </a:ext>
          </a:extLst>
        </xdr:cNvPr>
        <xdr:cNvSpPr>
          <a:spLocks noChangeShapeType="1"/>
        </xdr:cNvSpPr>
      </xdr:nvSpPr>
      <xdr:spPr bwMode="auto">
        <a:xfrm flipH="1">
          <a:off x="10972800" y="22355175"/>
          <a:ext cx="285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71</xdr:row>
      <xdr:rowOff>171450</xdr:rowOff>
    </xdr:from>
    <xdr:to>
      <xdr:col>9</xdr:col>
      <xdr:colOff>571500</xdr:colOff>
      <xdr:row>71</xdr:row>
      <xdr:rowOff>171450</xdr:rowOff>
    </xdr:to>
    <xdr:sp macro="" textlink="">
      <xdr:nvSpPr>
        <xdr:cNvPr id="18" name="Line 27">
          <a:extLst>
            <a:ext uri="{FF2B5EF4-FFF2-40B4-BE49-F238E27FC236}">
              <a16:creationId xmlns:a16="http://schemas.microsoft.com/office/drawing/2014/main" id="{D09BE4A1-A6B7-4034-8835-79940533A0EA}"/>
            </a:ext>
          </a:extLst>
        </xdr:cNvPr>
        <xdr:cNvSpPr>
          <a:spLocks noChangeShapeType="1"/>
        </xdr:cNvSpPr>
      </xdr:nvSpPr>
      <xdr:spPr bwMode="auto">
        <a:xfrm flipV="1">
          <a:off x="10839450" y="224790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71</xdr:row>
      <xdr:rowOff>171450</xdr:rowOff>
    </xdr:from>
    <xdr:to>
      <xdr:col>8</xdr:col>
      <xdr:colOff>666750</xdr:colOff>
      <xdr:row>71</xdr:row>
      <xdr:rowOff>171450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EB843062-805E-462A-8200-2FF6842BAAE9}"/>
            </a:ext>
          </a:extLst>
        </xdr:cNvPr>
        <xdr:cNvSpPr>
          <a:spLocks noChangeShapeType="1"/>
        </xdr:cNvSpPr>
      </xdr:nvSpPr>
      <xdr:spPr bwMode="auto">
        <a:xfrm>
          <a:off x="10277475" y="224790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0</xdr:row>
      <xdr:rowOff>0</xdr:rowOff>
    </xdr:from>
    <xdr:to>
      <xdr:col>9</xdr:col>
      <xdr:colOff>1575857</xdr:colOff>
      <xdr:row>3</xdr:row>
      <xdr:rowOff>117475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2EF9DE10-BF0C-4D78-B528-711357B2F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0"/>
          <a:ext cx="2252132" cy="103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499111</xdr:colOff>
      <xdr:row>16</xdr:row>
      <xdr:rowOff>20744</xdr:rowOff>
    </xdr:from>
    <xdr:to>
      <xdr:col>6</xdr:col>
      <xdr:colOff>0</xdr:colOff>
      <xdr:row>17</xdr:row>
      <xdr:rowOff>6985</xdr:rowOff>
    </xdr:to>
    <xdr:sp macro="" textlink="">
      <xdr:nvSpPr>
        <xdr:cNvPr id="21" name="Rectangle 3">
          <a:extLst>
            <a:ext uri="{FF2B5EF4-FFF2-40B4-BE49-F238E27FC236}">
              <a16:creationId xmlns:a16="http://schemas.microsoft.com/office/drawing/2014/main" id="{318FCFA7-0DF1-41AB-8A7C-C8DCB7C39A52}"/>
            </a:ext>
          </a:extLst>
        </xdr:cNvPr>
        <xdr:cNvSpPr>
          <a:spLocks noChangeArrowheads="1"/>
        </xdr:cNvSpPr>
      </xdr:nvSpPr>
      <xdr:spPr bwMode="auto">
        <a:xfrm>
          <a:off x="7738111" y="4954694"/>
          <a:ext cx="415289" cy="29104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  /</a:t>
          </a:r>
        </a:p>
      </xdr:txBody>
    </xdr:sp>
    <xdr:clientData/>
  </xdr:twoCellAnchor>
  <xdr:twoCellAnchor>
    <xdr:from>
      <xdr:col>8</xdr:col>
      <xdr:colOff>714375</xdr:colOff>
      <xdr:row>71</xdr:row>
      <xdr:rowOff>47625</xdr:rowOff>
    </xdr:from>
    <xdr:to>
      <xdr:col>8</xdr:col>
      <xdr:colOff>752475</xdr:colOff>
      <xdr:row>71</xdr:row>
      <xdr:rowOff>180975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DECE2F5D-94DC-44FB-94D2-CFB96D7E0BD4}"/>
            </a:ext>
          </a:extLst>
        </xdr:cNvPr>
        <xdr:cNvSpPr>
          <a:spLocks noChangeShapeType="1"/>
        </xdr:cNvSpPr>
      </xdr:nvSpPr>
      <xdr:spPr bwMode="auto">
        <a:xfrm flipH="1">
          <a:off x="10620375" y="22355175"/>
          <a:ext cx="38100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0D4-2285-7B48-B173-1D09C0AA8A31}">
  <sheetPr>
    <tabColor rgb="FF00B050"/>
  </sheetPr>
  <dimension ref="A2:N68"/>
  <sheetViews>
    <sheetView view="pageBreakPreview" zoomScaleNormal="100" zoomScaleSheetLayoutView="100" workbookViewId="0">
      <selection activeCell="A41" sqref="A41:XFD47"/>
    </sheetView>
  </sheetViews>
  <sheetFormatPr defaultColWidth="8.85546875" defaultRowHeight="24"/>
  <cols>
    <col min="1" max="1" width="5" style="3" customWidth="1"/>
    <col min="2" max="2" width="23" style="3" customWidth="1"/>
    <col min="3" max="3" width="48" style="3" customWidth="1"/>
    <col min="4" max="4" width="13.5703125" style="7" customWidth="1"/>
    <col min="5" max="5" width="11.28515625" style="3" customWidth="1"/>
    <col min="6" max="6" width="13.7109375" style="3" customWidth="1"/>
    <col min="7" max="7" width="12.85546875" style="3" customWidth="1"/>
    <col min="8" max="8" width="13.42578125" style="3" customWidth="1"/>
    <col min="9" max="9" width="13.7109375" style="3" customWidth="1"/>
    <col min="10" max="10" width="34.5703125" style="3" customWidth="1"/>
    <col min="11" max="11" width="32.140625" style="3" customWidth="1"/>
    <col min="12" max="12" width="0.28515625" style="3" customWidth="1"/>
    <col min="13" max="13" width="8.85546875" style="3" hidden="1" customWidth="1"/>
    <col min="14" max="14" width="11.28515625" style="3" hidden="1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4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4" t="s">
        <v>3</v>
      </c>
      <c r="D4" s="7"/>
    </row>
    <row r="5" spans="1:14">
      <c r="B5" s="3" t="s">
        <v>4</v>
      </c>
      <c r="N5" s="45"/>
    </row>
    <row r="6" spans="1:14" ht="30.75">
      <c r="A6" s="106" t="s">
        <v>5</v>
      </c>
      <c r="B6" s="106"/>
      <c r="C6" s="106"/>
      <c r="D6" s="106"/>
      <c r="E6" s="106"/>
      <c r="F6" s="106"/>
      <c r="G6" s="106"/>
      <c r="H6" s="106"/>
      <c r="I6" s="106"/>
      <c r="N6" s="45"/>
    </row>
    <row r="7" spans="1:14">
      <c r="E7" s="3" t="s">
        <v>6</v>
      </c>
      <c r="G7" s="3" t="s">
        <v>7</v>
      </c>
      <c r="N7" s="45"/>
    </row>
    <row r="8" spans="1:14">
      <c r="B8" s="46" t="s">
        <v>8</v>
      </c>
      <c r="E8" s="47" t="s">
        <v>9</v>
      </c>
      <c r="F8" s="33"/>
    </row>
    <row r="9" spans="1:14" s="50" customFormat="1">
      <c r="A9" s="48" t="s">
        <v>10</v>
      </c>
      <c r="B9" s="107" t="s">
        <v>101</v>
      </c>
      <c r="C9" s="108"/>
      <c r="D9" s="49" t="s">
        <v>10</v>
      </c>
      <c r="E9" s="107" t="str">
        <f>B9</f>
        <v>บริษัท เซนโกรท จำกัด (สำนักงานใหญ่)</v>
      </c>
      <c r="F9" s="109"/>
      <c r="G9" s="109"/>
      <c r="H9" s="109"/>
      <c r="I9" s="108"/>
      <c r="J9" s="42"/>
      <c r="K9" s="50" t="s">
        <v>11</v>
      </c>
    </row>
    <row r="10" spans="1:14">
      <c r="A10" s="51" t="s">
        <v>12</v>
      </c>
      <c r="B10" s="52" t="s">
        <v>102</v>
      </c>
      <c r="D10" s="53" t="s">
        <v>13</v>
      </c>
      <c r="E10" s="52"/>
      <c r="I10" s="34"/>
      <c r="J10" s="43"/>
      <c r="K10" s="3" t="s">
        <v>14</v>
      </c>
    </row>
    <row r="11" spans="1:14">
      <c r="A11" s="51" t="s">
        <v>15</v>
      </c>
      <c r="B11" s="54" t="s">
        <v>103</v>
      </c>
      <c r="D11" s="53" t="s">
        <v>16</v>
      </c>
      <c r="E11" s="54"/>
      <c r="I11" s="34"/>
      <c r="J11" s="43"/>
      <c r="K11" s="3" t="s">
        <v>17</v>
      </c>
    </row>
    <row r="12" spans="1:14">
      <c r="A12" s="51" t="s">
        <v>18</v>
      </c>
      <c r="B12" s="54" t="s">
        <v>104</v>
      </c>
      <c r="D12" s="53" t="s">
        <v>19</v>
      </c>
      <c r="E12" s="54"/>
      <c r="I12" s="34"/>
      <c r="J12" s="43"/>
      <c r="K12" s="3" t="s">
        <v>20</v>
      </c>
    </row>
    <row r="13" spans="1:14">
      <c r="A13" s="51" t="s">
        <v>21</v>
      </c>
      <c r="B13" s="9"/>
      <c r="D13" s="53" t="s">
        <v>21</v>
      </c>
      <c r="E13" s="9"/>
      <c r="I13" s="34"/>
      <c r="J13" s="43"/>
      <c r="K13" s="3" t="s">
        <v>22</v>
      </c>
    </row>
    <row r="14" spans="1:14">
      <c r="A14" s="51" t="s">
        <v>12</v>
      </c>
      <c r="B14" s="10"/>
      <c r="C14" s="11"/>
      <c r="D14" s="53" t="s">
        <v>12</v>
      </c>
      <c r="E14" s="10"/>
      <c r="F14" s="11"/>
      <c r="G14" s="11"/>
      <c r="H14" s="11"/>
      <c r="I14" s="35"/>
      <c r="J14" s="43"/>
    </row>
    <row r="15" spans="1:14" ht="21.75" customHeight="1">
      <c r="B15" s="50" t="s">
        <v>85</v>
      </c>
    </row>
    <row r="16" spans="1:14">
      <c r="A16" s="3" t="s">
        <v>75</v>
      </c>
      <c r="B16" s="11"/>
      <c r="C16" s="11"/>
      <c r="E16" s="3" t="s">
        <v>23</v>
      </c>
      <c r="G16" s="11" t="s">
        <v>74</v>
      </c>
      <c r="H16" s="11"/>
      <c r="I16" s="11"/>
    </row>
    <row r="17" spans="1:12">
      <c r="A17" s="3" t="s">
        <v>77</v>
      </c>
      <c r="B17" s="55"/>
      <c r="C17" s="55"/>
      <c r="E17" s="3" t="s">
        <v>24</v>
      </c>
      <c r="I17" s="3" t="s">
        <v>25</v>
      </c>
    </row>
    <row r="18" spans="1:12">
      <c r="A18" s="3" t="s">
        <v>26</v>
      </c>
      <c r="B18" s="55"/>
      <c r="C18" s="55"/>
    </row>
    <row r="19" spans="1:12">
      <c r="A19" s="3" t="s">
        <v>76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5"/>
      <c r="C20" s="55"/>
      <c r="E20" s="3" t="s">
        <v>31</v>
      </c>
      <c r="G20" s="11"/>
      <c r="H20" s="11"/>
      <c r="I20" s="11"/>
    </row>
    <row r="21" spans="1:12">
      <c r="A21" s="3" t="s">
        <v>88</v>
      </c>
      <c r="B21" s="55"/>
      <c r="C21" s="55"/>
      <c r="E21" s="3" t="s">
        <v>32</v>
      </c>
      <c r="G21" s="55"/>
      <c r="H21" s="55"/>
      <c r="I21" s="55"/>
    </row>
    <row r="23" spans="1:12" s="48" customFormat="1" ht="48">
      <c r="A23" s="56" t="s">
        <v>33</v>
      </c>
      <c r="B23" s="56" t="s">
        <v>34</v>
      </c>
      <c r="C23" s="56" t="s">
        <v>35</v>
      </c>
      <c r="D23" s="57" t="s">
        <v>36</v>
      </c>
      <c r="E23" s="58" t="s">
        <v>37</v>
      </c>
      <c r="F23" s="59" t="s">
        <v>38</v>
      </c>
      <c r="G23" s="60" t="s">
        <v>39</v>
      </c>
      <c r="H23" s="60" t="s">
        <v>82</v>
      </c>
      <c r="I23" s="58" t="s">
        <v>40</v>
      </c>
      <c r="J23" s="58" t="s">
        <v>41</v>
      </c>
    </row>
    <row r="24" spans="1:12">
      <c r="A24" s="110" t="s">
        <v>42</v>
      </c>
      <c r="B24" s="110"/>
      <c r="C24" s="38"/>
      <c r="D24" s="12"/>
      <c r="E24" s="39"/>
      <c r="F24" s="28"/>
      <c r="G24" s="13"/>
      <c r="H24" s="13"/>
      <c r="I24" s="28"/>
      <c r="J24" s="14"/>
      <c r="K24" s="4">
        <v>0.15</v>
      </c>
      <c r="L24" s="61"/>
    </row>
    <row r="25" spans="1:12" s="50" customFormat="1" ht="48">
      <c r="A25" s="24" t="s">
        <v>43</v>
      </c>
      <c r="B25" s="19" t="s">
        <v>44</v>
      </c>
      <c r="C25" s="102" t="s">
        <v>89</v>
      </c>
      <c r="D25" s="92">
        <v>1</v>
      </c>
      <c r="E25" s="40">
        <v>5000</v>
      </c>
      <c r="F25" s="1">
        <f>E25*D25</f>
        <v>5000</v>
      </c>
      <c r="G25" s="20">
        <v>3600</v>
      </c>
      <c r="H25" s="1"/>
      <c r="I25" s="14">
        <f>G25*D25</f>
        <v>3600</v>
      </c>
      <c r="J25" s="14" t="s">
        <v>95</v>
      </c>
      <c r="K25" s="101">
        <f>G25*K24</f>
        <v>540</v>
      </c>
    </row>
    <row r="26" spans="1:12" s="50" customFormat="1">
      <c r="A26" s="24"/>
      <c r="B26" s="19"/>
      <c r="C26" s="95" t="s">
        <v>90</v>
      </c>
      <c r="D26" s="92">
        <v>1</v>
      </c>
      <c r="E26" s="40">
        <v>700</v>
      </c>
      <c r="F26" s="1">
        <f t="shared" ref="F26:F31" si="0">E26*D26</f>
        <v>700</v>
      </c>
      <c r="G26" s="98">
        <v>600</v>
      </c>
      <c r="H26" s="97"/>
      <c r="I26" s="14">
        <f t="shared" ref="I26:I31" si="1">G26*D26</f>
        <v>600</v>
      </c>
      <c r="J26" s="14" t="s">
        <v>95</v>
      </c>
      <c r="K26" s="101">
        <f>G26*K24</f>
        <v>90</v>
      </c>
    </row>
    <row r="27" spans="1:12" s="50" customFormat="1">
      <c r="A27" s="24"/>
      <c r="B27" s="19"/>
      <c r="C27" s="95" t="s">
        <v>91</v>
      </c>
      <c r="D27" s="92">
        <v>1</v>
      </c>
      <c r="E27" s="40">
        <v>450</v>
      </c>
      <c r="F27" s="1">
        <f t="shared" si="0"/>
        <v>450</v>
      </c>
      <c r="G27" s="98">
        <v>320</v>
      </c>
      <c r="H27" s="97"/>
      <c r="I27" s="14">
        <f t="shared" si="1"/>
        <v>320</v>
      </c>
      <c r="J27" s="14" t="s">
        <v>95</v>
      </c>
      <c r="K27" s="101">
        <f>G27*K24</f>
        <v>48</v>
      </c>
    </row>
    <row r="28" spans="1:12" s="50" customFormat="1">
      <c r="A28" s="24"/>
      <c r="B28" s="19"/>
      <c r="C28" s="95" t="s">
        <v>92</v>
      </c>
      <c r="D28" s="92">
        <v>1</v>
      </c>
      <c r="E28" s="40">
        <v>1000</v>
      </c>
      <c r="F28" s="1">
        <f t="shared" si="0"/>
        <v>1000</v>
      </c>
      <c r="G28" s="98">
        <v>750</v>
      </c>
      <c r="H28" s="97"/>
      <c r="I28" s="14">
        <f t="shared" si="1"/>
        <v>750</v>
      </c>
      <c r="J28" s="14" t="s">
        <v>95</v>
      </c>
      <c r="K28" s="101">
        <f>G28*K24</f>
        <v>112.5</v>
      </c>
    </row>
    <row r="29" spans="1:12" s="50" customFormat="1">
      <c r="A29" s="24"/>
      <c r="B29" s="19"/>
      <c r="C29" s="95" t="s">
        <v>94</v>
      </c>
      <c r="D29" s="92">
        <v>1</v>
      </c>
      <c r="E29" s="40">
        <v>400</v>
      </c>
      <c r="F29" s="1">
        <f t="shared" si="0"/>
        <v>400</v>
      </c>
      <c r="G29" s="98">
        <v>300</v>
      </c>
      <c r="H29" s="97"/>
      <c r="I29" s="14">
        <f t="shared" si="1"/>
        <v>300</v>
      </c>
      <c r="J29" s="14" t="s">
        <v>95</v>
      </c>
      <c r="K29" s="101">
        <f>G29*K24</f>
        <v>45</v>
      </c>
    </row>
    <row r="30" spans="1:12" s="50" customFormat="1">
      <c r="A30" s="24"/>
      <c r="B30" s="19"/>
      <c r="C30" s="95" t="s">
        <v>93</v>
      </c>
      <c r="D30" s="92">
        <v>1</v>
      </c>
      <c r="E30" s="40">
        <v>500</v>
      </c>
      <c r="F30" s="1">
        <f t="shared" si="0"/>
        <v>500</v>
      </c>
      <c r="G30" s="98">
        <v>350</v>
      </c>
      <c r="H30" s="97"/>
      <c r="I30" s="14">
        <f t="shared" si="1"/>
        <v>350</v>
      </c>
      <c r="J30" s="14" t="s">
        <v>95</v>
      </c>
      <c r="K30" s="101">
        <f>G30*K24</f>
        <v>52.5</v>
      </c>
    </row>
    <row r="31" spans="1:12" s="50" customFormat="1">
      <c r="A31" s="24"/>
      <c r="B31" s="19"/>
      <c r="C31" s="95" t="s">
        <v>100</v>
      </c>
      <c r="D31" s="92">
        <v>100</v>
      </c>
      <c r="E31" s="103">
        <v>12</v>
      </c>
      <c r="F31" s="97">
        <f t="shared" si="0"/>
        <v>1200</v>
      </c>
      <c r="G31" s="98">
        <v>10</v>
      </c>
      <c r="H31" s="97"/>
      <c r="I31" s="99">
        <f t="shared" si="1"/>
        <v>1000</v>
      </c>
      <c r="J31" s="14" t="s">
        <v>95</v>
      </c>
    </row>
    <row r="32" spans="1:12" s="50" customFormat="1">
      <c r="A32" s="24"/>
      <c r="B32" s="19"/>
      <c r="C32" s="95"/>
      <c r="D32" s="92"/>
      <c r="E32" s="96"/>
      <c r="F32" s="97"/>
      <c r="G32" s="98"/>
      <c r="H32" s="97"/>
      <c r="I32" s="99"/>
      <c r="J32" s="94"/>
    </row>
    <row r="33" spans="1:10" s="50" customFormat="1">
      <c r="A33" s="24"/>
      <c r="B33" s="19"/>
      <c r="C33" s="95"/>
      <c r="D33" s="92"/>
      <c r="E33" s="96"/>
      <c r="F33" s="97"/>
      <c r="G33" s="98"/>
      <c r="H33" s="97"/>
      <c r="I33" s="99"/>
      <c r="J33" s="94"/>
    </row>
    <row r="34" spans="1:10" s="50" customFormat="1">
      <c r="A34" s="24" t="s">
        <v>86</v>
      </c>
      <c r="B34" s="19" t="s">
        <v>87</v>
      </c>
      <c r="C34" s="95" t="s">
        <v>96</v>
      </c>
      <c r="D34" s="92"/>
      <c r="E34" s="96"/>
      <c r="F34" s="97"/>
      <c r="G34" s="98"/>
      <c r="H34" s="97"/>
      <c r="I34" s="99"/>
      <c r="J34" s="93"/>
    </row>
    <row r="35" spans="1:10" s="50" customFormat="1">
      <c r="A35" s="24"/>
      <c r="B35" s="19"/>
      <c r="C35" s="95"/>
      <c r="D35" s="92"/>
      <c r="E35" s="96"/>
      <c r="F35" s="97"/>
      <c r="G35" s="98"/>
      <c r="H35" s="97"/>
      <c r="I35" s="99"/>
      <c r="J35" s="93"/>
    </row>
    <row r="36" spans="1:10" s="50" customFormat="1">
      <c r="A36" s="110" t="s">
        <v>45</v>
      </c>
      <c r="B36" s="110"/>
      <c r="C36" s="25"/>
      <c r="D36" s="15"/>
      <c r="E36" s="20"/>
      <c r="F36" s="41"/>
      <c r="G36" s="23"/>
      <c r="H36" s="23"/>
      <c r="I36" s="14"/>
      <c r="J36" s="14"/>
    </row>
    <row r="37" spans="1:10" s="50" customFormat="1">
      <c r="A37" s="24" t="s">
        <v>46</v>
      </c>
      <c r="B37" s="62" t="s">
        <v>47</v>
      </c>
      <c r="C37" s="25"/>
      <c r="D37" s="15"/>
      <c r="E37" s="20"/>
      <c r="F37" s="2"/>
      <c r="G37" s="23"/>
      <c r="H37" s="23"/>
      <c r="I37" s="14"/>
      <c r="J37" s="25"/>
    </row>
    <row r="38" spans="1:10" s="50" customFormat="1">
      <c r="A38" s="24"/>
      <c r="B38" s="25" t="s">
        <v>48</v>
      </c>
      <c r="C38" s="25" t="s">
        <v>97</v>
      </c>
      <c r="D38" s="15">
        <v>1</v>
      </c>
      <c r="E38" s="20">
        <v>5000</v>
      </c>
      <c r="F38" s="2">
        <f>E38*D38</f>
        <v>5000</v>
      </c>
      <c r="G38" s="23">
        <v>5000</v>
      </c>
      <c r="H38" s="23"/>
      <c r="I38" s="14">
        <f>G38*D38</f>
        <v>5000</v>
      </c>
      <c r="J38" s="100" t="s">
        <v>99</v>
      </c>
    </row>
    <row r="39" spans="1:10" s="50" customFormat="1">
      <c r="A39" s="24"/>
      <c r="B39" s="25" t="s">
        <v>49</v>
      </c>
      <c r="C39" s="25" t="s">
        <v>98</v>
      </c>
      <c r="D39" s="15"/>
      <c r="E39" s="20"/>
      <c r="F39" s="2"/>
      <c r="G39" s="23"/>
      <c r="H39" s="23"/>
      <c r="I39" s="14"/>
      <c r="J39" s="100"/>
    </row>
    <row r="40" spans="1:10" s="50" customFormat="1">
      <c r="A40" s="24"/>
      <c r="B40" s="25"/>
      <c r="C40" s="25"/>
      <c r="D40" s="15"/>
      <c r="E40" s="20"/>
      <c r="F40" s="41"/>
      <c r="G40" s="23"/>
      <c r="H40" s="23"/>
      <c r="I40" s="14"/>
      <c r="J40" s="100"/>
    </row>
    <row r="41" spans="1:10" s="50" customFormat="1" hidden="1">
      <c r="A41" s="24" t="s">
        <v>18</v>
      </c>
      <c r="B41" s="62" t="s">
        <v>50</v>
      </c>
      <c r="C41" s="21"/>
      <c r="D41" s="26"/>
      <c r="E41" s="27"/>
      <c r="F41" s="22"/>
      <c r="G41" s="23"/>
      <c r="H41" s="23"/>
      <c r="I41" s="14"/>
      <c r="J41" s="14"/>
    </row>
    <row r="42" spans="1:10" s="50" customFormat="1" hidden="1">
      <c r="A42" s="24"/>
      <c r="B42" s="28" t="s">
        <v>51</v>
      </c>
      <c r="C42" s="25" t="s">
        <v>83</v>
      </c>
      <c r="D42" s="15"/>
      <c r="E42" s="20"/>
      <c r="F42" s="2"/>
      <c r="G42" s="23"/>
      <c r="H42" s="23"/>
      <c r="I42" s="14"/>
      <c r="J42" s="12"/>
    </row>
    <row r="43" spans="1:10" s="50" customFormat="1" hidden="1">
      <c r="A43" s="24"/>
      <c r="B43" s="28" t="s">
        <v>52</v>
      </c>
      <c r="C43" s="63"/>
      <c r="D43" s="26"/>
      <c r="E43" s="29"/>
      <c r="F43" s="17"/>
      <c r="G43" s="23"/>
      <c r="H43" s="23"/>
      <c r="I43" s="14"/>
      <c r="J43" s="14"/>
    </row>
    <row r="44" spans="1:10" s="50" customFormat="1" hidden="1">
      <c r="A44" s="24"/>
      <c r="B44" s="28" t="s">
        <v>53</v>
      </c>
      <c r="C44" s="63"/>
      <c r="D44" s="26"/>
      <c r="E44" s="29"/>
      <c r="F44" s="17"/>
      <c r="G44" s="23"/>
      <c r="H44" s="23"/>
      <c r="I44" s="14"/>
      <c r="J44" s="14"/>
    </row>
    <row r="45" spans="1:10" s="50" customFormat="1" hidden="1">
      <c r="A45" s="24"/>
      <c r="B45" s="28" t="s">
        <v>54</v>
      </c>
      <c r="C45" s="25" t="s">
        <v>84</v>
      </c>
      <c r="D45" s="15"/>
      <c r="E45" s="20"/>
      <c r="F45" s="2"/>
      <c r="G45" s="23"/>
      <c r="H45" s="23"/>
      <c r="I45" s="14"/>
      <c r="J45" s="12"/>
    </row>
    <row r="46" spans="1:10" s="50" customFormat="1" hidden="1">
      <c r="A46" s="24" t="s">
        <v>55</v>
      </c>
      <c r="B46" s="62" t="s">
        <v>56</v>
      </c>
      <c r="C46" s="21"/>
      <c r="D46" s="26"/>
      <c r="E46" s="27"/>
      <c r="F46" s="22"/>
      <c r="G46" s="23"/>
      <c r="H46" s="23"/>
      <c r="I46" s="14"/>
      <c r="J46" s="14"/>
    </row>
    <row r="47" spans="1:10" s="50" customFormat="1" ht="48" hidden="1">
      <c r="A47" s="24"/>
      <c r="B47" s="25" t="s">
        <v>57</v>
      </c>
      <c r="C47" s="21" t="s">
        <v>81</v>
      </c>
      <c r="D47" s="30"/>
      <c r="E47" s="27"/>
      <c r="F47" s="17"/>
      <c r="G47" s="23"/>
      <c r="H47" s="23"/>
      <c r="I47" s="14"/>
      <c r="J47" s="25"/>
    </row>
    <row r="48" spans="1:10" s="50" customFormat="1">
      <c r="A48" s="24"/>
      <c r="B48" s="25"/>
      <c r="C48" s="31"/>
      <c r="D48" s="16"/>
      <c r="E48" s="32"/>
      <c r="G48" s="104"/>
      <c r="H48" s="105"/>
      <c r="I48" s="20"/>
      <c r="J48" s="14"/>
    </row>
    <row r="49" spans="1:14">
      <c r="A49" s="47"/>
      <c r="B49" s="3" t="s">
        <v>79</v>
      </c>
      <c r="C49" s="3" t="s">
        <v>78</v>
      </c>
      <c r="D49" s="64"/>
      <c r="E49" s="28" t="s">
        <v>58</v>
      </c>
      <c r="F49" s="65">
        <f>SUM(F25:F48)</f>
        <v>14250</v>
      </c>
      <c r="G49" s="66"/>
      <c r="H49" s="66"/>
      <c r="I49" s="67">
        <f>SUM(I25:I48)</f>
        <v>11920</v>
      </c>
      <c r="J49" s="5"/>
      <c r="L49" s="5">
        <f>F49-I49</f>
        <v>2330</v>
      </c>
    </row>
    <row r="50" spans="1:14">
      <c r="A50" s="68"/>
      <c r="D50" s="69"/>
      <c r="E50" s="28" t="s">
        <v>59</v>
      </c>
      <c r="F50" s="18">
        <f>F49*7%</f>
        <v>997.50000000000011</v>
      </c>
      <c r="G50" s="66"/>
      <c r="H50" s="66"/>
      <c r="I50" s="67">
        <f>F49-I49</f>
        <v>2330</v>
      </c>
      <c r="J50" s="5"/>
    </row>
    <row r="51" spans="1:14">
      <c r="A51" s="70"/>
      <c r="B51" s="11"/>
      <c r="C51" s="11"/>
      <c r="D51" s="71"/>
      <c r="E51" s="28" t="s">
        <v>60</v>
      </c>
      <c r="F51" s="18">
        <f>F50+F49</f>
        <v>15247.5</v>
      </c>
      <c r="G51" s="66"/>
      <c r="H51" s="66"/>
      <c r="I51" s="67">
        <f>I50/F49*100</f>
        <v>16.350877192982455</v>
      </c>
      <c r="J51" s="72"/>
    </row>
    <row r="53" spans="1:14">
      <c r="A53" s="73"/>
      <c r="B53" s="74"/>
      <c r="C53" s="75"/>
      <c r="E53" s="47" t="s">
        <v>61</v>
      </c>
      <c r="F53" s="33"/>
      <c r="G53" s="76"/>
      <c r="H53" s="76"/>
      <c r="I53" s="33"/>
    </row>
    <row r="54" spans="1:14">
      <c r="A54" s="68"/>
      <c r="B54" s="77"/>
      <c r="C54" s="78"/>
      <c r="E54" s="68" t="s">
        <v>62</v>
      </c>
      <c r="F54" s="34"/>
      <c r="I54" s="34"/>
    </row>
    <row r="55" spans="1:14">
      <c r="A55" s="79" t="s">
        <v>63</v>
      </c>
      <c r="B55" s="80"/>
      <c r="C55" s="78" t="s">
        <v>64</v>
      </c>
      <c r="E55" s="68" t="s">
        <v>65</v>
      </c>
      <c r="F55" s="34"/>
      <c r="I55" s="34"/>
    </row>
    <row r="56" spans="1:14">
      <c r="A56" s="70"/>
      <c r="B56" s="81" t="s">
        <v>0</v>
      </c>
      <c r="C56" s="82" t="s">
        <v>66</v>
      </c>
      <c r="E56" s="68" t="s">
        <v>41</v>
      </c>
      <c r="F56" s="34"/>
      <c r="I56" s="34"/>
    </row>
    <row r="57" spans="1:14">
      <c r="A57" s="70"/>
      <c r="B57" s="83">
        <f ca="1">NOW()</f>
        <v>44967.742601620368</v>
      </c>
      <c r="C57" s="84">
        <f ca="1">NOW()</f>
        <v>44967.742601620368</v>
      </c>
      <c r="E57" s="70"/>
      <c r="F57" s="35"/>
      <c r="G57" s="11"/>
      <c r="H57" s="11"/>
      <c r="I57" s="35"/>
    </row>
    <row r="58" spans="1:14">
      <c r="B58" s="3" t="s">
        <v>67</v>
      </c>
    </row>
    <row r="60" spans="1:14">
      <c r="J60" s="36"/>
    </row>
    <row r="61" spans="1:14">
      <c r="A61" s="51"/>
      <c r="B61" s="73" t="s">
        <v>68</v>
      </c>
      <c r="C61" s="33"/>
      <c r="D61" s="18" t="s">
        <v>61</v>
      </c>
      <c r="E61" s="55"/>
      <c r="F61" s="55"/>
      <c r="G61" s="37"/>
      <c r="H61" s="55"/>
      <c r="I61" s="85"/>
      <c r="J61" s="37"/>
    </row>
    <row r="62" spans="1:14">
      <c r="B62" s="86" t="s">
        <v>80</v>
      </c>
      <c r="C62" s="34"/>
      <c r="D62" s="87" t="s">
        <v>62</v>
      </c>
      <c r="G62" s="34"/>
      <c r="H62" s="88"/>
      <c r="I62" s="68"/>
      <c r="J62" s="34"/>
    </row>
    <row r="63" spans="1:14">
      <c r="B63" s="89"/>
      <c r="C63" s="35"/>
      <c r="D63" s="87" t="s">
        <v>65</v>
      </c>
      <c r="G63" s="34"/>
      <c r="H63" s="88"/>
      <c r="I63" s="68" t="s">
        <v>69</v>
      </c>
      <c r="J63" s="34"/>
      <c r="M63" s="4"/>
      <c r="N63" s="5"/>
    </row>
    <row r="64" spans="1:14">
      <c r="A64" s="51"/>
      <c r="B64" s="73" t="s">
        <v>70</v>
      </c>
      <c r="C64" s="74"/>
      <c r="D64" s="87"/>
      <c r="G64" s="34"/>
      <c r="H64" s="88"/>
      <c r="I64" s="68"/>
      <c r="J64" s="34"/>
    </row>
    <row r="65" spans="2:14">
      <c r="B65" s="68"/>
      <c r="C65" s="34"/>
      <c r="D65" s="87"/>
      <c r="G65" s="34"/>
      <c r="H65" s="88"/>
      <c r="I65" s="68"/>
      <c r="J65" s="34"/>
      <c r="M65" s="4"/>
      <c r="N65" s="5"/>
    </row>
    <row r="66" spans="2:14">
      <c r="B66" s="90"/>
      <c r="C66" s="35"/>
      <c r="D66" s="91"/>
      <c r="E66" s="11" t="s">
        <v>71</v>
      </c>
      <c r="F66" s="11"/>
      <c r="G66" s="35"/>
      <c r="H66" s="11"/>
      <c r="I66" s="70" t="s">
        <v>72</v>
      </c>
      <c r="J66" s="35"/>
      <c r="N66" s="6"/>
    </row>
    <row r="68" spans="2:14">
      <c r="B68" s="3" t="s">
        <v>73</v>
      </c>
    </row>
  </sheetData>
  <mergeCells count="6">
    <mergeCell ref="G48:H48"/>
    <mergeCell ref="A6:I6"/>
    <mergeCell ref="B9:C9"/>
    <mergeCell ref="E9:I9"/>
    <mergeCell ref="A24:B24"/>
    <mergeCell ref="A36:B36"/>
  </mergeCells>
  <pageMargins left="0.7" right="0.7" top="0.75" bottom="0.75" header="0.3" footer="0.3"/>
  <pageSetup paperSize="9" scale="45" orientation="portrait" horizontalDpi="1200" verticalDpi="1200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AA4A-26CB-409E-93D9-5729A5374A53}">
  <sheetPr>
    <tabColor rgb="FF00B050"/>
  </sheetPr>
  <dimension ref="A2:N68"/>
  <sheetViews>
    <sheetView tabSelected="1" view="pageBreakPreview" zoomScaleNormal="100" zoomScaleSheetLayoutView="100" workbookViewId="0">
      <selection activeCell="B11" sqref="B11"/>
    </sheetView>
  </sheetViews>
  <sheetFormatPr defaultColWidth="8.85546875" defaultRowHeight="24"/>
  <cols>
    <col min="1" max="1" width="5" style="3" customWidth="1"/>
    <col min="2" max="2" width="23" style="3" customWidth="1"/>
    <col min="3" max="3" width="42.42578125" style="3" customWidth="1"/>
    <col min="4" max="4" width="13.5703125" style="7" customWidth="1"/>
    <col min="5" max="5" width="11.28515625" style="3" customWidth="1"/>
    <col min="6" max="6" width="13.7109375" style="3" customWidth="1"/>
    <col min="7" max="7" width="12.85546875" style="3" customWidth="1"/>
    <col min="8" max="8" width="13.42578125" style="3" customWidth="1"/>
    <col min="9" max="9" width="13.7109375" style="3" customWidth="1"/>
    <col min="10" max="10" width="34.5703125" style="3" customWidth="1"/>
    <col min="11" max="11" width="32.140625" style="3" customWidth="1"/>
    <col min="12" max="12" width="0.28515625" style="3" customWidth="1"/>
    <col min="13" max="13" width="8.85546875" style="3" hidden="1" customWidth="1"/>
    <col min="14" max="14" width="11.28515625" style="3" hidden="1" customWidth="1"/>
    <col min="15" max="255" width="8.85546875" style="3"/>
    <col min="256" max="256" width="5" style="3" customWidth="1"/>
    <col min="257" max="257" width="35.85546875" style="3" customWidth="1"/>
    <col min="258" max="258" width="24.85546875" style="3" customWidth="1"/>
    <col min="259" max="259" width="20.42578125" style="3" customWidth="1"/>
    <col min="260" max="260" width="5.42578125" style="3" customWidth="1"/>
    <col min="261" max="261" width="11.28515625" style="3" customWidth="1"/>
    <col min="262" max="262" width="8.42578125" style="3" customWidth="1"/>
    <col min="263" max="263" width="5.140625" style="3" customWidth="1"/>
    <col min="264" max="264" width="11.85546875" style="3" customWidth="1"/>
    <col min="265" max="265" width="13.7109375" style="3" customWidth="1"/>
    <col min="266" max="266" width="20.42578125" style="3" customWidth="1"/>
    <col min="267" max="511" width="8.85546875" style="3"/>
    <col min="512" max="512" width="5" style="3" customWidth="1"/>
    <col min="513" max="513" width="35.85546875" style="3" customWidth="1"/>
    <col min="514" max="514" width="24.85546875" style="3" customWidth="1"/>
    <col min="515" max="515" width="20.42578125" style="3" customWidth="1"/>
    <col min="516" max="516" width="5.42578125" style="3" customWidth="1"/>
    <col min="517" max="517" width="11.28515625" style="3" customWidth="1"/>
    <col min="518" max="518" width="8.42578125" style="3" customWidth="1"/>
    <col min="519" max="519" width="5.140625" style="3" customWidth="1"/>
    <col min="520" max="520" width="11.85546875" style="3" customWidth="1"/>
    <col min="521" max="521" width="13.7109375" style="3" customWidth="1"/>
    <col min="522" max="522" width="20.42578125" style="3" customWidth="1"/>
    <col min="523" max="767" width="8.85546875" style="3"/>
    <col min="768" max="768" width="5" style="3" customWidth="1"/>
    <col min="769" max="769" width="35.85546875" style="3" customWidth="1"/>
    <col min="770" max="770" width="24.85546875" style="3" customWidth="1"/>
    <col min="771" max="771" width="20.42578125" style="3" customWidth="1"/>
    <col min="772" max="772" width="5.42578125" style="3" customWidth="1"/>
    <col min="773" max="773" width="11.28515625" style="3" customWidth="1"/>
    <col min="774" max="774" width="8.42578125" style="3" customWidth="1"/>
    <col min="775" max="775" width="5.140625" style="3" customWidth="1"/>
    <col min="776" max="776" width="11.85546875" style="3" customWidth="1"/>
    <col min="777" max="777" width="13.7109375" style="3" customWidth="1"/>
    <col min="778" max="778" width="20.42578125" style="3" customWidth="1"/>
    <col min="779" max="1023" width="8.85546875" style="3"/>
    <col min="1024" max="1024" width="5" style="3" customWidth="1"/>
    <col min="1025" max="1025" width="35.85546875" style="3" customWidth="1"/>
    <col min="1026" max="1026" width="24.85546875" style="3" customWidth="1"/>
    <col min="1027" max="1027" width="20.42578125" style="3" customWidth="1"/>
    <col min="1028" max="1028" width="5.42578125" style="3" customWidth="1"/>
    <col min="1029" max="1029" width="11.28515625" style="3" customWidth="1"/>
    <col min="1030" max="1030" width="8.42578125" style="3" customWidth="1"/>
    <col min="1031" max="1031" width="5.140625" style="3" customWidth="1"/>
    <col min="1032" max="1032" width="11.85546875" style="3" customWidth="1"/>
    <col min="1033" max="1033" width="13.7109375" style="3" customWidth="1"/>
    <col min="1034" max="1034" width="20.42578125" style="3" customWidth="1"/>
    <col min="1035" max="1279" width="8.85546875" style="3"/>
    <col min="1280" max="1280" width="5" style="3" customWidth="1"/>
    <col min="1281" max="1281" width="35.85546875" style="3" customWidth="1"/>
    <col min="1282" max="1282" width="24.85546875" style="3" customWidth="1"/>
    <col min="1283" max="1283" width="20.42578125" style="3" customWidth="1"/>
    <col min="1284" max="1284" width="5.42578125" style="3" customWidth="1"/>
    <col min="1285" max="1285" width="11.28515625" style="3" customWidth="1"/>
    <col min="1286" max="1286" width="8.42578125" style="3" customWidth="1"/>
    <col min="1287" max="1287" width="5.140625" style="3" customWidth="1"/>
    <col min="1288" max="1288" width="11.85546875" style="3" customWidth="1"/>
    <col min="1289" max="1289" width="13.7109375" style="3" customWidth="1"/>
    <col min="1290" max="1290" width="20.42578125" style="3" customWidth="1"/>
    <col min="1291" max="1535" width="8.85546875" style="3"/>
    <col min="1536" max="1536" width="5" style="3" customWidth="1"/>
    <col min="1537" max="1537" width="35.85546875" style="3" customWidth="1"/>
    <col min="1538" max="1538" width="24.85546875" style="3" customWidth="1"/>
    <col min="1539" max="1539" width="20.42578125" style="3" customWidth="1"/>
    <col min="1540" max="1540" width="5.42578125" style="3" customWidth="1"/>
    <col min="1541" max="1541" width="11.28515625" style="3" customWidth="1"/>
    <col min="1542" max="1542" width="8.42578125" style="3" customWidth="1"/>
    <col min="1543" max="1543" width="5.140625" style="3" customWidth="1"/>
    <col min="1544" max="1544" width="11.85546875" style="3" customWidth="1"/>
    <col min="1545" max="1545" width="13.7109375" style="3" customWidth="1"/>
    <col min="1546" max="1546" width="20.42578125" style="3" customWidth="1"/>
    <col min="1547" max="1791" width="8.85546875" style="3"/>
    <col min="1792" max="1792" width="5" style="3" customWidth="1"/>
    <col min="1793" max="1793" width="35.85546875" style="3" customWidth="1"/>
    <col min="1794" max="1794" width="24.85546875" style="3" customWidth="1"/>
    <col min="1795" max="1795" width="20.42578125" style="3" customWidth="1"/>
    <col min="1796" max="1796" width="5.42578125" style="3" customWidth="1"/>
    <col min="1797" max="1797" width="11.28515625" style="3" customWidth="1"/>
    <col min="1798" max="1798" width="8.42578125" style="3" customWidth="1"/>
    <col min="1799" max="1799" width="5.140625" style="3" customWidth="1"/>
    <col min="1800" max="1800" width="11.85546875" style="3" customWidth="1"/>
    <col min="1801" max="1801" width="13.7109375" style="3" customWidth="1"/>
    <col min="1802" max="1802" width="20.42578125" style="3" customWidth="1"/>
    <col min="1803" max="2047" width="8.85546875" style="3"/>
    <col min="2048" max="2048" width="5" style="3" customWidth="1"/>
    <col min="2049" max="2049" width="35.85546875" style="3" customWidth="1"/>
    <col min="2050" max="2050" width="24.85546875" style="3" customWidth="1"/>
    <col min="2051" max="2051" width="20.42578125" style="3" customWidth="1"/>
    <col min="2052" max="2052" width="5.42578125" style="3" customWidth="1"/>
    <col min="2053" max="2053" width="11.28515625" style="3" customWidth="1"/>
    <col min="2054" max="2054" width="8.42578125" style="3" customWidth="1"/>
    <col min="2055" max="2055" width="5.140625" style="3" customWidth="1"/>
    <col min="2056" max="2056" width="11.85546875" style="3" customWidth="1"/>
    <col min="2057" max="2057" width="13.7109375" style="3" customWidth="1"/>
    <col min="2058" max="2058" width="20.42578125" style="3" customWidth="1"/>
    <col min="2059" max="2303" width="8.85546875" style="3"/>
    <col min="2304" max="2304" width="5" style="3" customWidth="1"/>
    <col min="2305" max="2305" width="35.85546875" style="3" customWidth="1"/>
    <col min="2306" max="2306" width="24.85546875" style="3" customWidth="1"/>
    <col min="2307" max="2307" width="20.42578125" style="3" customWidth="1"/>
    <col min="2308" max="2308" width="5.42578125" style="3" customWidth="1"/>
    <col min="2309" max="2309" width="11.28515625" style="3" customWidth="1"/>
    <col min="2310" max="2310" width="8.42578125" style="3" customWidth="1"/>
    <col min="2311" max="2311" width="5.140625" style="3" customWidth="1"/>
    <col min="2312" max="2312" width="11.85546875" style="3" customWidth="1"/>
    <col min="2313" max="2313" width="13.7109375" style="3" customWidth="1"/>
    <col min="2314" max="2314" width="20.42578125" style="3" customWidth="1"/>
    <col min="2315" max="2559" width="8.85546875" style="3"/>
    <col min="2560" max="2560" width="5" style="3" customWidth="1"/>
    <col min="2561" max="2561" width="35.85546875" style="3" customWidth="1"/>
    <col min="2562" max="2562" width="24.85546875" style="3" customWidth="1"/>
    <col min="2563" max="2563" width="20.42578125" style="3" customWidth="1"/>
    <col min="2564" max="2564" width="5.42578125" style="3" customWidth="1"/>
    <col min="2565" max="2565" width="11.28515625" style="3" customWidth="1"/>
    <col min="2566" max="2566" width="8.42578125" style="3" customWidth="1"/>
    <col min="2567" max="2567" width="5.140625" style="3" customWidth="1"/>
    <col min="2568" max="2568" width="11.85546875" style="3" customWidth="1"/>
    <col min="2569" max="2569" width="13.7109375" style="3" customWidth="1"/>
    <col min="2570" max="2570" width="20.42578125" style="3" customWidth="1"/>
    <col min="2571" max="2815" width="8.85546875" style="3"/>
    <col min="2816" max="2816" width="5" style="3" customWidth="1"/>
    <col min="2817" max="2817" width="35.85546875" style="3" customWidth="1"/>
    <col min="2818" max="2818" width="24.85546875" style="3" customWidth="1"/>
    <col min="2819" max="2819" width="20.42578125" style="3" customWidth="1"/>
    <col min="2820" max="2820" width="5.42578125" style="3" customWidth="1"/>
    <col min="2821" max="2821" width="11.28515625" style="3" customWidth="1"/>
    <col min="2822" max="2822" width="8.42578125" style="3" customWidth="1"/>
    <col min="2823" max="2823" width="5.140625" style="3" customWidth="1"/>
    <col min="2824" max="2824" width="11.85546875" style="3" customWidth="1"/>
    <col min="2825" max="2825" width="13.7109375" style="3" customWidth="1"/>
    <col min="2826" max="2826" width="20.42578125" style="3" customWidth="1"/>
    <col min="2827" max="3071" width="8.85546875" style="3"/>
    <col min="3072" max="3072" width="5" style="3" customWidth="1"/>
    <col min="3073" max="3073" width="35.85546875" style="3" customWidth="1"/>
    <col min="3074" max="3074" width="24.85546875" style="3" customWidth="1"/>
    <col min="3075" max="3075" width="20.42578125" style="3" customWidth="1"/>
    <col min="3076" max="3076" width="5.42578125" style="3" customWidth="1"/>
    <col min="3077" max="3077" width="11.28515625" style="3" customWidth="1"/>
    <col min="3078" max="3078" width="8.42578125" style="3" customWidth="1"/>
    <col min="3079" max="3079" width="5.140625" style="3" customWidth="1"/>
    <col min="3080" max="3080" width="11.85546875" style="3" customWidth="1"/>
    <col min="3081" max="3081" width="13.7109375" style="3" customWidth="1"/>
    <col min="3082" max="3082" width="20.42578125" style="3" customWidth="1"/>
    <col min="3083" max="3327" width="8.85546875" style="3"/>
    <col min="3328" max="3328" width="5" style="3" customWidth="1"/>
    <col min="3329" max="3329" width="35.85546875" style="3" customWidth="1"/>
    <col min="3330" max="3330" width="24.85546875" style="3" customWidth="1"/>
    <col min="3331" max="3331" width="20.42578125" style="3" customWidth="1"/>
    <col min="3332" max="3332" width="5.42578125" style="3" customWidth="1"/>
    <col min="3333" max="3333" width="11.28515625" style="3" customWidth="1"/>
    <col min="3334" max="3334" width="8.42578125" style="3" customWidth="1"/>
    <col min="3335" max="3335" width="5.140625" style="3" customWidth="1"/>
    <col min="3336" max="3336" width="11.85546875" style="3" customWidth="1"/>
    <col min="3337" max="3337" width="13.7109375" style="3" customWidth="1"/>
    <col min="3338" max="3338" width="20.42578125" style="3" customWidth="1"/>
    <col min="3339" max="3583" width="8.85546875" style="3"/>
    <col min="3584" max="3584" width="5" style="3" customWidth="1"/>
    <col min="3585" max="3585" width="35.85546875" style="3" customWidth="1"/>
    <col min="3586" max="3586" width="24.85546875" style="3" customWidth="1"/>
    <col min="3587" max="3587" width="20.42578125" style="3" customWidth="1"/>
    <col min="3588" max="3588" width="5.42578125" style="3" customWidth="1"/>
    <col min="3589" max="3589" width="11.28515625" style="3" customWidth="1"/>
    <col min="3590" max="3590" width="8.42578125" style="3" customWidth="1"/>
    <col min="3591" max="3591" width="5.140625" style="3" customWidth="1"/>
    <col min="3592" max="3592" width="11.85546875" style="3" customWidth="1"/>
    <col min="3593" max="3593" width="13.7109375" style="3" customWidth="1"/>
    <col min="3594" max="3594" width="20.42578125" style="3" customWidth="1"/>
    <col min="3595" max="3839" width="8.85546875" style="3"/>
    <col min="3840" max="3840" width="5" style="3" customWidth="1"/>
    <col min="3841" max="3841" width="35.85546875" style="3" customWidth="1"/>
    <col min="3842" max="3842" width="24.85546875" style="3" customWidth="1"/>
    <col min="3843" max="3843" width="20.42578125" style="3" customWidth="1"/>
    <col min="3844" max="3844" width="5.42578125" style="3" customWidth="1"/>
    <col min="3845" max="3845" width="11.28515625" style="3" customWidth="1"/>
    <col min="3846" max="3846" width="8.42578125" style="3" customWidth="1"/>
    <col min="3847" max="3847" width="5.140625" style="3" customWidth="1"/>
    <col min="3848" max="3848" width="11.85546875" style="3" customWidth="1"/>
    <col min="3849" max="3849" width="13.7109375" style="3" customWidth="1"/>
    <col min="3850" max="3850" width="20.42578125" style="3" customWidth="1"/>
    <col min="3851" max="4095" width="8.85546875" style="3"/>
    <col min="4096" max="4096" width="5" style="3" customWidth="1"/>
    <col min="4097" max="4097" width="35.85546875" style="3" customWidth="1"/>
    <col min="4098" max="4098" width="24.85546875" style="3" customWidth="1"/>
    <col min="4099" max="4099" width="20.42578125" style="3" customWidth="1"/>
    <col min="4100" max="4100" width="5.42578125" style="3" customWidth="1"/>
    <col min="4101" max="4101" width="11.28515625" style="3" customWidth="1"/>
    <col min="4102" max="4102" width="8.42578125" style="3" customWidth="1"/>
    <col min="4103" max="4103" width="5.140625" style="3" customWidth="1"/>
    <col min="4104" max="4104" width="11.85546875" style="3" customWidth="1"/>
    <col min="4105" max="4105" width="13.7109375" style="3" customWidth="1"/>
    <col min="4106" max="4106" width="20.42578125" style="3" customWidth="1"/>
    <col min="4107" max="4351" width="8.85546875" style="3"/>
    <col min="4352" max="4352" width="5" style="3" customWidth="1"/>
    <col min="4353" max="4353" width="35.85546875" style="3" customWidth="1"/>
    <col min="4354" max="4354" width="24.85546875" style="3" customWidth="1"/>
    <col min="4355" max="4355" width="20.42578125" style="3" customWidth="1"/>
    <col min="4356" max="4356" width="5.42578125" style="3" customWidth="1"/>
    <col min="4357" max="4357" width="11.28515625" style="3" customWidth="1"/>
    <col min="4358" max="4358" width="8.42578125" style="3" customWidth="1"/>
    <col min="4359" max="4359" width="5.140625" style="3" customWidth="1"/>
    <col min="4360" max="4360" width="11.85546875" style="3" customWidth="1"/>
    <col min="4361" max="4361" width="13.7109375" style="3" customWidth="1"/>
    <col min="4362" max="4362" width="20.42578125" style="3" customWidth="1"/>
    <col min="4363" max="4607" width="8.85546875" style="3"/>
    <col min="4608" max="4608" width="5" style="3" customWidth="1"/>
    <col min="4609" max="4609" width="35.85546875" style="3" customWidth="1"/>
    <col min="4610" max="4610" width="24.85546875" style="3" customWidth="1"/>
    <col min="4611" max="4611" width="20.42578125" style="3" customWidth="1"/>
    <col min="4612" max="4612" width="5.42578125" style="3" customWidth="1"/>
    <col min="4613" max="4613" width="11.28515625" style="3" customWidth="1"/>
    <col min="4614" max="4614" width="8.42578125" style="3" customWidth="1"/>
    <col min="4615" max="4615" width="5.140625" style="3" customWidth="1"/>
    <col min="4616" max="4616" width="11.85546875" style="3" customWidth="1"/>
    <col min="4617" max="4617" width="13.7109375" style="3" customWidth="1"/>
    <col min="4618" max="4618" width="20.42578125" style="3" customWidth="1"/>
    <col min="4619" max="4863" width="8.85546875" style="3"/>
    <col min="4864" max="4864" width="5" style="3" customWidth="1"/>
    <col min="4865" max="4865" width="35.85546875" style="3" customWidth="1"/>
    <col min="4866" max="4866" width="24.85546875" style="3" customWidth="1"/>
    <col min="4867" max="4867" width="20.42578125" style="3" customWidth="1"/>
    <col min="4868" max="4868" width="5.42578125" style="3" customWidth="1"/>
    <col min="4869" max="4869" width="11.28515625" style="3" customWidth="1"/>
    <col min="4870" max="4870" width="8.42578125" style="3" customWidth="1"/>
    <col min="4871" max="4871" width="5.140625" style="3" customWidth="1"/>
    <col min="4872" max="4872" width="11.85546875" style="3" customWidth="1"/>
    <col min="4873" max="4873" width="13.7109375" style="3" customWidth="1"/>
    <col min="4874" max="4874" width="20.42578125" style="3" customWidth="1"/>
    <col min="4875" max="5119" width="8.85546875" style="3"/>
    <col min="5120" max="5120" width="5" style="3" customWidth="1"/>
    <col min="5121" max="5121" width="35.85546875" style="3" customWidth="1"/>
    <col min="5122" max="5122" width="24.85546875" style="3" customWidth="1"/>
    <col min="5123" max="5123" width="20.42578125" style="3" customWidth="1"/>
    <col min="5124" max="5124" width="5.42578125" style="3" customWidth="1"/>
    <col min="5125" max="5125" width="11.28515625" style="3" customWidth="1"/>
    <col min="5126" max="5126" width="8.42578125" style="3" customWidth="1"/>
    <col min="5127" max="5127" width="5.140625" style="3" customWidth="1"/>
    <col min="5128" max="5128" width="11.85546875" style="3" customWidth="1"/>
    <col min="5129" max="5129" width="13.7109375" style="3" customWidth="1"/>
    <col min="5130" max="5130" width="20.42578125" style="3" customWidth="1"/>
    <col min="5131" max="5375" width="8.85546875" style="3"/>
    <col min="5376" max="5376" width="5" style="3" customWidth="1"/>
    <col min="5377" max="5377" width="35.85546875" style="3" customWidth="1"/>
    <col min="5378" max="5378" width="24.85546875" style="3" customWidth="1"/>
    <col min="5379" max="5379" width="20.42578125" style="3" customWidth="1"/>
    <col min="5380" max="5380" width="5.42578125" style="3" customWidth="1"/>
    <col min="5381" max="5381" width="11.28515625" style="3" customWidth="1"/>
    <col min="5382" max="5382" width="8.42578125" style="3" customWidth="1"/>
    <col min="5383" max="5383" width="5.140625" style="3" customWidth="1"/>
    <col min="5384" max="5384" width="11.85546875" style="3" customWidth="1"/>
    <col min="5385" max="5385" width="13.7109375" style="3" customWidth="1"/>
    <col min="5386" max="5386" width="20.42578125" style="3" customWidth="1"/>
    <col min="5387" max="5631" width="8.85546875" style="3"/>
    <col min="5632" max="5632" width="5" style="3" customWidth="1"/>
    <col min="5633" max="5633" width="35.85546875" style="3" customWidth="1"/>
    <col min="5634" max="5634" width="24.85546875" style="3" customWidth="1"/>
    <col min="5635" max="5635" width="20.42578125" style="3" customWidth="1"/>
    <col min="5636" max="5636" width="5.42578125" style="3" customWidth="1"/>
    <col min="5637" max="5637" width="11.28515625" style="3" customWidth="1"/>
    <col min="5638" max="5638" width="8.42578125" style="3" customWidth="1"/>
    <col min="5639" max="5639" width="5.140625" style="3" customWidth="1"/>
    <col min="5640" max="5640" width="11.85546875" style="3" customWidth="1"/>
    <col min="5641" max="5641" width="13.7109375" style="3" customWidth="1"/>
    <col min="5642" max="5642" width="20.42578125" style="3" customWidth="1"/>
    <col min="5643" max="5887" width="8.85546875" style="3"/>
    <col min="5888" max="5888" width="5" style="3" customWidth="1"/>
    <col min="5889" max="5889" width="35.85546875" style="3" customWidth="1"/>
    <col min="5890" max="5890" width="24.85546875" style="3" customWidth="1"/>
    <col min="5891" max="5891" width="20.42578125" style="3" customWidth="1"/>
    <col min="5892" max="5892" width="5.42578125" style="3" customWidth="1"/>
    <col min="5893" max="5893" width="11.28515625" style="3" customWidth="1"/>
    <col min="5894" max="5894" width="8.42578125" style="3" customWidth="1"/>
    <col min="5895" max="5895" width="5.140625" style="3" customWidth="1"/>
    <col min="5896" max="5896" width="11.85546875" style="3" customWidth="1"/>
    <col min="5897" max="5897" width="13.7109375" style="3" customWidth="1"/>
    <col min="5898" max="5898" width="20.42578125" style="3" customWidth="1"/>
    <col min="5899" max="6143" width="8.85546875" style="3"/>
    <col min="6144" max="6144" width="5" style="3" customWidth="1"/>
    <col min="6145" max="6145" width="35.85546875" style="3" customWidth="1"/>
    <col min="6146" max="6146" width="24.85546875" style="3" customWidth="1"/>
    <col min="6147" max="6147" width="20.42578125" style="3" customWidth="1"/>
    <col min="6148" max="6148" width="5.42578125" style="3" customWidth="1"/>
    <col min="6149" max="6149" width="11.28515625" style="3" customWidth="1"/>
    <col min="6150" max="6150" width="8.42578125" style="3" customWidth="1"/>
    <col min="6151" max="6151" width="5.140625" style="3" customWidth="1"/>
    <col min="6152" max="6152" width="11.85546875" style="3" customWidth="1"/>
    <col min="6153" max="6153" width="13.7109375" style="3" customWidth="1"/>
    <col min="6154" max="6154" width="20.42578125" style="3" customWidth="1"/>
    <col min="6155" max="6399" width="8.85546875" style="3"/>
    <col min="6400" max="6400" width="5" style="3" customWidth="1"/>
    <col min="6401" max="6401" width="35.85546875" style="3" customWidth="1"/>
    <col min="6402" max="6402" width="24.85546875" style="3" customWidth="1"/>
    <col min="6403" max="6403" width="20.42578125" style="3" customWidth="1"/>
    <col min="6404" max="6404" width="5.42578125" style="3" customWidth="1"/>
    <col min="6405" max="6405" width="11.28515625" style="3" customWidth="1"/>
    <col min="6406" max="6406" width="8.42578125" style="3" customWidth="1"/>
    <col min="6407" max="6407" width="5.140625" style="3" customWidth="1"/>
    <col min="6408" max="6408" width="11.85546875" style="3" customWidth="1"/>
    <col min="6409" max="6409" width="13.7109375" style="3" customWidth="1"/>
    <col min="6410" max="6410" width="20.42578125" style="3" customWidth="1"/>
    <col min="6411" max="6655" width="8.85546875" style="3"/>
    <col min="6656" max="6656" width="5" style="3" customWidth="1"/>
    <col min="6657" max="6657" width="35.85546875" style="3" customWidth="1"/>
    <col min="6658" max="6658" width="24.85546875" style="3" customWidth="1"/>
    <col min="6659" max="6659" width="20.42578125" style="3" customWidth="1"/>
    <col min="6660" max="6660" width="5.42578125" style="3" customWidth="1"/>
    <col min="6661" max="6661" width="11.28515625" style="3" customWidth="1"/>
    <col min="6662" max="6662" width="8.42578125" style="3" customWidth="1"/>
    <col min="6663" max="6663" width="5.140625" style="3" customWidth="1"/>
    <col min="6664" max="6664" width="11.85546875" style="3" customWidth="1"/>
    <col min="6665" max="6665" width="13.7109375" style="3" customWidth="1"/>
    <col min="6666" max="6666" width="20.42578125" style="3" customWidth="1"/>
    <col min="6667" max="6911" width="8.85546875" style="3"/>
    <col min="6912" max="6912" width="5" style="3" customWidth="1"/>
    <col min="6913" max="6913" width="35.85546875" style="3" customWidth="1"/>
    <col min="6914" max="6914" width="24.85546875" style="3" customWidth="1"/>
    <col min="6915" max="6915" width="20.42578125" style="3" customWidth="1"/>
    <col min="6916" max="6916" width="5.42578125" style="3" customWidth="1"/>
    <col min="6917" max="6917" width="11.28515625" style="3" customWidth="1"/>
    <col min="6918" max="6918" width="8.42578125" style="3" customWidth="1"/>
    <col min="6919" max="6919" width="5.140625" style="3" customWidth="1"/>
    <col min="6920" max="6920" width="11.85546875" style="3" customWidth="1"/>
    <col min="6921" max="6921" width="13.7109375" style="3" customWidth="1"/>
    <col min="6922" max="6922" width="20.42578125" style="3" customWidth="1"/>
    <col min="6923" max="7167" width="8.85546875" style="3"/>
    <col min="7168" max="7168" width="5" style="3" customWidth="1"/>
    <col min="7169" max="7169" width="35.85546875" style="3" customWidth="1"/>
    <col min="7170" max="7170" width="24.85546875" style="3" customWidth="1"/>
    <col min="7171" max="7171" width="20.42578125" style="3" customWidth="1"/>
    <col min="7172" max="7172" width="5.42578125" style="3" customWidth="1"/>
    <col min="7173" max="7173" width="11.28515625" style="3" customWidth="1"/>
    <col min="7174" max="7174" width="8.42578125" style="3" customWidth="1"/>
    <col min="7175" max="7175" width="5.140625" style="3" customWidth="1"/>
    <col min="7176" max="7176" width="11.85546875" style="3" customWidth="1"/>
    <col min="7177" max="7177" width="13.7109375" style="3" customWidth="1"/>
    <col min="7178" max="7178" width="20.42578125" style="3" customWidth="1"/>
    <col min="7179" max="7423" width="8.85546875" style="3"/>
    <col min="7424" max="7424" width="5" style="3" customWidth="1"/>
    <col min="7425" max="7425" width="35.85546875" style="3" customWidth="1"/>
    <col min="7426" max="7426" width="24.85546875" style="3" customWidth="1"/>
    <col min="7427" max="7427" width="20.42578125" style="3" customWidth="1"/>
    <col min="7428" max="7428" width="5.42578125" style="3" customWidth="1"/>
    <col min="7429" max="7429" width="11.28515625" style="3" customWidth="1"/>
    <col min="7430" max="7430" width="8.42578125" style="3" customWidth="1"/>
    <col min="7431" max="7431" width="5.140625" style="3" customWidth="1"/>
    <col min="7432" max="7432" width="11.85546875" style="3" customWidth="1"/>
    <col min="7433" max="7433" width="13.7109375" style="3" customWidth="1"/>
    <col min="7434" max="7434" width="20.42578125" style="3" customWidth="1"/>
    <col min="7435" max="7679" width="8.85546875" style="3"/>
    <col min="7680" max="7680" width="5" style="3" customWidth="1"/>
    <col min="7681" max="7681" width="35.85546875" style="3" customWidth="1"/>
    <col min="7682" max="7682" width="24.85546875" style="3" customWidth="1"/>
    <col min="7683" max="7683" width="20.42578125" style="3" customWidth="1"/>
    <col min="7684" max="7684" width="5.42578125" style="3" customWidth="1"/>
    <col min="7685" max="7685" width="11.28515625" style="3" customWidth="1"/>
    <col min="7686" max="7686" width="8.42578125" style="3" customWidth="1"/>
    <col min="7687" max="7687" width="5.140625" style="3" customWidth="1"/>
    <col min="7688" max="7688" width="11.85546875" style="3" customWidth="1"/>
    <col min="7689" max="7689" width="13.7109375" style="3" customWidth="1"/>
    <col min="7690" max="7690" width="20.42578125" style="3" customWidth="1"/>
    <col min="7691" max="7935" width="8.85546875" style="3"/>
    <col min="7936" max="7936" width="5" style="3" customWidth="1"/>
    <col min="7937" max="7937" width="35.85546875" style="3" customWidth="1"/>
    <col min="7938" max="7938" width="24.85546875" style="3" customWidth="1"/>
    <col min="7939" max="7939" width="20.42578125" style="3" customWidth="1"/>
    <col min="7940" max="7940" width="5.42578125" style="3" customWidth="1"/>
    <col min="7941" max="7941" width="11.28515625" style="3" customWidth="1"/>
    <col min="7942" max="7942" width="8.42578125" style="3" customWidth="1"/>
    <col min="7943" max="7943" width="5.140625" style="3" customWidth="1"/>
    <col min="7944" max="7944" width="11.85546875" style="3" customWidth="1"/>
    <col min="7945" max="7945" width="13.7109375" style="3" customWidth="1"/>
    <col min="7946" max="7946" width="20.42578125" style="3" customWidth="1"/>
    <col min="7947" max="8191" width="8.85546875" style="3"/>
    <col min="8192" max="8192" width="5" style="3" customWidth="1"/>
    <col min="8193" max="8193" width="35.85546875" style="3" customWidth="1"/>
    <col min="8194" max="8194" width="24.85546875" style="3" customWidth="1"/>
    <col min="8195" max="8195" width="20.42578125" style="3" customWidth="1"/>
    <col min="8196" max="8196" width="5.42578125" style="3" customWidth="1"/>
    <col min="8197" max="8197" width="11.28515625" style="3" customWidth="1"/>
    <col min="8198" max="8198" width="8.42578125" style="3" customWidth="1"/>
    <col min="8199" max="8199" width="5.140625" style="3" customWidth="1"/>
    <col min="8200" max="8200" width="11.85546875" style="3" customWidth="1"/>
    <col min="8201" max="8201" width="13.7109375" style="3" customWidth="1"/>
    <col min="8202" max="8202" width="20.42578125" style="3" customWidth="1"/>
    <col min="8203" max="8447" width="8.85546875" style="3"/>
    <col min="8448" max="8448" width="5" style="3" customWidth="1"/>
    <col min="8449" max="8449" width="35.85546875" style="3" customWidth="1"/>
    <col min="8450" max="8450" width="24.85546875" style="3" customWidth="1"/>
    <col min="8451" max="8451" width="20.42578125" style="3" customWidth="1"/>
    <col min="8452" max="8452" width="5.42578125" style="3" customWidth="1"/>
    <col min="8453" max="8453" width="11.28515625" style="3" customWidth="1"/>
    <col min="8454" max="8454" width="8.42578125" style="3" customWidth="1"/>
    <col min="8455" max="8455" width="5.140625" style="3" customWidth="1"/>
    <col min="8456" max="8456" width="11.85546875" style="3" customWidth="1"/>
    <col min="8457" max="8457" width="13.7109375" style="3" customWidth="1"/>
    <col min="8458" max="8458" width="20.42578125" style="3" customWidth="1"/>
    <col min="8459" max="8703" width="8.85546875" style="3"/>
    <col min="8704" max="8704" width="5" style="3" customWidth="1"/>
    <col min="8705" max="8705" width="35.85546875" style="3" customWidth="1"/>
    <col min="8706" max="8706" width="24.85546875" style="3" customWidth="1"/>
    <col min="8707" max="8707" width="20.42578125" style="3" customWidth="1"/>
    <col min="8708" max="8708" width="5.42578125" style="3" customWidth="1"/>
    <col min="8709" max="8709" width="11.28515625" style="3" customWidth="1"/>
    <col min="8710" max="8710" width="8.42578125" style="3" customWidth="1"/>
    <col min="8711" max="8711" width="5.140625" style="3" customWidth="1"/>
    <col min="8712" max="8712" width="11.85546875" style="3" customWidth="1"/>
    <col min="8713" max="8713" width="13.7109375" style="3" customWidth="1"/>
    <col min="8714" max="8714" width="20.42578125" style="3" customWidth="1"/>
    <col min="8715" max="8959" width="8.85546875" style="3"/>
    <col min="8960" max="8960" width="5" style="3" customWidth="1"/>
    <col min="8961" max="8961" width="35.85546875" style="3" customWidth="1"/>
    <col min="8962" max="8962" width="24.85546875" style="3" customWidth="1"/>
    <col min="8963" max="8963" width="20.42578125" style="3" customWidth="1"/>
    <col min="8964" max="8964" width="5.42578125" style="3" customWidth="1"/>
    <col min="8965" max="8965" width="11.28515625" style="3" customWidth="1"/>
    <col min="8966" max="8966" width="8.42578125" style="3" customWidth="1"/>
    <col min="8967" max="8967" width="5.140625" style="3" customWidth="1"/>
    <col min="8968" max="8968" width="11.85546875" style="3" customWidth="1"/>
    <col min="8969" max="8969" width="13.7109375" style="3" customWidth="1"/>
    <col min="8970" max="8970" width="20.42578125" style="3" customWidth="1"/>
    <col min="8971" max="9215" width="8.85546875" style="3"/>
    <col min="9216" max="9216" width="5" style="3" customWidth="1"/>
    <col min="9217" max="9217" width="35.85546875" style="3" customWidth="1"/>
    <col min="9218" max="9218" width="24.85546875" style="3" customWidth="1"/>
    <col min="9219" max="9219" width="20.42578125" style="3" customWidth="1"/>
    <col min="9220" max="9220" width="5.42578125" style="3" customWidth="1"/>
    <col min="9221" max="9221" width="11.28515625" style="3" customWidth="1"/>
    <col min="9222" max="9222" width="8.42578125" style="3" customWidth="1"/>
    <col min="9223" max="9223" width="5.140625" style="3" customWidth="1"/>
    <col min="9224" max="9224" width="11.85546875" style="3" customWidth="1"/>
    <col min="9225" max="9225" width="13.7109375" style="3" customWidth="1"/>
    <col min="9226" max="9226" width="20.42578125" style="3" customWidth="1"/>
    <col min="9227" max="9471" width="8.85546875" style="3"/>
    <col min="9472" max="9472" width="5" style="3" customWidth="1"/>
    <col min="9473" max="9473" width="35.85546875" style="3" customWidth="1"/>
    <col min="9474" max="9474" width="24.85546875" style="3" customWidth="1"/>
    <col min="9475" max="9475" width="20.42578125" style="3" customWidth="1"/>
    <col min="9476" max="9476" width="5.42578125" style="3" customWidth="1"/>
    <col min="9477" max="9477" width="11.28515625" style="3" customWidth="1"/>
    <col min="9478" max="9478" width="8.42578125" style="3" customWidth="1"/>
    <col min="9479" max="9479" width="5.140625" style="3" customWidth="1"/>
    <col min="9480" max="9480" width="11.85546875" style="3" customWidth="1"/>
    <col min="9481" max="9481" width="13.7109375" style="3" customWidth="1"/>
    <col min="9482" max="9482" width="20.42578125" style="3" customWidth="1"/>
    <col min="9483" max="9727" width="8.85546875" style="3"/>
    <col min="9728" max="9728" width="5" style="3" customWidth="1"/>
    <col min="9729" max="9729" width="35.85546875" style="3" customWidth="1"/>
    <col min="9730" max="9730" width="24.85546875" style="3" customWidth="1"/>
    <col min="9731" max="9731" width="20.42578125" style="3" customWidth="1"/>
    <col min="9732" max="9732" width="5.42578125" style="3" customWidth="1"/>
    <col min="9733" max="9733" width="11.28515625" style="3" customWidth="1"/>
    <col min="9734" max="9734" width="8.42578125" style="3" customWidth="1"/>
    <col min="9735" max="9735" width="5.140625" style="3" customWidth="1"/>
    <col min="9736" max="9736" width="11.85546875" style="3" customWidth="1"/>
    <col min="9737" max="9737" width="13.7109375" style="3" customWidth="1"/>
    <col min="9738" max="9738" width="20.42578125" style="3" customWidth="1"/>
    <col min="9739" max="9983" width="8.85546875" style="3"/>
    <col min="9984" max="9984" width="5" style="3" customWidth="1"/>
    <col min="9985" max="9985" width="35.85546875" style="3" customWidth="1"/>
    <col min="9986" max="9986" width="24.85546875" style="3" customWidth="1"/>
    <col min="9987" max="9987" width="20.42578125" style="3" customWidth="1"/>
    <col min="9988" max="9988" width="5.42578125" style="3" customWidth="1"/>
    <col min="9989" max="9989" width="11.28515625" style="3" customWidth="1"/>
    <col min="9990" max="9990" width="8.42578125" style="3" customWidth="1"/>
    <col min="9991" max="9991" width="5.140625" style="3" customWidth="1"/>
    <col min="9992" max="9992" width="11.85546875" style="3" customWidth="1"/>
    <col min="9993" max="9993" width="13.7109375" style="3" customWidth="1"/>
    <col min="9994" max="9994" width="20.42578125" style="3" customWidth="1"/>
    <col min="9995" max="10239" width="8.85546875" style="3"/>
    <col min="10240" max="10240" width="5" style="3" customWidth="1"/>
    <col min="10241" max="10241" width="35.85546875" style="3" customWidth="1"/>
    <col min="10242" max="10242" width="24.85546875" style="3" customWidth="1"/>
    <col min="10243" max="10243" width="20.42578125" style="3" customWidth="1"/>
    <col min="10244" max="10244" width="5.42578125" style="3" customWidth="1"/>
    <col min="10245" max="10245" width="11.28515625" style="3" customWidth="1"/>
    <col min="10246" max="10246" width="8.42578125" style="3" customWidth="1"/>
    <col min="10247" max="10247" width="5.140625" style="3" customWidth="1"/>
    <col min="10248" max="10248" width="11.85546875" style="3" customWidth="1"/>
    <col min="10249" max="10249" width="13.7109375" style="3" customWidth="1"/>
    <col min="10250" max="10250" width="20.42578125" style="3" customWidth="1"/>
    <col min="10251" max="10495" width="8.85546875" style="3"/>
    <col min="10496" max="10496" width="5" style="3" customWidth="1"/>
    <col min="10497" max="10497" width="35.85546875" style="3" customWidth="1"/>
    <col min="10498" max="10498" width="24.85546875" style="3" customWidth="1"/>
    <col min="10499" max="10499" width="20.42578125" style="3" customWidth="1"/>
    <col min="10500" max="10500" width="5.42578125" style="3" customWidth="1"/>
    <col min="10501" max="10501" width="11.28515625" style="3" customWidth="1"/>
    <col min="10502" max="10502" width="8.42578125" style="3" customWidth="1"/>
    <col min="10503" max="10503" width="5.140625" style="3" customWidth="1"/>
    <col min="10504" max="10504" width="11.85546875" style="3" customWidth="1"/>
    <col min="10505" max="10505" width="13.7109375" style="3" customWidth="1"/>
    <col min="10506" max="10506" width="20.42578125" style="3" customWidth="1"/>
    <col min="10507" max="10751" width="8.85546875" style="3"/>
    <col min="10752" max="10752" width="5" style="3" customWidth="1"/>
    <col min="10753" max="10753" width="35.85546875" style="3" customWidth="1"/>
    <col min="10754" max="10754" width="24.85546875" style="3" customWidth="1"/>
    <col min="10755" max="10755" width="20.42578125" style="3" customWidth="1"/>
    <col min="10756" max="10756" width="5.42578125" style="3" customWidth="1"/>
    <col min="10757" max="10757" width="11.28515625" style="3" customWidth="1"/>
    <col min="10758" max="10758" width="8.42578125" style="3" customWidth="1"/>
    <col min="10759" max="10759" width="5.140625" style="3" customWidth="1"/>
    <col min="10760" max="10760" width="11.85546875" style="3" customWidth="1"/>
    <col min="10761" max="10761" width="13.7109375" style="3" customWidth="1"/>
    <col min="10762" max="10762" width="20.42578125" style="3" customWidth="1"/>
    <col min="10763" max="11007" width="8.85546875" style="3"/>
    <col min="11008" max="11008" width="5" style="3" customWidth="1"/>
    <col min="11009" max="11009" width="35.85546875" style="3" customWidth="1"/>
    <col min="11010" max="11010" width="24.85546875" style="3" customWidth="1"/>
    <col min="11011" max="11011" width="20.42578125" style="3" customWidth="1"/>
    <col min="11012" max="11012" width="5.42578125" style="3" customWidth="1"/>
    <col min="11013" max="11013" width="11.28515625" style="3" customWidth="1"/>
    <col min="11014" max="11014" width="8.42578125" style="3" customWidth="1"/>
    <col min="11015" max="11015" width="5.140625" style="3" customWidth="1"/>
    <col min="11016" max="11016" width="11.85546875" style="3" customWidth="1"/>
    <col min="11017" max="11017" width="13.7109375" style="3" customWidth="1"/>
    <col min="11018" max="11018" width="20.42578125" style="3" customWidth="1"/>
    <col min="11019" max="11263" width="8.85546875" style="3"/>
    <col min="11264" max="11264" width="5" style="3" customWidth="1"/>
    <col min="11265" max="11265" width="35.85546875" style="3" customWidth="1"/>
    <col min="11266" max="11266" width="24.85546875" style="3" customWidth="1"/>
    <col min="11267" max="11267" width="20.42578125" style="3" customWidth="1"/>
    <col min="11268" max="11268" width="5.42578125" style="3" customWidth="1"/>
    <col min="11269" max="11269" width="11.28515625" style="3" customWidth="1"/>
    <col min="11270" max="11270" width="8.42578125" style="3" customWidth="1"/>
    <col min="11271" max="11271" width="5.140625" style="3" customWidth="1"/>
    <col min="11272" max="11272" width="11.85546875" style="3" customWidth="1"/>
    <col min="11273" max="11273" width="13.7109375" style="3" customWidth="1"/>
    <col min="11274" max="11274" width="20.42578125" style="3" customWidth="1"/>
    <col min="11275" max="11519" width="8.85546875" style="3"/>
    <col min="11520" max="11520" width="5" style="3" customWidth="1"/>
    <col min="11521" max="11521" width="35.85546875" style="3" customWidth="1"/>
    <col min="11522" max="11522" width="24.85546875" style="3" customWidth="1"/>
    <col min="11523" max="11523" width="20.42578125" style="3" customWidth="1"/>
    <col min="11524" max="11524" width="5.42578125" style="3" customWidth="1"/>
    <col min="11525" max="11525" width="11.28515625" style="3" customWidth="1"/>
    <col min="11526" max="11526" width="8.42578125" style="3" customWidth="1"/>
    <col min="11527" max="11527" width="5.140625" style="3" customWidth="1"/>
    <col min="11528" max="11528" width="11.85546875" style="3" customWidth="1"/>
    <col min="11529" max="11529" width="13.7109375" style="3" customWidth="1"/>
    <col min="11530" max="11530" width="20.42578125" style="3" customWidth="1"/>
    <col min="11531" max="11775" width="8.85546875" style="3"/>
    <col min="11776" max="11776" width="5" style="3" customWidth="1"/>
    <col min="11777" max="11777" width="35.85546875" style="3" customWidth="1"/>
    <col min="11778" max="11778" width="24.85546875" style="3" customWidth="1"/>
    <col min="11779" max="11779" width="20.42578125" style="3" customWidth="1"/>
    <col min="11780" max="11780" width="5.42578125" style="3" customWidth="1"/>
    <col min="11781" max="11781" width="11.28515625" style="3" customWidth="1"/>
    <col min="11782" max="11782" width="8.42578125" style="3" customWidth="1"/>
    <col min="11783" max="11783" width="5.140625" style="3" customWidth="1"/>
    <col min="11784" max="11784" width="11.85546875" style="3" customWidth="1"/>
    <col min="11785" max="11785" width="13.7109375" style="3" customWidth="1"/>
    <col min="11786" max="11786" width="20.42578125" style="3" customWidth="1"/>
    <col min="11787" max="12031" width="8.85546875" style="3"/>
    <col min="12032" max="12032" width="5" style="3" customWidth="1"/>
    <col min="12033" max="12033" width="35.85546875" style="3" customWidth="1"/>
    <col min="12034" max="12034" width="24.85546875" style="3" customWidth="1"/>
    <col min="12035" max="12035" width="20.42578125" style="3" customWidth="1"/>
    <col min="12036" max="12036" width="5.42578125" style="3" customWidth="1"/>
    <col min="12037" max="12037" width="11.28515625" style="3" customWidth="1"/>
    <col min="12038" max="12038" width="8.42578125" style="3" customWidth="1"/>
    <col min="12039" max="12039" width="5.140625" style="3" customWidth="1"/>
    <col min="12040" max="12040" width="11.85546875" style="3" customWidth="1"/>
    <col min="12041" max="12041" width="13.7109375" style="3" customWidth="1"/>
    <col min="12042" max="12042" width="20.42578125" style="3" customWidth="1"/>
    <col min="12043" max="12287" width="8.85546875" style="3"/>
    <col min="12288" max="12288" width="5" style="3" customWidth="1"/>
    <col min="12289" max="12289" width="35.85546875" style="3" customWidth="1"/>
    <col min="12290" max="12290" width="24.85546875" style="3" customWidth="1"/>
    <col min="12291" max="12291" width="20.42578125" style="3" customWidth="1"/>
    <col min="12292" max="12292" width="5.42578125" style="3" customWidth="1"/>
    <col min="12293" max="12293" width="11.28515625" style="3" customWidth="1"/>
    <col min="12294" max="12294" width="8.42578125" style="3" customWidth="1"/>
    <col min="12295" max="12295" width="5.140625" style="3" customWidth="1"/>
    <col min="12296" max="12296" width="11.85546875" style="3" customWidth="1"/>
    <col min="12297" max="12297" width="13.7109375" style="3" customWidth="1"/>
    <col min="12298" max="12298" width="20.42578125" style="3" customWidth="1"/>
    <col min="12299" max="12543" width="8.85546875" style="3"/>
    <col min="12544" max="12544" width="5" style="3" customWidth="1"/>
    <col min="12545" max="12545" width="35.85546875" style="3" customWidth="1"/>
    <col min="12546" max="12546" width="24.85546875" style="3" customWidth="1"/>
    <col min="12547" max="12547" width="20.42578125" style="3" customWidth="1"/>
    <col min="12548" max="12548" width="5.42578125" style="3" customWidth="1"/>
    <col min="12549" max="12549" width="11.28515625" style="3" customWidth="1"/>
    <col min="12550" max="12550" width="8.42578125" style="3" customWidth="1"/>
    <col min="12551" max="12551" width="5.140625" style="3" customWidth="1"/>
    <col min="12552" max="12552" width="11.85546875" style="3" customWidth="1"/>
    <col min="12553" max="12553" width="13.7109375" style="3" customWidth="1"/>
    <col min="12554" max="12554" width="20.42578125" style="3" customWidth="1"/>
    <col min="12555" max="12799" width="8.85546875" style="3"/>
    <col min="12800" max="12800" width="5" style="3" customWidth="1"/>
    <col min="12801" max="12801" width="35.85546875" style="3" customWidth="1"/>
    <col min="12802" max="12802" width="24.85546875" style="3" customWidth="1"/>
    <col min="12803" max="12803" width="20.42578125" style="3" customWidth="1"/>
    <col min="12804" max="12804" width="5.42578125" style="3" customWidth="1"/>
    <col min="12805" max="12805" width="11.28515625" style="3" customWidth="1"/>
    <col min="12806" max="12806" width="8.42578125" style="3" customWidth="1"/>
    <col min="12807" max="12807" width="5.140625" style="3" customWidth="1"/>
    <col min="12808" max="12808" width="11.85546875" style="3" customWidth="1"/>
    <col min="12809" max="12809" width="13.7109375" style="3" customWidth="1"/>
    <col min="12810" max="12810" width="20.42578125" style="3" customWidth="1"/>
    <col min="12811" max="13055" width="8.85546875" style="3"/>
    <col min="13056" max="13056" width="5" style="3" customWidth="1"/>
    <col min="13057" max="13057" width="35.85546875" style="3" customWidth="1"/>
    <col min="13058" max="13058" width="24.85546875" style="3" customWidth="1"/>
    <col min="13059" max="13059" width="20.42578125" style="3" customWidth="1"/>
    <col min="13060" max="13060" width="5.42578125" style="3" customWidth="1"/>
    <col min="13061" max="13061" width="11.28515625" style="3" customWidth="1"/>
    <col min="13062" max="13062" width="8.42578125" style="3" customWidth="1"/>
    <col min="13063" max="13063" width="5.140625" style="3" customWidth="1"/>
    <col min="13064" max="13064" width="11.85546875" style="3" customWidth="1"/>
    <col min="13065" max="13065" width="13.7109375" style="3" customWidth="1"/>
    <col min="13066" max="13066" width="20.42578125" style="3" customWidth="1"/>
    <col min="13067" max="13311" width="8.85546875" style="3"/>
    <col min="13312" max="13312" width="5" style="3" customWidth="1"/>
    <col min="13313" max="13313" width="35.85546875" style="3" customWidth="1"/>
    <col min="13314" max="13314" width="24.85546875" style="3" customWidth="1"/>
    <col min="13315" max="13315" width="20.42578125" style="3" customWidth="1"/>
    <col min="13316" max="13316" width="5.42578125" style="3" customWidth="1"/>
    <col min="13317" max="13317" width="11.28515625" style="3" customWidth="1"/>
    <col min="13318" max="13318" width="8.42578125" style="3" customWidth="1"/>
    <col min="13319" max="13319" width="5.140625" style="3" customWidth="1"/>
    <col min="13320" max="13320" width="11.85546875" style="3" customWidth="1"/>
    <col min="13321" max="13321" width="13.7109375" style="3" customWidth="1"/>
    <col min="13322" max="13322" width="20.42578125" style="3" customWidth="1"/>
    <col min="13323" max="13567" width="8.85546875" style="3"/>
    <col min="13568" max="13568" width="5" style="3" customWidth="1"/>
    <col min="13569" max="13569" width="35.85546875" style="3" customWidth="1"/>
    <col min="13570" max="13570" width="24.85546875" style="3" customWidth="1"/>
    <col min="13571" max="13571" width="20.42578125" style="3" customWidth="1"/>
    <col min="13572" max="13572" width="5.42578125" style="3" customWidth="1"/>
    <col min="13573" max="13573" width="11.28515625" style="3" customWidth="1"/>
    <col min="13574" max="13574" width="8.42578125" style="3" customWidth="1"/>
    <col min="13575" max="13575" width="5.140625" style="3" customWidth="1"/>
    <col min="13576" max="13576" width="11.85546875" style="3" customWidth="1"/>
    <col min="13577" max="13577" width="13.7109375" style="3" customWidth="1"/>
    <col min="13578" max="13578" width="20.42578125" style="3" customWidth="1"/>
    <col min="13579" max="13823" width="8.85546875" style="3"/>
    <col min="13824" max="13824" width="5" style="3" customWidth="1"/>
    <col min="13825" max="13825" width="35.85546875" style="3" customWidth="1"/>
    <col min="13826" max="13826" width="24.85546875" style="3" customWidth="1"/>
    <col min="13827" max="13827" width="20.42578125" style="3" customWidth="1"/>
    <col min="13828" max="13828" width="5.42578125" style="3" customWidth="1"/>
    <col min="13829" max="13829" width="11.28515625" style="3" customWidth="1"/>
    <col min="13830" max="13830" width="8.42578125" style="3" customWidth="1"/>
    <col min="13831" max="13831" width="5.140625" style="3" customWidth="1"/>
    <col min="13832" max="13832" width="11.85546875" style="3" customWidth="1"/>
    <col min="13833" max="13833" width="13.7109375" style="3" customWidth="1"/>
    <col min="13834" max="13834" width="20.42578125" style="3" customWidth="1"/>
    <col min="13835" max="14079" width="8.85546875" style="3"/>
    <col min="14080" max="14080" width="5" style="3" customWidth="1"/>
    <col min="14081" max="14081" width="35.85546875" style="3" customWidth="1"/>
    <col min="14082" max="14082" width="24.85546875" style="3" customWidth="1"/>
    <col min="14083" max="14083" width="20.42578125" style="3" customWidth="1"/>
    <col min="14084" max="14084" width="5.42578125" style="3" customWidth="1"/>
    <col min="14085" max="14085" width="11.28515625" style="3" customWidth="1"/>
    <col min="14086" max="14086" width="8.42578125" style="3" customWidth="1"/>
    <col min="14087" max="14087" width="5.140625" style="3" customWidth="1"/>
    <col min="14088" max="14088" width="11.85546875" style="3" customWidth="1"/>
    <col min="14089" max="14089" width="13.7109375" style="3" customWidth="1"/>
    <col min="14090" max="14090" width="20.42578125" style="3" customWidth="1"/>
    <col min="14091" max="14335" width="8.85546875" style="3"/>
    <col min="14336" max="14336" width="5" style="3" customWidth="1"/>
    <col min="14337" max="14337" width="35.85546875" style="3" customWidth="1"/>
    <col min="14338" max="14338" width="24.85546875" style="3" customWidth="1"/>
    <col min="14339" max="14339" width="20.42578125" style="3" customWidth="1"/>
    <col min="14340" max="14340" width="5.42578125" style="3" customWidth="1"/>
    <col min="14341" max="14341" width="11.28515625" style="3" customWidth="1"/>
    <col min="14342" max="14342" width="8.42578125" style="3" customWidth="1"/>
    <col min="14343" max="14343" width="5.140625" style="3" customWidth="1"/>
    <col min="14344" max="14344" width="11.85546875" style="3" customWidth="1"/>
    <col min="14345" max="14345" width="13.7109375" style="3" customWidth="1"/>
    <col min="14346" max="14346" width="20.42578125" style="3" customWidth="1"/>
    <col min="14347" max="14591" width="8.85546875" style="3"/>
    <col min="14592" max="14592" width="5" style="3" customWidth="1"/>
    <col min="14593" max="14593" width="35.85546875" style="3" customWidth="1"/>
    <col min="14594" max="14594" width="24.85546875" style="3" customWidth="1"/>
    <col min="14595" max="14595" width="20.42578125" style="3" customWidth="1"/>
    <col min="14596" max="14596" width="5.42578125" style="3" customWidth="1"/>
    <col min="14597" max="14597" width="11.28515625" style="3" customWidth="1"/>
    <col min="14598" max="14598" width="8.42578125" style="3" customWidth="1"/>
    <col min="14599" max="14599" width="5.140625" style="3" customWidth="1"/>
    <col min="14600" max="14600" width="11.85546875" style="3" customWidth="1"/>
    <col min="14601" max="14601" width="13.7109375" style="3" customWidth="1"/>
    <col min="14602" max="14602" width="20.42578125" style="3" customWidth="1"/>
    <col min="14603" max="14847" width="8.85546875" style="3"/>
    <col min="14848" max="14848" width="5" style="3" customWidth="1"/>
    <col min="14849" max="14849" width="35.85546875" style="3" customWidth="1"/>
    <col min="14850" max="14850" width="24.85546875" style="3" customWidth="1"/>
    <col min="14851" max="14851" width="20.42578125" style="3" customWidth="1"/>
    <col min="14852" max="14852" width="5.42578125" style="3" customWidth="1"/>
    <col min="14853" max="14853" width="11.28515625" style="3" customWidth="1"/>
    <col min="14854" max="14854" width="8.42578125" style="3" customWidth="1"/>
    <col min="14855" max="14855" width="5.140625" style="3" customWidth="1"/>
    <col min="14856" max="14856" width="11.85546875" style="3" customWidth="1"/>
    <col min="14857" max="14857" width="13.7109375" style="3" customWidth="1"/>
    <col min="14858" max="14858" width="20.42578125" style="3" customWidth="1"/>
    <col min="14859" max="15103" width="8.85546875" style="3"/>
    <col min="15104" max="15104" width="5" style="3" customWidth="1"/>
    <col min="15105" max="15105" width="35.85546875" style="3" customWidth="1"/>
    <col min="15106" max="15106" width="24.85546875" style="3" customWidth="1"/>
    <col min="15107" max="15107" width="20.42578125" style="3" customWidth="1"/>
    <col min="15108" max="15108" width="5.42578125" style="3" customWidth="1"/>
    <col min="15109" max="15109" width="11.28515625" style="3" customWidth="1"/>
    <col min="15110" max="15110" width="8.42578125" style="3" customWidth="1"/>
    <col min="15111" max="15111" width="5.140625" style="3" customWidth="1"/>
    <col min="15112" max="15112" width="11.85546875" style="3" customWidth="1"/>
    <col min="15113" max="15113" width="13.7109375" style="3" customWidth="1"/>
    <col min="15114" max="15114" width="20.42578125" style="3" customWidth="1"/>
    <col min="15115" max="15359" width="8.85546875" style="3"/>
    <col min="15360" max="15360" width="5" style="3" customWidth="1"/>
    <col min="15361" max="15361" width="35.85546875" style="3" customWidth="1"/>
    <col min="15362" max="15362" width="24.85546875" style="3" customWidth="1"/>
    <col min="15363" max="15363" width="20.42578125" style="3" customWidth="1"/>
    <col min="15364" max="15364" width="5.42578125" style="3" customWidth="1"/>
    <col min="15365" max="15365" width="11.28515625" style="3" customWidth="1"/>
    <col min="15366" max="15366" width="8.42578125" style="3" customWidth="1"/>
    <col min="15367" max="15367" width="5.140625" style="3" customWidth="1"/>
    <col min="15368" max="15368" width="11.85546875" style="3" customWidth="1"/>
    <col min="15369" max="15369" width="13.7109375" style="3" customWidth="1"/>
    <col min="15370" max="15370" width="20.42578125" style="3" customWidth="1"/>
    <col min="15371" max="15615" width="8.85546875" style="3"/>
    <col min="15616" max="15616" width="5" style="3" customWidth="1"/>
    <col min="15617" max="15617" width="35.85546875" style="3" customWidth="1"/>
    <col min="15618" max="15618" width="24.85546875" style="3" customWidth="1"/>
    <col min="15619" max="15619" width="20.42578125" style="3" customWidth="1"/>
    <col min="15620" max="15620" width="5.42578125" style="3" customWidth="1"/>
    <col min="15621" max="15621" width="11.28515625" style="3" customWidth="1"/>
    <col min="15622" max="15622" width="8.42578125" style="3" customWidth="1"/>
    <col min="15623" max="15623" width="5.140625" style="3" customWidth="1"/>
    <col min="15624" max="15624" width="11.85546875" style="3" customWidth="1"/>
    <col min="15625" max="15625" width="13.7109375" style="3" customWidth="1"/>
    <col min="15626" max="15626" width="20.42578125" style="3" customWidth="1"/>
    <col min="15627" max="15871" width="8.85546875" style="3"/>
    <col min="15872" max="15872" width="5" style="3" customWidth="1"/>
    <col min="15873" max="15873" width="35.85546875" style="3" customWidth="1"/>
    <col min="15874" max="15874" width="24.85546875" style="3" customWidth="1"/>
    <col min="15875" max="15875" width="20.42578125" style="3" customWidth="1"/>
    <col min="15876" max="15876" width="5.42578125" style="3" customWidth="1"/>
    <col min="15877" max="15877" width="11.28515625" style="3" customWidth="1"/>
    <col min="15878" max="15878" width="8.42578125" style="3" customWidth="1"/>
    <col min="15879" max="15879" width="5.140625" style="3" customWidth="1"/>
    <col min="15880" max="15880" width="11.85546875" style="3" customWidth="1"/>
    <col min="15881" max="15881" width="13.7109375" style="3" customWidth="1"/>
    <col min="15882" max="15882" width="20.42578125" style="3" customWidth="1"/>
    <col min="15883" max="16127" width="8.85546875" style="3"/>
    <col min="16128" max="16128" width="5" style="3" customWidth="1"/>
    <col min="16129" max="16129" width="35.85546875" style="3" customWidth="1"/>
    <col min="16130" max="16130" width="24.85546875" style="3" customWidth="1"/>
    <col min="16131" max="16131" width="20.42578125" style="3" customWidth="1"/>
    <col min="16132" max="16132" width="5.42578125" style="3" customWidth="1"/>
    <col min="16133" max="16133" width="11.28515625" style="3" customWidth="1"/>
    <col min="16134" max="16134" width="8.42578125" style="3" customWidth="1"/>
    <col min="16135" max="16135" width="5.140625" style="3" customWidth="1"/>
    <col min="16136" max="16136" width="11.85546875" style="3" customWidth="1"/>
    <col min="16137" max="16137" width="13.7109375" style="3" customWidth="1"/>
    <col min="16138" max="16138" width="20.42578125" style="3" customWidth="1"/>
    <col min="16139" max="16384" width="8.85546875" style="3"/>
  </cols>
  <sheetData>
    <row r="2" spans="1:14" s="8" customFormat="1">
      <c r="B2" s="44" t="s">
        <v>1</v>
      </c>
      <c r="D2" s="7"/>
    </row>
    <row r="3" spans="1:14" s="8" customFormat="1">
      <c r="B3" s="8" t="s">
        <v>2</v>
      </c>
      <c r="D3" s="7"/>
    </row>
    <row r="4" spans="1:14" s="8" customFormat="1">
      <c r="B4" s="44" t="s">
        <v>3</v>
      </c>
      <c r="D4" s="7"/>
    </row>
    <row r="5" spans="1:14">
      <c r="B5" s="3" t="s">
        <v>4</v>
      </c>
      <c r="N5" s="45"/>
    </row>
    <row r="6" spans="1:14" ht="30.75">
      <c r="A6" s="106" t="s">
        <v>5</v>
      </c>
      <c r="B6" s="106"/>
      <c r="C6" s="106"/>
      <c r="D6" s="106"/>
      <c r="E6" s="106"/>
      <c r="F6" s="106"/>
      <c r="G6" s="106"/>
      <c r="H6" s="106"/>
      <c r="I6" s="106"/>
      <c r="N6" s="45"/>
    </row>
    <row r="7" spans="1:14">
      <c r="E7" s="3" t="s">
        <v>6</v>
      </c>
      <c r="G7" s="3" t="s">
        <v>7</v>
      </c>
      <c r="N7" s="45"/>
    </row>
    <row r="8" spans="1:14">
      <c r="B8" s="46" t="s">
        <v>8</v>
      </c>
      <c r="E8" s="47" t="s">
        <v>9</v>
      </c>
      <c r="F8" s="33"/>
    </row>
    <row r="9" spans="1:14" s="50" customFormat="1">
      <c r="A9" s="48" t="s">
        <v>10</v>
      </c>
      <c r="B9" s="107" t="s">
        <v>101</v>
      </c>
      <c r="C9" s="108"/>
      <c r="D9" s="49" t="s">
        <v>10</v>
      </c>
      <c r="E9" s="107" t="str">
        <f>B9</f>
        <v>บริษัท เซนโกรท จำกัด (สำนักงานใหญ่)</v>
      </c>
      <c r="F9" s="109"/>
      <c r="G9" s="109"/>
      <c r="H9" s="109"/>
      <c r="I9" s="108"/>
      <c r="J9" s="42"/>
      <c r="K9" s="50" t="s">
        <v>11</v>
      </c>
    </row>
    <row r="10" spans="1:14">
      <c r="A10" s="51" t="s">
        <v>12</v>
      </c>
      <c r="B10" s="52" t="s">
        <v>102</v>
      </c>
      <c r="D10" s="53" t="s">
        <v>13</v>
      </c>
      <c r="E10" s="52"/>
      <c r="I10" s="34"/>
      <c r="J10" s="43"/>
      <c r="K10" s="3" t="s">
        <v>14</v>
      </c>
    </row>
    <row r="11" spans="1:14" ht="72">
      <c r="A11" s="51" t="s">
        <v>15</v>
      </c>
      <c r="B11" s="111" t="s">
        <v>103</v>
      </c>
      <c r="D11" s="53" t="s">
        <v>16</v>
      </c>
      <c r="E11" s="54"/>
      <c r="I11" s="34"/>
      <c r="J11" s="43"/>
      <c r="K11" s="3" t="s">
        <v>17</v>
      </c>
    </row>
    <row r="12" spans="1:14">
      <c r="A12" s="51" t="s">
        <v>18</v>
      </c>
      <c r="B12" s="54" t="s">
        <v>104</v>
      </c>
      <c r="D12" s="53" t="s">
        <v>19</v>
      </c>
      <c r="E12" s="54"/>
      <c r="I12" s="34"/>
      <c r="J12" s="43"/>
      <c r="K12" s="3" t="s">
        <v>20</v>
      </c>
    </row>
    <row r="13" spans="1:14">
      <c r="A13" s="51" t="s">
        <v>21</v>
      </c>
      <c r="B13" s="9"/>
      <c r="D13" s="53" t="s">
        <v>21</v>
      </c>
      <c r="E13" s="9"/>
      <c r="I13" s="34"/>
      <c r="J13" s="43"/>
      <c r="K13" s="3" t="s">
        <v>22</v>
      </c>
    </row>
    <row r="14" spans="1:14">
      <c r="A14" s="51" t="s">
        <v>12</v>
      </c>
      <c r="B14" s="10"/>
      <c r="C14" s="11"/>
      <c r="D14" s="53" t="s">
        <v>12</v>
      </c>
      <c r="E14" s="10"/>
      <c r="F14" s="11"/>
      <c r="G14" s="11"/>
      <c r="H14" s="11"/>
      <c r="I14" s="35"/>
      <c r="J14" s="43"/>
    </row>
    <row r="15" spans="1:14" ht="21.75" customHeight="1">
      <c r="B15" s="50" t="s">
        <v>85</v>
      </c>
    </row>
    <row r="16" spans="1:14">
      <c r="A16" s="3" t="s">
        <v>75</v>
      </c>
      <c r="B16" s="11"/>
      <c r="C16" s="11"/>
      <c r="E16" s="3" t="s">
        <v>23</v>
      </c>
      <c r="G16" s="11" t="s">
        <v>74</v>
      </c>
      <c r="H16" s="11"/>
      <c r="I16" s="11"/>
    </row>
    <row r="17" spans="1:12">
      <c r="A17" s="3" t="s">
        <v>77</v>
      </c>
      <c r="B17" s="55"/>
      <c r="C17" s="55"/>
      <c r="E17" s="3" t="s">
        <v>24</v>
      </c>
      <c r="I17" s="3" t="s">
        <v>25</v>
      </c>
    </row>
    <row r="18" spans="1:12">
      <c r="A18" s="3" t="s">
        <v>26</v>
      </c>
      <c r="B18" s="55"/>
      <c r="C18" s="55"/>
    </row>
    <row r="19" spans="1:12">
      <c r="A19" s="3" t="s">
        <v>76</v>
      </c>
      <c r="E19" s="3" t="s">
        <v>27</v>
      </c>
      <c r="F19" s="3" t="s">
        <v>28</v>
      </c>
      <c r="I19" s="3" t="s">
        <v>29</v>
      </c>
    </row>
    <row r="20" spans="1:12">
      <c r="A20" s="3" t="s">
        <v>30</v>
      </c>
      <c r="B20" s="55"/>
      <c r="C20" s="55"/>
      <c r="E20" s="3" t="s">
        <v>31</v>
      </c>
      <c r="G20" s="11"/>
      <c r="H20" s="11"/>
      <c r="I20" s="11"/>
    </row>
    <row r="21" spans="1:12">
      <c r="A21" s="3" t="s">
        <v>88</v>
      </c>
      <c r="B21" s="55"/>
      <c r="C21" s="55"/>
      <c r="E21" s="3" t="s">
        <v>32</v>
      </c>
      <c r="G21" s="55"/>
      <c r="H21" s="55"/>
      <c r="I21" s="55"/>
    </row>
    <row r="23" spans="1:12" s="48" customFormat="1" ht="48">
      <c r="A23" s="56" t="s">
        <v>33</v>
      </c>
      <c r="B23" s="56" t="s">
        <v>34</v>
      </c>
      <c r="C23" s="56" t="s">
        <v>35</v>
      </c>
      <c r="D23" s="57" t="s">
        <v>36</v>
      </c>
      <c r="E23" s="58" t="s">
        <v>37</v>
      </c>
      <c r="F23" s="59" t="s">
        <v>38</v>
      </c>
      <c r="G23" s="60" t="s">
        <v>39</v>
      </c>
      <c r="H23" s="60" t="s">
        <v>82</v>
      </c>
      <c r="I23" s="58" t="s">
        <v>40</v>
      </c>
      <c r="J23" s="58" t="s">
        <v>41</v>
      </c>
    </row>
    <row r="24" spans="1:12">
      <c r="A24" s="110" t="s">
        <v>42</v>
      </c>
      <c r="B24" s="110"/>
      <c r="C24" s="38"/>
      <c r="D24" s="12"/>
      <c r="E24" s="39"/>
      <c r="F24" s="28"/>
      <c r="G24" s="13"/>
      <c r="H24" s="13"/>
      <c r="I24" s="28"/>
      <c r="J24" s="14"/>
      <c r="K24" s="4">
        <v>0.15</v>
      </c>
      <c r="L24" s="61"/>
    </row>
    <row r="25" spans="1:12" s="50" customFormat="1">
      <c r="A25" s="24" t="s">
        <v>43</v>
      </c>
      <c r="B25" s="19" t="s">
        <v>44</v>
      </c>
      <c r="C25" s="102"/>
      <c r="D25" s="92"/>
      <c r="E25" s="40"/>
      <c r="F25" s="1"/>
      <c r="G25" s="20"/>
      <c r="H25" s="1"/>
      <c r="I25" s="14"/>
      <c r="J25" s="14"/>
      <c r="K25" s="101">
        <f>G25*K24</f>
        <v>0</v>
      </c>
    </row>
    <row r="26" spans="1:12" s="50" customFormat="1">
      <c r="A26" s="24"/>
      <c r="B26" s="19"/>
      <c r="C26" s="95"/>
      <c r="D26" s="92"/>
      <c r="E26" s="40"/>
      <c r="F26" s="1"/>
      <c r="G26" s="98"/>
      <c r="H26" s="97"/>
      <c r="I26" s="14"/>
      <c r="J26" s="14"/>
      <c r="K26" s="101">
        <f>G26*K24</f>
        <v>0</v>
      </c>
    </row>
    <row r="27" spans="1:12" s="50" customFormat="1">
      <c r="A27" s="24"/>
      <c r="B27" s="19"/>
      <c r="C27" s="95"/>
      <c r="D27" s="92"/>
      <c r="E27" s="40"/>
      <c r="F27" s="1"/>
      <c r="G27" s="98"/>
      <c r="H27" s="97"/>
      <c r="I27" s="14"/>
      <c r="J27" s="14"/>
      <c r="K27" s="101">
        <f>G27*K24</f>
        <v>0</v>
      </c>
    </row>
    <row r="28" spans="1:12" s="50" customFormat="1">
      <c r="A28" s="24"/>
      <c r="B28" s="19"/>
      <c r="C28" s="95"/>
      <c r="D28" s="92"/>
      <c r="E28" s="40"/>
      <c r="F28" s="1"/>
      <c r="G28" s="98"/>
      <c r="H28" s="97"/>
      <c r="I28" s="14"/>
      <c r="J28" s="14"/>
      <c r="K28" s="101">
        <f>G28*K24</f>
        <v>0</v>
      </c>
    </row>
    <row r="29" spans="1:12" s="50" customFormat="1">
      <c r="A29" s="24"/>
      <c r="B29" s="19"/>
      <c r="C29" s="95"/>
      <c r="D29" s="92"/>
      <c r="E29" s="40"/>
      <c r="F29" s="1"/>
      <c r="G29" s="98"/>
      <c r="H29" s="97"/>
      <c r="I29" s="14"/>
      <c r="J29" s="14"/>
      <c r="K29" s="101">
        <f>G29*K24</f>
        <v>0</v>
      </c>
    </row>
    <row r="30" spans="1:12" s="50" customFormat="1">
      <c r="A30" s="24"/>
      <c r="B30" s="19"/>
      <c r="C30" s="95"/>
      <c r="D30" s="92"/>
      <c r="E30" s="40"/>
      <c r="F30" s="1"/>
      <c r="G30" s="98"/>
      <c r="H30" s="97"/>
      <c r="I30" s="14"/>
      <c r="J30" s="14"/>
      <c r="K30" s="101">
        <f>G30*K24</f>
        <v>0</v>
      </c>
    </row>
    <row r="31" spans="1:12" s="50" customFormat="1">
      <c r="A31" s="24"/>
      <c r="B31" s="19"/>
      <c r="C31" s="95"/>
      <c r="D31" s="92"/>
      <c r="E31" s="103"/>
      <c r="F31" s="97"/>
      <c r="G31" s="98"/>
      <c r="H31" s="97"/>
      <c r="I31" s="99"/>
      <c r="J31" s="14"/>
    </row>
    <row r="32" spans="1:12" s="50" customFormat="1">
      <c r="A32" s="24"/>
      <c r="B32" s="19"/>
      <c r="C32" s="95"/>
      <c r="D32" s="92"/>
      <c r="E32" s="96"/>
      <c r="F32" s="97"/>
      <c r="G32" s="98"/>
      <c r="H32" s="97"/>
      <c r="I32" s="99"/>
      <c r="J32" s="94"/>
    </row>
    <row r="33" spans="1:10" s="50" customFormat="1">
      <c r="A33" s="24"/>
      <c r="B33" s="19"/>
      <c r="C33" s="95"/>
      <c r="D33" s="92"/>
      <c r="E33" s="96"/>
      <c r="F33" s="97"/>
      <c r="G33" s="98"/>
      <c r="H33" s="97"/>
      <c r="I33" s="99"/>
      <c r="J33" s="94"/>
    </row>
    <row r="34" spans="1:10" s="50" customFormat="1">
      <c r="A34" s="24" t="s">
        <v>86</v>
      </c>
      <c r="B34" s="19" t="s">
        <v>87</v>
      </c>
      <c r="C34" s="95"/>
      <c r="D34" s="92"/>
      <c r="E34" s="96"/>
      <c r="F34" s="97"/>
      <c r="G34" s="98"/>
      <c r="H34" s="97"/>
      <c r="I34" s="99"/>
      <c r="J34" s="93"/>
    </row>
    <row r="35" spans="1:10" s="50" customFormat="1">
      <c r="A35" s="24"/>
      <c r="B35" s="19"/>
      <c r="C35" s="95"/>
      <c r="D35" s="92"/>
      <c r="E35" s="96"/>
      <c r="F35" s="97"/>
      <c r="G35" s="98"/>
      <c r="H35" s="97"/>
      <c r="I35" s="99"/>
      <c r="J35" s="93"/>
    </row>
    <row r="36" spans="1:10" s="50" customFormat="1">
      <c r="A36" s="110" t="s">
        <v>45</v>
      </c>
      <c r="B36" s="110"/>
      <c r="C36" s="25"/>
      <c r="D36" s="15"/>
      <c r="E36" s="20"/>
      <c r="F36" s="41"/>
      <c r="G36" s="23"/>
      <c r="H36" s="23"/>
      <c r="I36" s="14"/>
      <c r="J36" s="14"/>
    </row>
    <row r="37" spans="1:10" s="50" customFormat="1">
      <c r="A37" s="24" t="s">
        <v>46</v>
      </c>
      <c r="B37" s="62" t="s">
        <v>47</v>
      </c>
      <c r="C37" s="25"/>
      <c r="D37" s="15"/>
      <c r="E37" s="20"/>
      <c r="F37" s="2"/>
      <c r="G37" s="23"/>
      <c r="H37" s="23"/>
      <c r="I37" s="14"/>
      <c r="J37" s="25"/>
    </row>
    <row r="38" spans="1:10" s="50" customFormat="1">
      <c r="A38" s="24"/>
      <c r="B38" s="25" t="s">
        <v>48</v>
      </c>
      <c r="C38" s="25" t="s">
        <v>105</v>
      </c>
      <c r="D38" s="15">
        <v>10</v>
      </c>
      <c r="E38" s="20">
        <v>1500</v>
      </c>
      <c r="F38" s="2">
        <f>E38*D38</f>
        <v>15000</v>
      </c>
      <c r="G38" s="23">
        <v>1000</v>
      </c>
      <c r="H38" s="23"/>
      <c r="I38" s="14">
        <f>G38*D38</f>
        <v>10000</v>
      </c>
      <c r="J38" s="100" t="s">
        <v>99</v>
      </c>
    </row>
    <row r="39" spans="1:10" s="50" customFormat="1">
      <c r="A39" s="24"/>
      <c r="B39" s="25" t="s">
        <v>49</v>
      </c>
      <c r="C39" s="25" t="s">
        <v>106</v>
      </c>
      <c r="D39" s="15"/>
      <c r="E39" s="20"/>
      <c r="F39" s="41"/>
      <c r="G39" s="23">
        <v>2916.5</v>
      </c>
      <c r="H39" s="23"/>
      <c r="I39" s="14">
        <f>G39</f>
        <v>2916.5</v>
      </c>
      <c r="J39" s="100" t="s">
        <v>99</v>
      </c>
    </row>
    <row r="40" spans="1:10" s="50" customFormat="1">
      <c r="A40" s="24"/>
      <c r="B40" s="25"/>
      <c r="C40" s="25"/>
      <c r="D40" s="15"/>
      <c r="E40" s="20"/>
      <c r="F40" s="41"/>
      <c r="G40" s="23"/>
      <c r="H40" s="23"/>
      <c r="I40" s="14"/>
      <c r="J40" s="12"/>
    </row>
    <row r="41" spans="1:10" s="50" customFormat="1" hidden="1">
      <c r="A41" s="24" t="s">
        <v>18</v>
      </c>
      <c r="B41" s="62" t="s">
        <v>50</v>
      </c>
      <c r="C41" s="21"/>
      <c r="D41" s="26"/>
      <c r="E41" s="27"/>
      <c r="F41" s="22"/>
      <c r="G41" s="23"/>
      <c r="H41" s="23"/>
      <c r="I41" s="14"/>
      <c r="J41" s="14"/>
    </row>
    <row r="42" spans="1:10" s="50" customFormat="1" hidden="1">
      <c r="A42" s="24"/>
      <c r="B42" s="28" t="s">
        <v>51</v>
      </c>
      <c r="C42" s="25" t="s">
        <v>83</v>
      </c>
      <c r="D42" s="15"/>
      <c r="E42" s="20"/>
      <c r="F42" s="2"/>
      <c r="G42" s="23"/>
      <c r="H42" s="23"/>
      <c r="I42" s="14"/>
      <c r="J42" s="12"/>
    </row>
    <row r="43" spans="1:10" s="50" customFormat="1" hidden="1">
      <c r="A43" s="24"/>
      <c r="B43" s="28" t="s">
        <v>52</v>
      </c>
      <c r="C43" s="63"/>
      <c r="D43" s="26"/>
      <c r="E43" s="29"/>
      <c r="F43" s="17"/>
      <c r="G43" s="23"/>
      <c r="H43" s="23"/>
      <c r="I43" s="14"/>
      <c r="J43" s="14"/>
    </row>
    <row r="44" spans="1:10" s="50" customFormat="1" hidden="1">
      <c r="A44" s="24"/>
      <c r="B44" s="28" t="s">
        <v>53</v>
      </c>
      <c r="C44" s="63"/>
      <c r="D44" s="26"/>
      <c r="E44" s="29"/>
      <c r="F44" s="17"/>
      <c r="G44" s="23"/>
      <c r="H44" s="23"/>
      <c r="I44" s="14"/>
      <c r="J44" s="14"/>
    </row>
    <row r="45" spans="1:10" s="50" customFormat="1" hidden="1">
      <c r="A45" s="24"/>
      <c r="B45" s="28" t="s">
        <v>54</v>
      </c>
      <c r="C45" s="25" t="s">
        <v>84</v>
      </c>
      <c r="D45" s="15"/>
      <c r="E45" s="20"/>
      <c r="F45" s="2"/>
      <c r="G45" s="23"/>
      <c r="H45" s="23"/>
      <c r="I45" s="14"/>
      <c r="J45" s="12"/>
    </row>
    <row r="46" spans="1:10" s="50" customFormat="1" hidden="1">
      <c r="A46" s="24" t="s">
        <v>55</v>
      </c>
      <c r="B46" s="62" t="s">
        <v>56</v>
      </c>
      <c r="C46" s="21"/>
      <c r="D46" s="26"/>
      <c r="E46" s="27"/>
      <c r="F46" s="22"/>
      <c r="G46" s="23"/>
      <c r="H46" s="23"/>
      <c r="I46" s="14"/>
      <c r="J46" s="14"/>
    </row>
    <row r="47" spans="1:10" s="50" customFormat="1" ht="48" hidden="1">
      <c r="A47" s="24"/>
      <c r="B47" s="25" t="s">
        <v>57</v>
      </c>
      <c r="C47" s="21" t="s">
        <v>81</v>
      </c>
      <c r="D47" s="30"/>
      <c r="E47" s="27"/>
      <c r="F47" s="17"/>
      <c r="G47" s="23"/>
      <c r="H47" s="23"/>
      <c r="I47" s="14"/>
      <c r="J47" s="25"/>
    </row>
    <row r="48" spans="1:10" s="50" customFormat="1">
      <c r="A48" s="24"/>
      <c r="B48" s="25"/>
      <c r="C48" s="31"/>
      <c r="D48" s="16"/>
      <c r="E48" s="32"/>
      <c r="G48" s="104"/>
      <c r="H48" s="105"/>
      <c r="I48" s="20"/>
      <c r="J48" s="14"/>
    </row>
    <row r="49" spans="1:14">
      <c r="A49" s="47"/>
      <c r="B49" s="3" t="s">
        <v>79</v>
      </c>
      <c r="C49" s="3" t="s">
        <v>78</v>
      </c>
      <c r="D49" s="64"/>
      <c r="E49" s="28" t="s">
        <v>58</v>
      </c>
      <c r="F49" s="65">
        <f>SUM(F25:F48)</f>
        <v>15000</v>
      </c>
      <c r="G49" s="66"/>
      <c r="H49" s="66"/>
      <c r="I49" s="67">
        <f>SUM(I25:I48)</f>
        <v>12916.5</v>
      </c>
      <c r="J49" s="5"/>
      <c r="L49" s="5">
        <f>F49-I49</f>
        <v>2083.5</v>
      </c>
    </row>
    <row r="50" spans="1:14">
      <c r="A50" s="68"/>
      <c r="D50" s="69"/>
      <c r="E50" s="28" t="s">
        <v>59</v>
      </c>
      <c r="F50" s="18">
        <f>F49*7%</f>
        <v>1050</v>
      </c>
      <c r="G50" s="66"/>
      <c r="H50" s="66"/>
      <c r="I50" s="67">
        <f>F49-I49</f>
        <v>2083.5</v>
      </c>
      <c r="J50" s="5"/>
    </row>
    <row r="51" spans="1:14">
      <c r="A51" s="70"/>
      <c r="B51" s="11"/>
      <c r="C51" s="11"/>
      <c r="D51" s="71"/>
      <c r="E51" s="28" t="s">
        <v>60</v>
      </c>
      <c r="F51" s="18">
        <f>F50+F49</f>
        <v>16050</v>
      </c>
      <c r="G51" s="66"/>
      <c r="H51" s="66"/>
      <c r="I51" s="67">
        <f>I50/F49*100</f>
        <v>13.889999999999999</v>
      </c>
      <c r="J51" s="72"/>
    </row>
    <row r="53" spans="1:14">
      <c r="A53" s="73"/>
      <c r="B53" s="74"/>
      <c r="C53" s="75"/>
      <c r="E53" s="47" t="s">
        <v>61</v>
      </c>
      <c r="F53" s="33"/>
      <c r="G53" s="76"/>
      <c r="H53" s="76"/>
      <c r="I53" s="33"/>
    </row>
    <row r="54" spans="1:14">
      <c r="A54" s="68"/>
      <c r="B54" s="77"/>
      <c r="C54" s="78"/>
      <c r="E54" s="68" t="s">
        <v>62</v>
      </c>
      <c r="F54" s="34"/>
      <c r="I54" s="34"/>
    </row>
    <row r="55" spans="1:14">
      <c r="A55" s="79" t="s">
        <v>63</v>
      </c>
      <c r="B55" s="80"/>
      <c r="C55" s="78" t="s">
        <v>64</v>
      </c>
      <c r="E55" s="68" t="s">
        <v>65</v>
      </c>
      <c r="F55" s="34"/>
      <c r="I55" s="34"/>
    </row>
    <row r="56" spans="1:14">
      <c r="A56" s="70"/>
      <c r="B56" s="81" t="s">
        <v>0</v>
      </c>
      <c r="C56" s="82" t="s">
        <v>66</v>
      </c>
      <c r="E56" s="68" t="s">
        <v>41</v>
      </c>
      <c r="F56" s="34"/>
      <c r="I56" s="34"/>
    </row>
    <row r="57" spans="1:14">
      <c r="A57" s="70"/>
      <c r="B57" s="83">
        <f ca="1">NOW()</f>
        <v>44967.742601620368</v>
      </c>
      <c r="C57" s="84">
        <f ca="1">NOW()</f>
        <v>44967.742601620368</v>
      </c>
      <c r="E57" s="70"/>
      <c r="F57" s="35"/>
      <c r="G57" s="11"/>
      <c r="H57" s="11"/>
      <c r="I57" s="35"/>
    </row>
    <row r="58" spans="1:14">
      <c r="B58" s="3" t="s">
        <v>67</v>
      </c>
    </row>
    <row r="60" spans="1:14">
      <c r="J60" s="36"/>
    </row>
    <row r="61" spans="1:14">
      <c r="A61" s="51"/>
      <c r="B61" s="73" t="s">
        <v>68</v>
      </c>
      <c r="C61" s="33"/>
      <c r="D61" s="18" t="s">
        <v>61</v>
      </c>
      <c r="E61" s="55"/>
      <c r="F61" s="55"/>
      <c r="G61" s="37"/>
      <c r="H61" s="55"/>
      <c r="I61" s="85"/>
      <c r="J61" s="37"/>
    </row>
    <row r="62" spans="1:14">
      <c r="B62" s="86" t="s">
        <v>80</v>
      </c>
      <c r="C62" s="34"/>
      <c r="D62" s="87" t="s">
        <v>62</v>
      </c>
      <c r="G62" s="34"/>
      <c r="H62" s="88"/>
      <c r="I62" s="68"/>
      <c r="J62" s="34"/>
    </row>
    <row r="63" spans="1:14">
      <c r="B63" s="89"/>
      <c r="C63" s="35"/>
      <c r="D63" s="87" t="s">
        <v>65</v>
      </c>
      <c r="G63" s="34"/>
      <c r="H63" s="88"/>
      <c r="I63" s="68" t="s">
        <v>69</v>
      </c>
      <c r="J63" s="34"/>
      <c r="M63" s="4"/>
      <c r="N63" s="5"/>
    </row>
    <row r="64" spans="1:14">
      <c r="A64" s="51"/>
      <c r="B64" s="73" t="s">
        <v>70</v>
      </c>
      <c r="C64" s="74"/>
      <c r="D64" s="87"/>
      <c r="G64" s="34"/>
      <c r="H64" s="88"/>
      <c r="I64" s="68"/>
      <c r="J64" s="34"/>
    </row>
    <row r="65" spans="2:14">
      <c r="B65" s="68"/>
      <c r="C65" s="34"/>
      <c r="D65" s="87"/>
      <c r="G65" s="34"/>
      <c r="H65" s="88"/>
      <c r="I65" s="68"/>
      <c r="J65" s="34"/>
      <c r="M65" s="4"/>
      <c r="N65" s="5"/>
    </row>
    <row r="66" spans="2:14">
      <c r="B66" s="90"/>
      <c r="C66" s="35"/>
      <c r="D66" s="91"/>
      <c r="E66" s="11" t="s">
        <v>71</v>
      </c>
      <c r="F66" s="11"/>
      <c r="G66" s="35"/>
      <c r="H66" s="11"/>
      <c r="I66" s="70" t="s">
        <v>72</v>
      </c>
      <c r="J66" s="35"/>
      <c r="N66" s="6"/>
    </row>
    <row r="68" spans="2:14">
      <c r="B68" s="3" t="s">
        <v>73</v>
      </c>
    </row>
  </sheetData>
  <mergeCells count="6">
    <mergeCell ref="G48:H48"/>
    <mergeCell ref="A6:I6"/>
    <mergeCell ref="B9:C9"/>
    <mergeCell ref="E9:I9"/>
    <mergeCell ref="A24:B24"/>
    <mergeCell ref="A36:B36"/>
  </mergeCells>
  <pageMargins left="0.7" right="0.7" top="0.75" bottom="0.75" header="0.3" footer="0.3"/>
  <pageSetup paperSize="9" scale="45" orientation="portrait" horizontalDpi="1200" verticalDpi="120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Access Control</vt:lpstr>
      <vt:lpstr>CCTV</vt:lpstr>
      <vt:lpstr>'Access Control'!Print_Area</vt:lpstr>
      <vt:lpstr>CCTV!Print_Area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Phattraorn Amornophakun</cp:lastModifiedBy>
  <cp:lastPrinted>2023-02-10T09:59:21Z</cp:lastPrinted>
  <dcterms:created xsi:type="dcterms:W3CDTF">2019-10-03T09:18:06Z</dcterms:created>
  <dcterms:modified xsi:type="dcterms:W3CDTF">2023-02-10T10:50:44Z</dcterms:modified>
</cp:coreProperties>
</file>