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1652" windowHeight="5460"/>
  </bookViews>
  <sheets>
    <sheet name="Identity Provider data" sheetId="2" r:id="rId1"/>
  </sheets>
  <calcPr calcId="145621"/>
</workbook>
</file>

<file path=xl/calcChain.xml><?xml version="1.0" encoding="utf-8"?>
<calcChain xmlns="http://schemas.openxmlformats.org/spreadsheetml/2006/main">
  <c r="B18" i="2" l="1"/>
  <c r="B17" i="2"/>
  <c r="B16" i="2"/>
  <c r="B15" i="2"/>
  <c r="B14" i="2"/>
  <c r="B13" i="2"/>
  <c r="F18" i="2" l="1"/>
  <c r="D18" i="2"/>
  <c r="D17" i="2"/>
  <c r="D16" i="2"/>
  <c r="D15" i="2"/>
  <c r="D14" i="2"/>
  <c r="A17" i="2" l="1"/>
  <c r="A16" i="2"/>
  <c r="A15" i="2"/>
  <c r="A14" i="2"/>
  <c r="A18" i="2"/>
  <c r="A11" i="2"/>
  <c r="A7" i="2"/>
  <c r="E18" i="2" s="1"/>
  <c r="A6" i="2" l="1"/>
  <c r="E17" i="2" s="1"/>
  <c r="A10" i="2" l="1"/>
  <c r="I12" i="2"/>
  <c r="F16" i="2" l="1"/>
  <c r="F17" i="2"/>
  <c r="F14" i="2"/>
  <c r="F15" i="2"/>
  <c r="J15" i="2"/>
  <c r="A5" i="2"/>
  <c r="E16" i="2" s="1"/>
  <c r="A4" i="2"/>
  <c r="E15" i="2" s="1"/>
  <c r="A3" i="2"/>
  <c r="E14" i="2" s="1"/>
  <c r="I13" i="2" l="1"/>
</calcChain>
</file>

<file path=xl/comments1.xml><?xml version="1.0" encoding="utf-8"?>
<comments xmlns="http://schemas.openxmlformats.org/spreadsheetml/2006/main">
  <authors>
    <author>Author</author>
  </authors>
  <commentList>
    <comment ref="I12" authorId="0">
      <text>
        <r>
          <rPr>
            <b/>
            <sz val="9"/>
            <color indexed="81"/>
            <rFont val="Tahoma"/>
            <charset val="1"/>
          </rPr>
          <t xml:space="preserve">Rieks: </t>
        </r>
        <r>
          <rPr>
            <sz val="9"/>
            <color indexed="81"/>
            <rFont val="Tahoma"/>
            <charset val="1"/>
          </rPr>
          <t>There should be at most 1 autoLoginAccount</t>
        </r>
      </text>
    </comment>
  </commentList>
</comments>
</file>

<file path=xl/sharedStrings.xml><?xml version="1.0" encoding="utf-8"?>
<sst xmlns="http://schemas.openxmlformats.org/spreadsheetml/2006/main" count="70" uniqueCount="61">
  <si>
    <t>Organization</t>
  </si>
  <si>
    <t>[Accounts]</t>
  </si>
  <si>
    <t>Account</t>
  </si>
  <si>
    <t>accUserid</t>
  </si>
  <si>
    <t>accPassword</t>
  </si>
  <si>
    <t>UserID</t>
  </si>
  <si>
    <t>Password</t>
  </si>
  <si>
    <t>Person</t>
  </si>
  <si>
    <t>User</t>
  </si>
  <si>
    <t>personFirstName</t>
  </si>
  <si>
    <t>FirstName</t>
  </si>
  <si>
    <t>LastName</t>
  </si>
  <si>
    <t>personLastName</t>
  </si>
  <si>
    <t>Ad</t>
  </si>
  <si>
    <t>Minderbrood</t>
  </si>
  <si>
    <t>[OrganizationReg]</t>
  </si>
  <si>
    <t>[PersonReg]</t>
  </si>
  <si>
    <t>OrgAbbrName</t>
  </si>
  <si>
    <t>orgAbbrName</t>
  </si>
  <si>
    <t>orgFullName</t>
  </si>
  <si>
    <t>OrgFullName</t>
  </si>
  <si>
    <t>TNO</t>
  </si>
  <si>
    <t>Organisatie voor Toegepast Wetenschappelijk Onderzoek</t>
  </si>
  <si>
    <t>Rieks</t>
  </si>
  <si>
    <t>Joosten</t>
  </si>
  <si>
    <t>Michiel</t>
  </si>
  <si>
    <t>Stornebrink</t>
  </si>
  <si>
    <t>rieks</t>
  </si>
  <si>
    <t>michiel</t>
  </si>
  <si>
    <t>accAllowedRoles</t>
  </si>
  <si>
    <t>ad</t>
  </si>
  <si>
    <t>accIsGodAccount</t>
  </si>
  <si>
    <t>accPerson</t>
  </si>
  <si>
    <t>accOrg</t>
  </si>
  <si>
    <t>User, Administrator</t>
  </si>
  <si>
    <t>[Role,]</t>
  </si>
  <si>
    <t>[UIDs]</t>
  </si>
  <si>
    <t>Administrator, ExcelImporter, ExecEngineer</t>
  </si>
  <si>
    <t>Administrator</t>
  </si>
  <si>
    <t>accUID</t>
  </si>
  <si>
    <t>UID</t>
  </si>
  <si>
    <t>uidIdP</t>
  </si>
  <si>
    <t>uidUserid</t>
  </si>
  <si>
    <t>google.com</t>
  </si>
  <si>
    <t>ms@g</t>
  </si>
  <si>
    <t>[UID,]</t>
  </si>
  <si>
    <t>ms@g, ms@li</t>
  </si>
  <si>
    <t>ms@li</t>
  </si>
  <si>
    <t>linkedin.com</t>
  </si>
  <si>
    <t>IdP</t>
  </si>
  <si>
    <t>rj@g, rj@tno</t>
  </si>
  <si>
    <t>ms@tno</t>
  </si>
  <si>
    <t>tno.nl</t>
  </si>
  <si>
    <t>stornebrinkm</t>
  </si>
  <si>
    <t>rj@tno</t>
  </si>
  <si>
    <t>joostenhjm</t>
  </si>
  <si>
    <t>rj@g</t>
  </si>
  <si>
    <t>Jelle</t>
  </si>
  <si>
    <t>Nauta</t>
  </si>
  <si>
    <t>jelle</t>
  </si>
  <si>
    <t>accIsActive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</si>
</sst>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1" applyNumberFormat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4" fillId="3" borderId="1" xfId="2" applyNumberFormat="1" applyAlignment="1">
      <alignment horizontal="center" vertical="top"/>
    </xf>
    <xf numFmtId="0" fontId="4" fillId="3" borderId="1" xfId="2" applyAlignment="1">
      <alignment horizontal="center"/>
    </xf>
    <xf numFmtId="0" fontId="4" fillId="3" borderId="1" xfId="2"/>
    <xf numFmtId="0" fontId="4" fillId="3" borderId="1" xfId="2" applyAlignment="1">
      <alignment horizontal="left"/>
    </xf>
    <xf numFmtId="0" fontId="5" fillId="0" borderId="0" xfId="3"/>
    <xf numFmtId="0" fontId="1" fillId="2" borderId="0" xfId="1"/>
    <xf numFmtId="0" fontId="1" fillId="2" borderId="0" xfId="1" applyAlignment="1">
      <alignment horizontal="center"/>
    </xf>
    <xf numFmtId="0" fontId="1" fillId="2" borderId="0" xfId="1" applyAlignment="1">
      <alignment horizontal="center" vertical="top"/>
    </xf>
  </cellXfs>
  <cellStyles count="4">
    <cellStyle name="Calculation" xfId="2" builtinId="22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ms@li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s@google" TargetMode="External"/><Relationship Id="rId1" Type="http://schemas.openxmlformats.org/officeDocument/2006/relationships/hyperlink" Target="mailto:ms@g" TargetMode="External"/><Relationship Id="rId6" Type="http://schemas.openxmlformats.org/officeDocument/2006/relationships/hyperlink" Target="mailto:rj@g" TargetMode="External"/><Relationship Id="rId5" Type="http://schemas.openxmlformats.org/officeDocument/2006/relationships/hyperlink" Target="mailto:rj@tno" TargetMode="External"/><Relationship Id="rId4" Type="http://schemas.openxmlformats.org/officeDocument/2006/relationships/hyperlink" Target="mailto:ms@tno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tabSelected="1" zoomScale="85" zoomScaleNormal="85" workbookViewId="0">
      <selection activeCell="B12" sqref="B12"/>
    </sheetView>
  </sheetViews>
  <sheetFormatPr defaultRowHeight="14.4" x14ac:dyDescent="0.3"/>
  <cols>
    <col min="1" max="1" width="20.77734375" customWidth="1"/>
    <col min="2" max="2" width="15" style="5" bestFit="1" customWidth="1"/>
    <col min="3" max="4" width="19.109375" style="3" customWidth="1"/>
    <col min="5" max="6" width="20.77734375" style="3" customWidth="1"/>
    <col min="7" max="7" width="45.6640625" style="3" customWidth="1"/>
    <col min="8" max="8" width="15.88671875" style="3" bestFit="1" customWidth="1"/>
    <col min="9" max="9" width="15.21875" bestFit="1" customWidth="1"/>
  </cols>
  <sheetData>
    <row r="1" spans="1:10" s="1" customFormat="1" x14ac:dyDescent="0.3">
      <c r="A1" s="1" t="s">
        <v>16</v>
      </c>
      <c r="B1" s="2" t="s">
        <v>9</v>
      </c>
      <c r="C1" s="2" t="s">
        <v>12</v>
      </c>
      <c r="D1" s="2"/>
      <c r="E1" s="2"/>
      <c r="F1" s="2"/>
      <c r="G1" s="2"/>
      <c r="H1" s="2"/>
    </row>
    <row r="2" spans="1:10" s="1" customFormat="1" x14ac:dyDescent="0.3">
      <c r="A2" s="1" t="s">
        <v>7</v>
      </c>
      <c r="B2" s="2" t="s">
        <v>10</v>
      </c>
      <c r="C2" s="2" t="s">
        <v>11</v>
      </c>
      <c r="D2" s="2"/>
      <c r="E2" s="2"/>
      <c r="F2" s="2"/>
      <c r="G2" s="2"/>
      <c r="H2" s="2"/>
    </row>
    <row r="3" spans="1:10" x14ac:dyDescent="0.3">
      <c r="A3" s="9" t="str">
        <f>IF($B3="","",CONCATENATE($B3," ",$C3))</f>
        <v>Ad Minderbrood</v>
      </c>
      <c r="B3" s="5" t="s">
        <v>13</v>
      </c>
      <c r="C3" s="3" t="s">
        <v>14</v>
      </c>
    </row>
    <row r="4" spans="1:10" x14ac:dyDescent="0.3">
      <c r="A4" s="9" t="str">
        <f t="shared" ref="A4:A5" si="0">IF($B4="","",CONCATENATE($B4," ",$C4))</f>
        <v>Rieks Joosten</v>
      </c>
      <c r="B4" s="5" t="s">
        <v>23</v>
      </c>
      <c r="C4" s="3" t="s">
        <v>24</v>
      </c>
    </row>
    <row r="5" spans="1:10" x14ac:dyDescent="0.3">
      <c r="A5" s="9" t="str">
        <f t="shared" si="0"/>
        <v>Michiel Stornebrink</v>
      </c>
      <c r="B5" s="5" t="s">
        <v>25</v>
      </c>
      <c r="C5" s="3" t="s">
        <v>26</v>
      </c>
    </row>
    <row r="6" spans="1:10" x14ac:dyDescent="0.3">
      <c r="A6" s="9" t="str">
        <f>IF($B6="","",CONCATENATE($B6," ",$C6))</f>
        <v>Jelle Nauta</v>
      </c>
      <c r="B6" s="5" t="s">
        <v>57</v>
      </c>
      <c r="C6" s="3" t="s">
        <v>58</v>
      </c>
    </row>
    <row r="7" spans="1:10" x14ac:dyDescent="0.3">
      <c r="A7" s="9" t="str">
        <f>IF($B7="","",CONCATENATE($B7," ",$C7))</f>
        <v/>
      </c>
    </row>
    <row r="8" spans="1:10" s="1" customFormat="1" x14ac:dyDescent="0.3">
      <c r="A8" s="1" t="s">
        <v>15</v>
      </c>
      <c r="B8" s="2" t="s">
        <v>18</v>
      </c>
      <c r="C8" s="2" t="s">
        <v>19</v>
      </c>
      <c r="D8" s="2"/>
      <c r="E8" s="2"/>
      <c r="F8" s="2"/>
      <c r="G8" s="2"/>
      <c r="H8" s="2"/>
    </row>
    <row r="9" spans="1:10" s="1" customFormat="1" x14ac:dyDescent="0.3">
      <c r="A9" s="1" t="s">
        <v>0</v>
      </c>
      <c r="B9" s="2" t="s">
        <v>17</v>
      </c>
      <c r="C9" s="2" t="s">
        <v>20</v>
      </c>
      <c r="D9" s="2"/>
      <c r="E9" s="2"/>
      <c r="F9" s="2"/>
      <c r="G9" s="2"/>
      <c r="H9" s="2"/>
    </row>
    <row r="10" spans="1:10" x14ac:dyDescent="0.3">
      <c r="A10" s="9" t="str">
        <f>IF($B10="","",$B10)</f>
        <v>TNO</v>
      </c>
      <c r="B10" s="5" t="s">
        <v>21</v>
      </c>
      <c r="C10" s="4" t="s">
        <v>22</v>
      </c>
      <c r="D10" s="4"/>
    </row>
    <row r="11" spans="1:10" x14ac:dyDescent="0.3">
      <c r="A11" s="9" t="str">
        <f>IF($B11="","",$B11)</f>
        <v/>
      </c>
      <c r="C11" s="4"/>
      <c r="D11" s="4"/>
    </row>
    <row r="12" spans="1:10" s="1" customFormat="1" x14ac:dyDescent="0.3">
      <c r="A12" s="1" t="s">
        <v>1</v>
      </c>
      <c r="B12" s="1" t="s">
        <v>60</v>
      </c>
      <c r="C12" s="2" t="s">
        <v>3</v>
      </c>
      <c r="D12" s="2" t="s">
        <v>4</v>
      </c>
      <c r="E12" s="2" t="s">
        <v>32</v>
      </c>
      <c r="F12" s="2" t="s">
        <v>33</v>
      </c>
      <c r="G12" s="2" t="s">
        <v>39</v>
      </c>
      <c r="H12" s="2" t="s">
        <v>29</v>
      </c>
      <c r="I12" s="6" t="str">
        <f>IF((ROWS($I$14:$I$17)-COUNTBLANK($I$14:$I$17))=0,"","autoLoginAccount")</f>
        <v/>
      </c>
      <c r="J12" s="1" t="s">
        <v>31</v>
      </c>
    </row>
    <row r="13" spans="1:10" s="1" customFormat="1" x14ac:dyDescent="0.3">
      <c r="A13" s="1" t="s">
        <v>2</v>
      </c>
      <c r="B13" s="1" t="str">
        <f>$A13</f>
        <v>Account</v>
      </c>
      <c r="C13" s="2" t="s">
        <v>5</v>
      </c>
      <c r="D13" s="2" t="s">
        <v>6</v>
      </c>
      <c r="E13" s="2" t="s">
        <v>7</v>
      </c>
      <c r="F13" s="2" t="s">
        <v>0</v>
      </c>
      <c r="G13" s="2" t="s">
        <v>45</v>
      </c>
      <c r="H13" s="2" t="s">
        <v>35</v>
      </c>
      <c r="I13" s="2" t="str">
        <f>$A13</f>
        <v>Account</v>
      </c>
      <c r="J13" s="1" t="s">
        <v>2</v>
      </c>
    </row>
    <row r="14" spans="1:10" x14ac:dyDescent="0.3">
      <c r="A14" s="8" t="str">
        <f t="shared" ref="A14:A17" si="1">IF($C14="","",CONCATENATE("Acc_",$C14))</f>
        <v>Acc_ad</v>
      </c>
      <c r="B14" s="8" t="str">
        <f>$A14</f>
        <v>Acc_ad</v>
      </c>
      <c r="C14" s="5" t="s">
        <v>30</v>
      </c>
      <c r="D14" s="7" t="str">
        <f>IF($C14="","","*****")</f>
        <v>*****</v>
      </c>
      <c r="E14" s="7" t="str">
        <f>$A3</f>
        <v>Ad Minderbrood</v>
      </c>
      <c r="F14" s="7" t="str">
        <f>IF($C14="","",$A$10)</f>
        <v>TNO</v>
      </c>
      <c r="H14" s="3" t="s">
        <v>37</v>
      </c>
      <c r="I14" s="7"/>
    </row>
    <row r="15" spans="1:10" x14ac:dyDescent="0.3">
      <c r="A15" s="8" t="str">
        <f t="shared" si="1"/>
        <v>Acc_rieks</v>
      </c>
      <c r="B15" s="8" t="str">
        <f t="shared" ref="B15:B18" si="2">$A15</f>
        <v>Acc_rieks</v>
      </c>
      <c r="C15" s="5" t="s">
        <v>27</v>
      </c>
      <c r="D15" s="7" t="str">
        <f t="shared" ref="D15:D18" si="3">IF($C15="","","*****")</f>
        <v>*****</v>
      </c>
      <c r="E15" s="7" t="str">
        <f t="shared" ref="E15" si="4">$A4</f>
        <v>Rieks Joosten</v>
      </c>
      <c r="F15" s="7" t="str">
        <f>IF($C15="","",$A$10)</f>
        <v>TNO</v>
      </c>
      <c r="G15" s="3" t="s">
        <v>50</v>
      </c>
      <c r="H15" s="3" t="s">
        <v>38</v>
      </c>
      <c r="I15" s="7"/>
      <c r="J15" t="str">
        <f>$A15</f>
        <v>Acc_rieks</v>
      </c>
    </row>
    <row r="16" spans="1:10" x14ac:dyDescent="0.3">
      <c r="A16" s="8" t="str">
        <f t="shared" si="1"/>
        <v>Acc_michiel</v>
      </c>
      <c r="B16" s="8" t="str">
        <f t="shared" si="2"/>
        <v>Acc_michiel</v>
      </c>
      <c r="C16" s="5" t="s">
        <v>28</v>
      </c>
      <c r="D16" s="7" t="str">
        <f t="shared" si="3"/>
        <v>*****</v>
      </c>
      <c r="E16" s="7" t="str">
        <f t="shared" ref="E16" si="5">$A5</f>
        <v>Michiel Stornebrink</v>
      </c>
      <c r="F16" s="7" t="str">
        <f>IF($C16="","",$A$10)</f>
        <v>TNO</v>
      </c>
      <c r="G16" s="3" t="s">
        <v>46</v>
      </c>
      <c r="H16" s="3" t="s">
        <v>34</v>
      </c>
      <c r="I16" s="7"/>
    </row>
    <row r="17" spans="1:9" x14ac:dyDescent="0.3">
      <c r="A17" s="8" t="str">
        <f t="shared" si="1"/>
        <v>Acc_jelle</v>
      </c>
      <c r="B17" s="8" t="str">
        <f t="shared" si="2"/>
        <v>Acc_jelle</v>
      </c>
      <c r="C17" s="5" t="s">
        <v>59</v>
      </c>
      <c r="D17" s="7" t="str">
        <f t="shared" si="3"/>
        <v>*****</v>
      </c>
      <c r="E17" s="7" t="str">
        <f>$A6</f>
        <v>Jelle Nauta</v>
      </c>
      <c r="F17" s="7" t="str">
        <f>IF($C17="","",$A$10)</f>
        <v>TNO</v>
      </c>
      <c r="H17" s="3" t="s">
        <v>8</v>
      </c>
      <c r="I17" s="7"/>
    </row>
    <row r="18" spans="1:9" x14ac:dyDescent="0.3">
      <c r="A18" s="8" t="str">
        <f>IF($C18="","",CONCATENATE("Acc_",$C18))</f>
        <v/>
      </c>
      <c r="B18" s="8" t="str">
        <f t="shared" si="2"/>
        <v/>
      </c>
      <c r="C18" s="5"/>
      <c r="D18" s="7" t="str">
        <f t="shared" si="3"/>
        <v/>
      </c>
      <c r="E18" s="7" t="str">
        <f>$A7</f>
        <v/>
      </c>
      <c r="F18" s="7" t="str">
        <f>IF($C18="","",$A$10)</f>
        <v/>
      </c>
      <c r="I18" s="7"/>
    </row>
    <row r="19" spans="1:9" s="11" customFormat="1" x14ac:dyDescent="0.3">
      <c r="A19" s="11" t="s">
        <v>36</v>
      </c>
      <c r="B19" s="12" t="s">
        <v>42</v>
      </c>
      <c r="C19" s="13" t="s">
        <v>41</v>
      </c>
      <c r="D19" s="12"/>
      <c r="E19" s="12"/>
      <c r="F19" s="12"/>
      <c r="G19" s="12"/>
      <c r="H19" s="12"/>
    </row>
    <row r="20" spans="1:9" s="11" customFormat="1" x14ac:dyDescent="0.3">
      <c r="A20" s="11" t="s">
        <v>40</v>
      </c>
      <c r="B20" s="13" t="s">
        <v>5</v>
      </c>
      <c r="C20" s="12" t="s">
        <v>49</v>
      </c>
      <c r="D20" s="12"/>
      <c r="E20" s="12"/>
      <c r="F20" s="12"/>
      <c r="G20" s="12"/>
      <c r="H20" s="12"/>
    </row>
    <row r="21" spans="1:9" x14ac:dyDescent="0.3">
      <c r="A21" s="10" t="s">
        <v>44</v>
      </c>
      <c r="B21" s="5" t="s">
        <v>28</v>
      </c>
      <c r="C21" s="3" t="s">
        <v>43</v>
      </c>
    </row>
    <row r="22" spans="1:9" x14ac:dyDescent="0.3">
      <c r="A22" s="10" t="s">
        <v>47</v>
      </c>
      <c r="B22" s="5" t="s">
        <v>28</v>
      </c>
      <c r="C22" s="3" t="s">
        <v>48</v>
      </c>
    </row>
    <row r="23" spans="1:9" x14ac:dyDescent="0.3">
      <c r="A23" s="10" t="s">
        <v>51</v>
      </c>
      <c r="B23" s="5" t="s">
        <v>53</v>
      </c>
      <c r="C23" s="3" t="s">
        <v>52</v>
      </c>
    </row>
    <row r="24" spans="1:9" x14ac:dyDescent="0.3">
      <c r="A24" s="10" t="s">
        <v>54</v>
      </c>
      <c r="B24" s="5" t="s">
        <v>55</v>
      </c>
      <c r="C24" s="3" t="s">
        <v>52</v>
      </c>
    </row>
    <row r="25" spans="1:9" x14ac:dyDescent="0.3">
      <c r="A25" s="10" t="s">
        <v>56</v>
      </c>
      <c r="B25" s="5" t="s">
        <v>27</v>
      </c>
      <c r="C25" s="3" t="s">
        <v>43</v>
      </c>
    </row>
  </sheetData>
  <hyperlinks>
    <hyperlink ref="A21" r:id="rId1"/>
    <hyperlink ref="G16" r:id="rId2" display="ms@google"/>
    <hyperlink ref="A22" r:id="rId3"/>
    <hyperlink ref="A23" r:id="rId4"/>
    <hyperlink ref="A24" r:id="rId5"/>
    <hyperlink ref="A25" r:id="rId6"/>
  </hyperlinks>
  <pageMargins left="0.7" right="0.7" top="0.75" bottom="0.75" header="0.3" footer="0.3"/>
  <pageSetup paperSize="9" orientation="portrait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2017-04-23T13:59:45Z</dcterms:modified>
</cp:coreProperties>
</file>