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jo00577/git/RAP/documentation/"/>
    </mc:Choice>
  </mc:AlternateContent>
  <xr:revisionPtr revIDLastSave="0" documentId="13_ncr:1_{CD92B379-2147-BC4C-9B34-5BACE2E0BB7B}" xr6:coauthVersionLast="46" xr6:coauthVersionMax="46" xr10:uidLastSave="{00000000-0000-0000-0000-000000000000}"/>
  <bookViews>
    <workbookView xWindow="0" yWindow="460" windowWidth="33600" windowHeight="19440" activeTab="1" xr2:uid="{00000000-000D-0000-FFFF-FFFF00000000}"/>
  </bookViews>
  <sheets>
    <sheet name="User stories" sheetId="1" r:id="rId1"/>
    <sheet name="Event analyse" sheetId="2" r:id="rId2"/>
  </sheets>
  <externalReferences>
    <externalReference r:id="rId3"/>
  </externalReferences>
  <definedNames>
    <definedName name="_xlnm._FilterDatabase" localSheetId="1" hidden="1">'Event analyse'!$A$3:$K$80</definedName>
    <definedName name="_xlnm._FilterDatabase" localSheetId="0" hidden="1">'User stories'!$A$2:$XEV$2</definedName>
    <definedName name="_Toc42003129" localSheetId="0">'User stories'!#REF!</definedName>
    <definedName name="_Toc42003140" localSheetId="0">'User stories'!#REF!</definedName>
    <definedName name="_Toc42003144" localSheetId="0">'User stories'!#REF!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3" i="2" l="1"/>
  <c r="L53" i="2"/>
  <c r="K53" i="2"/>
  <c r="J53" i="2"/>
  <c r="K16" i="2"/>
  <c r="N49" i="2"/>
  <c r="L49" i="2"/>
  <c r="K49" i="2"/>
  <c r="J49" i="2"/>
  <c r="J50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2" i="2"/>
  <c r="J51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N39" i="2"/>
  <c r="L39" i="2"/>
  <c r="K39" i="2"/>
  <c r="N28" i="2"/>
  <c r="L28" i="2"/>
  <c r="K28" i="2"/>
  <c r="N34" i="2"/>
  <c r="L34" i="2"/>
  <c r="K34" i="2"/>
  <c r="K6" i="2"/>
  <c r="K5" i="2"/>
  <c r="K24" i="2"/>
  <c r="K21" i="2"/>
  <c r="N33" i="2"/>
  <c r="L33" i="2"/>
  <c r="K33" i="2"/>
  <c r="K36" i="2"/>
  <c r="K35" i="2"/>
  <c r="K25" i="2"/>
  <c r="K29" i="2"/>
  <c r="L29" i="2"/>
  <c r="N29" i="2"/>
  <c r="K30" i="2"/>
  <c r="L30" i="2"/>
  <c r="N30" i="2"/>
  <c r="K17" i="2"/>
  <c r="N27" i="2"/>
  <c r="L27" i="2"/>
  <c r="K27" i="2"/>
  <c r="N26" i="2"/>
  <c r="L26" i="2"/>
  <c r="K26" i="2"/>
  <c r="K7" i="2"/>
  <c r="N16" i="2"/>
  <c r="L16" i="2"/>
  <c r="N15" i="2"/>
  <c r="L15" i="2"/>
  <c r="K15" i="2"/>
  <c r="N14" i="2"/>
  <c r="L14" i="2"/>
  <c r="K14" i="2"/>
  <c r="N13" i="2"/>
  <c r="L13" i="2"/>
  <c r="K13" i="2"/>
  <c r="N12" i="2"/>
  <c r="L12" i="2"/>
  <c r="K12" i="2"/>
  <c r="N185" i="2"/>
  <c r="L185" i="2"/>
  <c r="K185" i="2"/>
  <c r="N184" i="2"/>
  <c r="L184" i="2"/>
  <c r="K184" i="2"/>
  <c r="N183" i="2"/>
  <c r="L183" i="2"/>
  <c r="K183" i="2"/>
  <c r="N182" i="2"/>
  <c r="L182" i="2"/>
  <c r="K182" i="2"/>
  <c r="N181" i="2"/>
  <c r="L181" i="2"/>
  <c r="K181" i="2"/>
  <c r="N180" i="2"/>
  <c r="L180" i="2"/>
  <c r="K180" i="2"/>
  <c r="N179" i="2"/>
  <c r="L179" i="2"/>
  <c r="K179" i="2"/>
  <c r="N178" i="2"/>
  <c r="L178" i="2"/>
  <c r="K178" i="2"/>
  <c r="N177" i="2"/>
  <c r="L177" i="2"/>
  <c r="K177" i="2"/>
  <c r="N176" i="2"/>
  <c r="L176" i="2"/>
  <c r="K176" i="2"/>
  <c r="N175" i="2"/>
  <c r="L175" i="2"/>
  <c r="K175" i="2"/>
  <c r="N174" i="2"/>
  <c r="L174" i="2"/>
  <c r="K174" i="2"/>
  <c r="N173" i="2"/>
  <c r="L173" i="2"/>
  <c r="K173" i="2"/>
  <c r="N172" i="2"/>
  <c r="L172" i="2"/>
  <c r="K172" i="2"/>
  <c r="N171" i="2"/>
  <c r="L171" i="2"/>
  <c r="K171" i="2"/>
  <c r="N170" i="2"/>
  <c r="L170" i="2"/>
  <c r="K170" i="2"/>
  <c r="N169" i="2"/>
  <c r="L169" i="2"/>
  <c r="K169" i="2"/>
  <c r="N168" i="2"/>
  <c r="L168" i="2"/>
  <c r="K168" i="2"/>
  <c r="N167" i="2"/>
  <c r="L167" i="2"/>
  <c r="K167" i="2"/>
  <c r="N166" i="2"/>
  <c r="L166" i="2"/>
  <c r="K166" i="2"/>
  <c r="N165" i="2"/>
  <c r="L165" i="2"/>
  <c r="K165" i="2"/>
  <c r="N164" i="2"/>
  <c r="L164" i="2"/>
  <c r="K164" i="2"/>
  <c r="N163" i="2"/>
  <c r="L163" i="2"/>
  <c r="K163" i="2"/>
  <c r="N162" i="2"/>
  <c r="L162" i="2"/>
  <c r="K162" i="2"/>
  <c r="N161" i="2"/>
  <c r="L161" i="2"/>
  <c r="K161" i="2"/>
  <c r="N160" i="2"/>
  <c r="L160" i="2"/>
  <c r="K160" i="2"/>
  <c r="N159" i="2"/>
  <c r="L159" i="2"/>
  <c r="K159" i="2"/>
  <c r="N158" i="2"/>
  <c r="L158" i="2"/>
  <c r="K158" i="2"/>
  <c r="N157" i="2"/>
  <c r="L157" i="2"/>
  <c r="K157" i="2"/>
  <c r="N156" i="2"/>
  <c r="L156" i="2"/>
  <c r="K156" i="2"/>
  <c r="N155" i="2"/>
  <c r="L155" i="2"/>
  <c r="K155" i="2"/>
  <c r="N154" i="2"/>
  <c r="L154" i="2"/>
  <c r="K154" i="2"/>
  <c r="N153" i="2"/>
  <c r="L153" i="2"/>
  <c r="K153" i="2"/>
  <c r="N152" i="2"/>
  <c r="L152" i="2"/>
  <c r="K152" i="2"/>
  <c r="N151" i="2"/>
  <c r="L151" i="2"/>
  <c r="K151" i="2"/>
  <c r="N150" i="2"/>
  <c r="L150" i="2"/>
  <c r="K150" i="2"/>
  <c r="N149" i="2"/>
  <c r="L149" i="2"/>
  <c r="K149" i="2"/>
  <c r="N148" i="2"/>
  <c r="L148" i="2"/>
  <c r="K148" i="2"/>
  <c r="N147" i="2"/>
  <c r="L147" i="2"/>
  <c r="K147" i="2"/>
  <c r="N146" i="2"/>
  <c r="L146" i="2"/>
  <c r="K146" i="2"/>
  <c r="N145" i="2"/>
  <c r="L145" i="2"/>
  <c r="K145" i="2"/>
  <c r="N144" i="2"/>
  <c r="L144" i="2"/>
  <c r="K144" i="2"/>
  <c r="N143" i="2"/>
  <c r="L143" i="2"/>
  <c r="K143" i="2"/>
  <c r="N142" i="2"/>
  <c r="L142" i="2"/>
  <c r="K142" i="2"/>
  <c r="N141" i="2"/>
  <c r="L141" i="2"/>
  <c r="K141" i="2"/>
  <c r="N140" i="2"/>
  <c r="L140" i="2"/>
  <c r="K140" i="2"/>
  <c r="N139" i="2"/>
  <c r="L139" i="2"/>
  <c r="K139" i="2"/>
  <c r="N138" i="2"/>
  <c r="L138" i="2"/>
  <c r="K138" i="2"/>
  <c r="N137" i="2"/>
  <c r="L137" i="2"/>
  <c r="K137" i="2"/>
  <c r="N136" i="2"/>
  <c r="L136" i="2"/>
  <c r="K136" i="2"/>
  <c r="N135" i="2"/>
  <c r="L135" i="2"/>
  <c r="K135" i="2"/>
  <c r="N134" i="2"/>
  <c r="L134" i="2"/>
  <c r="K134" i="2"/>
  <c r="N133" i="2"/>
  <c r="L133" i="2"/>
  <c r="K133" i="2"/>
  <c r="N132" i="2"/>
  <c r="L132" i="2"/>
  <c r="K132" i="2"/>
  <c r="N131" i="2"/>
  <c r="L131" i="2"/>
  <c r="K131" i="2"/>
  <c r="N130" i="2"/>
  <c r="L130" i="2"/>
  <c r="K130" i="2"/>
  <c r="N129" i="2"/>
  <c r="L129" i="2"/>
  <c r="K129" i="2"/>
  <c r="N128" i="2"/>
  <c r="L128" i="2"/>
  <c r="K128" i="2"/>
  <c r="N127" i="2"/>
  <c r="L127" i="2"/>
  <c r="K127" i="2"/>
  <c r="N126" i="2"/>
  <c r="L126" i="2"/>
  <c r="K126" i="2"/>
  <c r="N125" i="2"/>
  <c r="L125" i="2"/>
  <c r="K125" i="2"/>
  <c r="N124" i="2"/>
  <c r="L124" i="2"/>
  <c r="K124" i="2"/>
  <c r="N123" i="2"/>
  <c r="L123" i="2"/>
  <c r="K123" i="2"/>
  <c r="N122" i="2"/>
  <c r="L122" i="2"/>
  <c r="K122" i="2"/>
  <c r="N121" i="2"/>
  <c r="L121" i="2"/>
  <c r="K121" i="2"/>
  <c r="N120" i="2"/>
  <c r="L120" i="2"/>
  <c r="K120" i="2"/>
  <c r="N119" i="2"/>
  <c r="L119" i="2"/>
  <c r="K119" i="2"/>
  <c r="N118" i="2"/>
  <c r="L118" i="2"/>
  <c r="K118" i="2"/>
  <c r="N117" i="2"/>
  <c r="L117" i="2"/>
  <c r="K117" i="2"/>
  <c r="N116" i="2"/>
  <c r="L116" i="2"/>
  <c r="K116" i="2"/>
  <c r="N115" i="2"/>
  <c r="L115" i="2"/>
  <c r="K115" i="2"/>
  <c r="N114" i="2"/>
  <c r="L114" i="2"/>
  <c r="K114" i="2"/>
  <c r="N113" i="2"/>
  <c r="L113" i="2"/>
  <c r="K113" i="2"/>
  <c r="N112" i="2"/>
  <c r="L112" i="2"/>
  <c r="K112" i="2"/>
  <c r="N111" i="2"/>
  <c r="L111" i="2"/>
  <c r="K111" i="2"/>
  <c r="N110" i="2"/>
  <c r="L110" i="2"/>
  <c r="K110" i="2"/>
  <c r="N109" i="2"/>
  <c r="L109" i="2"/>
  <c r="K109" i="2"/>
  <c r="N108" i="2"/>
  <c r="L108" i="2"/>
  <c r="K108" i="2"/>
  <c r="N107" i="2"/>
  <c r="L107" i="2"/>
  <c r="K107" i="2"/>
  <c r="N106" i="2"/>
  <c r="L106" i="2"/>
  <c r="K106" i="2"/>
  <c r="N105" i="2"/>
  <c r="L105" i="2"/>
  <c r="K105" i="2"/>
  <c r="N104" i="2"/>
  <c r="L104" i="2"/>
  <c r="K104" i="2"/>
  <c r="N103" i="2"/>
  <c r="L103" i="2"/>
  <c r="K103" i="2"/>
  <c r="N102" i="2"/>
  <c r="L102" i="2"/>
  <c r="K102" i="2"/>
  <c r="N101" i="2"/>
  <c r="L101" i="2"/>
  <c r="K101" i="2"/>
  <c r="N100" i="2"/>
  <c r="L100" i="2"/>
  <c r="K100" i="2"/>
  <c r="N99" i="2"/>
  <c r="L99" i="2"/>
  <c r="K99" i="2"/>
  <c r="N98" i="2"/>
  <c r="L98" i="2"/>
  <c r="K98" i="2"/>
  <c r="N97" i="2"/>
  <c r="L97" i="2"/>
  <c r="K97" i="2"/>
  <c r="N96" i="2"/>
  <c r="L96" i="2"/>
  <c r="K96" i="2"/>
  <c r="N95" i="2"/>
  <c r="L95" i="2"/>
  <c r="K95" i="2"/>
  <c r="N94" i="2"/>
  <c r="L94" i="2"/>
  <c r="K94" i="2"/>
  <c r="N93" i="2"/>
  <c r="L93" i="2"/>
  <c r="K93" i="2"/>
  <c r="N92" i="2"/>
  <c r="L92" i="2"/>
  <c r="K92" i="2"/>
  <c r="N91" i="2"/>
  <c r="L91" i="2"/>
  <c r="K91" i="2"/>
  <c r="N90" i="2"/>
  <c r="L90" i="2"/>
  <c r="K90" i="2"/>
  <c r="N89" i="2"/>
  <c r="L89" i="2"/>
  <c r="K89" i="2"/>
  <c r="N88" i="2"/>
  <c r="L88" i="2"/>
  <c r="K88" i="2"/>
  <c r="N87" i="2"/>
  <c r="L87" i="2"/>
  <c r="K87" i="2"/>
  <c r="N86" i="2"/>
  <c r="L86" i="2"/>
  <c r="K86" i="2"/>
  <c r="N85" i="2"/>
  <c r="L85" i="2"/>
  <c r="K85" i="2"/>
  <c r="N84" i="2"/>
  <c r="L84" i="2"/>
  <c r="K84" i="2"/>
  <c r="N83" i="2"/>
  <c r="L83" i="2"/>
  <c r="K83" i="2"/>
  <c r="N82" i="2"/>
  <c r="L82" i="2"/>
  <c r="K82" i="2"/>
  <c r="N81" i="2"/>
  <c r="L81" i="2"/>
  <c r="K81" i="2"/>
  <c r="N80" i="2"/>
  <c r="L80" i="2"/>
  <c r="K80" i="2"/>
  <c r="N79" i="2"/>
  <c r="L79" i="2"/>
  <c r="K79" i="2"/>
  <c r="N78" i="2"/>
  <c r="L78" i="2"/>
  <c r="K78" i="2"/>
  <c r="N77" i="2"/>
  <c r="L77" i="2"/>
  <c r="K77" i="2"/>
  <c r="N76" i="2"/>
  <c r="L76" i="2"/>
  <c r="K76" i="2"/>
  <c r="N75" i="2"/>
  <c r="L75" i="2"/>
  <c r="K75" i="2"/>
  <c r="N74" i="2"/>
  <c r="L74" i="2"/>
  <c r="K74" i="2"/>
  <c r="N73" i="2"/>
  <c r="L73" i="2"/>
  <c r="K73" i="2"/>
  <c r="N72" i="2"/>
  <c r="L72" i="2"/>
  <c r="K72" i="2"/>
  <c r="N71" i="2"/>
  <c r="L71" i="2"/>
  <c r="K71" i="2"/>
  <c r="N70" i="2"/>
  <c r="L70" i="2"/>
  <c r="K70" i="2"/>
  <c r="N69" i="2"/>
  <c r="L69" i="2"/>
  <c r="K69" i="2"/>
  <c r="N68" i="2"/>
  <c r="L68" i="2"/>
  <c r="K68" i="2"/>
  <c r="N67" i="2"/>
  <c r="L67" i="2"/>
  <c r="K67" i="2"/>
  <c r="N66" i="2"/>
  <c r="L66" i="2"/>
  <c r="K66" i="2"/>
  <c r="N65" i="2"/>
  <c r="L65" i="2"/>
  <c r="K65" i="2"/>
  <c r="N64" i="2"/>
  <c r="L64" i="2"/>
  <c r="K64" i="2"/>
  <c r="N63" i="2"/>
  <c r="L63" i="2"/>
  <c r="K63" i="2"/>
  <c r="N62" i="2"/>
  <c r="L62" i="2"/>
  <c r="K62" i="2"/>
  <c r="N61" i="2"/>
  <c r="L61" i="2"/>
  <c r="K61" i="2"/>
  <c r="N60" i="2"/>
  <c r="L60" i="2"/>
  <c r="K60" i="2"/>
  <c r="N59" i="2"/>
  <c r="L59" i="2"/>
  <c r="K59" i="2"/>
  <c r="N58" i="2"/>
  <c r="L58" i="2"/>
  <c r="K58" i="2"/>
  <c r="N57" i="2"/>
  <c r="L57" i="2"/>
  <c r="K57" i="2"/>
  <c r="N56" i="2"/>
  <c r="L56" i="2"/>
  <c r="K56" i="2"/>
  <c r="N55" i="2"/>
  <c r="L55" i="2"/>
  <c r="K55" i="2"/>
  <c r="N54" i="2"/>
  <c r="L54" i="2"/>
  <c r="K54" i="2"/>
  <c r="N52" i="2"/>
  <c r="L52" i="2"/>
  <c r="K52" i="2"/>
  <c r="N51" i="2"/>
  <c r="L51" i="2"/>
  <c r="K51" i="2"/>
  <c r="N50" i="2"/>
  <c r="L50" i="2"/>
  <c r="K50" i="2"/>
  <c r="N48" i="2"/>
  <c r="L48" i="2"/>
  <c r="K48" i="2"/>
  <c r="N47" i="2"/>
  <c r="L47" i="2"/>
  <c r="K47" i="2"/>
  <c r="N46" i="2"/>
  <c r="L46" i="2"/>
  <c r="K46" i="2"/>
  <c r="N45" i="2"/>
  <c r="L45" i="2"/>
  <c r="K45" i="2"/>
  <c r="N44" i="2"/>
  <c r="L44" i="2"/>
  <c r="K44" i="2"/>
  <c r="N43" i="2"/>
  <c r="L43" i="2"/>
  <c r="K43" i="2"/>
  <c r="N42" i="2"/>
  <c r="L42" i="2"/>
  <c r="K42" i="2"/>
  <c r="N41" i="2"/>
  <c r="L41" i="2"/>
  <c r="K41" i="2"/>
  <c r="N40" i="2"/>
  <c r="L40" i="2"/>
  <c r="K40" i="2"/>
  <c r="N38" i="2"/>
  <c r="L38" i="2"/>
  <c r="K38" i="2"/>
  <c r="N37" i="2"/>
  <c r="L37" i="2"/>
  <c r="K37" i="2"/>
  <c r="N32" i="2"/>
  <c r="L32" i="2"/>
  <c r="K32" i="2"/>
  <c r="N31" i="2"/>
  <c r="L31" i="2"/>
  <c r="K31" i="2"/>
  <c r="N23" i="2"/>
  <c r="L23" i="2"/>
  <c r="K23" i="2"/>
  <c r="N22" i="2"/>
  <c r="L22" i="2"/>
  <c r="K22" i="2"/>
  <c r="N20" i="2"/>
  <c r="L20" i="2"/>
  <c r="K20" i="2"/>
  <c r="N19" i="2"/>
  <c r="L19" i="2"/>
  <c r="K19" i="2"/>
  <c r="N18" i="2"/>
  <c r="L18" i="2"/>
  <c r="K18" i="2"/>
  <c r="N11" i="2"/>
  <c r="L11" i="2"/>
  <c r="K11" i="2"/>
  <c r="N10" i="2"/>
  <c r="L10" i="2"/>
  <c r="K10" i="2"/>
  <c r="N9" i="2"/>
  <c r="L9" i="2"/>
  <c r="K9" i="2"/>
  <c r="N8" i="2"/>
  <c r="L8" i="2"/>
  <c r="K8" i="2"/>
  <c r="N7" i="2"/>
  <c r="L7" i="2"/>
  <c r="L4" i="2"/>
  <c r="N4" i="2" l="1"/>
  <c r="K4" i="2" l="1"/>
</calcChain>
</file>

<file path=xl/sharedStrings.xml><?xml version="1.0" encoding="utf-8"?>
<sst xmlns="http://schemas.openxmlformats.org/spreadsheetml/2006/main" count="316" uniqueCount="137">
  <si>
    <t>Decompositie</t>
  </si>
  <si>
    <t>Requirements analyse</t>
  </si>
  <si>
    <t>SYSTEEMTEST/TECHNISCHE TEST</t>
  </si>
  <si>
    <t>INTEGRATIETEST</t>
  </si>
  <si>
    <t>ACCEPTATIETEST</t>
  </si>
  <si>
    <t>PRODUCTIEVERIFICATIE</t>
  </si>
  <si>
    <t>POST MIGRATIE</t>
  </si>
  <si>
    <t>ID</t>
  </si>
  <si>
    <t>Requirement</t>
  </si>
  <si>
    <t>Bron</t>
  </si>
  <si>
    <t>Classificatie</t>
  </si>
  <si>
    <t>Soort</t>
  </si>
  <si>
    <t>Kwaliteit/ functie</t>
  </si>
  <si>
    <t>Req. atomair? J/N</t>
  </si>
  <si>
    <t>Opmerking analyse</t>
  </si>
  <si>
    <t>MoSCoW</t>
  </si>
  <si>
    <t>RA status</t>
  </si>
  <si>
    <t>Testen J/N</t>
  </si>
  <si>
    <t>Datum analyse</t>
  </si>
  <si>
    <t>Relevant?</t>
  </si>
  <si>
    <t>Aanpak</t>
  </si>
  <si>
    <t>Datum</t>
  </si>
  <si>
    <t>Status</t>
  </si>
  <si>
    <t>Impact</t>
  </si>
  <si>
    <t>Toelichting</t>
  </si>
  <si>
    <t>Functionaliteit</t>
  </si>
  <si>
    <t>release</t>
  </si>
  <si>
    <t>Feature</t>
  </si>
  <si>
    <t>Architectuur-component</t>
  </si>
  <si>
    <t>Openstaande vragen</t>
  </si>
  <si>
    <t>Team(s)</t>
  </si>
  <si>
    <t>Stap</t>
  </si>
  <si>
    <t>Omschrijving</t>
  </si>
  <si>
    <t>omschrijving</t>
  </si>
  <si>
    <t>subject</t>
  </si>
  <si>
    <t>objecttype</t>
  </si>
  <si>
    <t>Objecttype</t>
  </si>
  <si>
    <t>Actor</t>
  </si>
  <si>
    <t>volgt op</t>
  </si>
  <si>
    <t>nodes</t>
  </si>
  <si>
    <t>edges</t>
  </si>
  <si>
    <t>Node</t>
  </si>
  <si>
    <t>Edge</t>
  </si>
  <si>
    <t>req</t>
  </si>
  <si>
    <t>[Requirement,]</t>
  </si>
  <si>
    <t>Event</t>
  </si>
  <si>
    <t>[Event]</t>
  </si>
  <si>
    <t>EventType</t>
  </si>
  <si>
    <t>Verdieping ontwerp</t>
  </si>
  <si>
    <t>bevinding</t>
  </si>
  <si>
    <t>test</t>
  </si>
  <si>
    <t>Location</t>
  </si>
  <si>
    <t>Github</t>
  </si>
  <si>
    <t>Image</t>
  </si>
  <si>
    <t>Commits</t>
  </si>
  <si>
    <t>physLocation</t>
  </si>
  <si>
    <t>logicLocation</t>
  </si>
  <si>
    <t>A developer</t>
  </si>
  <si>
    <t>Source code</t>
  </si>
  <si>
    <t>The developer</t>
  </si>
  <si>
    <t>does a pull request</t>
  </si>
  <si>
    <t>object</t>
  </si>
  <si>
    <t>changes</t>
  </si>
  <si>
    <t>the Ampersand compiler</t>
  </si>
  <si>
    <t>the Prototype framework</t>
  </si>
  <si>
    <t xml:space="preserve">changes </t>
  </si>
  <si>
    <t>RAP</t>
  </si>
  <si>
    <t>purpose</t>
  </si>
  <si>
    <t>builds</t>
  </si>
  <si>
    <t>for local testing only. Danger: do not push this image to docker hub!</t>
  </si>
  <si>
    <t>a change</t>
  </si>
  <si>
    <t>pushes</t>
  </si>
  <si>
    <t>generates</t>
  </si>
  <si>
    <t>the image ampersandtarski/ampersand:development</t>
  </si>
  <si>
    <t>merges</t>
  </si>
  <si>
    <t>the change</t>
  </si>
  <si>
    <t>the image ampersandtarski/prototype-framework</t>
  </si>
  <si>
    <t>on his laptop</t>
  </si>
  <si>
    <t>to Github</t>
  </si>
  <si>
    <t>on Github</t>
  </si>
  <si>
    <t>onto Docker hub</t>
  </si>
  <si>
    <t>to share the image with the rest of the world.</t>
  </si>
  <si>
    <t>into the development branch.</t>
  </si>
  <si>
    <t>for sharing.</t>
  </si>
  <si>
    <t>By using a feature branch he postpones the moment of merging while sharing progress with peers.</t>
  </si>
  <si>
    <t>in the repo Ampersandtarski/Prototype,</t>
  </si>
  <si>
    <t>in the repo Ampersandtarski/RAP,</t>
  </si>
  <si>
    <t>in the repo Ampersandtarski/Ampersand,</t>
  </si>
  <si>
    <t>stating that the change is ready for peer testing.</t>
  </si>
  <si>
    <t>the image ampersandtarski/ampersand-rap:2020</t>
  </si>
  <si>
    <t>into the master branch.</t>
  </si>
  <si>
    <t>connects</t>
  </si>
  <si>
    <t>to a server</t>
  </si>
  <si>
    <t>on the server.</t>
  </si>
  <si>
    <t>deploys</t>
  </si>
  <si>
    <t>Deployment</t>
  </si>
  <si>
    <t>for deploying remotely under TLS (https).</t>
  </si>
  <si>
    <t>for deploying locally without TLS (http only).</t>
  </si>
  <si>
    <t>on his laptop.</t>
  </si>
  <si>
    <t>Enroll</t>
  </si>
  <si>
    <t>in a local feature branch of the repo Ampersandtarski/Ampersand.</t>
  </si>
  <si>
    <t>from his local feature branch to the remote feature branch</t>
  </si>
  <si>
    <t>in a local feature branch of the repo Ampersandtarski/Prototype.</t>
  </si>
  <si>
    <t>in a local feature branch of the repo Ampersandtarski/RAP.</t>
  </si>
  <si>
    <t>the image ampersandtarski/enroll</t>
  </si>
  <si>
    <t>to Docker hub</t>
  </si>
  <si>
    <t>in ampersandtarski</t>
  </si>
  <si>
    <t>to allow remote deployment of RAP.</t>
  </si>
  <si>
    <t>the image ampersandtarski/rap4-student-prototype</t>
  </si>
  <si>
    <t>copies</t>
  </si>
  <si>
    <t>the file .example.env</t>
  </si>
  <si>
    <t>tekst</t>
  </si>
  <si>
    <t>to .env</t>
  </si>
  <si>
    <t>to secure safe internal passwords</t>
  </si>
  <si>
    <t>edits</t>
  </si>
  <si>
    <t>the file .env</t>
  </si>
  <si>
    <t>on the server</t>
  </si>
  <si>
    <t>in a local feature branch of the repo Ampersandtarski/RAP/RAP4USER.</t>
  </si>
  <si>
    <t>the student prototype configuration</t>
  </si>
  <si>
    <t>in a local feature branch of the repo Ampersandtarski/RAP/Demos/Enroll.</t>
  </si>
  <si>
    <t>the changed version number of the Ampersand compiler</t>
  </si>
  <si>
    <t>in the development branch of the repo Ampersandtarski/Prototype,</t>
  </si>
  <si>
    <t>to inform the Prototype repo of a compiler upgrade.</t>
  </si>
  <si>
    <t>tests</t>
  </si>
  <si>
    <t>the prototype framework</t>
  </si>
  <si>
    <t>to ensure that old bugs do not reappear.</t>
  </si>
  <si>
    <t>in the development branch of the repo Ampersandtarski/Prototype</t>
  </si>
  <si>
    <t>into the master branch</t>
  </si>
  <si>
    <t>to publish the upgrade with a new version number.</t>
  </si>
  <si>
    <t>records</t>
  </si>
  <si>
    <t>the changed version number of the Prototype framework</t>
  </si>
  <si>
    <t>in the development branch of the repo Ampersandtarski/RAP,</t>
  </si>
  <si>
    <t>to inform the RAP repo of a compiler upgrade.</t>
  </si>
  <si>
    <t>into the development branch of Ampersandtarski/RAP.</t>
  </si>
  <si>
    <t>an image ampersandtarski/ampersand:local</t>
  </si>
  <si>
    <t>ensures that Rap/RAP4/Dockerfile contains `COPY --from ampersandtarski/ampersand:local ...`</t>
  </si>
  <si>
    <t>to try it locally.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</si>
</sst>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8" tint="-0.249977111117893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8" tint="-0.249977111117893"/>
      <name val="Arial"/>
      <family val="2"/>
    </font>
    <font>
      <b/>
      <sz val="8"/>
      <color theme="3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theme="1"/>
      <name val="Courier"/>
      <family val="1"/>
    </font>
    <font>
      <b/>
      <i/>
      <sz val="9"/>
      <color theme="0"/>
      <name val="Arial"/>
      <family val="2"/>
    </font>
    <font>
      <b/>
      <i/>
      <sz val="8"/>
      <color theme="0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3" borderId="2" xfId="0" applyFont="1" applyFill="1" applyBorder="1" applyAlignment="1">
      <alignment vertical="center" wrapText="1" readingOrder="1"/>
    </xf>
    <xf numFmtId="0" fontId="7" fillId="3" borderId="2" xfId="0" applyFont="1" applyFill="1" applyBorder="1" applyAlignment="1">
      <alignment vertical="center" wrapText="1" readingOrder="1"/>
    </xf>
    <xf numFmtId="14" fontId="7" fillId="3" borderId="2" xfId="0" applyNumberFormat="1" applyFont="1" applyFill="1" applyBorder="1" applyAlignment="1">
      <alignment vertical="center" wrapText="1" readingOrder="1"/>
    </xf>
    <xf numFmtId="0" fontId="0" fillId="0" borderId="0" xfId="0" applyBorder="1"/>
    <xf numFmtId="0" fontId="3" fillId="4" borderId="0" xfId="0" applyFont="1" applyFill="1" applyBorder="1" applyAlignment="1">
      <alignment horizontal="center" vertical="top" readingOrder="1"/>
    </xf>
    <xf numFmtId="0" fontId="8" fillId="4" borderId="0" xfId="0" applyFont="1" applyFill="1" applyBorder="1" applyAlignment="1">
      <alignment horizontal="center" vertical="center" readingOrder="1"/>
    </xf>
    <xf numFmtId="14" fontId="8" fillId="4" borderId="0" xfId="0" applyNumberFormat="1" applyFont="1" applyFill="1" applyBorder="1" applyAlignment="1">
      <alignment horizontal="center" vertical="center" readingOrder="1"/>
    </xf>
    <xf numFmtId="49" fontId="5" fillId="2" borderId="3" xfId="0" applyNumberFormat="1" applyFont="1" applyFill="1" applyBorder="1" applyAlignment="1">
      <alignment vertical="center" wrapText="1" readingOrder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5" fillId="2" borderId="3" xfId="0" applyFont="1" applyFill="1" applyBorder="1" applyAlignment="1">
      <alignment vertical="center" readingOrder="1"/>
    </xf>
    <xf numFmtId="0" fontId="5" fillId="2" borderId="3" xfId="0" applyFont="1" applyFill="1" applyBorder="1" applyAlignment="1">
      <alignment vertical="center" wrapText="1" readingOrder="1"/>
    </xf>
    <xf numFmtId="0" fontId="4" fillId="0" borderId="0" xfId="0" applyFont="1" applyBorder="1" applyAlignment="1">
      <alignment vertical="center" readingOrder="1"/>
    </xf>
    <xf numFmtId="0" fontId="9" fillId="0" borderId="0" xfId="0" applyFont="1" applyBorder="1" applyAlignment="1">
      <alignment vertical="center" readingOrder="1"/>
    </xf>
    <xf numFmtId="0" fontId="1" fillId="2" borderId="3" xfId="0" applyFont="1" applyFill="1" applyBorder="1" applyAlignment="1">
      <alignment vertical="center" wrapText="1" readingOrder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3" fillId="2" borderId="3" xfId="0" applyFont="1" applyFill="1" applyBorder="1" applyAlignment="1">
      <alignment vertical="center" wrapText="1" readingOrder="1"/>
    </xf>
    <xf numFmtId="0" fontId="14" fillId="0" borderId="0" xfId="0" applyFont="1" applyBorder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/>
    <xf numFmtId="0" fontId="1" fillId="2" borderId="2" xfId="0" applyFont="1" applyFill="1" applyBorder="1" applyAlignment="1">
      <alignment vertical="center" readingOrder="1"/>
    </xf>
    <xf numFmtId="0" fontId="12" fillId="2" borderId="2" xfId="0" applyFont="1" applyFill="1" applyBorder="1" applyAlignment="1">
      <alignment vertical="center" readingOrder="1"/>
    </xf>
    <xf numFmtId="0" fontId="2" fillId="3" borderId="1" xfId="0" applyFont="1" applyFill="1" applyBorder="1" applyAlignment="1">
      <alignment vertical="center" wrapText="1" readingOrder="1"/>
    </xf>
    <xf numFmtId="0" fontId="2" fillId="3" borderId="2" xfId="0" applyFont="1" applyFill="1" applyBorder="1" applyAlignment="1">
      <alignment vertical="center" wrapText="1" readingOrder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jo00577/surfdrive/uren/H:\Mijn%20Documenten\Autoherstel\Requirementsdecompositie%20112app%20v0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ste Waardes per kolo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2"/>
  <sheetViews>
    <sheetView zoomScale="150" zoomScaleNormal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baseColWidth="10" defaultColWidth="8.83203125" defaultRowHeight="13" x14ac:dyDescent="0.15"/>
  <cols>
    <col min="1" max="1" width="13.5" style="9" customWidth="1"/>
    <col min="2" max="2" width="42.83203125" style="10" customWidth="1"/>
    <col min="3" max="3" width="11.83203125" style="9" customWidth="1"/>
    <col min="4" max="4" width="10.5" style="9" customWidth="1"/>
    <col min="5" max="5" width="8.6640625" style="9" customWidth="1"/>
    <col min="6" max="6" width="12.33203125" style="22" customWidth="1"/>
    <col min="7" max="7" width="9" style="9" customWidth="1"/>
    <col min="8" max="8" width="43.1640625" style="10" customWidth="1"/>
    <col min="9" max="9" width="27.1640625" style="10" customWidth="1"/>
    <col min="10" max="10" width="13.6640625" style="9" customWidth="1"/>
    <col min="11" max="11" width="20.6640625" style="16" customWidth="1"/>
    <col min="12" max="12" width="17.5" style="9" customWidth="1"/>
    <col min="13" max="13" width="8.6640625" style="10" customWidth="1"/>
    <col min="14" max="14" width="11.1640625" style="9" customWidth="1"/>
    <col min="15" max="15" width="16.6640625" style="9" bestFit="1" customWidth="1"/>
    <col min="16" max="16" width="11.1640625" style="9" customWidth="1"/>
    <col min="17" max="17" width="30.5" style="9" customWidth="1"/>
    <col min="18" max="18" width="11.1640625" style="9" customWidth="1"/>
    <col min="19" max="19" width="22.1640625" style="9" customWidth="1"/>
    <col min="20" max="21" width="11.1640625" style="9" customWidth="1"/>
    <col min="22" max="45" width="0" style="4" hidden="1" customWidth="1"/>
    <col min="46" max="46" width="24.5" style="4" hidden="1" customWidth="1"/>
    <col min="47" max="48" width="28.33203125" style="4" hidden="1" customWidth="1"/>
    <col min="49" max="49" width="31.33203125" style="4" hidden="1" customWidth="1"/>
    <col min="50" max="50" width="38.1640625" style="4" hidden="1" customWidth="1"/>
    <col min="51" max="51" width="8.83203125" style="4" hidden="1" customWidth="1"/>
    <col min="52" max="16384" width="8.83203125" style="9"/>
  </cols>
  <sheetData>
    <row r="1" spans="1:80" x14ac:dyDescent="0.15">
      <c r="A1" s="25" t="s">
        <v>0</v>
      </c>
      <c r="B1" s="25"/>
      <c r="C1" s="25"/>
      <c r="D1" s="25"/>
      <c r="E1" s="25"/>
      <c r="F1" s="26"/>
      <c r="G1" s="25"/>
      <c r="H1" s="25"/>
      <c r="I1" s="25"/>
      <c r="J1" s="25"/>
      <c r="K1" s="25"/>
      <c r="L1" s="25"/>
      <c r="M1" s="25"/>
      <c r="N1" s="27" t="s">
        <v>1</v>
      </c>
      <c r="O1" s="28"/>
      <c r="P1" s="28"/>
      <c r="Q1" s="28"/>
      <c r="R1" s="28"/>
      <c r="S1" s="28"/>
      <c r="T1" s="28"/>
      <c r="U1" s="28"/>
      <c r="V1" s="5" t="s">
        <v>2</v>
      </c>
      <c r="W1" s="5"/>
      <c r="X1" s="5"/>
      <c r="Y1" s="5"/>
      <c r="Z1" s="5"/>
      <c r="AA1" s="5"/>
      <c r="AB1" s="5" t="s">
        <v>3</v>
      </c>
      <c r="AC1" s="5"/>
      <c r="AD1" s="5"/>
      <c r="AE1" s="5"/>
      <c r="AF1" s="5"/>
      <c r="AG1" s="5"/>
      <c r="AH1" s="5" t="s">
        <v>4</v>
      </c>
      <c r="AI1" s="5"/>
      <c r="AJ1" s="5"/>
      <c r="AK1" s="5"/>
      <c r="AL1" s="5"/>
      <c r="AM1" s="5"/>
      <c r="AN1" s="5" t="s">
        <v>5</v>
      </c>
      <c r="AO1" s="5"/>
      <c r="AP1" s="5"/>
      <c r="AQ1" s="5"/>
      <c r="AR1" s="5"/>
      <c r="AS1" s="5"/>
      <c r="AT1" s="5" t="s">
        <v>6</v>
      </c>
      <c r="AU1" s="5"/>
      <c r="AV1" s="5"/>
      <c r="AW1" s="5"/>
      <c r="AX1" s="5"/>
      <c r="AY1" s="5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spans="1:80" ht="24" x14ac:dyDescent="0.15">
      <c r="A2" s="11" t="s">
        <v>7</v>
      </c>
      <c r="B2" s="8" t="s">
        <v>8</v>
      </c>
      <c r="C2" s="11" t="s">
        <v>22</v>
      </c>
      <c r="D2" s="11" t="s">
        <v>25</v>
      </c>
      <c r="E2" s="11" t="s">
        <v>45</v>
      </c>
      <c r="F2" s="21" t="s">
        <v>30</v>
      </c>
      <c r="G2" s="8" t="s">
        <v>9</v>
      </c>
      <c r="H2" s="8" t="s">
        <v>48</v>
      </c>
      <c r="I2" s="8" t="s">
        <v>29</v>
      </c>
      <c r="J2" s="11" t="s">
        <v>10</v>
      </c>
      <c r="K2" s="15" t="s">
        <v>27</v>
      </c>
      <c r="L2" s="12" t="s">
        <v>28</v>
      </c>
      <c r="M2" s="12" t="s">
        <v>26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2" t="s">
        <v>17</v>
      </c>
      <c r="U2" s="3" t="s">
        <v>18</v>
      </c>
      <c r="V2" s="6" t="s">
        <v>19</v>
      </c>
      <c r="W2" s="6" t="s">
        <v>20</v>
      </c>
      <c r="X2" s="7" t="s">
        <v>21</v>
      </c>
      <c r="Y2" s="6" t="s">
        <v>22</v>
      </c>
      <c r="Z2" s="6" t="s">
        <v>23</v>
      </c>
      <c r="AA2" s="6" t="s">
        <v>24</v>
      </c>
      <c r="AB2" s="6" t="s">
        <v>19</v>
      </c>
      <c r="AC2" s="6" t="s">
        <v>20</v>
      </c>
      <c r="AD2" s="7" t="s">
        <v>21</v>
      </c>
      <c r="AE2" s="6" t="s">
        <v>22</v>
      </c>
      <c r="AF2" s="6" t="s">
        <v>23</v>
      </c>
      <c r="AG2" s="6" t="s">
        <v>24</v>
      </c>
      <c r="AH2" s="6" t="s">
        <v>19</v>
      </c>
      <c r="AI2" s="6" t="s">
        <v>20</v>
      </c>
      <c r="AJ2" s="7" t="s">
        <v>21</v>
      </c>
      <c r="AK2" s="6" t="s">
        <v>22</v>
      </c>
      <c r="AL2" s="6" t="s">
        <v>23</v>
      </c>
      <c r="AM2" s="6" t="s">
        <v>24</v>
      </c>
      <c r="AN2" s="6" t="s">
        <v>19</v>
      </c>
      <c r="AO2" s="6" t="s">
        <v>20</v>
      </c>
      <c r="AP2" s="7" t="s">
        <v>21</v>
      </c>
      <c r="AQ2" s="6" t="s">
        <v>22</v>
      </c>
      <c r="AR2" s="6" t="s">
        <v>23</v>
      </c>
      <c r="AS2" s="6" t="s">
        <v>24</v>
      </c>
      <c r="AT2" s="6" t="s">
        <v>19</v>
      </c>
      <c r="AU2" s="6" t="s">
        <v>20</v>
      </c>
      <c r="AV2" s="7" t="s">
        <v>21</v>
      </c>
      <c r="AW2" s="6" t="s">
        <v>22</v>
      </c>
      <c r="AX2" s="6" t="s">
        <v>23</v>
      </c>
      <c r="AY2" s="6" t="s">
        <v>24</v>
      </c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</row>
  </sheetData>
  <autoFilter ref="A2:XEV2" xr:uid="{27A3245B-C841-3545-96F6-C5A0D5ADE7C7}">
    <sortState xmlns:xlrd2="http://schemas.microsoft.com/office/spreadsheetml/2017/richdata2" ref="A3:XEU2">
      <sortCondition ref="A2"/>
    </sortState>
  </autoFilter>
  <dataConsolidate/>
  <mergeCells count="2">
    <mergeCell ref="A1:M1"/>
    <mergeCell ref="N1:U1"/>
  </mergeCells>
  <phoneticPr fontId="10" type="noConversion"/>
  <dataValidations count="1">
    <dataValidation type="list" allowBlank="1" showInputMessage="1" showErrorMessage="1" sqref="O2:P2 N1:N2 R2:T1048576 N3:P1048576" xr:uid="{00000000-0002-0000-02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'/Users/sjo00577/surfdrive/uren/H:\Mijn Documenten\Autoherstel\[Requirementsdecompositie 112app v0 (version 1).xlsb]Vaste Waardes per kolom'!#REF!</xm:f>
          </x14:formula1>
          <xm:sqref>A1:F1 AQ1:AR2 V1:V2 AB1:AB2 AH1:AH2 AN1:AN2 AT1:AT2 AK1:AK2 AW1:AX2 Y1:Z2 AE1:AF2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429D-324C-7D4F-81C7-9E2C88F7DECA}">
  <dimension ref="A2:P185"/>
  <sheetViews>
    <sheetView tabSelected="1" zoomScale="148" zoomScaleNormal="148" workbookViewId="0">
      <pane ySplit="2" topLeftCell="A3" activePane="bottomLeft" state="frozen"/>
      <selection pane="bottomLeft" activeCell="J11" sqref="J11"/>
    </sheetView>
  </sheetViews>
  <sheetFormatPr baseColWidth="10" defaultRowHeight="13" x14ac:dyDescent="0.15"/>
  <cols>
    <col min="2" max="2" width="13.83203125" customWidth="1"/>
    <col min="3" max="3" width="42.83203125" style="17" customWidth="1"/>
    <col min="4" max="4" width="21.6640625" customWidth="1"/>
    <col min="5" max="6" width="12.33203125" customWidth="1"/>
    <col min="7" max="7" width="29.83203125" customWidth="1"/>
    <col min="8" max="8" width="25.33203125" style="17" customWidth="1"/>
    <col min="9" max="9" width="5.5" customWidth="1"/>
    <col min="10" max="10" width="83.1640625" customWidth="1"/>
    <col min="11" max="11" width="10.83203125" customWidth="1"/>
    <col min="12" max="12" width="9.33203125" customWidth="1"/>
    <col min="13" max="13" width="13.33203125" style="18" customWidth="1"/>
    <col min="14" max="14" width="9.1640625" style="17" customWidth="1"/>
  </cols>
  <sheetData>
    <row r="2" spans="1:16" s="20" customFormat="1" ht="26" x14ac:dyDescent="0.15">
      <c r="A2" s="19" t="s">
        <v>46</v>
      </c>
      <c r="B2" s="19" t="s">
        <v>34</v>
      </c>
      <c r="C2" s="19" t="s">
        <v>33</v>
      </c>
      <c r="D2" s="19" t="s">
        <v>61</v>
      </c>
      <c r="E2" s="19" t="s">
        <v>35</v>
      </c>
      <c r="F2" s="19" t="s">
        <v>55</v>
      </c>
      <c r="G2" s="19" t="s">
        <v>56</v>
      </c>
      <c r="H2" s="19" t="s">
        <v>67</v>
      </c>
      <c r="I2" s="19" t="s">
        <v>38</v>
      </c>
      <c r="J2" s="19" t="s">
        <v>39</v>
      </c>
      <c r="K2" s="19" t="s">
        <v>40</v>
      </c>
      <c r="L2" s="19"/>
      <c r="M2" s="19" t="s">
        <v>43</v>
      </c>
      <c r="O2" s="19" t="s">
        <v>49</v>
      </c>
      <c r="P2" s="20" t="s">
        <v>50</v>
      </c>
    </row>
    <row r="3" spans="1:16" s="20" customFormat="1" ht="26" x14ac:dyDescent="0.15">
      <c r="A3" s="19" t="s">
        <v>47</v>
      </c>
      <c r="B3" s="19" t="s">
        <v>37</v>
      </c>
      <c r="C3" s="19" t="s">
        <v>32</v>
      </c>
      <c r="D3" s="19"/>
      <c r="E3" s="19" t="s">
        <v>36</v>
      </c>
      <c r="F3" s="19"/>
      <c r="G3" s="19" t="s">
        <v>51</v>
      </c>
      <c r="H3" s="19"/>
      <c r="I3" s="19" t="s">
        <v>31</v>
      </c>
      <c r="J3" s="19" t="s">
        <v>41</v>
      </c>
      <c r="K3" s="19" t="s">
        <v>42</v>
      </c>
      <c r="L3" s="19"/>
      <c r="M3" s="19" t="s">
        <v>44</v>
      </c>
      <c r="N3" s="19" t="s">
        <v>32</v>
      </c>
    </row>
    <row r="4" spans="1:16" ht="56" x14ac:dyDescent="0.15">
      <c r="A4" s="17">
        <v>1</v>
      </c>
      <c r="B4" s="17" t="s">
        <v>57</v>
      </c>
      <c r="C4" s="17" t="s">
        <v>62</v>
      </c>
      <c r="D4" s="17" t="s">
        <v>63</v>
      </c>
      <c r="E4" s="17" t="s">
        <v>58</v>
      </c>
      <c r="F4" s="17" t="s">
        <v>77</v>
      </c>
      <c r="G4" s="17" t="s">
        <v>100</v>
      </c>
      <c r="H4" s="17" t="s">
        <v>84</v>
      </c>
      <c r="J4" t="str">
        <f>IF(ISBLANK(C4),"", """"&amp;A4&amp;""" [texlbl="""&amp;A4&amp;". "&amp;B4&amp;" "&amp;C4&amp;" "&amp;D4&amp;" "&amp;F4&amp;" "&amp;G4&amp;" "&amp;H4&amp;"""]")</f>
        <v>"1" [texlbl="1. A developer changes the Ampersand compiler on his laptop in a local feature branch of the repo Ampersandtarski/Ampersand. By using a feature branch he postpones the moment of merging while sharing progress with peers."]</v>
      </c>
      <c r="K4" s="17" t="str">
        <f>IF(OR(ISBLANK(A4),ISBLANK(I4)),"", """"&amp;I4&amp;""" -&gt; """&amp;A4&amp;"""")</f>
        <v/>
      </c>
      <c r="L4" s="17" t="str">
        <f>IF(ISBLANK(A4),"",_xlfn.IFNA( _xlfn.XLOOKUP(A4,'User stories'!E:E,'User stories'!A:A), ""))</f>
        <v/>
      </c>
      <c r="N4" s="17" t="str">
        <f>IF(ISBLANK(M4),"",_xlfn.XLOOKUP(M4,'User stories'!A:A,'User stories'!B:B))</f>
        <v/>
      </c>
    </row>
    <row r="5" spans="1:16" ht="28" x14ac:dyDescent="0.15">
      <c r="A5" s="17">
        <v>2</v>
      </c>
      <c r="B5" s="17" t="s">
        <v>57</v>
      </c>
      <c r="C5" s="17" t="s">
        <v>109</v>
      </c>
      <c r="D5" s="17" t="s">
        <v>110</v>
      </c>
      <c r="E5" s="17" t="s">
        <v>111</v>
      </c>
      <c r="F5" s="17" t="s">
        <v>77</v>
      </c>
      <c r="G5" s="17" t="s">
        <v>112</v>
      </c>
      <c r="H5" s="17" t="s">
        <v>113</v>
      </c>
      <c r="J5" t="str">
        <f t="shared" ref="J5:J69" si="0">IF(ISBLANK(C5),"", """"&amp;A5&amp;""" [texlbl="""&amp;A5&amp;". "&amp;B5&amp;" "&amp;C5&amp;" "&amp;D5&amp;" "&amp;F5&amp;" "&amp;G5&amp;" "&amp;H5&amp;"""]")</f>
        <v>"2" [texlbl="2. A developer copies the file .example.env on his laptop to .env to secure safe internal passwords"]</v>
      </c>
      <c r="K5" s="17" t="str">
        <f t="shared" ref="K5:K6" si="1">IF(OR(ISBLANK(A5),ISBLANK(I5)),"", """"&amp;I5&amp;""" -&gt; """&amp;A5&amp;"""")</f>
        <v/>
      </c>
      <c r="L5" s="17"/>
    </row>
    <row r="6" spans="1:16" ht="28" x14ac:dyDescent="0.15">
      <c r="A6" s="17">
        <v>3</v>
      </c>
      <c r="B6" s="17" t="s">
        <v>57</v>
      </c>
      <c r="C6" s="17" t="s">
        <v>114</v>
      </c>
      <c r="D6" s="17" t="s">
        <v>115</v>
      </c>
      <c r="E6" s="17" t="s">
        <v>111</v>
      </c>
      <c r="F6" s="17" t="s">
        <v>77</v>
      </c>
      <c r="G6" s="17"/>
      <c r="H6" s="17" t="s">
        <v>113</v>
      </c>
      <c r="I6">
        <v>2</v>
      </c>
      <c r="J6" t="str">
        <f t="shared" si="0"/>
        <v>"3" [texlbl="3. A developer edits the file .env on his laptop  to secure safe internal passwords"]</v>
      </c>
      <c r="K6" s="17" t="str">
        <f t="shared" si="1"/>
        <v>"2" -&gt; "3"</v>
      </c>
      <c r="L6" s="17"/>
    </row>
    <row r="7" spans="1:16" ht="42" x14ac:dyDescent="0.15">
      <c r="A7" s="17">
        <v>4</v>
      </c>
      <c r="B7" s="17" t="s">
        <v>59</v>
      </c>
      <c r="C7" s="17" t="s">
        <v>68</v>
      </c>
      <c r="D7" s="17" t="s">
        <v>134</v>
      </c>
      <c r="E7" s="17" t="s">
        <v>53</v>
      </c>
      <c r="F7" s="17" t="s">
        <v>77</v>
      </c>
      <c r="G7" s="17"/>
      <c r="H7" s="17" t="s">
        <v>69</v>
      </c>
      <c r="I7" s="17">
        <v>1</v>
      </c>
      <c r="J7" t="str">
        <f t="shared" si="0"/>
        <v>"4" [texlbl="4. The developer builds an image ampersandtarski/ampersand:local on his laptop  for local testing only. Danger: do not push this image to docker hub!"]</v>
      </c>
      <c r="K7" s="17" t="str">
        <f>IF(OR(ISBLANK(A7),ISBLANK(I7)),"", """"&amp;I7&amp;""" -&gt; """&amp;A7&amp;"""")</f>
        <v>"1" -&gt; "4"</v>
      </c>
      <c r="L7" s="17" t="str">
        <f>IF(ISBLANK(A7),"",_xlfn.IFNA( _xlfn.XLOOKUP(A7,'User stories'!E:E,'User stories'!A:A), ""))</f>
        <v/>
      </c>
      <c r="N7" s="17" t="str">
        <f>IF(ISBLANK(M7),"",_xlfn.XLOOKUP(M7,'User stories'!A:A,'User stories'!B:B))</f>
        <v/>
      </c>
    </row>
    <row r="8" spans="1:16" ht="28" x14ac:dyDescent="0.15">
      <c r="A8" s="17">
        <v>5</v>
      </c>
      <c r="B8" s="17" t="s">
        <v>59</v>
      </c>
      <c r="C8" s="17" t="s">
        <v>71</v>
      </c>
      <c r="D8" s="17" t="s">
        <v>70</v>
      </c>
      <c r="E8" s="17" t="s">
        <v>54</v>
      </c>
      <c r="F8" s="17" t="s">
        <v>78</v>
      </c>
      <c r="G8" s="17" t="s">
        <v>101</v>
      </c>
      <c r="H8" s="17" t="s">
        <v>83</v>
      </c>
      <c r="I8" s="17">
        <v>1</v>
      </c>
      <c r="J8" t="str">
        <f t="shared" si="0"/>
        <v>"5" [texlbl="5. The developer pushes a change to Github from his local feature branch to the remote feature branch for sharing."]</v>
      </c>
      <c r="K8" s="17" t="str">
        <f>IF(OR(ISBLANK(A8),ISBLANK(I8)),"", """"&amp;I8&amp;""" -&gt; """&amp;A8&amp;"""")</f>
        <v>"1" -&gt; "5"</v>
      </c>
      <c r="L8" s="17" t="str">
        <f>IF(ISBLANK(A8),"",_xlfn.IFNA( _xlfn.XLOOKUP(A8,'User stories'!E:E,'User stories'!A:A), ""))</f>
        <v/>
      </c>
      <c r="N8" s="17" t="str">
        <f>IF(ISBLANK(M8),"",_xlfn.XLOOKUP(M8,'User stories'!A:A,'User stories'!B:B))</f>
        <v/>
      </c>
    </row>
    <row r="9" spans="1:16" ht="28" x14ac:dyDescent="0.15">
      <c r="A9" s="17">
        <v>6</v>
      </c>
      <c r="B9" s="17" t="s">
        <v>59</v>
      </c>
      <c r="C9" s="17" t="s">
        <v>60</v>
      </c>
      <c r="D9" s="17"/>
      <c r="E9" s="17" t="s">
        <v>54</v>
      </c>
      <c r="F9" s="17" t="s">
        <v>79</v>
      </c>
      <c r="G9" s="17" t="s">
        <v>87</v>
      </c>
      <c r="H9" s="17" t="s">
        <v>88</v>
      </c>
      <c r="I9" s="17">
        <v>5</v>
      </c>
      <c r="J9" t="str">
        <f t="shared" si="0"/>
        <v>"6" [texlbl="6. The developer does a pull request  on Github in the repo Ampersandtarski/Ampersand, stating that the change is ready for peer testing."]</v>
      </c>
      <c r="K9" s="17" t="str">
        <f>IF(OR(ISBLANK(A9),ISBLANK(I9)),"", """"&amp;I9&amp;""" -&gt; """&amp;A9&amp;"""")</f>
        <v>"5" -&gt; "6"</v>
      </c>
      <c r="L9" s="17" t="str">
        <f>IF(ISBLANK(A9),"",_xlfn.IFNA( _xlfn.XLOOKUP(A9,'User stories'!E:E,'User stories'!A:A), ""))</f>
        <v/>
      </c>
      <c r="N9" s="17" t="str">
        <f>IF(ISBLANK(M9),"",_xlfn.XLOOKUP(M9,'User stories'!A:A,'User stories'!B:B))</f>
        <v/>
      </c>
    </row>
    <row r="10" spans="1:16" ht="14" x14ac:dyDescent="0.15">
      <c r="A10" s="17">
        <v>7</v>
      </c>
      <c r="B10" s="17" t="s">
        <v>52</v>
      </c>
      <c r="C10" s="17" t="s">
        <v>74</v>
      </c>
      <c r="D10" s="17" t="s">
        <v>75</v>
      </c>
      <c r="E10" s="17" t="s">
        <v>54</v>
      </c>
      <c r="F10" s="17" t="s">
        <v>79</v>
      </c>
      <c r="G10" s="17" t="s">
        <v>82</v>
      </c>
      <c r="I10" s="17">
        <v>6</v>
      </c>
      <c r="J10" t="str">
        <f t="shared" si="0"/>
        <v>"7" [texlbl="7. Github merges the change on Github into the development branch. "]</v>
      </c>
      <c r="K10" s="17" t="str">
        <f>IF(OR(ISBLANK(A10),ISBLANK(I10)),"", """"&amp;I10&amp;""" -&gt; """&amp;A10&amp;"""")</f>
        <v>"6" -&gt; "7"</v>
      </c>
      <c r="L10" s="17" t="str">
        <f>IF(ISBLANK(A10),"",_xlfn.IFNA( _xlfn.XLOOKUP(A10,'User stories'!E:E,'User stories'!A:A), ""))</f>
        <v/>
      </c>
      <c r="N10" s="17" t="str">
        <f>IF(ISBLANK(M10),"",_xlfn.XLOOKUP(M10,'User stories'!A:A,'User stories'!B:B))</f>
        <v/>
      </c>
    </row>
    <row r="11" spans="1:16" ht="42" x14ac:dyDescent="0.15">
      <c r="A11" s="17">
        <v>8</v>
      </c>
      <c r="B11" s="17" t="s">
        <v>52</v>
      </c>
      <c r="C11" s="17" t="s">
        <v>72</v>
      </c>
      <c r="D11" s="17" t="s">
        <v>73</v>
      </c>
      <c r="E11" s="17" t="s">
        <v>53</v>
      </c>
      <c r="F11" s="17" t="s">
        <v>80</v>
      </c>
      <c r="G11" s="17"/>
      <c r="H11" s="17" t="s">
        <v>81</v>
      </c>
      <c r="I11" s="17">
        <v>7</v>
      </c>
      <c r="J11" t="str">
        <f t="shared" si="0"/>
        <v>"8" [texlbl="8. Github generates the image ampersandtarski/ampersand:development onto Docker hub  to share the image with the rest of the world."]</v>
      </c>
      <c r="K11" s="17" t="str">
        <f>IF(OR(ISBLANK(A11),ISBLANK(I11)),"", """"&amp;I11&amp;""" -&gt; """&amp;A11&amp;"""")</f>
        <v>"7" -&gt; "8"</v>
      </c>
      <c r="L11" s="17" t="str">
        <f>IF(ISBLANK(A11),"",_xlfn.IFNA( _xlfn.XLOOKUP(A11,'User stories'!E:E,'User stories'!A:A), ""))</f>
        <v/>
      </c>
      <c r="N11" s="17" t="str">
        <f>IF(ISBLANK(M11),"",_xlfn.XLOOKUP(M11,'User stories'!A:A,'User stories'!B:B))</f>
        <v/>
      </c>
    </row>
    <row r="12" spans="1:16" ht="28" x14ac:dyDescent="0.15">
      <c r="A12" s="17">
        <v>9</v>
      </c>
      <c r="B12" s="17" t="s">
        <v>57</v>
      </c>
      <c r="C12" s="17" t="s">
        <v>62</v>
      </c>
      <c r="D12" s="17" t="s">
        <v>64</v>
      </c>
      <c r="E12" s="17" t="s">
        <v>58</v>
      </c>
      <c r="F12" s="17" t="s">
        <v>77</v>
      </c>
      <c r="G12" s="17" t="s">
        <v>102</v>
      </c>
      <c r="I12" s="17"/>
      <c r="J12" t="str">
        <f t="shared" si="0"/>
        <v>"9" [texlbl="9. A developer changes the Prototype framework on his laptop in a local feature branch of the repo Ampersandtarski/Prototype. "]</v>
      </c>
      <c r="K12" s="17" t="str">
        <f>IF(OR(ISBLANK(A12),ISBLANK(I12)),"", """"&amp;I12&amp;""" -&gt; """&amp;A12&amp;"""")</f>
        <v/>
      </c>
      <c r="L12" s="17" t="str">
        <f>IF(ISBLANK(A12),"",_xlfn.IFNA( _xlfn.XLOOKUP(A12,'User stories'!E:E,'User stories'!A:A), ""))</f>
        <v/>
      </c>
      <c r="N12" s="17" t="str">
        <f>IF(ISBLANK(M12),"",_xlfn.XLOOKUP(M12,'User stories'!A:A,'User stories'!B:B))</f>
        <v/>
      </c>
    </row>
    <row r="13" spans="1:16" ht="28" x14ac:dyDescent="0.15">
      <c r="A13" s="17">
        <v>10</v>
      </c>
      <c r="B13" s="17" t="s">
        <v>59</v>
      </c>
      <c r="C13" s="17" t="s">
        <v>71</v>
      </c>
      <c r="D13" s="17" t="s">
        <v>70</v>
      </c>
      <c r="E13" s="17" t="s">
        <v>54</v>
      </c>
      <c r="F13" s="17" t="s">
        <v>78</v>
      </c>
      <c r="G13" s="17" t="s">
        <v>101</v>
      </c>
      <c r="H13" s="17" t="s">
        <v>83</v>
      </c>
      <c r="I13" s="17">
        <v>9</v>
      </c>
      <c r="J13" t="str">
        <f t="shared" si="0"/>
        <v>"10" [texlbl="10. The developer pushes a change to Github from his local feature branch to the remote feature branch for sharing."]</v>
      </c>
      <c r="K13" s="17" t="str">
        <f>IF(OR(ISBLANK(A13),ISBLANK(I13)),"", """"&amp;I13&amp;""" -&gt; """&amp;A13&amp;"""")</f>
        <v>"9" -&gt; "10"</v>
      </c>
      <c r="L13" s="17" t="str">
        <f>IF(ISBLANK(A13),"",_xlfn.IFNA( _xlfn.XLOOKUP(A13,'User stories'!E:E,'User stories'!A:A), ""))</f>
        <v/>
      </c>
      <c r="N13" s="17" t="str">
        <f>IF(ISBLANK(M13),"",_xlfn.XLOOKUP(M13,'User stories'!A:A,'User stories'!B:B))</f>
        <v/>
      </c>
    </row>
    <row r="14" spans="1:16" ht="28" x14ac:dyDescent="0.15">
      <c r="A14" s="17">
        <v>11</v>
      </c>
      <c r="B14" s="17" t="s">
        <v>59</v>
      </c>
      <c r="C14" s="17" t="s">
        <v>60</v>
      </c>
      <c r="D14" s="17"/>
      <c r="E14" s="17" t="s">
        <v>54</v>
      </c>
      <c r="F14" s="17" t="s">
        <v>79</v>
      </c>
      <c r="G14" s="17" t="s">
        <v>85</v>
      </c>
      <c r="H14" s="17" t="s">
        <v>88</v>
      </c>
      <c r="I14" s="17">
        <v>10</v>
      </c>
      <c r="J14" t="str">
        <f t="shared" si="0"/>
        <v>"11" [texlbl="11. The developer does a pull request  on Github in the repo Ampersandtarski/Prototype, stating that the change is ready for peer testing."]</v>
      </c>
      <c r="K14" s="17" t="str">
        <f t="shared" ref="K14:K17" si="2">IF(OR(ISBLANK(A14),ISBLANK(I14)),"", """"&amp;I14&amp;""" -&gt; """&amp;A14&amp;"""")</f>
        <v>"10" -&gt; "11"</v>
      </c>
      <c r="L14" s="17" t="str">
        <f>IF(ISBLANK(A14),"",_xlfn.IFNA( _xlfn.XLOOKUP(A14,'User stories'!E:E,'User stories'!A:A), ""))</f>
        <v/>
      </c>
      <c r="N14" s="17" t="str">
        <f>IF(ISBLANK(M14),"",_xlfn.XLOOKUP(M14,'User stories'!A:A,'User stories'!B:B))</f>
        <v/>
      </c>
    </row>
    <row r="15" spans="1:16" ht="14" x14ac:dyDescent="0.15">
      <c r="A15" s="17">
        <v>12</v>
      </c>
      <c r="B15" s="17" t="s">
        <v>52</v>
      </c>
      <c r="C15" s="17" t="s">
        <v>74</v>
      </c>
      <c r="D15" s="17" t="s">
        <v>75</v>
      </c>
      <c r="E15" s="17" t="s">
        <v>54</v>
      </c>
      <c r="F15" s="17" t="s">
        <v>79</v>
      </c>
      <c r="G15" s="17" t="s">
        <v>82</v>
      </c>
      <c r="I15" s="17">
        <v>11</v>
      </c>
      <c r="J15" t="str">
        <f t="shared" si="0"/>
        <v>"12" [texlbl="12. Github merges the change on Github into the development branch. "]</v>
      </c>
      <c r="K15" s="17" t="str">
        <f t="shared" si="2"/>
        <v>"11" -&gt; "12"</v>
      </c>
      <c r="L15" s="17" t="str">
        <f>IF(ISBLANK(A15),"",_xlfn.IFNA( _xlfn.XLOOKUP(A15,'User stories'!E:E,'User stories'!A:A), ""))</f>
        <v/>
      </c>
      <c r="N15" s="17" t="str">
        <f>IF(ISBLANK(M15),"",_xlfn.XLOOKUP(M15,'User stories'!A:A,'User stories'!B:B))</f>
        <v/>
      </c>
    </row>
    <row r="16" spans="1:16" ht="42" x14ac:dyDescent="0.15">
      <c r="A16" s="17">
        <v>13</v>
      </c>
      <c r="B16" s="17" t="s">
        <v>52</v>
      </c>
      <c r="C16" s="17" t="s">
        <v>68</v>
      </c>
      <c r="D16" s="17" t="s">
        <v>76</v>
      </c>
      <c r="E16" s="17" t="s">
        <v>53</v>
      </c>
      <c r="F16" s="17" t="s">
        <v>80</v>
      </c>
      <c r="G16" s="17"/>
      <c r="H16" s="17" t="s">
        <v>81</v>
      </c>
      <c r="I16" s="17">
        <v>34</v>
      </c>
      <c r="J16" t="str">
        <f t="shared" si="0"/>
        <v>"13" [texlbl="13. Github builds the image ampersandtarski/prototype-framework onto Docker hub  to share the image with the rest of the world."]</v>
      </c>
      <c r="K16" s="17" t="str">
        <f t="shared" si="2"/>
        <v>"34" -&gt; "13"</v>
      </c>
      <c r="L16" s="17" t="str">
        <f>IF(ISBLANK(A16),"",_xlfn.IFNA( _xlfn.XLOOKUP(A16,'User stories'!E:E,'User stories'!A:A), ""))</f>
        <v/>
      </c>
      <c r="N16" s="17" t="str">
        <f>IF(ISBLANK(M16),"",_xlfn.XLOOKUP(M16,'User stories'!A:A,'User stories'!B:B))</f>
        <v/>
      </c>
    </row>
    <row r="17" spans="1:14" ht="14" x14ac:dyDescent="0.15">
      <c r="A17" s="17">
        <v>13</v>
      </c>
      <c r="B17" s="17"/>
      <c r="D17" s="17"/>
      <c r="E17" s="17"/>
      <c r="F17" s="17"/>
      <c r="G17" s="17"/>
      <c r="I17" s="17">
        <v>8</v>
      </c>
      <c r="J17" t="str">
        <f t="shared" si="0"/>
        <v/>
      </c>
      <c r="K17" s="17" t="str">
        <f t="shared" si="2"/>
        <v>"8" -&gt; "13"</v>
      </c>
      <c r="L17" s="17"/>
    </row>
    <row r="18" spans="1:14" ht="28" x14ac:dyDescent="0.15">
      <c r="A18" s="17">
        <v>14</v>
      </c>
      <c r="B18" s="17" t="s">
        <v>57</v>
      </c>
      <c r="C18" s="17" t="s">
        <v>65</v>
      </c>
      <c r="D18" s="17" t="s">
        <v>66</v>
      </c>
      <c r="E18" s="17" t="s">
        <v>58</v>
      </c>
      <c r="F18" s="17" t="s">
        <v>77</v>
      </c>
      <c r="G18" s="17" t="s">
        <v>103</v>
      </c>
      <c r="I18" s="17"/>
      <c r="J18" t="str">
        <f t="shared" si="0"/>
        <v>"14" [texlbl="14. A developer changes  RAP on his laptop in a local feature branch of the repo Ampersandtarski/RAP. "]</v>
      </c>
      <c r="K18" s="17" t="str">
        <f>IF(OR(ISBLANK(A18),ISBLANK(I18)),"", """"&amp;I18&amp;""" -&gt; """&amp;A18&amp;"""")</f>
        <v/>
      </c>
      <c r="L18" s="17" t="str">
        <f>IF(ISBLANK(A18),"",_xlfn.IFNA( _xlfn.XLOOKUP(A18,'User stories'!E:E,'User stories'!A:A), ""))</f>
        <v/>
      </c>
      <c r="N18" s="17" t="str">
        <f>IF(ISBLANK(M18),"",_xlfn.XLOOKUP(M18,'User stories'!A:A,'User stories'!B:B))</f>
        <v/>
      </c>
    </row>
    <row r="19" spans="1:14" ht="28" x14ac:dyDescent="0.15">
      <c r="A19" s="17">
        <v>15</v>
      </c>
      <c r="B19" s="17" t="s">
        <v>59</v>
      </c>
      <c r="C19" s="17" t="s">
        <v>71</v>
      </c>
      <c r="D19" s="17" t="s">
        <v>70</v>
      </c>
      <c r="E19" s="17" t="s">
        <v>54</v>
      </c>
      <c r="F19" s="17" t="s">
        <v>78</v>
      </c>
      <c r="G19" s="17" t="s">
        <v>101</v>
      </c>
      <c r="H19" s="17" t="s">
        <v>83</v>
      </c>
      <c r="I19" s="17">
        <v>14</v>
      </c>
      <c r="J19" t="str">
        <f t="shared" si="0"/>
        <v>"15" [texlbl="15. The developer pushes a change to Github from his local feature branch to the remote feature branch for sharing."]</v>
      </c>
      <c r="K19" s="17" t="str">
        <f>IF(OR(ISBLANK(A19),ISBLANK(I19)),"", """"&amp;I19&amp;""" -&gt; """&amp;A19&amp;"""")</f>
        <v>"14" -&gt; "15"</v>
      </c>
      <c r="L19" s="17" t="str">
        <f>IF(ISBLANK(A19),"",_xlfn.IFNA( _xlfn.XLOOKUP(A19,'User stories'!E:E,'User stories'!A:A), ""))</f>
        <v/>
      </c>
      <c r="N19" s="17" t="str">
        <f>IF(ISBLANK(M19),"",_xlfn.XLOOKUP(M19,'User stories'!A:A,'User stories'!B:B))</f>
        <v/>
      </c>
    </row>
    <row r="20" spans="1:14" ht="28" x14ac:dyDescent="0.15">
      <c r="A20" s="17">
        <v>16</v>
      </c>
      <c r="B20" s="17" t="s">
        <v>59</v>
      </c>
      <c r="C20" s="17" t="s">
        <v>60</v>
      </c>
      <c r="D20" s="17"/>
      <c r="E20" s="17" t="s">
        <v>54</v>
      </c>
      <c r="F20" s="17" t="s">
        <v>79</v>
      </c>
      <c r="G20" s="17" t="s">
        <v>86</v>
      </c>
      <c r="H20" s="17" t="s">
        <v>88</v>
      </c>
      <c r="I20" s="17">
        <v>15</v>
      </c>
      <c r="J20" t="str">
        <f t="shared" si="0"/>
        <v>"16" [texlbl="16. The developer does a pull request  on Github in the repo Ampersandtarski/RAP, stating that the change is ready for peer testing."]</v>
      </c>
      <c r="K20" s="17" t="str">
        <f>IF(OR(ISBLANK(A20),ISBLANK(I20)),"", """"&amp;I20&amp;""" -&gt; """&amp;A20&amp;"""")</f>
        <v>"15" -&gt; "16"</v>
      </c>
      <c r="L20" s="17" t="str">
        <f>IF(ISBLANK(A20),"",_xlfn.IFNA( _xlfn.XLOOKUP(A20,'User stories'!E:E,'User stories'!A:A), ""))</f>
        <v/>
      </c>
      <c r="N20" s="17" t="str">
        <f>IF(ISBLANK(M20),"",_xlfn.XLOOKUP(M20,'User stories'!A:A,'User stories'!B:B))</f>
        <v/>
      </c>
    </row>
    <row r="21" spans="1:14" ht="14" x14ac:dyDescent="0.15">
      <c r="A21" s="17">
        <v>16</v>
      </c>
      <c r="B21" s="17"/>
      <c r="D21" s="17"/>
      <c r="E21" s="17"/>
      <c r="F21" s="17"/>
      <c r="G21" s="17"/>
      <c r="I21" s="17">
        <v>24</v>
      </c>
      <c r="J21" t="str">
        <f t="shared" si="0"/>
        <v/>
      </c>
      <c r="K21" s="17" t="str">
        <f>IF(OR(ISBLANK(A21),ISBLANK(I21)),"", """"&amp;I21&amp;""" -&gt; """&amp;A21&amp;"""")</f>
        <v>"24" -&gt; "16"</v>
      </c>
      <c r="L21" s="17"/>
    </row>
    <row r="22" spans="1:14" ht="14" x14ac:dyDescent="0.15">
      <c r="A22" s="17">
        <v>17</v>
      </c>
      <c r="B22" s="17" t="s">
        <v>52</v>
      </c>
      <c r="C22" s="17" t="s">
        <v>74</v>
      </c>
      <c r="D22" s="17" t="s">
        <v>75</v>
      </c>
      <c r="E22" s="17" t="s">
        <v>54</v>
      </c>
      <c r="F22" s="17" t="s">
        <v>79</v>
      </c>
      <c r="G22" s="17" t="s">
        <v>90</v>
      </c>
      <c r="I22" s="17">
        <v>36</v>
      </c>
      <c r="J22" t="str">
        <f t="shared" si="0"/>
        <v>"17" [texlbl="17. Github merges the change on Github into the master branch. "]</v>
      </c>
      <c r="K22" s="17" t="str">
        <f>IF(OR(ISBLANK(A22),ISBLANK(I22)),"", """"&amp;I22&amp;""" -&gt; """&amp;A22&amp;"""")</f>
        <v>"36" -&gt; "17"</v>
      </c>
      <c r="L22" s="17" t="str">
        <f>IF(ISBLANK(A22),"",_xlfn.IFNA( _xlfn.XLOOKUP(A22,'User stories'!E:E,'User stories'!A:A), ""))</f>
        <v/>
      </c>
      <c r="N22" s="17" t="str">
        <f>IF(ISBLANK(M22),"",_xlfn.XLOOKUP(M22,'User stories'!A:A,'User stories'!B:B))</f>
        <v/>
      </c>
    </row>
    <row r="23" spans="1:14" ht="42" x14ac:dyDescent="0.15">
      <c r="A23" s="17">
        <v>18</v>
      </c>
      <c r="B23" s="17" t="s">
        <v>59</v>
      </c>
      <c r="C23" s="17" t="s">
        <v>68</v>
      </c>
      <c r="D23" s="17" t="s">
        <v>89</v>
      </c>
      <c r="E23" s="17" t="s">
        <v>53</v>
      </c>
      <c r="F23" s="17" t="s">
        <v>77</v>
      </c>
      <c r="G23" s="17"/>
      <c r="H23" s="17" t="s">
        <v>97</v>
      </c>
      <c r="I23" s="17">
        <v>17</v>
      </c>
      <c r="J23" t="str">
        <f t="shared" si="0"/>
        <v>"18" [texlbl="18. The developer builds the image ampersandtarski/ampersand-rap:2020 on his laptop  for deploying locally without TLS (http only)."]</v>
      </c>
      <c r="K23" s="17" t="str">
        <f>IF(OR(ISBLANK(A23),ISBLANK(I23)),"", """"&amp;I23&amp;""" -&gt; """&amp;A23&amp;"""")</f>
        <v>"17" -&gt; "18"</v>
      </c>
      <c r="L23" s="17" t="str">
        <f>IF(ISBLANK(A23),"",_xlfn.IFNA( _xlfn.XLOOKUP(A23,'User stories'!E:E,'User stories'!A:A), ""))</f>
        <v/>
      </c>
      <c r="N23" s="17" t="str">
        <f>IF(ISBLANK(M23),"",_xlfn.XLOOKUP(M23,'User stories'!A:A,'User stories'!B:B))</f>
        <v/>
      </c>
    </row>
    <row r="24" spans="1:14" ht="14" x14ac:dyDescent="0.15">
      <c r="A24" s="17">
        <v>18</v>
      </c>
      <c r="B24" s="17"/>
      <c r="D24" s="17"/>
      <c r="E24" s="17"/>
      <c r="F24" s="17"/>
      <c r="G24" s="17"/>
      <c r="I24" s="17">
        <v>3</v>
      </c>
      <c r="J24" t="str">
        <f t="shared" si="0"/>
        <v/>
      </c>
      <c r="K24" s="17" t="str">
        <f>IF(OR(ISBLANK(A24),ISBLANK(I24)),"", """"&amp;I24&amp;""" -&gt; """&amp;A24&amp;"""")</f>
        <v>"3" -&gt; "18"</v>
      </c>
      <c r="L24" s="17"/>
    </row>
    <row r="25" spans="1:14" ht="14" x14ac:dyDescent="0.15">
      <c r="A25" s="17">
        <v>18</v>
      </c>
      <c r="B25" s="17"/>
      <c r="D25" s="17"/>
      <c r="E25" s="17"/>
      <c r="F25" s="17"/>
      <c r="G25" s="17"/>
      <c r="I25" s="17">
        <v>38</v>
      </c>
      <c r="J25" t="str">
        <f t="shared" si="0"/>
        <v/>
      </c>
      <c r="K25" s="17" t="str">
        <f>IF(OR(ISBLANK(A25),ISBLANK(I25)),"", """"&amp;I25&amp;""" -&gt; """&amp;A25&amp;"""")</f>
        <v>"38" -&gt; "18"</v>
      </c>
      <c r="L25" s="17"/>
    </row>
    <row r="26" spans="1:14" ht="14" x14ac:dyDescent="0.15">
      <c r="A26" s="17">
        <v>18</v>
      </c>
      <c r="B26" s="17"/>
      <c r="D26" s="17"/>
      <c r="E26" s="17"/>
      <c r="F26" s="17"/>
      <c r="G26" s="17"/>
      <c r="I26" s="17">
        <v>8</v>
      </c>
      <c r="J26" t="str">
        <f t="shared" si="0"/>
        <v/>
      </c>
      <c r="K26" s="17" t="str">
        <f t="shared" ref="K26:K27" si="3">IF(OR(ISBLANK(A26),ISBLANK(I26)),"", """"&amp;I26&amp;""" -&gt; """&amp;A26&amp;"""")</f>
        <v>"8" -&gt; "18"</v>
      </c>
      <c r="L26" s="17" t="str">
        <f>IF(ISBLANK(A26),"",_xlfn.IFNA( _xlfn.XLOOKUP(A26,'User stories'!E:E,'User stories'!A:A), ""))</f>
        <v/>
      </c>
      <c r="N26" s="17" t="str">
        <f>IF(ISBLANK(M26),"",_xlfn.XLOOKUP(M26,'User stories'!A:A,'User stories'!B:B))</f>
        <v/>
      </c>
    </row>
    <row r="27" spans="1:14" ht="14" x14ac:dyDescent="0.15">
      <c r="A27" s="17">
        <v>18</v>
      </c>
      <c r="B27" s="17"/>
      <c r="D27" s="17"/>
      <c r="E27" s="17"/>
      <c r="F27" s="17"/>
      <c r="G27" s="17"/>
      <c r="I27" s="17">
        <v>13</v>
      </c>
      <c r="J27" t="str">
        <f t="shared" si="0"/>
        <v/>
      </c>
      <c r="K27" s="17" t="str">
        <f t="shared" si="3"/>
        <v>"13" -&gt; "18"</v>
      </c>
      <c r="L27" s="17" t="str">
        <f>IF(ISBLANK(A27),"",_xlfn.IFNA( _xlfn.XLOOKUP(A27,'User stories'!E:E,'User stories'!A:A), ""))</f>
        <v/>
      </c>
      <c r="N27" s="17" t="str">
        <f>IF(ISBLANK(M27),"",_xlfn.XLOOKUP(M27,'User stories'!A:A,'User stories'!B:B))</f>
        <v/>
      </c>
    </row>
    <row r="28" spans="1:14" ht="14" x14ac:dyDescent="0.15">
      <c r="A28" s="17">
        <v>18</v>
      </c>
      <c r="B28" s="17"/>
      <c r="D28" s="17"/>
      <c r="E28" s="17"/>
      <c r="F28" s="17"/>
      <c r="G28" s="17"/>
      <c r="I28" s="17">
        <v>31</v>
      </c>
      <c r="J28" t="str">
        <f t="shared" si="0"/>
        <v/>
      </c>
      <c r="K28" s="17" t="str">
        <f t="shared" ref="K28" si="4">IF(OR(ISBLANK(A28),ISBLANK(I28)),"", """"&amp;I28&amp;""" -&gt; """&amp;A28&amp;"""")</f>
        <v>"31" -&gt; "18"</v>
      </c>
      <c r="L28" s="17" t="str">
        <f>IF(ISBLANK(A28),"",_xlfn.IFNA( _xlfn.XLOOKUP(A28,'User stories'!E:E,'User stories'!A:A), ""))</f>
        <v/>
      </c>
      <c r="N28" s="17" t="str">
        <f>IF(ISBLANK(M28),"",_xlfn.XLOOKUP(M28,'User stories'!A:A,'User stories'!B:B))</f>
        <v/>
      </c>
    </row>
    <row r="29" spans="1:14" ht="28" x14ac:dyDescent="0.15">
      <c r="A29" s="17">
        <v>19</v>
      </c>
      <c r="B29" s="17" t="s">
        <v>59</v>
      </c>
      <c r="C29" s="17" t="s">
        <v>91</v>
      </c>
      <c r="D29" s="17"/>
      <c r="E29" s="17"/>
      <c r="F29" s="17" t="s">
        <v>92</v>
      </c>
      <c r="G29" s="17"/>
      <c r="H29" s="17" t="s">
        <v>96</v>
      </c>
      <c r="I29" s="17">
        <v>17</v>
      </c>
      <c r="J29" t="str">
        <f t="shared" si="0"/>
        <v>"19" [texlbl="19. The developer connects  to a server  for deploying remotely under TLS (https)."]</v>
      </c>
      <c r="K29" s="17" t="str">
        <f>IF(OR(ISBLANK(A29),ISBLANK(I29)),"", """"&amp;I29&amp;""" -&gt; """&amp;A29&amp;"""")</f>
        <v>"17" -&gt; "19"</v>
      </c>
      <c r="L29" s="17" t="str">
        <f>IF(ISBLANK(A29),"",_xlfn.IFNA( _xlfn.XLOOKUP(A29,'User stories'!E:E,'User stories'!A:A), ""))</f>
        <v/>
      </c>
      <c r="N29" s="17" t="str">
        <f>IF(ISBLANK(M29),"",_xlfn.XLOOKUP(M29,'User stories'!A:A,'User stories'!B:B))</f>
        <v/>
      </c>
    </row>
    <row r="30" spans="1:14" ht="42" x14ac:dyDescent="0.15">
      <c r="A30" s="17">
        <v>20</v>
      </c>
      <c r="B30" s="17" t="s">
        <v>59</v>
      </c>
      <c r="C30" s="17" t="s">
        <v>68</v>
      </c>
      <c r="D30" s="17" t="s">
        <v>89</v>
      </c>
      <c r="E30" s="17" t="s">
        <v>53</v>
      </c>
      <c r="F30" s="17" t="s">
        <v>93</v>
      </c>
      <c r="G30" s="17"/>
      <c r="I30" s="17">
        <v>19</v>
      </c>
      <c r="J30" t="str">
        <f t="shared" si="0"/>
        <v>"20" [texlbl="20. The developer builds the image ampersandtarski/ampersand-rap:2020 on the server.  "]</v>
      </c>
      <c r="K30" s="17" t="str">
        <f>IF(OR(ISBLANK(A30),ISBLANK(I30)),"", """"&amp;I30&amp;""" -&gt; """&amp;A30&amp;"""")</f>
        <v>"19" -&gt; "20"</v>
      </c>
      <c r="L30" s="17" t="str">
        <f>IF(ISBLANK(A30),"",_xlfn.IFNA( _xlfn.XLOOKUP(A30,'User stories'!E:E,'User stories'!A:A), ""))</f>
        <v/>
      </c>
      <c r="N30" s="17" t="str">
        <f>IF(ISBLANK(M30),"",_xlfn.XLOOKUP(M30,'User stories'!A:A,'User stories'!B:B))</f>
        <v/>
      </c>
    </row>
    <row r="31" spans="1:14" ht="14" x14ac:dyDescent="0.15">
      <c r="A31" s="17">
        <v>20</v>
      </c>
      <c r="B31" s="17"/>
      <c r="D31" s="17"/>
      <c r="E31" s="17"/>
      <c r="F31" s="17"/>
      <c r="G31" s="17"/>
      <c r="I31" s="17">
        <v>13</v>
      </c>
      <c r="J31" t="str">
        <f t="shared" si="0"/>
        <v/>
      </c>
      <c r="K31" s="17" t="str">
        <f>IF(OR(ISBLANK(A31),ISBLANK(I31)),"", """"&amp;I31&amp;""" -&gt; """&amp;A31&amp;"""")</f>
        <v>"13" -&gt; "20"</v>
      </c>
      <c r="L31" s="17" t="str">
        <f>IF(ISBLANK(A31),"",_xlfn.IFNA( _xlfn.XLOOKUP(A31,'User stories'!E:E,'User stories'!A:A), ""))</f>
        <v/>
      </c>
      <c r="N31" s="17" t="str">
        <f>IF(ISBLANK(M31),"",_xlfn.XLOOKUP(M31,'User stories'!A:A,'User stories'!B:B))</f>
        <v/>
      </c>
    </row>
    <row r="32" spans="1:14" ht="14" x14ac:dyDescent="0.15">
      <c r="A32" s="17">
        <v>20</v>
      </c>
      <c r="B32" s="17"/>
      <c r="D32" s="17"/>
      <c r="E32" s="17"/>
      <c r="F32" s="17"/>
      <c r="G32" s="17"/>
      <c r="I32" s="17">
        <v>26</v>
      </c>
      <c r="J32" t="str">
        <f t="shared" si="0"/>
        <v/>
      </c>
      <c r="K32" s="17" t="str">
        <f>IF(OR(ISBLANK(A32),ISBLANK(I32)),"", """"&amp;I32&amp;""" -&gt; """&amp;A32&amp;"""")</f>
        <v>"26" -&gt; "20"</v>
      </c>
      <c r="L32" s="17" t="str">
        <f>IF(ISBLANK(A32),"",_xlfn.IFNA( _xlfn.XLOOKUP(A32,'User stories'!E:E,'User stories'!A:A), ""))</f>
        <v/>
      </c>
      <c r="N32" s="17" t="str">
        <f>IF(ISBLANK(M32),"",_xlfn.XLOOKUP(M32,'User stories'!A:A,'User stories'!B:B))</f>
        <v/>
      </c>
    </row>
    <row r="33" spans="1:14" ht="14" x14ac:dyDescent="0.15">
      <c r="A33" s="17">
        <v>20</v>
      </c>
      <c r="B33" s="17"/>
      <c r="D33" s="17"/>
      <c r="E33" s="17"/>
      <c r="F33" s="17"/>
      <c r="G33" s="17"/>
      <c r="I33" s="17">
        <v>28</v>
      </c>
      <c r="J33" t="str">
        <f t="shared" si="0"/>
        <v/>
      </c>
      <c r="K33" s="17" t="str">
        <f>IF(OR(ISBLANK(A33),ISBLANK(I33)),"", """"&amp;I33&amp;""" -&gt; """&amp;A33&amp;"""")</f>
        <v>"28" -&gt; "20"</v>
      </c>
      <c r="L33" s="17" t="str">
        <f>IF(ISBLANK(A33),"",_xlfn.IFNA( _xlfn.XLOOKUP(A33,'User stories'!E:E,'User stories'!A:A), ""))</f>
        <v/>
      </c>
      <c r="N33" s="17" t="str">
        <f>IF(ISBLANK(M33),"",_xlfn.XLOOKUP(M33,'User stories'!A:A,'User stories'!B:B))</f>
        <v/>
      </c>
    </row>
    <row r="34" spans="1:14" ht="14" x14ac:dyDescent="0.15">
      <c r="A34" s="17">
        <v>20</v>
      </c>
      <c r="B34" s="17"/>
      <c r="D34" s="17"/>
      <c r="E34" s="17"/>
      <c r="F34" s="17"/>
      <c r="G34" s="17"/>
      <c r="I34" s="17">
        <v>31</v>
      </c>
      <c r="J34" t="str">
        <f t="shared" si="0"/>
        <v/>
      </c>
      <c r="K34" s="17" t="str">
        <f>IF(OR(ISBLANK(A34),ISBLANK(I34)),"", """"&amp;I34&amp;""" -&gt; """&amp;A34&amp;"""")</f>
        <v>"31" -&gt; "20"</v>
      </c>
      <c r="L34" s="17" t="str">
        <f>IF(ISBLANK(A34),"",_xlfn.IFNA( _xlfn.XLOOKUP(A34,'User stories'!E:E,'User stories'!A:A), ""))</f>
        <v/>
      </c>
      <c r="N34" s="17" t="str">
        <f>IF(ISBLANK(M34),"",_xlfn.XLOOKUP(M34,'User stories'!A:A,'User stories'!B:B))</f>
        <v/>
      </c>
    </row>
    <row r="35" spans="1:14" ht="14" x14ac:dyDescent="0.15">
      <c r="A35" s="17">
        <v>21</v>
      </c>
      <c r="B35" s="17" t="s">
        <v>59</v>
      </c>
      <c r="C35" s="17" t="s">
        <v>94</v>
      </c>
      <c r="D35" s="17" t="s">
        <v>66</v>
      </c>
      <c r="E35" s="17" t="s">
        <v>95</v>
      </c>
      <c r="F35" s="17" t="s">
        <v>93</v>
      </c>
      <c r="G35" s="17"/>
      <c r="I35" s="17">
        <v>20</v>
      </c>
      <c r="J35" t="str">
        <f t="shared" si="0"/>
        <v>"21" [texlbl="21. The developer deploys RAP on the server.  "]</v>
      </c>
      <c r="K35" s="17" t="str">
        <f>IF(OR(ISBLANK(A35),ISBLANK(I35)),"", """"&amp;I35&amp;""" -&gt; """&amp;A35&amp;"""")</f>
        <v>"20" -&gt; "21"</v>
      </c>
      <c r="L35" s="17"/>
    </row>
    <row r="36" spans="1:14" ht="14" x14ac:dyDescent="0.15">
      <c r="A36" s="17">
        <v>22</v>
      </c>
      <c r="B36" s="17" t="s">
        <v>59</v>
      </c>
      <c r="C36" s="17" t="s">
        <v>94</v>
      </c>
      <c r="D36" s="17" t="s">
        <v>66</v>
      </c>
      <c r="E36" s="17" t="s">
        <v>95</v>
      </c>
      <c r="F36" s="17" t="s">
        <v>98</v>
      </c>
      <c r="G36" s="17"/>
      <c r="I36" s="17">
        <v>18</v>
      </c>
      <c r="J36" t="str">
        <f t="shared" si="0"/>
        <v>"22" [texlbl="22. The developer deploys RAP on his laptop.  "]</v>
      </c>
      <c r="K36" s="17" t="str">
        <f>IF(OR(ISBLANK(A36),ISBLANK(I36)),"", """"&amp;I36&amp;""" -&gt; """&amp;A36&amp;"""")</f>
        <v>"18" -&gt; "22"</v>
      </c>
      <c r="L36" s="17"/>
    </row>
    <row r="37" spans="1:14" ht="28" x14ac:dyDescent="0.15">
      <c r="A37" s="17">
        <v>23</v>
      </c>
      <c r="B37" s="17" t="s">
        <v>57</v>
      </c>
      <c r="C37" s="17" t="s">
        <v>65</v>
      </c>
      <c r="D37" s="17" t="s">
        <v>99</v>
      </c>
      <c r="E37" s="17" t="s">
        <v>58</v>
      </c>
      <c r="F37" s="17" t="s">
        <v>77</v>
      </c>
      <c r="G37" s="17" t="s">
        <v>119</v>
      </c>
      <c r="I37" s="17"/>
      <c r="J37" t="str">
        <f t="shared" si="0"/>
        <v>"23" [texlbl="23. A developer changes  Enroll on his laptop in a local feature branch of the repo Ampersandtarski/RAP/Demos/Enroll. "]</v>
      </c>
      <c r="K37" s="17" t="str">
        <f>IF(OR(ISBLANK(A37),ISBLANK(I37)),"", """"&amp;I37&amp;""" -&gt; """&amp;A37&amp;"""")</f>
        <v/>
      </c>
      <c r="L37" s="17" t="str">
        <f>IF(ISBLANK(A37),"",_xlfn.IFNA( _xlfn.XLOOKUP(A37,'User stories'!E:E,'User stories'!A:A), ""))</f>
        <v/>
      </c>
      <c r="N37" s="17" t="str">
        <f>IF(ISBLANK(M37),"",_xlfn.XLOOKUP(M37,'User stories'!A:A,'User stories'!B:B))</f>
        <v/>
      </c>
    </row>
    <row r="38" spans="1:14" ht="28" x14ac:dyDescent="0.15">
      <c r="A38" s="17">
        <v>24</v>
      </c>
      <c r="B38" s="17" t="s">
        <v>59</v>
      </c>
      <c r="C38" s="17" t="s">
        <v>71</v>
      </c>
      <c r="D38" s="17" t="s">
        <v>70</v>
      </c>
      <c r="E38" s="17" t="s">
        <v>54</v>
      </c>
      <c r="F38" s="17" t="s">
        <v>78</v>
      </c>
      <c r="G38" s="17" t="s">
        <v>101</v>
      </c>
      <c r="H38" s="17" t="s">
        <v>83</v>
      </c>
      <c r="I38" s="17">
        <v>23</v>
      </c>
      <c r="J38" t="str">
        <f t="shared" si="0"/>
        <v>"24" [texlbl="24. The developer pushes a change to Github from his local feature branch to the remote feature branch for sharing."]</v>
      </c>
      <c r="K38" s="17" t="str">
        <f>IF(OR(ISBLANK(A38),ISBLANK(I38)),"", """"&amp;I38&amp;""" -&gt; """&amp;A38&amp;"""")</f>
        <v>"23" -&gt; "24"</v>
      </c>
      <c r="L38" s="17" t="str">
        <f>IF(ISBLANK(A38),"",_xlfn.IFNA( _xlfn.XLOOKUP(A38,'User stories'!E:E,'User stories'!A:A), ""))</f>
        <v/>
      </c>
      <c r="N38" s="17" t="str">
        <f>IF(ISBLANK(M38),"",_xlfn.XLOOKUP(M38,'User stories'!A:A,'User stories'!B:B))</f>
        <v/>
      </c>
    </row>
    <row r="39" spans="1:14" ht="14" x14ac:dyDescent="0.15">
      <c r="A39" s="17">
        <v>24</v>
      </c>
      <c r="B39" s="17"/>
      <c r="D39" s="17"/>
      <c r="E39" s="17"/>
      <c r="F39" s="17"/>
      <c r="G39" s="17"/>
      <c r="I39" s="17">
        <v>29</v>
      </c>
      <c r="J39" t="str">
        <f t="shared" si="0"/>
        <v/>
      </c>
      <c r="K39" s="17" t="str">
        <f>IF(OR(ISBLANK(A39),ISBLANK(I39)),"", """"&amp;I39&amp;""" -&gt; """&amp;A39&amp;"""")</f>
        <v>"29" -&gt; "24"</v>
      </c>
      <c r="L39" s="17" t="str">
        <f>IF(ISBLANK(A39),"",_xlfn.IFNA( _xlfn.XLOOKUP(A39,'User stories'!E:E,'User stories'!A:A), ""))</f>
        <v/>
      </c>
      <c r="N39" s="17" t="str">
        <f>IF(ISBLANK(M39),"",_xlfn.XLOOKUP(M39,'User stories'!A:A,'User stories'!B:B))</f>
        <v/>
      </c>
    </row>
    <row r="40" spans="1:14" ht="14" x14ac:dyDescent="0.15">
      <c r="A40" s="17">
        <v>25</v>
      </c>
      <c r="B40" s="17" t="s">
        <v>59</v>
      </c>
      <c r="C40" s="17" t="s">
        <v>68</v>
      </c>
      <c r="D40" s="17" t="s">
        <v>99</v>
      </c>
      <c r="E40" s="17" t="s">
        <v>53</v>
      </c>
      <c r="F40" s="17" t="s">
        <v>77</v>
      </c>
      <c r="G40" s="17"/>
      <c r="I40" s="17">
        <v>23</v>
      </c>
      <c r="J40" t="str">
        <f t="shared" si="0"/>
        <v>"25" [texlbl="25. The developer builds Enroll on his laptop  "]</v>
      </c>
      <c r="K40" s="17" t="str">
        <f>IF(OR(ISBLANK(A40),ISBLANK(I40)),"", """"&amp;I40&amp;""" -&gt; """&amp;A40&amp;"""")</f>
        <v>"23" -&gt; "25"</v>
      </c>
      <c r="L40" s="17" t="str">
        <f>IF(ISBLANK(A40),"",_xlfn.IFNA( _xlfn.XLOOKUP(A40,'User stories'!E:E,'User stories'!A:A), ""))</f>
        <v/>
      </c>
      <c r="N40" s="17" t="str">
        <f>IF(ISBLANK(M40),"",_xlfn.XLOOKUP(M40,'User stories'!A:A,'User stories'!B:B))</f>
        <v/>
      </c>
    </row>
    <row r="41" spans="1:14" ht="28" x14ac:dyDescent="0.15">
      <c r="A41" s="17">
        <v>26</v>
      </c>
      <c r="B41" s="17" t="s">
        <v>59</v>
      </c>
      <c r="C41" s="17" t="s">
        <v>71</v>
      </c>
      <c r="D41" s="17" t="s">
        <v>104</v>
      </c>
      <c r="E41" s="17" t="s">
        <v>53</v>
      </c>
      <c r="F41" s="17" t="s">
        <v>105</v>
      </c>
      <c r="G41" s="17" t="s">
        <v>106</v>
      </c>
      <c r="H41" s="17" t="s">
        <v>107</v>
      </c>
      <c r="I41" s="17">
        <v>25</v>
      </c>
      <c r="J41" t="str">
        <f t="shared" si="0"/>
        <v>"26" [texlbl="26. The developer pushes the image ampersandtarski/enroll to Docker hub in ampersandtarski to allow remote deployment of RAP."]</v>
      </c>
      <c r="K41" s="17" t="str">
        <f>IF(OR(ISBLANK(A41),ISBLANK(I41)),"", """"&amp;I41&amp;""" -&gt; """&amp;A41&amp;"""")</f>
        <v>"25" -&gt; "26"</v>
      </c>
      <c r="L41" s="17" t="str">
        <f>IF(ISBLANK(A41),"",_xlfn.IFNA( _xlfn.XLOOKUP(A41,'User stories'!E:E,'User stories'!A:A), ""))</f>
        <v/>
      </c>
      <c r="N41" s="17" t="str">
        <f>IF(ISBLANK(M41),"",_xlfn.XLOOKUP(M41,'User stories'!A:A,'User stories'!B:B))</f>
        <v/>
      </c>
    </row>
    <row r="42" spans="1:14" ht="28" x14ac:dyDescent="0.15">
      <c r="A42" s="17">
        <v>27</v>
      </c>
      <c r="B42" s="17" t="s">
        <v>57</v>
      </c>
      <c r="C42" s="17" t="s">
        <v>109</v>
      </c>
      <c r="D42" s="17" t="s">
        <v>110</v>
      </c>
      <c r="E42" s="17" t="s">
        <v>111</v>
      </c>
      <c r="F42" s="17" t="s">
        <v>116</v>
      </c>
      <c r="G42" s="17" t="s">
        <v>112</v>
      </c>
      <c r="H42" s="17" t="s">
        <v>113</v>
      </c>
      <c r="I42" s="17"/>
      <c r="J42" t="str">
        <f t="shared" si="0"/>
        <v>"27" [texlbl="27. A developer copies the file .example.env on the server to .env to secure safe internal passwords"]</v>
      </c>
      <c r="K42" s="17" t="str">
        <f>IF(OR(ISBLANK(A42),ISBLANK(I42)),"", """"&amp;I42&amp;""" -&gt; """&amp;A42&amp;"""")</f>
        <v/>
      </c>
      <c r="L42" s="17" t="str">
        <f>IF(ISBLANK(A42),"",_xlfn.IFNA( _xlfn.XLOOKUP(A42,'User stories'!E:E,'User stories'!A:A), ""))</f>
        <v/>
      </c>
      <c r="N42" s="17" t="str">
        <f>IF(ISBLANK(M42),"",_xlfn.XLOOKUP(M42,'User stories'!A:A,'User stories'!B:B))</f>
        <v/>
      </c>
    </row>
    <row r="43" spans="1:14" ht="28" x14ac:dyDescent="0.15">
      <c r="A43" s="17">
        <v>28</v>
      </c>
      <c r="B43" s="17" t="s">
        <v>57</v>
      </c>
      <c r="C43" s="17" t="s">
        <v>114</v>
      </c>
      <c r="D43" s="17" t="s">
        <v>115</v>
      </c>
      <c r="E43" s="17" t="s">
        <v>111</v>
      </c>
      <c r="F43" s="17" t="s">
        <v>116</v>
      </c>
      <c r="G43" s="17"/>
      <c r="H43" s="17" t="s">
        <v>113</v>
      </c>
      <c r="I43" s="17">
        <v>27</v>
      </c>
      <c r="J43" t="str">
        <f t="shared" si="0"/>
        <v>"28" [texlbl="28. A developer edits the file .env on the server  to secure safe internal passwords"]</v>
      </c>
      <c r="K43" s="17" t="str">
        <f>IF(OR(ISBLANK(A43),ISBLANK(I43)),"", """"&amp;I43&amp;""" -&gt; """&amp;A43&amp;"""")</f>
        <v>"27" -&gt; "28"</v>
      </c>
      <c r="L43" s="17" t="str">
        <f>IF(ISBLANK(A43),"",_xlfn.IFNA( _xlfn.XLOOKUP(A43,'User stories'!E:E,'User stories'!A:A), ""))</f>
        <v/>
      </c>
      <c r="N43" s="17" t="str">
        <f>IF(ISBLANK(M43),"",_xlfn.XLOOKUP(M43,'User stories'!A:A,'User stories'!B:B))</f>
        <v/>
      </c>
    </row>
    <row r="44" spans="1:14" ht="28" x14ac:dyDescent="0.15">
      <c r="A44" s="17">
        <v>29</v>
      </c>
      <c r="B44" s="17" t="s">
        <v>57</v>
      </c>
      <c r="C44" s="17" t="s">
        <v>62</v>
      </c>
      <c r="D44" s="17" t="s">
        <v>118</v>
      </c>
      <c r="E44" s="17" t="s">
        <v>58</v>
      </c>
      <c r="F44" s="17" t="s">
        <v>77</v>
      </c>
      <c r="G44" s="17" t="s">
        <v>117</v>
      </c>
      <c r="I44" s="17"/>
      <c r="J44" t="str">
        <f t="shared" si="0"/>
        <v>"29" [texlbl="29. A developer changes the student prototype configuration on his laptop in a local feature branch of the repo Ampersandtarski/RAP/RAP4USER. "]</v>
      </c>
      <c r="K44" s="17" t="str">
        <f>IF(OR(ISBLANK(A44),ISBLANK(I44)),"", """"&amp;I44&amp;""" -&gt; """&amp;A44&amp;"""")</f>
        <v/>
      </c>
      <c r="L44" s="17" t="str">
        <f>IF(ISBLANK(A44),"",_xlfn.IFNA( _xlfn.XLOOKUP(A44,'User stories'!E:E,'User stories'!A:A), ""))</f>
        <v/>
      </c>
      <c r="N44" s="17" t="str">
        <f>IF(ISBLANK(M44),"",_xlfn.XLOOKUP(M44,'User stories'!A:A,'User stories'!B:B))</f>
        <v/>
      </c>
    </row>
    <row r="45" spans="1:14" ht="42" x14ac:dyDescent="0.15">
      <c r="A45" s="17">
        <v>30</v>
      </c>
      <c r="B45" s="17" t="s">
        <v>59</v>
      </c>
      <c r="C45" s="17" t="s">
        <v>68</v>
      </c>
      <c r="D45" s="17" t="s">
        <v>108</v>
      </c>
      <c r="E45" s="17" t="s">
        <v>53</v>
      </c>
      <c r="F45" s="17" t="s">
        <v>77</v>
      </c>
      <c r="G45" s="17"/>
      <c r="H45" s="17" t="s">
        <v>107</v>
      </c>
      <c r="I45" s="17">
        <v>29</v>
      </c>
      <c r="J45" t="str">
        <f t="shared" si="0"/>
        <v>"30" [texlbl="30. The developer builds the image ampersandtarski/rap4-student-prototype on his laptop  to allow remote deployment of RAP."]</v>
      </c>
      <c r="K45" s="17" t="str">
        <f>IF(OR(ISBLANK(A45),ISBLANK(I45)),"", """"&amp;I45&amp;""" -&gt; """&amp;A45&amp;"""")</f>
        <v>"29" -&gt; "30"</v>
      </c>
      <c r="L45" s="17" t="str">
        <f>IF(ISBLANK(A45),"",_xlfn.IFNA( _xlfn.XLOOKUP(A45,'User stories'!E:E,'User stories'!A:A), ""))</f>
        <v/>
      </c>
      <c r="N45" s="17" t="str">
        <f>IF(ISBLANK(M45),"",_xlfn.XLOOKUP(M45,'User stories'!A:A,'User stories'!B:B))</f>
        <v/>
      </c>
    </row>
    <row r="46" spans="1:14" ht="42" x14ac:dyDescent="0.15">
      <c r="A46" s="17">
        <v>31</v>
      </c>
      <c r="B46" s="17" t="s">
        <v>59</v>
      </c>
      <c r="C46" s="17" t="s">
        <v>71</v>
      </c>
      <c r="D46" s="17" t="s">
        <v>108</v>
      </c>
      <c r="E46" s="17" t="s">
        <v>53</v>
      </c>
      <c r="F46" s="17" t="s">
        <v>105</v>
      </c>
      <c r="G46" s="17" t="s">
        <v>106</v>
      </c>
      <c r="H46" s="17" t="s">
        <v>107</v>
      </c>
      <c r="I46" s="17">
        <v>30</v>
      </c>
      <c r="J46" t="str">
        <f t="shared" si="0"/>
        <v>"31" [texlbl="31. The developer pushes the image ampersandtarski/rap4-student-prototype to Docker hub in ampersandtarski to allow remote deployment of RAP."]</v>
      </c>
      <c r="K46" s="17" t="str">
        <f>IF(OR(ISBLANK(A46),ISBLANK(I46)),"", """"&amp;I46&amp;""" -&gt; """&amp;A46&amp;"""")</f>
        <v>"30" -&gt; "31"</v>
      </c>
      <c r="L46" s="17" t="str">
        <f>IF(ISBLANK(A46),"",_xlfn.IFNA( _xlfn.XLOOKUP(A46,'User stories'!E:E,'User stories'!A:A), ""))</f>
        <v/>
      </c>
      <c r="N46" s="17" t="str">
        <f>IF(ISBLANK(M46),"",_xlfn.XLOOKUP(M46,'User stories'!A:A,'User stories'!B:B))</f>
        <v/>
      </c>
    </row>
    <row r="47" spans="1:14" ht="42" x14ac:dyDescent="0.15">
      <c r="A47" s="17">
        <v>32</v>
      </c>
      <c r="B47" s="17" t="s">
        <v>59</v>
      </c>
      <c r="C47" s="17" t="s">
        <v>129</v>
      </c>
      <c r="D47" s="17" t="s">
        <v>120</v>
      </c>
      <c r="E47" s="17" t="s">
        <v>54</v>
      </c>
      <c r="F47" s="17" t="s">
        <v>78</v>
      </c>
      <c r="G47" s="17" t="s">
        <v>121</v>
      </c>
      <c r="H47" s="17" t="s">
        <v>122</v>
      </c>
      <c r="I47" s="17">
        <v>7</v>
      </c>
      <c r="J47" t="str">
        <f t="shared" si="0"/>
        <v>"32" [texlbl="32. The developer records the changed version number of the Ampersand compiler to Github in the development branch of the repo Ampersandtarski/Prototype, to inform the Prototype repo of a compiler upgrade."]</v>
      </c>
      <c r="K47" s="17" t="str">
        <f>IF(OR(ISBLANK(A47),ISBLANK(I47)),"", """"&amp;I47&amp;""" -&gt; """&amp;A47&amp;"""")</f>
        <v>"7" -&gt; "32"</v>
      </c>
      <c r="L47" s="17" t="str">
        <f>IF(ISBLANK(A47),"",_xlfn.IFNA( _xlfn.XLOOKUP(A47,'User stories'!E:E,'User stories'!A:A), ""))</f>
        <v/>
      </c>
      <c r="N47" s="17" t="str">
        <f>IF(ISBLANK(M47),"",_xlfn.XLOOKUP(M47,'User stories'!A:A,'User stories'!B:B))</f>
        <v/>
      </c>
    </row>
    <row r="48" spans="1:14" ht="28" x14ac:dyDescent="0.15">
      <c r="A48" s="17">
        <v>33</v>
      </c>
      <c r="B48" s="17" t="s">
        <v>59</v>
      </c>
      <c r="C48" s="17" t="s">
        <v>123</v>
      </c>
      <c r="D48" s="17" t="s">
        <v>124</v>
      </c>
      <c r="E48" s="17" t="s">
        <v>54</v>
      </c>
      <c r="F48" s="17" t="s">
        <v>77</v>
      </c>
      <c r="G48" s="17" t="s">
        <v>126</v>
      </c>
      <c r="H48" s="17" t="s">
        <v>125</v>
      </c>
      <c r="I48" s="17">
        <v>32</v>
      </c>
      <c r="J48" t="str">
        <f t="shared" si="0"/>
        <v>"33" [texlbl="33. The developer tests the prototype framework on his laptop in the development branch of the repo Ampersandtarski/Prototype to ensure that old bugs do not reappear."]</v>
      </c>
      <c r="K48" s="17" t="str">
        <f>IF(OR(ISBLANK(A48),ISBLANK(I48)),"", """"&amp;I48&amp;""" -&gt; """&amp;A48&amp;"""")</f>
        <v>"32" -&gt; "33"</v>
      </c>
      <c r="L48" s="17" t="str">
        <f>IF(ISBLANK(A48),"",_xlfn.IFNA( _xlfn.XLOOKUP(A48,'User stories'!E:E,'User stories'!A:A), ""))</f>
        <v/>
      </c>
      <c r="N48" s="17" t="str">
        <f>IF(ISBLANK(M48),"",_xlfn.XLOOKUP(M48,'User stories'!A:A,'User stories'!B:B))</f>
        <v/>
      </c>
    </row>
    <row r="49" spans="1:14" ht="14" x14ac:dyDescent="0.15">
      <c r="A49" s="17">
        <v>33</v>
      </c>
      <c r="B49" s="17"/>
      <c r="D49" s="17"/>
      <c r="E49" s="17"/>
      <c r="F49" s="17"/>
      <c r="G49" s="17"/>
      <c r="I49" s="17">
        <v>12</v>
      </c>
      <c r="J49" t="str">
        <f t="shared" ref="J49" si="5">IF(ISBLANK(C49),"", """"&amp;A49&amp;""" [texlbl="""&amp;A49&amp;". "&amp;B49&amp;" "&amp;C49&amp;" "&amp;D49&amp;" "&amp;F49&amp;" "&amp;G49&amp;" "&amp;H49&amp;"""]")</f>
        <v/>
      </c>
      <c r="K49" s="17" t="str">
        <f>IF(OR(ISBLANK(A49),ISBLANK(I49)),"", """"&amp;I49&amp;""" -&gt; """&amp;A49&amp;"""")</f>
        <v>"12" -&gt; "33"</v>
      </c>
      <c r="L49" s="17" t="str">
        <f>IF(ISBLANK(A49),"",_xlfn.IFNA( _xlfn.XLOOKUP(A49,'User stories'!E:E,'User stories'!A:A), ""))</f>
        <v/>
      </c>
      <c r="N49" s="17" t="str">
        <f>IF(ISBLANK(M49),"",_xlfn.XLOOKUP(M49,'User stories'!A:A,'User stories'!B:B))</f>
        <v/>
      </c>
    </row>
    <row r="50" spans="1:14" ht="28" x14ac:dyDescent="0.15">
      <c r="A50" s="17">
        <v>34</v>
      </c>
      <c r="B50" s="17" t="s">
        <v>59</v>
      </c>
      <c r="C50" s="17" t="s">
        <v>74</v>
      </c>
      <c r="D50" s="17" t="s">
        <v>124</v>
      </c>
      <c r="E50" s="17" t="s">
        <v>54</v>
      </c>
      <c r="F50" s="17" t="s">
        <v>79</v>
      </c>
      <c r="G50" s="17" t="s">
        <v>127</v>
      </c>
      <c r="H50" s="17" t="s">
        <v>128</v>
      </c>
      <c r="I50" s="17">
        <v>33</v>
      </c>
      <c r="J50" t="str">
        <f>IF(ISBLANK(C50),"", """"&amp;A50&amp;""" [texlbl="""&amp;A50&amp;". "&amp;B50&amp;" "&amp;C50&amp;" "&amp;D50&amp;" "&amp;F50&amp;" "&amp;G50&amp;" "&amp;H50&amp;"""]")</f>
        <v>"34" [texlbl="34. The developer merges the prototype framework on Github into the master branch to publish the upgrade with a new version number."]</v>
      </c>
      <c r="K50" s="17" t="str">
        <f>IF(OR(ISBLANK(A50),ISBLANK(I50)),"", """"&amp;I50&amp;""" -&gt; """&amp;A50&amp;"""")</f>
        <v>"33" -&gt; "34"</v>
      </c>
      <c r="L50" s="17" t="str">
        <f>IF(ISBLANK(A50),"",_xlfn.IFNA( _xlfn.XLOOKUP(A50,'User stories'!E:E,'User stories'!A:A), ""))</f>
        <v/>
      </c>
      <c r="N50" s="17" t="str">
        <f>IF(ISBLANK(M50),"",_xlfn.XLOOKUP(M50,'User stories'!A:A,'User stories'!B:B))</f>
        <v/>
      </c>
    </row>
    <row r="51" spans="1:14" ht="42" x14ac:dyDescent="0.15">
      <c r="A51" s="17">
        <v>35</v>
      </c>
      <c r="B51" s="17" t="s">
        <v>59</v>
      </c>
      <c r="C51" s="17" t="s">
        <v>129</v>
      </c>
      <c r="D51" s="17" t="s">
        <v>130</v>
      </c>
      <c r="E51" s="17" t="s">
        <v>54</v>
      </c>
      <c r="F51" s="17" t="s">
        <v>78</v>
      </c>
      <c r="G51" s="17" t="s">
        <v>131</v>
      </c>
      <c r="H51" s="17" t="s">
        <v>132</v>
      </c>
      <c r="I51" s="17">
        <v>13</v>
      </c>
      <c r="J51" t="str">
        <f t="shared" si="0"/>
        <v>"35" [texlbl="35. The developer records the changed version number of the Prototype framework to Github in the development branch of the repo Ampersandtarski/RAP, to inform the RAP repo of a compiler upgrade."]</v>
      </c>
      <c r="K51" s="17" t="str">
        <f>IF(OR(ISBLANK(A51),ISBLANK(I51)),"", """"&amp;I51&amp;""" -&gt; """&amp;A51&amp;"""")</f>
        <v>"13" -&gt; "35"</v>
      </c>
      <c r="L51" s="17" t="str">
        <f>IF(ISBLANK(A51),"",_xlfn.IFNA( _xlfn.XLOOKUP(A51,'User stories'!E:E,'User stories'!A:A), ""))</f>
        <v/>
      </c>
      <c r="N51" s="17" t="str">
        <f>IF(ISBLANK(M51),"",_xlfn.XLOOKUP(M51,'User stories'!A:A,'User stories'!B:B))</f>
        <v/>
      </c>
    </row>
    <row r="52" spans="1:14" ht="28" x14ac:dyDescent="0.15">
      <c r="A52" s="17">
        <v>36</v>
      </c>
      <c r="B52" s="17" t="s">
        <v>59</v>
      </c>
      <c r="C52" s="17" t="s">
        <v>123</v>
      </c>
      <c r="D52" s="17" t="s">
        <v>66</v>
      </c>
      <c r="E52" s="17" t="s">
        <v>54</v>
      </c>
      <c r="F52" s="17" t="s">
        <v>77</v>
      </c>
      <c r="G52" s="17" t="s">
        <v>131</v>
      </c>
      <c r="H52" s="17" t="s">
        <v>125</v>
      </c>
      <c r="I52" s="17">
        <v>35</v>
      </c>
      <c r="J52" t="str">
        <f t="shared" si="0"/>
        <v>"36" [texlbl="36. The developer tests RAP on his laptop in the development branch of the repo Ampersandtarski/RAP, to ensure that old bugs do not reappear."]</v>
      </c>
      <c r="K52" s="17" t="str">
        <f>IF(OR(ISBLANK(A52),ISBLANK(I52)),"", """"&amp;I52&amp;""" -&gt; """&amp;A52&amp;"""")</f>
        <v>"35" -&gt; "36"</v>
      </c>
      <c r="L52" s="17" t="str">
        <f>IF(ISBLANK(A52),"",_xlfn.IFNA( _xlfn.XLOOKUP(A52,'User stories'!E:E,'User stories'!A:A), ""))</f>
        <v/>
      </c>
      <c r="N52" s="17" t="str">
        <f>IF(ISBLANK(M52),"",_xlfn.XLOOKUP(M52,'User stories'!A:A,'User stories'!B:B))</f>
        <v/>
      </c>
    </row>
    <row r="53" spans="1:14" ht="14" x14ac:dyDescent="0.15">
      <c r="A53" s="17">
        <v>36</v>
      </c>
      <c r="B53" s="17"/>
      <c r="D53" s="17"/>
      <c r="E53" s="17"/>
      <c r="F53" s="17"/>
      <c r="G53" s="17"/>
      <c r="I53" s="17">
        <v>37</v>
      </c>
      <c r="J53" t="str">
        <f t="shared" si="0"/>
        <v/>
      </c>
      <c r="K53" s="17" t="str">
        <f>IF(OR(ISBLANK(A53),ISBLANK(I53)),"", """"&amp;I53&amp;""" -&gt; """&amp;A53&amp;"""")</f>
        <v>"37" -&gt; "36"</v>
      </c>
      <c r="L53" s="17" t="str">
        <f>IF(ISBLANK(A53),"",_xlfn.IFNA( _xlfn.XLOOKUP(A53,'User stories'!E:E,'User stories'!A:A), ""))</f>
        <v/>
      </c>
      <c r="N53" s="17" t="str">
        <f>IF(ISBLANK(M53),"",_xlfn.XLOOKUP(M53,'User stories'!A:A,'User stories'!B:B))</f>
        <v/>
      </c>
    </row>
    <row r="54" spans="1:14" ht="28" x14ac:dyDescent="0.15">
      <c r="A54" s="17">
        <v>37</v>
      </c>
      <c r="B54" s="17" t="s">
        <v>52</v>
      </c>
      <c r="C54" s="17" t="s">
        <v>74</v>
      </c>
      <c r="D54" s="17" t="s">
        <v>75</v>
      </c>
      <c r="E54" s="17" t="s">
        <v>54</v>
      </c>
      <c r="F54" s="17" t="s">
        <v>79</v>
      </c>
      <c r="G54" s="17" t="s">
        <v>133</v>
      </c>
      <c r="I54" s="17">
        <v>16</v>
      </c>
      <c r="J54" t="str">
        <f t="shared" si="0"/>
        <v>"37" [texlbl="37. Github merges the change on Github into the development branch of Ampersandtarski/RAP. "]</v>
      </c>
      <c r="K54" s="17" t="str">
        <f>IF(OR(ISBLANK(A54),ISBLANK(I54)),"", """"&amp;I54&amp;""" -&gt; """&amp;A54&amp;"""")</f>
        <v>"16" -&gt; "37"</v>
      </c>
      <c r="L54" s="17" t="str">
        <f>IF(ISBLANK(A54),"",_xlfn.IFNA( _xlfn.XLOOKUP(A54,'User stories'!E:E,'User stories'!A:A), ""))</f>
        <v/>
      </c>
      <c r="N54" s="17" t="str">
        <f>IF(ISBLANK(M54),"",_xlfn.XLOOKUP(M54,'User stories'!A:A,'User stories'!B:B))</f>
        <v/>
      </c>
    </row>
    <row r="55" spans="1:14" ht="28" x14ac:dyDescent="0.15">
      <c r="A55" s="17">
        <v>38</v>
      </c>
      <c r="B55" s="17" t="s">
        <v>59</v>
      </c>
      <c r="C55" s="17" t="s">
        <v>135</v>
      </c>
      <c r="D55" s="17"/>
      <c r="E55" s="17"/>
      <c r="F55" s="17" t="s">
        <v>77</v>
      </c>
      <c r="G55" s="17"/>
      <c r="H55" s="17" t="s">
        <v>136</v>
      </c>
      <c r="I55" s="17">
        <v>4</v>
      </c>
      <c r="J55" t="str">
        <f t="shared" si="0"/>
        <v>"38" [texlbl="38. The developer ensures that Rap/RAP4/Dockerfile contains `COPY --from ampersandtarski/ampersand:local ...`  on his laptop  to try it locally."]</v>
      </c>
      <c r="K55" s="17" t="str">
        <f>IF(OR(ISBLANK(A55),ISBLANK(I55)),"", """"&amp;I55&amp;""" -&gt; """&amp;A55&amp;"""")</f>
        <v>"4" -&gt; "38"</v>
      </c>
      <c r="L55" s="17" t="str">
        <f>IF(ISBLANK(A55),"",_xlfn.IFNA( _xlfn.XLOOKUP(A55,'User stories'!E:E,'User stories'!A:A), ""))</f>
        <v/>
      </c>
      <c r="N55" s="17" t="str">
        <f>IF(ISBLANK(M55),"",_xlfn.XLOOKUP(M55,'User stories'!A:A,'User stories'!B:B))</f>
        <v/>
      </c>
    </row>
    <row r="56" spans="1:14" ht="14" x14ac:dyDescent="0.15">
      <c r="A56" s="17">
        <v>39</v>
      </c>
      <c r="B56" s="17"/>
      <c r="D56" s="17"/>
      <c r="E56" s="17"/>
      <c r="F56" s="17"/>
      <c r="G56" s="17"/>
      <c r="I56" s="17"/>
      <c r="J56" t="str">
        <f t="shared" si="0"/>
        <v/>
      </c>
      <c r="K56" s="17" t="str">
        <f>IF(OR(ISBLANK(A56),ISBLANK(I56)),"", """"&amp;I56&amp;""" -&gt; """&amp;A56&amp;"""")</f>
        <v/>
      </c>
      <c r="L56" s="17" t="str">
        <f>IF(ISBLANK(A56),"",_xlfn.IFNA( _xlfn.XLOOKUP(A56,'User stories'!E:E,'User stories'!A:A), ""))</f>
        <v/>
      </c>
      <c r="N56" s="17" t="str">
        <f>IF(ISBLANK(M56),"",_xlfn.XLOOKUP(M56,'User stories'!A:A,'User stories'!B:B))</f>
        <v/>
      </c>
    </row>
    <row r="57" spans="1:14" ht="14" x14ac:dyDescent="0.15">
      <c r="A57" s="17">
        <v>40</v>
      </c>
      <c r="E57" s="17"/>
      <c r="F57" s="17"/>
      <c r="I57" s="17"/>
      <c r="J57" t="str">
        <f t="shared" si="0"/>
        <v/>
      </c>
      <c r="K57" s="17" t="str">
        <f>IF(OR(ISBLANK(A57),ISBLANK(I57)),"", """"&amp;I57&amp;""" -&gt; """&amp;A57&amp;"""")</f>
        <v/>
      </c>
      <c r="L57" s="17" t="str">
        <f>IF(ISBLANK(A57),"",_xlfn.IFNA( _xlfn.XLOOKUP(A57,'User stories'!E:E,'User stories'!A:A), ""))</f>
        <v/>
      </c>
      <c r="N57" s="17" t="str">
        <f>IF(ISBLANK(M57),"",_xlfn.XLOOKUP(M57,'User stories'!A:A,'User stories'!B:B))</f>
        <v/>
      </c>
    </row>
    <row r="58" spans="1:14" ht="14" x14ac:dyDescent="0.15">
      <c r="A58" s="17">
        <v>41</v>
      </c>
      <c r="E58" s="17"/>
      <c r="F58" s="17"/>
      <c r="I58" s="17"/>
      <c r="J58" t="str">
        <f t="shared" si="0"/>
        <v/>
      </c>
      <c r="K58" s="17" t="str">
        <f>IF(OR(ISBLANK(A58),ISBLANK(I58)),"", """"&amp;I58&amp;""" -&gt; """&amp;A58&amp;"""")</f>
        <v/>
      </c>
      <c r="L58" s="17" t="str">
        <f>IF(ISBLANK(A58),"",_xlfn.IFNA( _xlfn.XLOOKUP(A58,'User stories'!E:E,'User stories'!A:A), ""))</f>
        <v/>
      </c>
      <c r="N58" s="17" t="str">
        <f>IF(ISBLANK(M58),"",_xlfn.XLOOKUP(M58,'User stories'!A:A,'User stories'!B:B))</f>
        <v/>
      </c>
    </row>
    <row r="59" spans="1:14" ht="14" x14ac:dyDescent="0.15">
      <c r="A59" s="17">
        <v>42</v>
      </c>
      <c r="E59" s="17"/>
      <c r="F59" s="17"/>
      <c r="I59" s="17"/>
      <c r="J59" t="str">
        <f t="shared" si="0"/>
        <v/>
      </c>
      <c r="K59" s="17" t="str">
        <f>IF(OR(ISBLANK(A59),ISBLANK(I59)),"", """"&amp;I59&amp;""" -&gt; """&amp;A59&amp;"""")</f>
        <v/>
      </c>
      <c r="L59" s="17" t="str">
        <f>IF(ISBLANK(A59),"",_xlfn.IFNA( _xlfn.XLOOKUP(A59,'User stories'!E:E,'User stories'!A:A), ""))</f>
        <v/>
      </c>
      <c r="N59" s="17" t="str">
        <f>IF(ISBLANK(M59),"",_xlfn.XLOOKUP(M59,'User stories'!A:A,'User stories'!B:B))</f>
        <v/>
      </c>
    </row>
    <row r="60" spans="1:14" ht="14" x14ac:dyDescent="0.15">
      <c r="A60" s="17">
        <v>43</v>
      </c>
      <c r="E60" s="17"/>
      <c r="F60" s="17"/>
      <c r="I60" s="17"/>
      <c r="J60" t="str">
        <f t="shared" si="0"/>
        <v/>
      </c>
      <c r="K60" s="17" t="str">
        <f>IF(OR(ISBLANK(A60),ISBLANK(I60)),"", """"&amp;I60&amp;""" -&gt; """&amp;A60&amp;"""")</f>
        <v/>
      </c>
      <c r="L60" s="17" t="str">
        <f>IF(ISBLANK(A60),"",_xlfn.IFNA( _xlfn.XLOOKUP(A60,'User stories'!E:E,'User stories'!A:A), ""))</f>
        <v/>
      </c>
      <c r="N60" s="17" t="str">
        <f>IF(ISBLANK(M60),"",_xlfn.XLOOKUP(M60,'User stories'!A:A,'User stories'!B:B))</f>
        <v/>
      </c>
    </row>
    <row r="61" spans="1:14" ht="14" x14ac:dyDescent="0.15">
      <c r="A61" s="17">
        <v>44</v>
      </c>
      <c r="E61" s="17"/>
      <c r="F61" s="17"/>
      <c r="I61" s="17"/>
      <c r="J61" t="str">
        <f t="shared" si="0"/>
        <v/>
      </c>
      <c r="K61" s="17" t="str">
        <f>IF(OR(ISBLANK(A61),ISBLANK(I61)),"", """"&amp;I61&amp;""" -&gt; """&amp;A61&amp;"""")</f>
        <v/>
      </c>
      <c r="L61" s="17" t="str">
        <f>IF(ISBLANK(A61),"",_xlfn.IFNA( _xlfn.XLOOKUP(A61,'User stories'!E:E,'User stories'!A:A), ""))</f>
        <v/>
      </c>
      <c r="N61" s="17" t="str">
        <f>IF(ISBLANK(M61),"",_xlfn.XLOOKUP(M61,'User stories'!A:A,'User stories'!B:B))</f>
        <v/>
      </c>
    </row>
    <row r="62" spans="1:14" ht="14" x14ac:dyDescent="0.15">
      <c r="A62" s="17">
        <v>45</v>
      </c>
      <c r="E62" s="17"/>
      <c r="F62" s="17"/>
      <c r="G62" s="17"/>
      <c r="I62" s="17"/>
      <c r="J62" t="str">
        <f t="shared" si="0"/>
        <v/>
      </c>
      <c r="K62" s="17" t="str">
        <f>IF(OR(ISBLANK(A62),ISBLANK(I62)),"", """"&amp;I62&amp;""" -&gt; """&amp;A62&amp;"""")</f>
        <v/>
      </c>
      <c r="L62" s="17" t="str">
        <f>IF(ISBLANK(A62),"",_xlfn.IFNA( _xlfn.XLOOKUP(A62,'User stories'!E:E,'User stories'!A:A), ""))</f>
        <v/>
      </c>
      <c r="N62" s="17" t="str">
        <f>IF(ISBLANK(M62),"",_xlfn.XLOOKUP(M62,'User stories'!A:A,'User stories'!B:B))</f>
        <v/>
      </c>
    </row>
    <row r="63" spans="1:14" ht="14" x14ac:dyDescent="0.15">
      <c r="A63" s="17">
        <v>46</v>
      </c>
      <c r="B63" s="17"/>
      <c r="D63" s="17"/>
      <c r="E63" s="17"/>
      <c r="F63" s="17"/>
      <c r="G63" s="17"/>
      <c r="I63" s="17"/>
      <c r="J63" t="str">
        <f t="shared" si="0"/>
        <v/>
      </c>
      <c r="K63" s="17" t="str">
        <f>IF(OR(ISBLANK(A63),ISBLANK(I63)),"", """"&amp;I63&amp;""" -&gt; """&amp;A63&amp;"""")</f>
        <v/>
      </c>
      <c r="L63" s="17" t="str">
        <f>IF(ISBLANK(A63),"",_xlfn.IFNA( _xlfn.XLOOKUP(A63,'User stories'!E:E,'User stories'!A:A), ""))</f>
        <v/>
      </c>
      <c r="N63" s="17" t="str">
        <f>IF(ISBLANK(M63),"",_xlfn.XLOOKUP(M63,'User stories'!A:A,'User stories'!B:B))</f>
        <v/>
      </c>
    </row>
    <row r="64" spans="1:14" ht="14" x14ac:dyDescent="0.15">
      <c r="A64" s="17">
        <v>47</v>
      </c>
      <c r="B64" s="17"/>
      <c r="D64" s="17"/>
      <c r="E64" s="17"/>
      <c r="F64" s="17"/>
      <c r="G64" s="17"/>
      <c r="I64" s="17"/>
      <c r="J64" t="str">
        <f t="shared" si="0"/>
        <v/>
      </c>
      <c r="K64" s="17" t="str">
        <f>IF(OR(ISBLANK(A64),ISBLANK(I64)),"", """"&amp;I64&amp;""" -&gt; """&amp;A64&amp;"""")</f>
        <v/>
      </c>
      <c r="L64" s="17" t="str">
        <f>IF(ISBLANK(A64),"",_xlfn.IFNA( _xlfn.XLOOKUP(A64,'User stories'!E:E,'User stories'!A:A), ""))</f>
        <v/>
      </c>
      <c r="N64" s="17" t="str">
        <f>IF(ISBLANK(M64),"",_xlfn.XLOOKUP(M64,'User stories'!A:A,'User stories'!B:B))</f>
        <v/>
      </c>
    </row>
    <row r="65" spans="1:14" ht="14" x14ac:dyDescent="0.15">
      <c r="A65" s="17">
        <v>48</v>
      </c>
      <c r="B65" s="17"/>
      <c r="D65" s="17"/>
      <c r="E65" s="17"/>
      <c r="F65" s="17"/>
      <c r="G65" s="17"/>
      <c r="I65" s="17"/>
      <c r="J65" t="str">
        <f t="shared" si="0"/>
        <v/>
      </c>
      <c r="K65" s="17" t="str">
        <f>IF(OR(ISBLANK(A65),ISBLANK(I65)),"", """"&amp;I65&amp;""" -&gt; """&amp;A65&amp;"""")</f>
        <v/>
      </c>
      <c r="L65" s="17" t="str">
        <f>IF(ISBLANK(A65),"",_xlfn.IFNA( _xlfn.XLOOKUP(A65,'User stories'!E:E,'User stories'!A:A), ""))</f>
        <v/>
      </c>
      <c r="N65" s="17" t="str">
        <f>IF(ISBLANK(M65),"",_xlfn.XLOOKUP(M65,'User stories'!A:A,'User stories'!B:B))</f>
        <v/>
      </c>
    </row>
    <row r="66" spans="1:14" ht="14" x14ac:dyDescent="0.15">
      <c r="A66" s="17">
        <v>49</v>
      </c>
      <c r="B66" s="17"/>
      <c r="D66" s="17"/>
      <c r="E66" s="17"/>
      <c r="F66" s="17"/>
      <c r="G66" s="17"/>
      <c r="J66" t="str">
        <f t="shared" si="0"/>
        <v/>
      </c>
      <c r="K66" s="17" t="str">
        <f>IF(OR(ISBLANK(A66),ISBLANK(I66)),"", """"&amp;I66&amp;""" -&gt; """&amp;A66&amp;"""")</f>
        <v/>
      </c>
      <c r="L66" s="17" t="str">
        <f>IF(ISBLANK(A66),"",_xlfn.IFNA( _xlfn.XLOOKUP(A66,'User stories'!E:E,'User stories'!A:A), ""))</f>
        <v/>
      </c>
      <c r="N66" s="17" t="str">
        <f>IF(ISBLANK(M66),"",_xlfn.XLOOKUP(M66,'User stories'!A:A,'User stories'!B:B))</f>
        <v/>
      </c>
    </row>
    <row r="67" spans="1:14" ht="14" x14ac:dyDescent="0.15">
      <c r="A67" s="17">
        <v>50</v>
      </c>
      <c r="B67" s="17"/>
      <c r="D67" s="17"/>
      <c r="E67" s="17"/>
      <c r="F67" s="17"/>
      <c r="G67" s="17"/>
      <c r="I67" s="17"/>
      <c r="J67" t="str">
        <f t="shared" si="0"/>
        <v/>
      </c>
      <c r="K67" s="17" t="str">
        <f>IF(OR(ISBLANK(A67),ISBLANK(I67)),"", """"&amp;I67&amp;""" -&gt; """&amp;A67&amp;"""")</f>
        <v/>
      </c>
      <c r="L67" s="17" t="str">
        <f>IF(ISBLANK(A67),"",_xlfn.IFNA( _xlfn.XLOOKUP(A67,'User stories'!E:E,'User stories'!A:A), ""))</f>
        <v/>
      </c>
      <c r="N67" s="17" t="str">
        <f>IF(ISBLANK(M67),"",_xlfn.XLOOKUP(M67,'User stories'!A:A,'User stories'!B:B))</f>
        <v/>
      </c>
    </row>
    <row r="68" spans="1:14" ht="14" x14ac:dyDescent="0.15">
      <c r="A68" s="17">
        <v>51</v>
      </c>
      <c r="B68" s="17"/>
      <c r="D68" s="17"/>
      <c r="E68" s="17"/>
      <c r="F68" s="17"/>
      <c r="G68" s="17"/>
      <c r="I68" s="17"/>
      <c r="J68" t="str">
        <f t="shared" si="0"/>
        <v/>
      </c>
      <c r="K68" s="17" t="str">
        <f>IF(OR(ISBLANK(A68),ISBLANK(I68)),"", """"&amp;I68&amp;""" -&gt; """&amp;A68&amp;"""")</f>
        <v/>
      </c>
      <c r="L68" s="17" t="str">
        <f>IF(ISBLANK(A68),"",_xlfn.IFNA( _xlfn.XLOOKUP(A68,'User stories'!E:E,'User stories'!A:A), ""))</f>
        <v/>
      </c>
      <c r="N68" s="17" t="str">
        <f>IF(ISBLANK(M68),"",_xlfn.XLOOKUP(M68,'User stories'!A:A,'User stories'!B:B))</f>
        <v/>
      </c>
    </row>
    <row r="69" spans="1:14" ht="14" x14ac:dyDescent="0.15">
      <c r="A69" s="17">
        <v>52</v>
      </c>
      <c r="B69" s="17"/>
      <c r="D69" s="17"/>
      <c r="E69" s="17"/>
      <c r="F69" s="17"/>
      <c r="G69" s="17"/>
      <c r="I69" s="17"/>
      <c r="J69" t="str">
        <f t="shared" si="0"/>
        <v/>
      </c>
      <c r="K69" s="17" t="str">
        <f>IF(OR(ISBLANK(A69),ISBLANK(I69)),"", """"&amp;I69&amp;""" -&gt; """&amp;A69&amp;"""")</f>
        <v/>
      </c>
      <c r="L69" s="17" t="str">
        <f>IF(ISBLANK(A69),"",_xlfn.IFNA( _xlfn.XLOOKUP(A69,'User stories'!E:E,'User stories'!A:A), ""))</f>
        <v/>
      </c>
      <c r="N69" s="17" t="str">
        <f>IF(ISBLANK(M69),"",_xlfn.XLOOKUP(M69,'User stories'!A:A,'User stories'!B:B))</f>
        <v/>
      </c>
    </row>
    <row r="70" spans="1:14" ht="14" x14ac:dyDescent="0.15">
      <c r="A70" s="17">
        <v>53</v>
      </c>
      <c r="E70" s="17"/>
      <c r="F70" s="17"/>
      <c r="G70" s="17"/>
      <c r="I70" s="17"/>
      <c r="J70" t="str">
        <f t="shared" ref="J70:J133" si="6">IF(ISBLANK(C70),"", """"&amp;A70&amp;""" [texlbl="""&amp;A70&amp;". "&amp;B70&amp;" "&amp;C70&amp;" "&amp;D70&amp;" "&amp;F70&amp;" "&amp;G70&amp;" "&amp;H70&amp;"""]")</f>
        <v/>
      </c>
      <c r="K70" s="17" t="str">
        <f>IF(OR(ISBLANK(A70),ISBLANK(I70)),"", """"&amp;I70&amp;""" -&gt; """&amp;A70&amp;"""")</f>
        <v/>
      </c>
      <c r="L70" s="17" t="str">
        <f>IF(ISBLANK(A70),"",_xlfn.IFNA( _xlfn.XLOOKUP(A70,'User stories'!E:E,'User stories'!A:A), ""))</f>
        <v/>
      </c>
      <c r="N70" s="17" t="str">
        <f>IF(ISBLANK(M70),"",_xlfn.XLOOKUP(M70,'User stories'!A:A,'User stories'!B:B))</f>
        <v/>
      </c>
    </row>
    <row r="71" spans="1:14" ht="14" x14ac:dyDescent="0.15">
      <c r="A71" s="17">
        <v>54</v>
      </c>
      <c r="E71" s="17"/>
      <c r="F71" s="17"/>
      <c r="G71" s="17"/>
      <c r="I71" s="17"/>
      <c r="J71" t="str">
        <f t="shared" si="6"/>
        <v/>
      </c>
      <c r="K71" s="17" t="str">
        <f>IF(OR(ISBLANK(A71),ISBLANK(I71)),"", """"&amp;I71&amp;""" -&gt; """&amp;A71&amp;"""")</f>
        <v/>
      </c>
      <c r="L71" s="17" t="str">
        <f>IF(ISBLANK(A71),"",_xlfn.IFNA( _xlfn.XLOOKUP(A71,'User stories'!E:E,'User stories'!A:A), ""))</f>
        <v/>
      </c>
      <c r="N71" s="17" t="str">
        <f>IF(ISBLANK(M71),"",_xlfn.XLOOKUP(M71,'User stories'!A:A,'User stories'!B:B))</f>
        <v/>
      </c>
    </row>
    <row r="72" spans="1:14" ht="14" x14ac:dyDescent="0.15">
      <c r="A72" s="17">
        <v>55</v>
      </c>
      <c r="B72" s="17"/>
      <c r="D72" s="17"/>
      <c r="E72" s="17"/>
      <c r="F72" s="17"/>
      <c r="G72" s="17"/>
      <c r="I72" s="17"/>
      <c r="J72" t="str">
        <f t="shared" si="6"/>
        <v/>
      </c>
      <c r="K72" s="17" t="str">
        <f>IF(OR(ISBLANK(A72),ISBLANK(I72)),"", """"&amp;I72&amp;""" -&gt; """&amp;A72&amp;"""")</f>
        <v/>
      </c>
      <c r="L72" s="17" t="str">
        <f>IF(ISBLANK(A72),"",_xlfn.IFNA( _xlfn.XLOOKUP(A72,'User stories'!E:E,'User stories'!A:A), ""))</f>
        <v/>
      </c>
      <c r="N72" s="17" t="str">
        <f>IF(ISBLANK(M72),"",_xlfn.XLOOKUP(M72,'User stories'!A:A,'User stories'!B:B))</f>
        <v/>
      </c>
    </row>
    <row r="73" spans="1:14" ht="14" x14ac:dyDescent="0.15">
      <c r="A73" s="17">
        <v>56</v>
      </c>
      <c r="B73" s="17"/>
      <c r="D73" s="17"/>
      <c r="E73" s="17"/>
      <c r="F73" s="17"/>
      <c r="G73" s="17"/>
      <c r="I73" s="17"/>
      <c r="J73" t="str">
        <f t="shared" si="6"/>
        <v/>
      </c>
      <c r="K73" s="17" t="str">
        <f>IF(OR(ISBLANK(A73),ISBLANK(I73)),"", """"&amp;I73&amp;""" -&gt; """&amp;A73&amp;"""")</f>
        <v/>
      </c>
      <c r="L73" s="17" t="str">
        <f>IF(ISBLANK(A73),"",_xlfn.IFNA( _xlfn.XLOOKUP(A73,'User stories'!E:E,'User stories'!A:A), ""))</f>
        <v/>
      </c>
      <c r="N73" s="17" t="str">
        <f>IF(ISBLANK(M73),"",_xlfn.XLOOKUP(M73,'User stories'!A:A,'User stories'!B:B))</f>
        <v/>
      </c>
    </row>
    <row r="74" spans="1:14" ht="14" x14ac:dyDescent="0.15">
      <c r="A74" s="17">
        <v>57</v>
      </c>
      <c r="E74" s="17"/>
      <c r="F74" s="17"/>
      <c r="J74" t="str">
        <f t="shared" si="6"/>
        <v/>
      </c>
      <c r="K74" s="17" t="str">
        <f>IF(OR(ISBLANK(A74),ISBLANK(I74)),"", """"&amp;I74&amp;""" -&gt; """&amp;A74&amp;"""")</f>
        <v/>
      </c>
      <c r="L74" s="17" t="str">
        <f>IF(ISBLANK(A74),"",_xlfn.IFNA( _xlfn.XLOOKUP(A74,'User stories'!E:E,'User stories'!A:A), ""))</f>
        <v/>
      </c>
      <c r="N74" s="17" t="str">
        <f>IF(ISBLANK(M74),"",_xlfn.XLOOKUP(M74,'User stories'!A:A,'User stories'!B:B))</f>
        <v/>
      </c>
    </row>
    <row r="75" spans="1:14" ht="14" x14ac:dyDescent="0.15">
      <c r="A75" s="17">
        <v>58</v>
      </c>
      <c r="J75" t="str">
        <f t="shared" si="6"/>
        <v/>
      </c>
      <c r="K75" s="17" t="str">
        <f>IF(OR(ISBLANK(A75),ISBLANK(I75)),"", """"&amp;I75&amp;""" -&gt; """&amp;A75&amp;"""")</f>
        <v/>
      </c>
      <c r="L75" s="17" t="str">
        <f>IF(ISBLANK(A75),"",_xlfn.IFNA( _xlfn.XLOOKUP(A75,'User stories'!E:E,'User stories'!A:A), ""))</f>
        <v/>
      </c>
      <c r="N75" s="17" t="str">
        <f>IF(ISBLANK(M75),"",_xlfn.XLOOKUP(M75,'User stories'!A:A,'User stories'!B:B))</f>
        <v/>
      </c>
    </row>
    <row r="76" spans="1:14" ht="14" x14ac:dyDescent="0.15">
      <c r="A76" s="17">
        <v>59</v>
      </c>
      <c r="J76" t="str">
        <f t="shared" si="6"/>
        <v/>
      </c>
      <c r="K76" s="17" t="str">
        <f>IF(OR(ISBLANK(A76),ISBLANK(I76)),"", """"&amp;I76&amp;""" -&gt; """&amp;A76&amp;"""")</f>
        <v/>
      </c>
      <c r="L76" s="17" t="str">
        <f>IF(ISBLANK(A76),"",_xlfn.IFNA( _xlfn.XLOOKUP(A76,'User stories'!E:E,'User stories'!A:A), ""))</f>
        <v/>
      </c>
      <c r="N76" s="17" t="str">
        <f>IF(ISBLANK(M76),"",_xlfn.XLOOKUP(M76,'User stories'!A:A,'User stories'!B:B))</f>
        <v/>
      </c>
    </row>
    <row r="77" spans="1:14" ht="14" x14ac:dyDescent="0.15">
      <c r="A77" s="17">
        <v>60</v>
      </c>
      <c r="I77" s="17"/>
      <c r="J77" t="str">
        <f t="shared" si="6"/>
        <v/>
      </c>
      <c r="K77" s="17" t="str">
        <f>IF(OR(ISBLANK(A77),ISBLANK(I77)),"", """"&amp;I77&amp;""" -&gt; """&amp;A77&amp;"""")</f>
        <v/>
      </c>
      <c r="L77" s="17" t="str">
        <f>IF(ISBLANK(A77),"",_xlfn.IFNA( _xlfn.XLOOKUP(A77,'User stories'!E:E,'User stories'!A:A), ""))</f>
        <v/>
      </c>
      <c r="N77" s="17" t="str">
        <f>IF(ISBLANK(M77),"",_xlfn.XLOOKUP(M77,'User stories'!A:A,'User stories'!B:B))</f>
        <v/>
      </c>
    </row>
    <row r="78" spans="1:14" ht="14" x14ac:dyDescent="0.15">
      <c r="A78" s="17">
        <v>61</v>
      </c>
      <c r="E78" s="17"/>
      <c r="F78" s="17"/>
      <c r="G78" s="17"/>
      <c r="I78" s="17"/>
      <c r="J78" t="str">
        <f t="shared" si="6"/>
        <v/>
      </c>
      <c r="K78" s="17" t="str">
        <f>IF(OR(ISBLANK(A78),ISBLANK(I78)),"", """"&amp;I78&amp;""" -&gt; """&amp;A78&amp;"""")</f>
        <v/>
      </c>
      <c r="L78" s="17" t="str">
        <f>IF(ISBLANK(A78),"",_xlfn.IFNA( _xlfn.XLOOKUP(A78,'User stories'!E:E,'User stories'!A:A), ""))</f>
        <v/>
      </c>
      <c r="N78" s="17" t="str">
        <f>IF(ISBLANK(M78),"",_xlfn.XLOOKUP(M78,'User stories'!A:A,'User stories'!B:B))</f>
        <v/>
      </c>
    </row>
    <row r="79" spans="1:14" ht="14" x14ac:dyDescent="0.15">
      <c r="A79" s="17">
        <v>62</v>
      </c>
      <c r="E79" s="17"/>
      <c r="F79" s="17"/>
      <c r="G79" s="17"/>
      <c r="I79" s="17"/>
      <c r="J79" t="str">
        <f t="shared" si="6"/>
        <v/>
      </c>
      <c r="K79" s="17" t="str">
        <f>IF(OR(ISBLANK(A79),ISBLANK(I79)),"", """"&amp;I79&amp;""" -&gt; """&amp;A79&amp;"""")</f>
        <v/>
      </c>
      <c r="L79" s="17" t="str">
        <f>IF(ISBLANK(A79),"",_xlfn.IFNA( _xlfn.XLOOKUP(A79,'User stories'!E:E,'User stories'!A:A), ""))</f>
        <v/>
      </c>
      <c r="N79" s="17" t="str">
        <f>IF(ISBLANK(M79),"",_xlfn.XLOOKUP(M79,'User stories'!A:A,'User stories'!B:B))</f>
        <v/>
      </c>
    </row>
    <row r="80" spans="1:14" ht="14" x14ac:dyDescent="0.15">
      <c r="A80" s="17">
        <v>63</v>
      </c>
      <c r="J80" t="str">
        <f t="shared" si="6"/>
        <v/>
      </c>
      <c r="K80" s="17" t="str">
        <f>IF(OR(ISBLANK(A80),ISBLANK(I80)),"", """"&amp;I80&amp;""" -&gt; """&amp;A80&amp;"""")</f>
        <v/>
      </c>
      <c r="L80" s="17" t="str">
        <f>IF(ISBLANK(A80),"",_xlfn.IFNA( _xlfn.XLOOKUP(A80,'User stories'!E:E,'User stories'!A:A), ""))</f>
        <v/>
      </c>
      <c r="N80" s="17" t="str">
        <f>IF(ISBLANK(M80),"",_xlfn.XLOOKUP(M80,'User stories'!A:A,'User stories'!B:B))</f>
        <v/>
      </c>
    </row>
    <row r="81" spans="1:14" ht="14" x14ac:dyDescent="0.15">
      <c r="A81" s="17">
        <v>64</v>
      </c>
      <c r="J81" t="str">
        <f t="shared" si="6"/>
        <v/>
      </c>
      <c r="K81" s="17" t="str">
        <f>IF(OR(ISBLANK(A81),ISBLANK(I81)),"", """"&amp;I81&amp;""" -&gt; """&amp;A81&amp;"""")</f>
        <v/>
      </c>
      <c r="L81" s="17" t="str">
        <f>IF(ISBLANK(A81),"",_xlfn.IFNA( _xlfn.XLOOKUP(A81,'User stories'!E:E,'User stories'!A:A), ""))</f>
        <v/>
      </c>
      <c r="N81" s="17" t="str">
        <f>IF(ISBLANK(M81),"",_xlfn.XLOOKUP(M81,'User stories'!A:A,'User stories'!B:B))</f>
        <v/>
      </c>
    </row>
    <row r="82" spans="1:14" ht="14" x14ac:dyDescent="0.15">
      <c r="A82" s="17">
        <v>65</v>
      </c>
      <c r="J82" t="str">
        <f t="shared" si="6"/>
        <v/>
      </c>
      <c r="K82" s="17" t="str">
        <f>IF(OR(ISBLANK(A82),ISBLANK(I82)),"", """"&amp;I82&amp;""" -&gt; """&amp;A82&amp;"""")</f>
        <v/>
      </c>
      <c r="L82" s="17" t="str">
        <f>IF(ISBLANK(A82),"",_xlfn.IFNA( _xlfn.XLOOKUP(A82,'User stories'!E:E,'User stories'!A:A), ""))</f>
        <v/>
      </c>
      <c r="N82" s="17" t="str">
        <f>IF(ISBLANK(M82),"",_xlfn.XLOOKUP(M82,'User stories'!A:A,'User stories'!B:B))</f>
        <v/>
      </c>
    </row>
    <row r="83" spans="1:14" ht="14" x14ac:dyDescent="0.15">
      <c r="A83" s="17">
        <v>66</v>
      </c>
      <c r="B83" s="17"/>
      <c r="D83" s="17"/>
      <c r="J83" t="str">
        <f t="shared" si="6"/>
        <v/>
      </c>
      <c r="K83" s="17" t="str">
        <f>IF(OR(ISBLANK(A83),ISBLANK(I83)),"", """"&amp;I83&amp;""" -&gt; """&amp;A83&amp;"""")</f>
        <v/>
      </c>
      <c r="L83" s="17" t="str">
        <f>IF(ISBLANK(A83),"",_xlfn.IFNA( _xlfn.XLOOKUP(A83,'User stories'!E:E,'User stories'!A:A), ""))</f>
        <v/>
      </c>
      <c r="N83" s="17" t="str">
        <f>IF(ISBLANK(M83),"",_xlfn.XLOOKUP(M83,'User stories'!A:A,'User stories'!B:B))</f>
        <v/>
      </c>
    </row>
    <row r="84" spans="1:14" ht="14" x14ac:dyDescent="0.15">
      <c r="A84" s="17">
        <v>67</v>
      </c>
      <c r="B84" s="17"/>
      <c r="D84" s="17"/>
      <c r="J84" t="str">
        <f t="shared" si="6"/>
        <v/>
      </c>
      <c r="K84" s="17" t="str">
        <f>IF(OR(ISBLANK(A84),ISBLANK(I84)),"", """"&amp;I84&amp;""" -&gt; """&amp;A84&amp;"""")</f>
        <v/>
      </c>
      <c r="L84" s="17" t="str">
        <f>IF(ISBLANK(A84),"",_xlfn.IFNA( _xlfn.XLOOKUP(A84,'User stories'!E:E,'User stories'!A:A), ""))</f>
        <v/>
      </c>
      <c r="N84" s="17" t="str">
        <f>IF(ISBLANK(M84),"",_xlfn.XLOOKUP(M84,'User stories'!A:A,'User stories'!B:B))</f>
        <v/>
      </c>
    </row>
    <row r="85" spans="1:14" ht="14" x14ac:dyDescent="0.15">
      <c r="A85" s="17">
        <v>68</v>
      </c>
      <c r="B85" s="17"/>
      <c r="D85" s="17"/>
      <c r="J85" t="str">
        <f t="shared" si="6"/>
        <v/>
      </c>
      <c r="K85" s="17" t="str">
        <f>IF(OR(ISBLANK(A85),ISBLANK(I85)),"", """"&amp;I85&amp;""" -&gt; """&amp;A85&amp;"""")</f>
        <v/>
      </c>
      <c r="L85" s="17" t="str">
        <f>IF(ISBLANK(A85),"",_xlfn.IFNA( _xlfn.XLOOKUP(A85,'User stories'!E:E,'User stories'!A:A), ""))</f>
        <v/>
      </c>
      <c r="N85" s="17" t="str">
        <f>IF(ISBLANK(M85),"",_xlfn.XLOOKUP(M85,'User stories'!A:A,'User stories'!B:B))</f>
        <v/>
      </c>
    </row>
    <row r="86" spans="1:14" ht="14" x14ac:dyDescent="0.15">
      <c r="A86" s="17">
        <v>69</v>
      </c>
      <c r="B86" s="17"/>
      <c r="D86" s="17"/>
      <c r="J86" t="str">
        <f t="shared" si="6"/>
        <v/>
      </c>
      <c r="K86" s="17" t="str">
        <f>IF(OR(ISBLANK(A86),ISBLANK(I86)),"", """"&amp;I86&amp;""" -&gt; """&amp;A86&amp;"""")</f>
        <v/>
      </c>
      <c r="L86" s="17" t="str">
        <f>IF(ISBLANK(A86),"",_xlfn.IFNA( _xlfn.XLOOKUP(A86,'User stories'!E:E,'User stories'!A:A), ""))</f>
        <v/>
      </c>
      <c r="N86" s="17" t="str">
        <f>IF(ISBLANK(M86),"",_xlfn.XLOOKUP(M86,'User stories'!A:A,'User stories'!B:B))</f>
        <v/>
      </c>
    </row>
    <row r="87" spans="1:14" ht="14" x14ac:dyDescent="0.15">
      <c r="A87" s="17">
        <v>70</v>
      </c>
      <c r="B87" s="17"/>
      <c r="D87" s="17"/>
      <c r="J87" t="str">
        <f t="shared" si="6"/>
        <v/>
      </c>
      <c r="K87" s="17" t="str">
        <f>IF(OR(ISBLANK(A87),ISBLANK(I87)),"", """"&amp;I87&amp;""" -&gt; """&amp;A87&amp;"""")</f>
        <v/>
      </c>
      <c r="L87" s="17" t="str">
        <f>IF(ISBLANK(A87),"",_xlfn.IFNA( _xlfn.XLOOKUP(A87,'User stories'!E:E,'User stories'!A:A), ""))</f>
        <v/>
      </c>
      <c r="N87" s="17" t="str">
        <f>IF(ISBLANK(M87),"",_xlfn.XLOOKUP(M87,'User stories'!A:A,'User stories'!B:B))</f>
        <v/>
      </c>
    </row>
    <row r="88" spans="1:14" ht="14" x14ac:dyDescent="0.15">
      <c r="A88" s="17">
        <v>71</v>
      </c>
      <c r="B88" s="17"/>
      <c r="D88" s="17"/>
      <c r="J88" t="str">
        <f t="shared" si="6"/>
        <v/>
      </c>
      <c r="K88" s="17" t="str">
        <f>IF(OR(ISBLANK(A88),ISBLANK(I88)),"", """"&amp;I88&amp;""" -&gt; """&amp;A88&amp;"""")</f>
        <v/>
      </c>
      <c r="L88" s="17" t="str">
        <f>IF(ISBLANK(A88),"",_xlfn.IFNA( _xlfn.XLOOKUP(A88,'User stories'!E:E,'User stories'!A:A), ""))</f>
        <v/>
      </c>
      <c r="N88" s="17" t="str">
        <f>IF(ISBLANK(M88),"",_xlfn.XLOOKUP(M88,'User stories'!A:A,'User stories'!B:B))</f>
        <v/>
      </c>
    </row>
    <row r="89" spans="1:14" ht="14" x14ac:dyDescent="0.15">
      <c r="A89" s="17">
        <v>72</v>
      </c>
      <c r="B89" s="17"/>
      <c r="D89" s="17"/>
      <c r="J89" t="str">
        <f t="shared" si="6"/>
        <v/>
      </c>
      <c r="K89" s="17" t="str">
        <f>IF(OR(ISBLANK(A89),ISBLANK(I89)),"", """"&amp;I89&amp;""" -&gt; """&amp;A89&amp;"""")</f>
        <v/>
      </c>
      <c r="L89" s="17" t="str">
        <f>IF(ISBLANK(A89),"",_xlfn.IFNA( _xlfn.XLOOKUP(A89,'User stories'!E:E,'User stories'!A:A), ""))</f>
        <v/>
      </c>
      <c r="N89" s="17" t="str">
        <f>IF(ISBLANK(M89),"",_xlfn.XLOOKUP(M89,'User stories'!A:A,'User stories'!B:B))</f>
        <v/>
      </c>
    </row>
    <row r="90" spans="1:14" ht="14" x14ac:dyDescent="0.15">
      <c r="A90" s="17">
        <v>73</v>
      </c>
      <c r="B90" s="17"/>
      <c r="D90" s="17"/>
      <c r="J90" t="str">
        <f t="shared" si="6"/>
        <v/>
      </c>
      <c r="K90" s="17" t="str">
        <f>IF(OR(ISBLANK(A90),ISBLANK(I90)),"", """"&amp;I90&amp;""" -&gt; """&amp;A90&amp;"""")</f>
        <v/>
      </c>
      <c r="L90" s="17" t="str">
        <f>IF(ISBLANK(A90),"",_xlfn.IFNA( _xlfn.XLOOKUP(A90,'User stories'!E:E,'User stories'!A:A), ""))</f>
        <v/>
      </c>
      <c r="N90" s="17" t="str">
        <f>IF(ISBLANK(M90),"",_xlfn.XLOOKUP(M90,'User stories'!A:A,'User stories'!B:B))</f>
        <v/>
      </c>
    </row>
    <row r="91" spans="1:14" ht="14" x14ac:dyDescent="0.15">
      <c r="A91" s="17">
        <v>74</v>
      </c>
      <c r="B91" s="17"/>
      <c r="D91" s="17"/>
      <c r="J91" t="str">
        <f t="shared" si="6"/>
        <v/>
      </c>
      <c r="K91" s="17" t="str">
        <f>IF(OR(ISBLANK(A91),ISBLANK(I91)),"", """"&amp;I91&amp;""" -&gt; """&amp;A91&amp;"""")</f>
        <v/>
      </c>
      <c r="L91" s="17" t="str">
        <f>IF(ISBLANK(A91),"",_xlfn.IFNA( _xlfn.XLOOKUP(A91,'User stories'!E:E,'User stories'!A:A), ""))</f>
        <v/>
      </c>
      <c r="N91" s="17" t="str">
        <f>IF(ISBLANK(M91),"",_xlfn.XLOOKUP(M91,'User stories'!A:A,'User stories'!B:B))</f>
        <v/>
      </c>
    </row>
    <row r="92" spans="1:14" ht="14" x14ac:dyDescent="0.15">
      <c r="A92" s="17">
        <v>75</v>
      </c>
      <c r="B92" s="17"/>
      <c r="D92" s="17"/>
      <c r="J92" t="str">
        <f t="shared" si="6"/>
        <v/>
      </c>
      <c r="K92" s="17" t="str">
        <f>IF(OR(ISBLANK(A92),ISBLANK(I92)),"", """"&amp;I92&amp;""" -&gt; """&amp;A92&amp;"""")</f>
        <v/>
      </c>
      <c r="L92" s="17" t="str">
        <f>IF(ISBLANK(A92),"",_xlfn.IFNA( _xlfn.XLOOKUP(A92,'User stories'!E:E,'User stories'!A:A), ""))</f>
        <v/>
      </c>
      <c r="N92" s="17" t="str">
        <f>IF(ISBLANK(M92),"",_xlfn.XLOOKUP(M92,'User stories'!A:A,'User stories'!B:B))</f>
        <v/>
      </c>
    </row>
    <row r="93" spans="1:14" ht="14" x14ac:dyDescent="0.15">
      <c r="A93" s="17">
        <v>76</v>
      </c>
      <c r="B93" s="17"/>
      <c r="D93" s="17"/>
      <c r="J93" t="str">
        <f t="shared" si="6"/>
        <v/>
      </c>
      <c r="K93" s="17" t="str">
        <f>IF(OR(ISBLANK(A93),ISBLANK(I93)),"", """"&amp;I93&amp;""" -&gt; """&amp;A93&amp;"""")</f>
        <v/>
      </c>
      <c r="L93" s="17" t="str">
        <f>IF(ISBLANK(A93),"",_xlfn.IFNA( _xlfn.XLOOKUP(A93,'User stories'!E:E,'User stories'!A:A), ""))</f>
        <v/>
      </c>
      <c r="N93" s="17" t="str">
        <f>IF(ISBLANK(M93),"",_xlfn.XLOOKUP(M93,'User stories'!A:A,'User stories'!B:B))</f>
        <v/>
      </c>
    </row>
    <row r="94" spans="1:14" ht="14" x14ac:dyDescent="0.15">
      <c r="A94" s="17">
        <v>77</v>
      </c>
      <c r="B94" s="17"/>
      <c r="D94" s="17"/>
      <c r="J94" t="str">
        <f t="shared" si="6"/>
        <v/>
      </c>
      <c r="K94" s="17" t="str">
        <f>IF(OR(ISBLANK(A94),ISBLANK(I94)),"", """"&amp;I94&amp;""" -&gt; """&amp;A94&amp;"""")</f>
        <v/>
      </c>
      <c r="L94" s="17" t="str">
        <f>IF(ISBLANK(A94),"",_xlfn.IFNA( _xlfn.XLOOKUP(A94,'User stories'!E:E,'User stories'!A:A), ""))</f>
        <v/>
      </c>
      <c r="N94" s="17" t="str">
        <f>IF(ISBLANK(M94),"",_xlfn.XLOOKUP(M94,'User stories'!A:A,'User stories'!B:B))</f>
        <v/>
      </c>
    </row>
    <row r="95" spans="1:14" ht="14" x14ac:dyDescent="0.15">
      <c r="A95" s="17">
        <v>78</v>
      </c>
      <c r="B95" s="17"/>
      <c r="D95" s="17"/>
      <c r="J95" t="str">
        <f t="shared" si="6"/>
        <v/>
      </c>
      <c r="K95" s="17" t="str">
        <f>IF(OR(ISBLANK(A95),ISBLANK(I95)),"", """"&amp;I95&amp;""" -&gt; """&amp;A95&amp;"""")</f>
        <v/>
      </c>
      <c r="L95" s="17" t="str">
        <f>IF(ISBLANK(A95),"",_xlfn.IFNA( _xlfn.XLOOKUP(A95,'User stories'!E:E,'User stories'!A:A), ""))</f>
        <v/>
      </c>
      <c r="N95" s="17" t="str">
        <f>IF(ISBLANK(M95),"",_xlfn.XLOOKUP(M95,'User stories'!A:A,'User stories'!B:B))</f>
        <v/>
      </c>
    </row>
    <row r="96" spans="1:14" ht="14" x14ac:dyDescent="0.15">
      <c r="A96" s="17">
        <v>79</v>
      </c>
      <c r="B96" s="17"/>
      <c r="D96" s="17"/>
      <c r="J96" t="str">
        <f t="shared" si="6"/>
        <v/>
      </c>
      <c r="K96" s="17" t="str">
        <f>IF(OR(ISBLANK(A96),ISBLANK(I96)),"", """"&amp;I96&amp;""" -&gt; """&amp;A96&amp;"""")</f>
        <v/>
      </c>
      <c r="L96" s="17" t="str">
        <f>IF(ISBLANK(A96),"",_xlfn.IFNA( _xlfn.XLOOKUP(A96,'User stories'!E:E,'User stories'!A:A), ""))</f>
        <v/>
      </c>
      <c r="N96" s="17" t="str">
        <f>IF(ISBLANK(M96),"",_xlfn.XLOOKUP(M96,'User stories'!A:A,'User stories'!B:B))</f>
        <v/>
      </c>
    </row>
    <row r="97" spans="1:14" ht="14" x14ac:dyDescent="0.15">
      <c r="A97" s="17">
        <v>80</v>
      </c>
      <c r="B97" s="17"/>
      <c r="D97" s="17"/>
      <c r="G97" s="17"/>
      <c r="J97" t="str">
        <f t="shared" si="6"/>
        <v/>
      </c>
      <c r="K97" s="17" t="str">
        <f>IF(OR(ISBLANK(A97),ISBLANK(I97)),"", """"&amp;I97&amp;""" -&gt; """&amp;A97&amp;"""")</f>
        <v/>
      </c>
      <c r="L97" s="17" t="str">
        <f>IF(ISBLANK(A97),"",_xlfn.IFNA( _xlfn.XLOOKUP(A97,'User stories'!E:E,'User stories'!A:A), ""))</f>
        <v/>
      </c>
      <c r="N97" s="17" t="str">
        <f>IF(ISBLANK(M97),"",_xlfn.XLOOKUP(M97,'User stories'!A:A,'User stories'!B:B))</f>
        <v/>
      </c>
    </row>
    <row r="98" spans="1:14" ht="14" x14ac:dyDescent="0.15">
      <c r="A98" s="17">
        <v>81</v>
      </c>
      <c r="B98" s="17"/>
      <c r="D98" s="17"/>
      <c r="G98" s="17"/>
      <c r="J98" t="str">
        <f t="shared" si="6"/>
        <v/>
      </c>
      <c r="K98" s="17" t="str">
        <f>IF(OR(ISBLANK(A98),ISBLANK(I98)),"", """"&amp;I98&amp;""" -&gt; """&amp;A98&amp;"""")</f>
        <v/>
      </c>
      <c r="L98" s="17" t="str">
        <f>IF(ISBLANK(A98),"",_xlfn.IFNA( _xlfn.XLOOKUP(A98,'User stories'!E:E,'User stories'!A:A), ""))</f>
        <v/>
      </c>
      <c r="N98" s="17" t="str">
        <f>IF(ISBLANK(M98),"",_xlfn.XLOOKUP(M98,'User stories'!A:A,'User stories'!B:B))</f>
        <v/>
      </c>
    </row>
    <row r="99" spans="1:14" ht="14" x14ac:dyDescent="0.15">
      <c r="A99" s="17">
        <v>82</v>
      </c>
      <c r="J99" t="str">
        <f t="shared" si="6"/>
        <v/>
      </c>
      <c r="K99" s="17" t="str">
        <f>IF(OR(ISBLANK(A99),ISBLANK(I99)),"", """"&amp;I99&amp;""" -&gt; """&amp;A99&amp;"""")</f>
        <v/>
      </c>
      <c r="L99" s="17" t="str">
        <f>IF(ISBLANK(A99),"",_xlfn.IFNA( _xlfn.XLOOKUP(A99,'User stories'!E:E,'User stories'!A:A), ""))</f>
        <v/>
      </c>
      <c r="N99" s="17" t="str">
        <f>IF(ISBLANK(M99),"",_xlfn.XLOOKUP(M99,'User stories'!A:A,'User stories'!B:B))</f>
        <v/>
      </c>
    </row>
    <row r="100" spans="1:14" ht="14" x14ac:dyDescent="0.15">
      <c r="A100" s="17">
        <v>83</v>
      </c>
      <c r="J100" t="str">
        <f t="shared" si="6"/>
        <v/>
      </c>
      <c r="K100" s="17" t="str">
        <f>IF(OR(ISBLANK(A100),ISBLANK(I100)),"", """"&amp;I100&amp;""" -&gt; """&amp;A100&amp;"""")</f>
        <v/>
      </c>
      <c r="L100" s="17" t="str">
        <f>IF(ISBLANK(A100),"",_xlfn.IFNA( _xlfn.XLOOKUP(A100,'User stories'!E:E,'User stories'!A:A), ""))</f>
        <v/>
      </c>
      <c r="N100" s="17" t="str">
        <f>IF(ISBLANK(M100),"",_xlfn.XLOOKUP(M100,'User stories'!A:A,'User stories'!B:B))</f>
        <v/>
      </c>
    </row>
    <row r="101" spans="1:14" ht="14" x14ac:dyDescent="0.15">
      <c r="A101" s="17">
        <v>84</v>
      </c>
      <c r="J101" t="str">
        <f t="shared" si="6"/>
        <v/>
      </c>
      <c r="K101" s="17" t="str">
        <f>IF(OR(ISBLANK(A101),ISBLANK(I101)),"", """"&amp;I101&amp;""" -&gt; """&amp;A101&amp;"""")</f>
        <v/>
      </c>
      <c r="L101" s="17" t="str">
        <f>IF(ISBLANK(A101),"",_xlfn.IFNA( _xlfn.XLOOKUP(A101,'User stories'!E:E,'User stories'!A:A), ""))</f>
        <v/>
      </c>
      <c r="N101" s="17" t="str">
        <f>IF(ISBLANK(M101),"",_xlfn.XLOOKUP(M101,'User stories'!A:A,'User stories'!B:B))</f>
        <v/>
      </c>
    </row>
    <row r="102" spans="1:14" ht="14" x14ac:dyDescent="0.15">
      <c r="A102" s="17">
        <v>85</v>
      </c>
      <c r="J102" t="str">
        <f t="shared" si="6"/>
        <v/>
      </c>
      <c r="K102" s="17" t="str">
        <f>IF(OR(ISBLANK(A102),ISBLANK(I102)),"", """"&amp;I102&amp;""" -&gt; """&amp;A102&amp;"""")</f>
        <v/>
      </c>
      <c r="L102" s="17" t="str">
        <f>IF(ISBLANK(A102),"",_xlfn.IFNA( _xlfn.XLOOKUP(A102,'User stories'!E:E,'User stories'!A:A), ""))</f>
        <v/>
      </c>
      <c r="N102" s="17" t="str">
        <f>IF(ISBLANK(M102),"",_xlfn.XLOOKUP(M102,'User stories'!A:A,'User stories'!B:B))</f>
        <v/>
      </c>
    </row>
    <row r="103" spans="1:14" ht="14" x14ac:dyDescent="0.15">
      <c r="A103" s="17">
        <v>86</v>
      </c>
      <c r="J103" t="str">
        <f t="shared" si="6"/>
        <v/>
      </c>
      <c r="K103" s="17" t="str">
        <f>IF(OR(ISBLANK(A103),ISBLANK(I103)),"", """"&amp;I103&amp;""" -&gt; """&amp;A103&amp;"""")</f>
        <v/>
      </c>
      <c r="L103" s="17" t="str">
        <f>IF(ISBLANK(A103),"",_xlfn.IFNA( _xlfn.XLOOKUP(A103,'User stories'!E:E,'User stories'!A:A), ""))</f>
        <v/>
      </c>
      <c r="N103" s="17" t="str">
        <f>IF(ISBLANK(M103),"",_xlfn.XLOOKUP(M103,'User stories'!A:A,'User stories'!B:B))</f>
        <v/>
      </c>
    </row>
    <row r="104" spans="1:14" ht="14" x14ac:dyDescent="0.15">
      <c r="A104" s="17">
        <v>87</v>
      </c>
      <c r="J104" t="str">
        <f t="shared" si="6"/>
        <v/>
      </c>
      <c r="K104" s="17" t="str">
        <f>IF(OR(ISBLANK(A104),ISBLANK(I104)),"", """"&amp;I104&amp;""" -&gt; """&amp;A104&amp;"""")</f>
        <v/>
      </c>
      <c r="L104" s="17" t="str">
        <f>IF(ISBLANK(A104),"",_xlfn.IFNA( _xlfn.XLOOKUP(A104,'User stories'!E:E,'User stories'!A:A), ""))</f>
        <v/>
      </c>
      <c r="N104" s="17" t="str">
        <f>IF(ISBLANK(M104),"",_xlfn.XLOOKUP(M104,'User stories'!A:A,'User stories'!B:B))</f>
        <v/>
      </c>
    </row>
    <row r="105" spans="1:14" ht="14" x14ac:dyDescent="0.15">
      <c r="A105" s="17">
        <v>88</v>
      </c>
      <c r="J105" t="str">
        <f t="shared" si="6"/>
        <v/>
      </c>
      <c r="K105" s="17" t="str">
        <f>IF(OR(ISBLANK(A105),ISBLANK(I105)),"", """"&amp;I105&amp;""" -&gt; """&amp;A105&amp;"""")</f>
        <v/>
      </c>
      <c r="L105" s="17" t="str">
        <f>IF(ISBLANK(A105),"",_xlfn.IFNA( _xlfn.XLOOKUP(A105,'User stories'!E:E,'User stories'!A:A), ""))</f>
        <v/>
      </c>
      <c r="N105" s="17" t="str">
        <f>IF(ISBLANK(M105),"",_xlfn.XLOOKUP(M105,'User stories'!A:A,'User stories'!B:B))</f>
        <v/>
      </c>
    </row>
    <row r="106" spans="1:14" ht="14" x14ac:dyDescent="0.15">
      <c r="A106" s="17">
        <v>89</v>
      </c>
      <c r="J106" t="str">
        <f t="shared" si="6"/>
        <v/>
      </c>
      <c r="K106" s="17" t="str">
        <f>IF(OR(ISBLANK(A106),ISBLANK(I106)),"", """"&amp;I106&amp;""" -&gt; """&amp;A106&amp;"""")</f>
        <v/>
      </c>
      <c r="L106" s="17" t="str">
        <f>IF(ISBLANK(A106),"",_xlfn.IFNA( _xlfn.XLOOKUP(A106,'User stories'!E:E,'User stories'!A:A), ""))</f>
        <v/>
      </c>
      <c r="N106" s="17" t="str">
        <f>IF(ISBLANK(M106),"",_xlfn.XLOOKUP(M106,'User stories'!A:A,'User stories'!B:B))</f>
        <v/>
      </c>
    </row>
    <row r="107" spans="1:14" ht="14" x14ac:dyDescent="0.15">
      <c r="A107" s="17">
        <v>90</v>
      </c>
      <c r="J107" t="str">
        <f t="shared" si="6"/>
        <v/>
      </c>
      <c r="K107" s="17" t="str">
        <f>IF(OR(ISBLANK(A107),ISBLANK(I107)),"", """"&amp;I107&amp;""" -&gt; """&amp;A107&amp;"""")</f>
        <v/>
      </c>
      <c r="L107" s="17" t="str">
        <f>IF(ISBLANK(A107),"",_xlfn.IFNA( _xlfn.XLOOKUP(A107,'User stories'!E:E,'User stories'!A:A), ""))</f>
        <v/>
      </c>
      <c r="N107" s="17" t="str">
        <f>IF(ISBLANK(M107),"",_xlfn.XLOOKUP(M107,'User stories'!A:A,'User stories'!B:B))</f>
        <v/>
      </c>
    </row>
    <row r="108" spans="1:14" ht="14" x14ac:dyDescent="0.15">
      <c r="A108" s="17">
        <v>91</v>
      </c>
      <c r="J108" t="str">
        <f t="shared" si="6"/>
        <v/>
      </c>
      <c r="K108" s="17" t="str">
        <f>IF(OR(ISBLANK(A108),ISBLANK(I108)),"", """"&amp;I108&amp;""" -&gt; """&amp;A108&amp;"""")</f>
        <v/>
      </c>
      <c r="L108" s="17" t="str">
        <f>IF(ISBLANK(A108),"",_xlfn.IFNA( _xlfn.XLOOKUP(A108,'User stories'!E:E,'User stories'!A:A), ""))</f>
        <v/>
      </c>
      <c r="N108" s="17" t="str">
        <f>IF(ISBLANK(M108),"",_xlfn.XLOOKUP(M108,'User stories'!A:A,'User stories'!B:B))</f>
        <v/>
      </c>
    </row>
    <row r="109" spans="1:14" ht="14" x14ac:dyDescent="0.15">
      <c r="A109" s="17">
        <v>92</v>
      </c>
      <c r="J109" t="str">
        <f t="shared" si="6"/>
        <v/>
      </c>
      <c r="K109" s="17" t="str">
        <f>IF(OR(ISBLANK(A109),ISBLANK(I109)),"", """"&amp;I109&amp;""" -&gt; """&amp;A109&amp;"""")</f>
        <v/>
      </c>
      <c r="L109" s="17" t="str">
        <f>IF(ISBLANK(A109),"",_xlfn.IFNA( _xlfn.XLOOKUP(A109,'User stories'!E:E,'User stories'!A:A), ""))</f>
        <v/>
      </c>
      <c r="N109" s="17" t="str">
        <f>IF(ISBLANK(M109),"",_xlfn.XLOOKUP(M109,'User stories'!A:A,'User stories'!B:B))</f>
        <v/>
      </c>
    </row>
    <row r="110" spans="1:14" ht="14" x14ac:dyDescent="0.15">
      <c r="A110" s="17">
        <v>93</v>
      </c>
      <c r="G110" s="24"/>
      <c r="J110" t="str">
        <f t="shared" si="6"/>
        <v/>
      </c>
      <c r="K110" s="17" t="str">
        <f>IF(OR(ISBLANK(A110),ISBLANK(I110)),"", """"&amp;I110&amp;""" -&gt; """&amp;A110&amp;"""")</f>
        <v/>
      </c>
      <c r="L110" s="17" t="str">
        <f>IF(ISBLANK(A110),"",_xlfn.IFNA( _xlfn.XLOOKUP(A110,'User stories'!E:E,'User stories'!A:A), ""))</f>
        <v/>
      </c>
      <c r="N110" s="17" t="str">
        <f>IF(ISBLANK(M110),"",_xlfn.XLOOKUP(M110,'User stories'!A:A,'User stories'!B:B))</f>
        <v/>
      </c>
    </row>
    <row r="111" spans="1:14" ht="14" x14ac:dyDescent="0.15">
      <c r="A111" s="17">
        <v>94</v>
      </c>
      <c r="G111" s="24"/>
      <c r="J111" t="str">
        <f t="shared" si="6"/>
        <v/>
      </c>
      <c r="K111" s="17" t="str">
        <f>IF(OR(ISBLANK(A111),ISBLANK(I111)),"", """"&amp;I111&amp;""" -&gt; """&amp;A111&amp;"""")</f>
        <v/>
      </c>
      <c r="L111" s="17" t="str">
        <f>IF(ISBLANK(A111),"",_xlfn.IFNA( _xlfn.XLOOKUP(A111,'User stories'!E:E,'User stories'!A:A), ""))</f>
        <v/>
      </c>
      <c r="N111" s="17" t="str">
        <f>IF(ISBLANK(M111),"",_xlfn.XLOOKUP(M111,'User stories'!A:A,'User stories'!B:B))</f>
        <v/>
      </c>
    </row>
    <row r="112" spans="1:14" ht="14" x14ac:dyDescent="0.15">
      <c r="A112" s="17">
        <v>95</v>
      </c>
      <c r="J112" t="str">
        <f t="shared" si="6"/>
        <v/>
      </c>
      <c r="K112" s="17" t="str">
        <f>IF(OR(ISBLANK(A112),ISBLANK(I112)),"", """"&amp;I112&amp;""" -&gt; """&amp;A112&amp;"""")</f>
        <v/>
      </c>
      <c r="L112" s="17" t="str">
        <f>IF(ISBLANK(A112),"",_xlfn.IFNA( _xlfn.XLOOKUP(A112,'User stories'!E:E,'User stories'!A:A), ""))</f>
        <v/>
      </c>
      <c r="N112" s="17" t="str">
        <f>IF(ISBLANK(M112),"",_xlfn.XLOOKUP(M112,'User stories'!A:A,'User stories'!B:B))</f>
        <v/>
      </c>
    </row>
    <row r="113" spans="1:14" ht="14" x14ac:dyDescent="0.15">
      <c r="A113" s="17">
        <v>96</v>
      </c>
      <c r="I113" s="17"/>
      <c r="J113" t="str">
        <f t="shared" si="6"/>
        <v/>
      </c>
      <c r="K113" s="17" t="str">
        <f>IF(OR(ISBLANK(A113),ISBLANK(I113)),"", """"&amp;I113&amp;""" -&gt; """&amp;A113&amp;"""")</f>
        <v/>
      </c>
      <c r="L113" s="17" t="str">
        <f>IF(ISBLANK(A113),"",_xlfn.IFNA( _xlfn.XLOOKUP(A113,'User stories'!E:E,'User stories'!A:A), ""))</f>
        <v/>
      </c>
      <c r="N113" s="17" t="str">
        <f>IF(ISBLANK(M113),"",_xlfn.XLOOKUP(M113,'User stories'!A:A,'User stories'!B:B))</f>
        <v/>
      </c>
    </row>
    <row r="114" spans="1:14" ht="14" x14ac:dyDescent="0.15">
      <c r="A114" s="17">
        <v>97</v>
      </c>
      <c r="I114" s="17"/>
      <c r="J114" t="str">
        <f t="shared" si="6"/>
        <v/>
      </c>
      <c r="K114" s="17" t="str">
        <f>IF(OR(ISBLANK(A114),ISBLANK(I114)),"", """"&amp;I114&amp;""" -&gt; """&amp;A114&amp;"""")</f>
        <v/>
      </c>
      <c r="L114" s="17" t="str">
        <f>IF(ISBLANK(A114),"",_xlfn.IFNA( _xlfn.XLOOKUP(A114,'User stories'!E:E,'User stories'!A:A), ""))</f>
        <v/>
      </c>
      <c r="N114" s="17" t="str">
        <f>IF(ISBLANK(M114),"",_xlfn.XLOOKUP(M114,'User stories'!A:A,'User stories'!B:B))</f>
        <v/>
      </c>
    </row>
    <row r="115" spans="1:14" ht="14" x14ac:dyDescent="0.15">
      <c r="A115" s="17">
        <v>98</v>
      </c>
      <c r="C115" s="23"/>
      <c r="I115" s="17"/>
      <c r="J115" t="str">
        <f t="shared" si="6"/>
        <v/>
      </c>
      <c r="K115" s="17" t="str">
        <f>IF(OR(ISBLANK(A115),ISBLANK(I115)),"", """"&amp;I115&amp;""" -&gt; """&amp;A115&amp;"""")</f>
        <v/>
      </c>
      <c r="L115" s="17" t="str">
        <f>IF(ISBLANK(A115),"",_xlfn.IFNA( _xlfn.XLOOKUP(A115,'User stories'!E:E,'User stories'!A:A), ""))</f>
        <v/>
      </c>
      <c r="N115" s="17" t="str">
        <f>IF(ISBLANK(M115),"",_xlfn.XLOOKUP(M115,'User stories'!A:A,'User stories'!B:B))</f>
        <v/>
      </c>
    </row>
    <row r="116" spans="1:14" ht="14" x14ac:dyDescent="0.15">
      <c r="A116" s="17">
        <v>99</v>
      </c>
      <c r="I116" s="17"/>
      <c r="J116" t="str">
        <f t="shared" si="6"/>
        <v/>
      </c>
      <c r="K116" s="17" t="str">
        <f>IF(OR(ISBLANK(A116),ISBLANK(I116)),"", """"&amp;I116&amp;""" -&gt; """&amp;A116&amp;"""")</f>
        <v/>
      </c>
      <c r="L116" s="17" t="str">
        <f>IF(ISBLANK(A116),"",_xlfn.IFNA( _xlfn.XLOOKUP(A116,'User stories'!E:E,'User stories'!A:A), ""))</f>
        <v/>
      </c>
      <c r="N116" s="17" t="str">
        <f>IF(ISBLANK(M116),"",_xlfn.XLOOKUP(M116,'User stories'!A:A,'User stories'!B:B))</f>
        <v/>
      </c>
    </row>
    <row r="117" spans="1:14" ht="14" x14ac:dyDescent="0.15">
      <c r="A117" s="17">
        <v>100</v>
      </c>
      <c r="I117" s="17"/>
      <c r="J117" t="str">
        <f t="shared" si="6"/>
        <v/>
      </c>
      <c r="K117" s="17" t="str">
        <f>IF(OR(ISBLANK(A117),ISBLANK(I117)),"", """"&amp;I117&amp;""" -&gt; """&amp;A117&amp;"""")</f>
        <v/>
      </c>
      <c r="L117" s="17" t="str">
        <f>IF(ISBLANK(A117),"",_xlfn.IFNA( _xlfn.XLOOKUP(A117,'User stories'!E:E,'User stories'!A:A), ""))</f>
        <v/>
      </c>
      <c r="N117" s="17" t="str">
        <f>IF(ISBLANK(M117),"",_xlfn.XLOOKUP(M117,'User stories'!A:A,'User stories'!B:B))</f>
        <v/>
      </c>
    </row>
    <row r="118" spans="1:14" ht="14" x14ac:dyDescent="0.15">
      <c r="A118" s="17">
        <v>101</v>
      </c>
      <c r="I118" s="17"/>
      <c r="J118" t="str">
        <f t="shared" si="6"/>
        <v/>
      </c>
      <c r="K118" s="17" t="str">
        <f>IF(OR(ISBLANK(A118),ISBLANK(I118)),"", """"&amp;I118&amp;""" -&gt; """&amp;A118&amp;"""")</f>
        <v/>
      </c>
      <c r="L118" s="17" t="str">
        <f>IF(ISBLANK(A118),"",_xlfn.IFNA( _xlfn.XLOOKUP(A118,'User stories'!E:E,'User stories'!A:A), ""))</f>
        <v/>
      </c>
      <c r="N118" s="17" t="str">
        <f>IF(ISBLANK(M118),"",_xlfn.XLOOKUP(M118,'User stories'!A:A,'User stories'!B:B))</f>
        <v/>
      </c>
    </row>
    <row r="119" spans="1:14" ht="14" x14ac:dyDescent="0.15">
      <c r="A119" s="17">
        <v>102</v>
      </c>
      <c r="I119" s="17"/>
      <c r="J119" t="str">
        <f t="shared" si="6"/>
        <v/>
      </c>
      <c r="K119" s="17" t="str">
        <f>IF(OR(ISBLANK(A119),ISBLANK(I119)),"", """"&amp;I119&amp;""" -&gt; """&amp;A119&amp;"""")</f>
        <v/>
      </c>
      <c r="L119" s="17" t="str">
        <f>IF(ISBLANK(A119),"",_xlfn.IFNA( _xlfn.XLOOKUP(A119,'User stories'!E:E,'User stories'!A:A), ""))</f>
        <v/>
      </c>
      <c r="N119" s="17" t="str">
        <f>IF(ISBLANK(M119),"",_xlfn.XLOOKUP(M119,'User stories'!A:A,'User stories'!B:B))</f>
        <v/>
      </c>
    </row>
    <row r="120" spans="1:14" ht="14" x14ac:dyDescent="0.15">
      <c r="A120" s="17">
        <v>103</v>
      </c>
      <c r="I120" s="17"/>
      <c r="J120" t="str">
        <f t="shared" si="6"/>
        <v/>
      </c>
      <c r="K120" s="17" t="str">
        <f>IF(OR(ISBLANK(A120),ISBLANK(I120)),"", """"&amp;I120&amp;""" -&gt; """&amp;A120&amp;"""")</f>
        <v/>
      </c>
      <c r="L120" s="17" t="str">
        <f>IF(ISBLANK(A120),"",_xlfn.IFNA( _xlfn.XLOOKUP(A120,'User stories'!E:E,'User stories'!A:A), ""))</f>
        <v/>
      </c>
      <c r="N120" s="17" t="str">
        <f>IF(ISBLANK(M120),"",_xlfn.XLOOKUP(M120,'User stories'!A:A,'User stories'!B:B))</f>
        <v/>
      </c>
    </row>
    <row r="121" spans="1:14" ht="14" x14ac:dyDescent="0.15">
      <c r="A121" s="17">
        <v>104</v>
      </c>
      <c r="I121" s="17"/>
      <c r="J121" t="str">
        <f t="shared" si="6"/>
        <v/>
      </c>
      <c r="K121" s="17" t="str">
        <f>IF(OR(ISBLANK(A121),ISBLANK(I121)),"", """"&amp;I121&amp;""" -&gt; """&amp;A121&amp;"""")</f>
        <v/>
      </c>
      <c r="L121" s="17" t="str">
        <f>IF(ISBLANK(A121),"",_xlfn.IFNA( _xlfn.XLOOKUP(A121,'User stories'!E:E,'User stories'!A:A), ""))</f>
        <v/>
      </c>
      <c r="N121" s="17" t="str">
        <f>IF(ISBLANK(M121),"",_xlfn.XLOOKUP(M121,'User stories'!A:A,'User stories'!B:B))</f>
        <v/>
      </c>
    </row>
    <row r="122" spans="1:14" ht="14" x14ac:dyDescent="0.15">
      <c r="A122" s="17">
        <v>105</v>
      </c>
      <c r="J122" t="str">
        <f t="shared" si="6"/>
        <v/>
      </c>
      <c r="K122" s="17" t="str">
        <f>IF(OR(ISBLANK(A122),ISBLANK(I122)),"", """"&amp;I122&amp;""" -&gt; """&amp;A122&amp;"""")</f>
        <v/>
      </c>
      <c r="L122" s="17" t="str">
        <f>IF(ISBLANK(A122),"",_xlfn.IFNA( _xlfn.XLOOKUP(A122,'User stories'!E:E,'User stories'!A:A), ""))</f>
        <v/>
      </c>
      <c r="N122" s="17" t="str">
        <f>IF(ISBLANK(M122),"",_xlfn.XLOOKUP(M122,'User stories'!A:A,'User stories'!B:B))</f>
        <v/>
      </c>
    </row>
    <row r="123" spans="1:14" ht="14" x14ac:dyDescent="0.15">
      <c r="A123" s="17">
        <v>106</v>
      </c>
      <c r="J123" t="str">
        <f t="shared" si="6"/>
        <v/>
      </c>
      <c r="K123" s="17" t="str">
        <f>IF(OR(ISBLANK(A123),ISBLANK(I123)),"", """"&amp;I123&amp;""" -&gt; """&amp;A123&amp;"""")</f>
        <v/>
      </c>
      <c r="L123" s="17" t="str">
        <f>IF(ISBLANK(A123),"",_xlfn.IFNA( _xlfn.XLOOKUP(A123,'User stories'!E:E,'User stories'!A:A), ""))</f>
        <v/>
      </c>
      <c r="N123" s="17" t="str">
        <f>IF(ISBLANK(M123),"",_xlfn.XLOOKUP(M123,'User stories'!A:A,'User stories'!B:B))</f>
        <v/>
      </c>
    </row>
    <row r="124" spans="1:14" ht="14" x14ac:dyDescent="0.15">
      <c r="A124" s="17">
        <v>107</v>
      </c>
      <c r="I124" s="17"/>
      <c r="J124" t="str">
        <f t="shared" si="6"/>
        <v/>
      </c>
      <c r="K124" s="17" t="str">
        <f>IF(OR(ISBLANK(A124),ISBLANK(I124)),"", """"&amp;I124&amp;""" -&gt; """&amp;A124&amp;"""")</f>
        <v/>
      </c>
      <c r="L124" s="17" t="str">
        <f>IF(ISBLANK(A124),"",_xlfn.IFNA( _xlfn.XLOOKUP(A124,'User stories'!E:E,'User stories'!A:A), ""))</f>
        <v/>
      </c>
      <c r="N124" s="17" t="str">
        <f>IF(ISBLANK(M124),"",_xlfn.XLOOKUP(M124,'User stories'!A:A,'User stories'!B:B))</f>
        <v/>
      </c>
    </row>
    <row r="125" spans="1:14" ht="14" x14ac:dyDescent="0.15">
      <c r="A125" s="17">
        <v>108</v>
      </c>
      <c r="I125" s="17"/>
      <c r="J125" t="str">
        <f t="shared" si="6"/>
        <v/>
      </c>
      <c r="K125" s="17" t="str">
        <f>IF(OR(ISBLANK(A125),ISBLANK(I125)),"", """"&amp;I125&amp;""" -&gt; """&amp;A125&amp;"""")</f>
        <v/>
      </c>
      <c r="L125" s="17" t="str">
        <f>IF(ISBLANK(A125),"",_xlfn.IFNA( _xlfn.XLOOKUP(A125,'User stories'!E:E,'User stories'!A:A), ""))</f>
        <v/>
      </c>
      <c r="N125" s="17" t="str">
        <f>IF(ISBLANK(M125),"",_xlfn.XLOOKUP(M125,'User stories'!A:A,'User stories'!B:B))</f>
        <v/>
      </c>
    </row>
    <row r="126" spans="1:14" ht="14" x14ac:dyDescent="0.15">
      <c r="A126" s="17">
        <v>109</v>
      </c>
      <c r="I126" s="17"/>
      <c r="J126" t="str">
        <f t="shared" si="6"/>
        <v/>
      </c>
      <c r="K126" s="17" t="str">
        <f>IF(OR(ISBLANK(A126),ISBLANK(I126)),"", """"&amp;I126&amp;""" -&gt; """&amp;A126&amp;"""")</f>
        <v/>
      </c>
      <c r="L126" s="17" t="str">
        <f>IF(ISBLANK(A126),"",_xlfn.IFNA( _xlfn.XLOOKUP(A126,'User stories'!E:E,'User stories'!A:A), ""))</f>
        <v/>
      </c>
      <c r="N126" s="17" t="str">
        <f>IF(ISBLANK(M126),"",_xlfn.XLOOKUP(M126,'User stories'!A:A,'User stories'!B:B))</f>
        <v/>
      </c>
    </row>
    <row r="127" spans="1:14" ht="14" x14ac:dyDescent="0.15">
      <c r="A127" s="17">
        <v>110</v>
      </c>
      <c r="I127" s="17"/>
      <c r="J127" t="str">
        <f t="shared" si="6"/>
        <v/>
      </c>
      <c r="K127" s="17" t="str">
        <f>IF(OR(ISBLANK(A127),ISBLANK(I127)),"", """"&amp;I127&amp;""" -&gt; """&amp;A127&amp;"""")</f>
        <v/>
      </c>
      <c r="L127" s="17" t="str">
        <f>IF(ISBLANK(A127),"",_xlfn.IFNA( _xlfn.XLOOKUP(A127,'User stories'!E:E,'User stories'!A:A), ""))</f>
        <v/>
      </c>
      <c r="N127" s="17" t="str">
        <f>IF(ISBLANK(M127),"",_xlfn.XLOOKUP(M127,'User stories'!A:A,'User stories'!B:B))</f>
        <v/>
      </c>
    </row>
    <row r="128" spans="1:14" ht="14" x14ac:dyDescent="0.15">
      <c r="A128" s="17">
        <v>111</v>
      </c>
      <c r="I128" s="17"/>
      <c r="J128" t="str">
        <f t="shared" si="6"/>
        <v/>
      </c>
      <c r="K128" s="17" t="str">
        <f>IF(OR(ISBLANK(A128),ISBLANK(I128)),"", """"&amp;I128&amp;""" -&gt; """&amp;A128&amp;"""")</f>
        <v/>
      </c>
      <c r="L128" s="17" t="str">
        <f>IF(ISBLANK(A128),"",_xlfn.IFNA( _xlfn.XLOOKUP(A128,'User stories'!E:E,'User stories'!A:A), ""))</f>
        <v/>
      </c>
      <c r="N128" s="17" t="str">
        <f>IF(ISBLANK(M128),"",_xlfn.XLOOKUP(M128,'User stories'!A:A,'User stories'!B:B))</f>
        <v/>
      </c>
    </row>
    <row r="129" spans="1:14" ht="14" x14ac:dyDescent="0.15">
      <c r="A129" s="17">
        <v>112</v>
      </c>
      <c r="I129" s="17"/>
      <c r="J129" t="str">
        <f t="shared" si="6"/>
        <v/>
      </c>
      <c r="K129" s="17" t="str">
        <f>IF(OR(ISBLANK(A129),ISBLANK(I129)),"", """"&amp;I129&amp;""" -&gt; """&amp;A129&amp;"""")</f>
        <v/>
      </c>
      <c r="L129" s="17" t="str">
        <f>IF(ISBLANK(A129),"",_xlfn.IFNA( _xlfn.XLOOKUP(A129,'User stories'!E:E,'User stories'!A:A), ""))</f>
        <v/>
      </c>
      <c r="N129" s="17" t="str">
        <f>IF(ISBLANK(M129),"",_xlfn.XLOOKUP(M129,'User stories'!A:A,'User stories'!B:B))</f>
        <v/>
      </c>
    </row>
    <row r="130" spans="1:14" ht="14" x14ac:dyDescent="0.15">
      <c r="A130" s="17">
        <v>113</v>
      </c>
      <c r="I130" s="17"/>
      <c r="J130" t="str">
        <f t="shared" si="6"/>
        <v/>
      </c>
      <c r="K130" s="17" t="str">
        <f>IF(OR(ISBLANK(A130),ISBLANK(I130)),"", """"&amp;I130&amp;""" -&gt; """&amp;A130&amp;"""")</f>
        <v/>
      </c>
      <c r="L130" s="17" t="str">
        <f>IF(ISBLANK(A130),"",_xlfn.IFNA( _xlfn.XLOOKUP(A130,'User stories'!E:E,'User stories'!A:A), ""))</f>
        <v/>
      </c>
      <c r="N130" s="17" t="str">
        <f>IF(ISBLANK(M130),"",_xlfn.XLOOKUP(M130,'User stories'!A:A,'User stories'!B:B))</f>
        <v/>
      </c>
    </row>
    <row r="131" spans="1:14" ht="14" x14ac:dyDescent="0.15">
      <c r="A131" s="17">
        <v>114</v>
      </c>
      <c r="I131" s="17"/>
      <c r="J131" t="str">
        <f t="shared" si="6"/>
        <v/>
      </c>
      <c r="K131" s="17" t="str">
        <f>IF(OR(ISBLANK(A131),ISBLANK(I131)),"", """"&amp;I131&amp;""" -&gt; """&amp;A131&amp;"""")</f>
        <v/>
      </c>
      <c r="L131" s="17" t="str">
        <f>IF(ISBLANK(A131),"",_xlfn.IFNA( _xlfn.XLOOKUP(A131,'User stories'!E:E,'User stories'!A:A), ""))</f>
        <v/>
      </c>
      <c r="N131" s="17" t="str">
        <f>IF(ISBLANK(M131),"",_xlfn.XLOOKUP(M131,'User stories'!A:A,'User stories'!B:B))</f>
        <v/>
      </c>
    </row>
    <row r="132" spans="1:14" ht="14" x14ac:dyDescent="0.15">
      <c r="A132" s="17">
        <v>115</v>
      </c>
      <c r="I132" s="17"/>
      <c r="J132" t="str">
        <f t="shared" si="6"/>
        <v/>
      </c>
      <c r="K132" s="17" t="str">
        <f>IF(OR(ISBLANK(A132),ISBLANK(I132)),"", """"&amp;I132&amp;""" -&gt; """&amp;A132&amp;"""")</f>
        <v/>
      </c>
      <c r="L132" s="17" t="str">
        <f>IF(ISBLANK(A132),"",_xlfn.IFNA( _xlfn.XLOOKUP(A132,'User stories'!E:E,'User stories'!A:A), ""))</f>
        <v/>
      </c>
      <c r="N132" s="17" t="str">
        <f>IF(ISBLANK(M132),"",_xlfn.XLOOKUP(M132,'User stories'!A:A,'User stories'!B:B))</f>
        <v/>
      </c>
    </row>
    <row r="133" spans="1:14" ht="14" x14ac:dyDescent="0.15">
      <c r="A133" s="17">
        <v>116</v>
      </c>
      <c r="I133" s="17"/>
      <c r="J133" t="str">
        <f t="shared" si="6"/>
        <v/>
      </c>
      <c r="K133" s="17" t="str">
        <f>IF(OR(ISBLANK(A133),ISBLANK(I133)),"", """"&amp;I133&amp;""" -&gt; """&amp;A133&amp;"""")</f>
        <v/>
      </c>
      <c r="L133" s="17" t="str">
        <f>IF(ISBLANK(A133),"",_xlfn.IFNA( _xlfn.XLOOKUP(A133,'User stories'!E:E,'User stories'!A:A), ""))</f>
        <v/>
      </c>
      <c r="N133" s="17" t="str">
        <f>IF(ISBLANK(M133),"",_xlfn.XLOOKUP(M133,'User stories'!A:A,'User stories'!B:B))</f>
        <v/>
      </c>
    </row>
    <row r="134" spans="1:14" ht="14" x14ac:dyDescent="0.15">
      <c r="A134" s="17">
        <v>117</v>
      </c>
      <c r="E134" s="17"/>
      <c r="F134" s="17"/>
      <c r="G134" s="17"/>
      <c r="I134" s="17"/>
      <c r="J134" t="str">
        <f t="shared" ref="J134:J185" si="7">IF(ISBLANK(C134),"", """"&amp;A134&amp;""" [texlbl="""&amp;A134&amp;". "&amp;B134&amp;" "&amp;C134&amp;" "&amp;D134&amp;" "&amp;F134&amp;" "&amp;G134&amp;" "&amp;H134&amp;"""]")</f>
        <v/>
      </c>
      <c r="K134" s="17" t="str">
        <f>IF(OR(ISBLANK(A134),ISBLANK(I134)),"", """"&amp;I134&amp;""" -&gt; """&amp;A134&amp;"""")</f>
        <v/>
      </c>
      <c r="L134" s="17" t="str">
        <f>IF(ISBLANK(A134),"",_xlfn.IFNA( _xlfn.XLOOKUP(A134,'User stories'!E:E,'User stories'!A:A), ""))</f>
        <v/>
      </c>
      <c r="N134" s="17" t="str">
        <f>IF(ISBLANK(M134),"",_xlfn.XLOOKUP(M134,'User stories'!A:A,'User stories'!B:B))</f>
        <v/>
      </c>
    </row>
    <row r="135" spans="1:14" ht="14" x14ac:dyDescent="0.15">
      <c r="A135" s="17">
        <v>118</v>
      </c>
      <c r="I135" s="17"/>
      <c r="J135" t="str">
        <f t="shared" si="7"/>
        <v/>
      </c>
      <c r="K135" s="17" t="str">
        <f>IF(OR(ISBLANK(A135),ISBLANK(I135)),"", """"&amp;I135&amp;""" -&gt; """&amp;A135&amp;"""")</f>
        <v/>
      </c>
      <c r="L135" s="17" t="str">
        <f>IF(ISBLANK(A135),"",_xlfn.IFNA( _xlfn.XLOOKUP(A135,'User stories'!E:E,'User stories'!A:A), ""))</f>
        <v/>
      </c>
      <c r="N135" s="17" t="str">
        <f>IF(ISBLANK(M135),"",_xlfn.XLOOKUP(M135,'User stories'!A:A,'User stories'!B:B))</f>
        <v/>
      </c>
    </row>
    <row r="136" spans="1:14" ht="14" x14ac:dyDescent="0.15">
      <c r="A136" s="17">
        <v>119</v>
      </c>
      <c r="I136" s="17"/>
      <c r="J136" t="str">
        <f t="shared" si="7"/>
        <v/>
      </c>
      <c r="K136" s="17" t="str">
        <f>IF(OR(ISBLANK(A136),ISBLANK(I136)),"", """"&amp;I136&amp;""" -&gt; """&amp;A136&amp;"""")</f>
        <v/>
      </c>
      <c r="L136" s="17" t="str">
        <f>IF(ISBLANK(A136),"",_xlfn.IFNA( _xlfn.XLOOKUP(A136,'User stories'!E:E,'User stories'!A:A), ""))</f>
        <v/>
      </c>
      <c r="N136" s="17" t="str">
        <f>IF(ISBLANK(M136),"",_xlfn.XLOOKUP(M136,'User stories'!A:A,'User stories'!B:B))</f>
        <v/>
      </c>
    </row>
    <row r="137" spans="1:14" ht="14" x14ac:dyDescent="0.15">
      <c r="A137" s="17">
        <v>120</v>
      </c>
      <c r="E137" s="17"/>
      <c r="F137" s="17"/>
      <c r="G137" s="17"/>
      <c r="I137" s="17"/>
      <c r="J137" t="str">
        <f t="shared" si="7"/>
        <v/>
      </c>
      <c r="K137" s="17" t="str">
        <f>IF(OR(ISBLANK(A137),ISBLANK(I137)),"", """"&amp;I137&amp;""" -&gt; """&amp;A137&amp;"""")</f>
        <v/>
      </c>
      <c r="L137" s="17" t="str">
        <f>IF(ISBLANK(A137),"",_xlfn.IFNA( _xlfn.XLOOKUP(A137,'User stories'!E:E,'User stories'!A:A), ""))</f>
        <v/>
      </c>
      <c r="N137" s="17" t="str">
        <f>IF(ISBLANK(M137),"",_xlfn.XLOOKUP(M137,'User stories'!A:A,'User stories'!B:B))</f>
        <v/>
      </c>
    </row>
    <row r="138" spans="1:14" ht="14" x14ac:dyDescent="0.15">
      <c r="A138" s="17">
        <v>121</v>
      </c>
      <c r="I138" s="17"/>
      <c r="J138" t="str">
        <f t="shared" si="7"/>
        <v/>
      </c>
      <c r="K138" s="17" t="str">
        <f>IF(OR(ISBLANK(A138),ISBLANK(I138)),"", """"&amp;I138&amp;""" -&gt; """&amp;A138&amp;"""")</f>
        <v/>
      </c>
      <c r="L138" s="17" t="str">
        <f>IF(ISBLANK(A138),"",_xlfn.IFNA( _xlfn.XLOOKUP(A138,'User stories'!E:E,'User stories'!A:A), ""))</f>
        <v/>
      </c>
      <c r="N138" s="17" t="str">
        <f>IF(ISBLANK(M138),"",_xlfn.XLOOKUP(M138,'User stories'!A:A,'User stories'!B:B))</f>
        <v/>
      </c>
    </row>
    <row r="139" spans="1:14" ht="14" x14ac:dyDescent="0.15">
      <c r="A139" s="17">
        <v>122</v>
      </c>
      <c r="I139" s="17"/>
      <c r="J139" t="str">
        <f t="shared" si="7"/>
        <v/>
      </c>
      <c r="K139" s="17" t="str">
        <f>IF(OR(ISBLANK(A139),ISBLANK(I139)),"", """"&amp;I139&amp;""" -&gt; """&amp;A139&amp;"""")</f>
        <v/>
      </c>
      <c r="L139" s="17" t="str">
        <f>IF(ISBLANK(A139),"",_xlfn.IFNA( _xlfn.XLOOKUP(A139,'User stories'!E:E,'User stories'!A:A), ""))</f>
        <v/>
      </c>
      <c r="N139" s="17" t="str">
        <f>IF(ISBLANK(M139),"",_xlfn.XLOOKUP(M139,'User stories'!A:A,'User stories'!B:B))</f>
        <v/>
      </c>
    </row>
    <row r="140" spans="1:14" ht="14" x14ac:dyDescent="0.15">
      <c r="A140" s="17">
        <v>123</v>
      </c>
      <c r="I140" s="17"/>
      <c r="J140" t="str">
        <f t="shared" si="7"/>
        <v/>
      </c>
      <c r="K140" s="17" t="str">
        <f>IF(OR(ISBLANK(A140),ISBLANK(I140)),"", """"&amp;I140&amp;""" -&gt; """&amp;A140&amp;"""")</f>
        <v/>
      </c>
      <c r="L140" s="17" t="str">
        <f>IF(ISBLANK(A140),"",_xlfn.IFNA( _xlfn.XLOOKUP(A140,'User stories'!E:E,'User stories'!A:A), ""))</f>
        <v/>
      </c>
      <c r="N140" s="17" t="str">
        <f>IF(ISBLANK(M140),"",_xlfn.XLOOKUP(M140,'User stories'!A:A,'User stories'!B:B))</f>
        <v/>
      </c>
    </row>
    <row r="141" spans="1:14" ht="14" x14ac:dyDescent="0.15">
      <c r="A141" s="17">
        <v>124</v>
      </c>
      <c r="I141" s="17"/>
      <c r="J141" t="str">
        <f t="shared" si="7"/>
        <v/>
      </c>
      <c r="K141" s="17" t="str">
        <f>IF(OR(ISBLANK(A141),ISBLANK(I141)),"", """"&amp;I141&amp;""" -&gt; """&amp;A141&amp;"""")</f>
        <v/>
      </c>
      <c r="L141" s="17" t="str">
        <f>IF(ISBLANK(A141),"",_xlfn.IFNA( _xlfn.XLOOKUP(A141,'User stories'!E:E,'User stories'!A:A), ""))</f>
        <v/>
      </c>
      <c r="N141" s="17" t="str">
        <f>IF(ISBLANK(M141),"",_xlfn.XLOOKUP(M141,'User stories'!A:A,'User stories'!B:B))</f>
        <v/>
      </c>
    </row>
    <row r="142" spans="1:14" ht="14" x14ac:dyDescent="0.15">
      <c r="A142" s="17">
        <v>125</v>
      </c>
      <c r="I142" s="17"/>
      <c r="J142" t="str">
        <f t="shared" si="7"/>
        <v/>
      </c>
      <c r="K142" s="17" t="str">
        <f>IF(OR(ISBLANK(A142),ISBLANK(I142)),"", """"&amp;I142&amp;""" -&gt; """&amp;A142&amp;"""")</f>
        <v/>
      </c>
      <c r="L142" s="17" t="str">
        <f>IF(ISBLANK(A142),"",_xlfn.IFNA( _xlfn.XLOOKUP(A142,'User stories'!E:E,'User stories'!A:A), ""))</f>
        <v/>
      </c>
      <c r="N142" s="17" t="str">
        <f>IF(ISBLANK(M142),"",_xlfn.XLOOKUP(M142,'User stories'!A:A,'User stories'!B:B))</f>
        <v/>
      </c>
    </row>
    <row r="143" spans="1:14" ht="14" x14ac:dyDescent="0.15">
      <c r="A143" s="17">
        <v>126</v>
      </c>
      <c r="I143" s="17"/>
      <c r="J143" t="str">
        <f t="shared" si="7"/>
        <v/>
      </c>
      <c r="K143" s="17" t="str">
        <f>IF(OR(ISBLANK(A143),ISBLANK(I143)),"", """"&amp;I143&amp;""" -&gt; """&amp;A143&amp;"""")</f>
        <v/>
      </c>
      <c r="L143" s="17" t="str">
        <f>IF(ISBLANK(A143),"",_xlfn.IFNA( _xlfn.XLOOKUP(A143,'User stories'!E:E,'User stories'!A:A), ""))</f>
        <v/>
      </c>
      <c r="N143" s="17" t="str">
        <f>IF(ISBLANK(M143),"",_xlfn.XLOOKUP(M143,'User stories'!A:A,'User stories'!B:B))</f>
        <v/>
      </c>
    </row>
    <row r="144" spans="1:14" ht="14" x14ac:dyDescent="0.15">
      <c r="A144" s="17">
        <v>127</v>
      </c>
      <c r="J144" t="str">
        <f t="shared" si="7"/>
        <v/>
      </c>
      <c r="K144" s="17" t="str">
        <f>IF(OR(ISBLANK(A144),ISBLANK(I144)),"", """"&amp;I144&amp;""" -&gt; """&amp;A144&amp;"""")</f>
        <v/>
      </c>
      <c r="L144" s="17" t="str">
        <f>IF(ISBLANK(A144),"",_xlfn.IFNA( _xlfn.XLOOKUP(A144,'User stories'!E:E,'User stories'!A:A), ""))</f>
        <v/>
      </c>
      <c r="N144" s="17" t="str">
        <f>IF(ISBLANK(M144),"",_xlfn.XLOOKUP(M144,'User stories'!A:A,'User stories'!B:B))</f>
        <v/>
      </c>
    </row>
    <row r="145" spans="1:14" ht="14" x14ac:dyDescent="0.15">
      <c r="A145" s="17">
        <v>128</v>
      </c>
      <c r="I145" s="17"/>
      <c r="J145" t="str">
        <f t="shared" si="7"/>
        <v/>
      </c>
      <c r="K145" s="17" t="str">
        <f>IF(OR(ISBLANK(A145),ISBLANK(I145)),"", """"&amp;I145&amp;""" -&gt; """&amp;A145&amp;"""")</f>
        <v/>
      </c>
      <c r="L145" s="17" t="str">
        <f>IF(ISBLANK(A145),"",_xlfn.IFNA( _xlfn.XLOOKUP(A145,'User stories'!E:E,'User stories'!A:A), ""))</f>
        <v/>
      </c>
      <c r="N145" s="17" t="str">
        <f>IF(ISBLANK(M145),"",_xlfn.XLOOKUP(M145,'User stories'!A:A,'User stories'!B:B))</f>
        <v/>
      </c>
    </row>
    <row r="146" spans="1:14" ht="14" x14ac:dyDescent="0.15">
      <c r="A146" s="17">
        <v>129</v>
      </c>
      <c r="I146" s="17"/>
      <c r="J146" t="str">
        <f t="shared" si="7"/>
        <v/>
      </c>
      <c r="K146" s="17" t="str">
        <f>IF(OR(ISBLANK(A146),ISBLANK(I146)),"", """"&amp;I146&amp;""" -&gt; """&amp;A146&amp;"""")</f>
        <v/>
      </c>
      <c r="L146" s="17" t="str">
        <f>IF(ISBLANK(A146),"",_xlfn.IFNA( _xlfn.XLOOKUP(A146,'User stories'!E:E,'User stories'!A:A), ""))</f>
        <v/>
      </c>
      <c r="N146" s="17" t="str">
        <f>IF(ISBLANK(M146),"",_xlfn.XLOOKUP(M146,'User stories'!A:A,'User stories'!B:B))</f>
        <v/>
      </c>
    </row>
    <row r="147" spans="1:14" ht="14" x14ac:dyDescent="0.15">
      <c r="A147" s="17">
        <v>130</v>
      </c>
      <c r="I147" s="17"/>
      <c r="J147" t="str">
        <f t="shared" si="7"/>
        <v/>
      </c>
      <c r="K147" s="17" t="str">
        <f>IF(OR(ISBLANK(A147),ISBLANK(I147)),"", """"&amp;I147&amp;""" -&gt; """&amp;A147&amp;"""")</f>
        <v/>
      </c>
      <c r="L147" s="17" t="str">
        <f>IF(ISBLANK(A147),"",_xlfn.IFNA( _xlfn.XLOOKUP(A147,'User stories'!E:E,'User stories'!A:A), ""))</f>
        <v/>
      </c>
      <c r="N147" s="17" t="str">
        <f>IF(ISBLANK(M147),"",_xlfn.XLOOKUP(M147,'User stories'!A:A,'User stories'!B:B))</f>
        <v/>
      </c>
    </row>
    <row r="148" spans="1:14" ht="14" x14ac:dyDescent="0.15">
      <c r="A148" s="17">
        <v>131</v>
      </c>
      <c r="I148" s="17"/>
      <c r="J148" t="str">
        <f t="shared" si="7"/>
        <v/>
      </c>
      <c r="K148" s="17" t="str">
        <f>IF(OR(ISBLANK(A148),ISBLANK(I148)),"", """"&amp;I148&amp;""" -&gt; """&amp;A148&amp;"""")</f>
        <v/>
      </c>
      <c r="L148" s="17" t="str">
        <f>IF(ISBLANK(A148),"",_xlfn.IFNA( _xlfn.XLOOKUP(A148,'User stories'!E:E,'User stories'!A:A), ""))</f>
        <v/>
      </c>
      <c r="N148" s="17" t="str">
        <f>IF(ISBLANK(M148),"",_xlfn.XLOOKUP(M148,'User stories'!A:A,'User stories'!B:B))</f>
        <v/>
      </c>
    </row>
    <row r="149" spans="1:14" ht="14" x14ac:dyDescent="0.15">
      <c r="A149" s="17">
        <v>132</v>
      </c>
      <c r="I149" s="17"/>
      <c r="J149" t="str">
        <f t="shared" si="7"/>
        <v/>
      </c>
      <c r="K149" s="17" t="str">
        <f>IF(OR(ISBLANK(A149),ISBLANK(I149)),"", """"&amp;I149&amp;""" -&gt; """&amp;A149&amp;"""")</f>
        <v/>
      </c>
      <c r="L149" s="17" t="str">
        <f>IF(ISBLANK(A149),"",_xlfn.IFNA( _xlfn.XLOOKUP(A149,'User stories'!E:E,'User stories'!A:A), ""))</f>
        <v/>
      </c>
      <c r="N149" s="17" t="str">
        <f>IF(ISBLANK(M149),"",_xlfn.XLOOKUP(M149,'User stories'!A:A,'User stories'!B:B))</f>
        <v/>
      </c>
    </row>
    <row r="150" spans="1:14" ht="14" x14ac:dyDescent="0.15">
      <c r="A150" s="17">
        <v>133</v>
      </c>
      <c r="I150" s="17"/>
      <c r="J150" t="str">
        <f t="shared" si="7"/>
        <v/>
      </c>
      <c r="K150" s="17" t="str">
        <f>IF(OR(ISBLANK(A150),ISBLANK(I150)),"", """"&amp;I150&amp;""" -&gt; """&amp;A150&amp;"""")</f>
        <v/>
      </c>
      <c r="L150" s="17" t="str">
        <f>IF(ISBLANK(A150),"",_xlfn.IFNA( _xlfn.XLOOKUP(A150,'User stories'!E:E,'User stories'!A:A), ""))</f>
        <v/>
      </c>
      <c r="N150" s="17" t="str">
        <f>IF(ISBLANK(M150),"",_xlfn.XLOOKUP(M150,'User stories'!A:A,'User stories'!B:B))</f>
        <v/>
      </c>
    </row>
    <row r="151" spans="1:14" ht="14" x14ac:dyDescent="0.15">
      <c r="A151" s="17">
        <v>134</v>
      </c>
      <c r="I151" s="17"/>
      <c r="J151" t="str">
        <f t="shared" si="7"/>
        <v/>
      </c>
      <c r="K151" s="17" t="str">
        <f>IF(OR(ISBLANK(A151),ISBLANK(I151)),"", """"&amp;I151&amp;""" -&gt; """&amp;A151&amp;"""")</f>
        <v/>
      </c>
      <c r="L151" s="17" t="str">
        <f>IF(ISBLANK(A151),"",_xlfn.IFNA( _xlfn.XLOOKUP(A151,'User stories'!E:E,'User stories'!A:A), ""))</f>
        <v/>
      </c>
      <c r="N151" s="17" t="str">
        <f>IF(ISBLANK(M151),"",_xlfn.XLOOKUP(M151,'User stories'!A:A,'User stories'!B:B))</f>
        <v/>
      </c>
    </row>
    <row r="152" spans="1:14" ht="14" x14ac:dyDescent="0.15">
      <c r="A152" s="17">
        <v>135</v>
      </c>
      <c r="I152" s="17"/>
      <c r="J152" t="str">
        <f t="shared" si="7"/>
        <v/>
      </c>
      <c r="K152" s="17" t="str">
        <f>IF(OR(ISBLANK(A152),ISBLANK(I152)),"", """"&amp;I152&amp;""" -&gt; """&amp;A152&amp;"""")</f>
        <v/>
      </c>
      <c r="L152" s="17" t="str">
        <f>IF(ISBLANK(A152),"",_xlfn.IFNA( _xlfn.XLOOKUP(A152,'User stories'!E:E,'User stories'!A:A), ""))</f>
        <v/>
      </c>
      <c r="N152" s="17" t="str">
        <f>IF(ISBLANK(M152),"",_xlfn.XLOOKUP(M152,'User stories'!A:A,'User stories'!B:B))</f>
        <v/>
      </c>
    </row>
    <row r="153" spans="1:14" ht="14" x14ac:dyDescent="0.15">
      <c r="A153" s="17">
        <v>136</v>
      </c>
      <c r="I153" s="17"/>
      <c r="J153" t="str">
        <f t="shared" si="7"/>
        <v/>
      </c>
      <c r="K153" s="17" t="str">
        <f>IF(OR(ISBLANK(A153),ISBLANK(I153)),"", """"&amp;I153&amp;""" -&gt; """&amp;A153&amp;"""")</f>
        <v/>
      </c>
      <c r="L153" s="17" t="str">
        <f>IF(ISBLANK(A153),"",_xlfn.IFNA( _xlfn.XLOOKUP(A153,'User stories'!E:E,'User stories'!A:A), ""))</f>
        <v/>
      </c>
      <c r="N153" s="17" t="str">
        <f>IF(ISBLANK(M153),"",_xlfn.XLOOKUP(M153,'User stories'!A:A,'User stories'!B:B))</f>
        <v/>
      </c>
    </row>
    <row r="154" spans="1:14" ht="14" x14ac:dyDescent="0.15">
      <c r="A154" s="17">
        <v>137</v>
      </c>
      <c r="I154" s="17"/>
      <c r="J154" t="str">
        <f t="shared" si="7"/>
        <v/>
      </c>
      <c r="K154" s="17" t="str">
        <f>IF(OR(ISBLANK(A154),ISBLANK(I154)),"", """"&amp;I154&amp;""" -&gt; """&amp;A154&amp;"""")</f>
        <v/>
      </c>
      <c r="L154" s="17" t="str">
        <f>IF(ISBLANK(A154),"",_xlfn.IFNA( _xlfn.XLOOKUP(A154,'User stories'!E:E,'User stories'!A:A), ""))</f>
        <v/>
      </c>
      <c r="N154" s="17" t="str">
        <f>IF(ISBLANK(M154),"",_xlfn.XLOOKUP(M154,'User stories'!A:A,'User stories'!B:B))</f>
        <v/>
      </c>
    </row>
    <row r="155" spans="1:14" ht="14" x14ac:dyDescent="0.15">
      <c r="A155" s="17">
        <v>138</v>
      </c>
      <c r="I155" s="17"/>
      <c r="J155" t="str">
        <f t="shared" si="7"/>
        <v/>
      </c>
      <c r="K155" s="17" t="str">
        <f>IF(OR(ISBLANK(A155),ISBLANK(I155)),"", """"&amp;I155&amp;""" -&gt; """&amp;A155&amp;"""")</f>
        <v/>
      </c>
      <c r="L155" s="17" t="str">
        <f>IF(ISBLANK(A155),"",_xlfn.IFNA( _xlfn.XLOOKUP(A155,'User stories'!E:E,'User stories'!A:A), ""))</f>
        <v/>
      </c>
      <c r="N155" s="17" t="str">
        <f>IF(ISBLANK(M155),"",_xlfn.XLOOKUP(M155,'User stories'!A:A,'User stories'!B:B))</f>
        <v/>
      </c>
    </row>
    <row r="156" spans="1:14" ht="14" x14ac:dyDescent="0.15">
      <c r="A156" s="17">
        <v>139</v>
      </c>
      <c r="I156" s="17"/>
      <c r="J156" t="str">
        <f t="shared" si="7"/>
        <v/>
      </c>
      <c r="K156" s="17" t="str">
        <f>IF(OR(ISBLANK(A156),ISBLANK(I156)),"", """"&amp;I156&amp;""" -&gt; """&amp;A156&amp;"""")</f>
        <v/>
      </c>
      <c r="L156" s="17" t="str">
        <f>IF(ISBLANK(A156),"",_xlfn.IFNA( _xlfn.XLOOKUP(A156,'User stories'!E:E,'User stories'!A:A), ""))</f>
        <v/>
      </c>
      <c r="N156" s="17" t="str">
        <f>IF(ISBLANK(M156),"",_xlfn.XLOOKUP(M156,'User stories'!A:A,'User stories'!B:B))</f>
        <v/>
      </c>
    </row>
    <row r="157" spans="1:14" ht="14" x14ac:dyDescent="0.15">
      <c r="A157" s="17">
        <v>140</v>
      </c>
      <c r="J157" t="str">
        <f t="shared" si="7"/>
        <v/>
      </c>
      <c r="K157" s="17" t="str">
        <f>IF(OR(ISBLANK(A157),ISBLANK(I157)),"", """"&amp;I157&amp;""" -&gt; """&amp;A157&amp;"""")</f>
        <v/>
      </c>
      <c r="L157" s="17" t="str">
        <f>IF(ISBLANK(A157),"",_xlfn.IFNA( _xlfn.XLOOKUP(A157,'User stories'!E:E,'User stories'!A:A), ""))</f>
        <v/>
      </c>
      <c r="N157" s="17" t="str">
        <f>IF(ISBLANK(M157),"",_xlfn.XLOOKUP(M157,'User stories'!A:A,'User stories'!B:B))</f>
        <v/>
      </c>
    </row>
    <row r="158" spans="1:14" ht="14" x14ac:dyDescent="0.15">
      <c r="A158" s="17">
        <v>141</v>
      </c>
      <c r="I158" s="17"/>
      <c r="J158" t="str">
        <f t="shared" si="7"/>
        <v/>
      </c>
      <c r="K158" s="17" t="str">
        <f>IF(OR(ISBLANK(A158),ISBLANK(I158)),"", """"&amp;I158&amp;""" -&gt; """&amp;A158&amp;"""")</f>
        <v/>
      </c>
      <c r="L158" s="17" t="str">
        <f>IF(ISBLANK(A158),"",_xlfn.IFNA( _xlfn.XLOOKUP(A158,'User stories'!E:E,'User stories'!A:A), ""))</f>
        <v/>
      </c>
      <c r="N158" s="17" t="str">
        <f>IF(ISBLANK(M158),"",_xlfn.XLOOKUP(M158,'User stories'!A:A,'User stories'!B:B))</f>
        <v/>
      </c>
    </row>
    <row r="159" spans="1:14" ht="14" x14ac:dyDescent="0.15">
      <c r="A159" s="17">
        <v>142</v>
      </c>
      <c r="I159" s="17"/>
      <c r="J159" t="str">
        <f t="shared" si="7"/>
        <v/>
      </c>
      <c r="K159" s="17" t="str">
        <f>IF(OR(ISBLANK(A159),ISBLANK(I159)),"", """"&amp;I159&amp;""" -&gt; """&amp;A159&amp;"""")</f>
        <v/>
      </c>
      <c r="L159" s="17" t="str">
        <f>IF(ISBLANK(A159),"",_xlfn.IFNA( _xlfn.XLOOKUP(A159,'User stories'!E:E,'User stories'!A:A), ""))</f>
        <v/>
      </c>
      <c r="N159" s="17" t="str">
        <f>IF(ISBLANK(M159),"",_xlfn.XLOOKUP(M159,'User stories'!A:A,'User stories'!B:B))</f>
        <v/>
      </c>
    </row>
    <row r="160" spans="1:14" ht="14" x14ac:dyDescent="0.15">
      <c r="A160" s="17">
        <v>143</v>
      </c>
      <c r="I160" s="17"/>
      <c r="J160" t="str">
        <f t="shared" si="7"/>
        <v/>
      </c>
      <c r="K160" s="17" t="str">
        <f>IF(OR(ISBLANK(A160),ISBLANK(I160)),"", """"&amp;I160&amp;""" -&gt; """&amp;A160&amp;"""")</f>
        <v/>
      </c>
      <c r="L160" s="17" t="str">
        <f>IF(ISBLANK(A160),"",_xlfn.IFNA( _xlfn.XLOOKUP(A160,'User stories'!E:E,'User stories'!A:A), ""))</f>
        <v/>
      </c>
      <c r="N160" s="17" t="str">
        <f>IF(ISBLANK(M160),"",_xlfn.XLOOKUP(M160,'User stories'!A:A,'User stories'!B:B))</f>
        <v/>
      </c>
    </row>
    <row r="161" spans="1:15" ht="14" x14ac:dyDescent="0.15">
      <c r="A161" s="17">
        <v>144</v>
      </c>
      <c r="J161" t="str">
        <f t="shared" si="7"/>
        <v/>
      </c>
      <c r="K161" s="17" t="str">
        <f>IF(OR(ISBLANK(A161),ISBLANK(I161)),"", """"&amp;I161&amp;""" -&gt; """&amp;A161&amp;"""")</f>
        <v/>
      </c>
      <c r="L161" s="17" t="str">
        <f>IF(ISBLANK(A161),"",_xlfn.IFNA( _xlfn.XLOOKUP(A161,'User stories'!E:E,'User stories'!A:A), ""))</f>
        <v/>
      </c>
      <c r="N161" s="17" t="str">
        <f>IF(ISBLANK(M161),"",_xlfn.XLOOKUP(M161,'User stories'!A:A,'User stories'!B:B))</f>
        <v/>
      </c>
    </row>
    <row r="162" spans="1:15" ht="14" x14ac:dyDescent="0.15">
      <c r="A162" s="17">
        <v>145</v>
      </c>
      <c r="I162" s="17"/>
      <c r="J162" t="str">
        <f t="shared" si="7"/>
        <v/>
      </c>
      <c r="K162" s="17" t="str">
        <f>IF(OR(ISBLANK(A162),ISBLANK(I162)),"", """"&amp;I162&amp;""" -&gt; """&amp;A162&amp;"""")</f>
        <v/>
      </c>
      <c r="L162" s="17" t="str">
        <f>IF(ISBLANK(A162),"",_xlfn.IFNA( _xlfn.XLOOKUP(A162,'User stories'!E:E,'User stories'!A:A), ""))</f>
        <v/>
      </c>
      <c r="N162" s="17" t="str">
        <f>IF(ISBLANK(M162),"",_xlfn.XLOOKUP(M162,'User stories'!A:A,'User stories'!B:B))</f>
        <v/>
      </c>
    </row>
    <row r="163" spans="1:15" ht="14" x14ac:dyDescent="0.15">
      <c r="A163" s="17">
        <v>146</v>
      </c>
      <c r="I163" s="17"/>
      <c r="J163" t="str">
        <f t="shared" si="7"/>
        <v/>
      </c>
      <c r="K163" s="17" t="str">
        <f>IF(OR(ISBLANK(A163),ISBLANK(I163)),"", """"&amp;I163&amp;""" -&gt; """&amp;A163&amp;"""")</f>
        <v/>
      </c>
      <c r="L163" s="17" t="str">
        <f>IF(ISBLANK(A163),"",_xlfn.IFNA( _xlfn.XLOOKUP(A163,'User stories'!E:E,'User stories'!A:A), ""))</f>
        <v/>
      </c>
      <c r="N163" s="17" t="str">
        <f>IF(ISBLANK(M163),"",_xlfn.XLOOKUP(M163,'User stories'!A:A,'User stories'!B:B))</f>
        <v/>
      </c>
    </row>
    <row r="164" spans="1:15" ht="14" x14ac:dyDescent="0.15">
      <c r="A164" s="17">
        <v>147</v>
      </c>
      <c r="I164" s="17"/>
      <c r="J164" t="str">
        <f t="shared" si="7"/>
        <v/>
      </c>
      <c r="K164" s="17" t="str">
        <f>IF(OR(ISBLANK(A164),ISBLANK(I164)),"", """"&amp;I164&amp;""" -&gt; """&amp;A164&amp;"""")</f>
        <v/>
      </c>
      <c r="L164" s="17" t="str">
        <f>IF(ISBLANK(A164),"",_xlfn.IFNA( _xlfn.XLOOKUP(A164,'User stories'!E:E,'User stories'!A:A), ""))</f>
        <v/>
      </c>
      <c r="N164" s="17" t="str">
        <f>IF(ISBLANK(M164),"",_xlfn.XLOOKUP(M164,'User stories'!A:A,'User stories'!B:B))</f>
        <v/>
      </c>
    </row>
    <row r="165" spans="1:15" ht="14" x14ac:dyDescent="0.15">
      <c r="A165" s="17">
        <v>148</v>
      </c>
      <c r="J165" t="str">
        <f t="shared" si="7"/>
        <v/>
      </c>
      <c r="K165" s="17" t="str">
        <f>IF(OR(ISBLANK(A165),ISBLANK(I165)),"", """"&amp;I165&amp;""" -&gt; """&amp;A165&amp;"""")</f>
        <v/>
      </c>
      <c r="L165" s="17" t="str">
        <f>IF(ISBLANK(A165),"",_xlfn.IFNA( _xlfn.XLOOKUP(A165,'User stories'!E:E,'User stories'!A:A), ""))</f>
        <v/>
      </c>
      <c r="N165" s="17" t="str">
        <f>IF(ISBLANK(M165),"",_xlfn.XLOOKUP(M165,'User stories'!A:A,'User stories'!B:B))</f>
        <v/>
      </c>
    </row>
    <row r="166" spans="1:15" ht="14" x14ac:dyDescent="0.15">
      <c r="A166" s="17">
        <v>149</v>
      </c>
      <c r="J166" t="str">
        <f t="shared" si="7"/>
        <v/>
      </c>
      <c r="K166" s="17" t="str">
        <f>IF(OR(ISBLANK(A166),ISBLANK(I166)),"", """"&amp;I166&amp;""" -&gt; """&amp;A166&amp;"""")</f>
        <v/>
      </c>
      <c r="L166" s="17" t="str">
        <f>IF(ISBLANK(A166),"",_xlfn.IFNA( _xlfn.XLOOKUP(A166,'User stories'!E:E,'User stories'!A:A), ""))</f>
        <v/>
      </c>
      <c r="N166" s="17" t="str">
        <f>IF(ISBLANK(M166),"",_xlfn.XLOOKUP(M166,'User stories'!A:A,'User stories'!B:B))</f>
        <v/>
      </c>
    </row>
    <row r="167" spans="1:15" ht="14" x14ac:dyDescent="0.15">
      <c r="A167" s="17">
        <v>150</v>
      </c>
      <c r="I167" s="17"/>
      <c r="J167" t="str">
        <f t="shared" si="7"/>
        <v/>
      </c>
      <c r="K167" s="17" t="str">
        <f>IF(OR(ISBLANK(A167),ISBLANK(I167)),"", """"&amp;I167&amp;""" -&gt; """&amp;A167&amp;"""")</f>
        <v/>
      </c>
      <c r="L167" s="17" t="str">
        <f>IF(ISBLANK(A167),"",_xlfn.IFNA( _xlfn.XLOOKUP(A167,'User stories'!E:E,'User stories'!A:A), ""))</f>
        <v/>
      </c>
      <c r="N167" s="17" t="str">
        <f>IF(ISBLANK(M167),"",_xlfn.XLOOKUP(M167,'User stories'!A:A,'User stories'!B:B))</f>
        <v/>
      </c>
    </row>
    <row r="168" spans="1:15" ht="14" x14ac:dyDescent="0.15">
      <c r="A168" s="17">
        <v>151</v>
      </c>
      <c r="I168" s="17"/>
      <c r="J168" t="str">
        <f t="shared" si="7"/>
        <v/>
      </c>
      <c r="K168" s="17" t="str">
        <f>IF(OR(ISBLANK(A168),ISBLANK(I168)),"", """"&amp;I168&amp;""" -&gt; """&amp;A168&amp;"""")</f>
        <v/>
      </c>
      <c r="L168" s="17" t="str">
        <f>IF(ISBLANK(A168),"",_xlfn.IFNA( _xlfn.XLOOKUP(A168,'User stories'!E:E,'User stories'!A:A), ""))</f>
        <v/>
      </c>
      <c r="N168" s="17" t="str">
        <f>IF(ISBLANK(M168),"",_xlfn.XLOOKUP(M168,'User stories'!A:A,'User stories'!B:B))</f>
        <v/>
      </c>
      <c r="O168" s="17"/>
    </row>
    <row r="169" spans="1:15" ht="14" x14ac:dyDescent="0.15">
      <c r="A169" s="17">
        <v>152</v>
      </c>
      <c r="J169" t="str">
        <f t="shared" si="7"/>
        <v/>
      </c>
      <c r="K169" s="17" t="str">
        <f>IF(OR(ISBLANK(A169),ISBLANK(I169)),"", """"&amp;I169&amp;""" -&gt; """&amp;A169&amp;"""")</f>
        <v/>
      </c>
      <c r="L169" s="17" t="str">
        <f>IF(ISBLANK(A169),"",_xlfn.IFNA( _xlfn.XLOOKUP(A169,'User stories'!E:E,'User stories'!A:A), ""))</f>
        <v/>
      </c>
      <c r="N169" s="17" t="str">
        <f>IF(ISBLANK(M169),"",_xlfn.XLOOKUP(M169,'User stories'!A:A,'User stories'!B:B))</f>
        <v/>
      </c>
    </row>
    <row r="170" spans="1:15" ht="14" x14ac:dyDescent="0.15">
      <c r="A170" s="17">
        <v>153</v>
      </c>
      <c r="J170" t="str">
        <f t="shared" si="7"/>
        <v/>
      </c>
      <c r="K170" s="17" t="str">
        <f>IF(OR(ISBLANK(A170),ISBLANK(I170)),"", """"&amp;I170&amp;""" -&gt; """&amp;A170&amp;"""")</f>
        <v/>
      </c>
      <c r="L170" s="17" t="str">
        <f>IF(ISBLANK(A170),"",_xlfn.IFNA( _xlfn.XLOOKUP(A170,'User stories'!E:E,'User stories'!A:A), ""))</f>
        <v/>
      </c>
      <c r="N170" s="17" t="str">
        <f>IF(ISBLANK(M170),"",_xlfn.XLOOKUP(M170,'User stories'!A:A,'User stories'!B:B))</f>
        <v/>
      </c>
    </row>
    <row r="171" spans="1:15" ht="14" x14ac:dyDescent="0.15">
      <c r="A171" s="17">
        <v>154</v>
      </c>
      <c r="J171" t="str">
        <f t="shared" si="7"/>
        <v/>
      </c>
      <c r="K171" s="17" t="str">
        <f>IF(OR(ISBLANK(A171),ISBLANK(I171)),"", """"&amp;I171&amp;""" -&gt; """&amp;A171&amp;"""")</f>
        <v/>
      </c>
      <c r="L171" s="17" t="str">
        <f>IF(ISBLANK(A171),"",_xlfn.IFNA( _xlfn.XLOOKUP(A171,'User stories'!E:E,'User stories'!A:A), ""))</f>
        <v/>
      </c>
      <c r="N171" s="17" t="str">
        <f>IF(ISBLANK(M171),"",_xlfn.XLOOKUP(M171,'User stories'!A:A,'User stories'!B:B))</f>
        <v/>
      </c>
    </row>
    <row r="172" spans="1:15" ht="14" x14ac:dyDescent="0.15">
      <c r="A172" s="17">
        <v>155</v>
      </c>
      <c r="J172" t="str">
        <f t="shared" si="7"/>
        <v/>
      </c>
      <c r="K172" s="17" t="str">
        <f>IF(OR(ISBLANK(A172),ISBLANK(I172)),"", """"&amp;I172&amp;""" -&gt; """&amp;A172&amp;"""")</f>
        <v/>
      </c>
      <c r="L172" s="17" t="str">
        <f>IF(ISBLANK(A172),"",_xlfn.IFNA( _xlfn.XLOOKUP(A172,'User stories'!E:E,'User stories'!A:A), ""))</f>
        <v/>
      </c>
      <c r="N172" s="17" t="str">
        <f>IF(ISBLANK(M172),"",_xlfn.XLOOKUP(M172,'User stories'!A:A,'User stories'!B:B))</f>
        <v/>
      </c>
    </row>
    <row r="173" spans="1:15" ht="14" x14ac:dyDescent="0.15">
      <c r="A173" s="17">
        <v>156</v>
      </c>
      <c r="J173" t="str">
        <f t="shared" si="7"/>
        <v/>
      </c>
      <c r="K173" s="17" t="str">
        <f>IF(OR(ISBLANK(A173),ISBLANK(I173)),"", """"&amp;I173&amp;""" -&gt; """&amp;A173&amp;"""")</f>
        <v/>
      </c>
      <c r="L173" s="17" t="str">
        <f>IF(ISBLANK(A173),"",_xlfn.IFNA( _xlfn.XLOOKUP(A173,'User stories'!E:E,'User stories'!A:A), ""))</f>
        <v/>
      </c>
      <c r="N173" s="17" t="str">
        <f>IF(ISBLANK(M173),"",_xlfn.XLOOKUP(M173,'User stories'!A:A,'User stories'!B:B))</f>
        <v/>
      </c>
    </row>
    <row r="174" spans="1:15" ht="14" x14ac:dyDescent="0.15">
      <c r="A174" s="17">
        <v>157</v>
      </c>
      <c r="J174" t="str">
        <f t="shared" si="7"/>
        <v/>
      </c>
      <c r="K174" s="17" t="str">
        <f>IF(OR(ISBLANK(A174),ISBLANK(I174)),"", """"&amp;I174&amp;""" -&gt; """&amp;A174&amp;"""")</f>
        <v/>
      </c>
      <c r="L174" s="17" t="str">
        <f>IF(ISBLANK(A174),"",_xlfn.IFNA( _xlfn.XLOOKUP(A174,'User stories'!E:E,'User stories'!A:A), ""))</f>
        <v/>
      </c>
      <c r="N174" s="17" t="str">
        <f>IF(ISBLANK(M174),"",_xlfn.XLOOKUP(M174,'User stories'!A:A,'User stories'!B:B))</f>
        <v/>
      </c>
    </row>
    <row r="175" spans="1:15" ht="14" x14ac:dyDescent="0.15">
      <c r="A175" s="17">
        <v>158</v>
      </c>
      <c r="J175" t="str">
        <f t="shared" si="7"/>
        <v/>
      </c>
      <c r="K175" s="17" t="str">
        <f>IF(OR(ISBLANK(A175),ISBLANK(I175)),"", """"&amp;I175&amp;""" -&gt; """&amp;A175&amp;"""")</f>
        <v/>
      </c>
      <c r="L175" s="17" t="str">
        <f>IF(ISBLANK(A175),"",_xlfn.IFNA( _xlfn.XLOOKUP(A175,'User stories'!E:E,'User stories'!A:A), ""))</f>
        <v/>
      </c>
      <c r="N175" s="17" t="str">
        <f>IF(ISBLANK(M175),"",_xlfn.XLOOKUP(M175,'User stories'!A:A,'User stories'!B:B))</f>
        <v/>
      </c>
    </row>
    <row r="176" spans="1:15" ht="14" x14ac:dyDescent="0.15">
      <c r="A176" s="17">
        <v>159</v>
      </c>
      <c r="J176" t="str">
        <f t="shared" si="7"/>
        <v/>
      </c>
      <c r="K176" s="17" t="str">
        <f>IF(OR(ISBLANK(A176),ISBLANK(I176)),"", """"&amp;I176&amp;""" -&gt; """&amp;A176&amp;"""")</f>
        <v/>
      </c>
      <c r="L176" s="17" t="str">
        <f>IF(ISBLANK(A176),"",_xlfn.IFNA( _xlfn.XLOOKUP(A176,'User stories'!E:E,'User stories'!A:A), ""))</f>
        <v/>
      </c>
      <c r="N176" s="17" t="str">
        <f>IF(ISBLANK(M176),"",_xlfn.XLOOKUP(M176,'User stories'!A:A,'User stories'!B:B))</f>
        <v/>
      </c>
    </row>
    <row r="177" spans="1:14" ht="14" x14ac:dyDescent="0.15">
      <c r="A177" s="17">
        <v>160</v>
      </c>
      <c r="J177" t="str">
        <f t="shared" si="7"/>
        <v/>
      </c>
      <c r="K177" s="17" t="str">
        <f>IF(OR(ISBLANK(A177),ISBLANK(I177)),"", """"&amp;I177&amp;""" -&gt; """&amp;A177&amp;"""")</f>
        <v/>
      </c>
      <c r="L177" s="17" t="str">
        <f>IF(ISBLANK(A177),"",_xlfn.IFNA( _xlfn.XLOOKUP(A177,'User stories'!E:E,'User stories'!A:A), ""))</f>
        <v/>
      </c>
      <c r="N177" s="17" t="str">
        <f>IF(ISBLANK(M177),"",_xlfn.XLOOKUP(M177,'User stories'!A:A,'User stories'!B:B))</f>
        <v/>
      </c>
    </row>
    <row r="178" spans="1:14" ht="14" x14ac:dyDescent="0.15">
      <c r="A178" s="17">
        <v>161</v>
      </c>
      <c r="J178" t="str">
        <f t="shared" si="7"/>
        <v/>
      </c>
      <c r="K178" s="17" t="str">
        <f>IF(OR(ISBLANK(A178),ISBLANK(I178)),"", """"&amp;I178&amp;""" -&gt; """&amp;A178&amp;"""")</f>
        <v/>
      </c>
      <c r="L178" s="17" t="str">
        <f>IF(ISBLANK(A178),"",_xlfn.IFNA( _xlfn.XLOOKUP(A178,'User stories'!E:E,'User stories'!A:A), ""))</f>
        <v/>
      </c>
      <c r="N178" s="17" t="str">
        <f>IF(ISBLANK(M178),"",_xlfn.XLOOKUP(M178,'User stories'!A:A,'User stories'!B:B))</f>
        <v/>
      </c>
    </row>
    <row r="179" spans="1:14" ht="14" x14ac:dyDescent="0.15">
      <c r="A179" s="17">
        <v>162</v>
      </c>
      <c r="J179" t="str">
        <f t="shared" si="7"/>
        <v/>
      </c>
      <c r="K179" s="17" t="str">
        <f>IF(OR(ISBLANK(A179),ISBLANK(I179)),"", """"&amp;I179&amp;""" -&gt; """&amp;A179&amp;"""")</f>
        <v/>
      </c>
      <c r="L179" s="17" t="str">
        <f>IF(ISBLANK(A179),"",_xlfn.IFNA( _xlfn.XLOOKUP(A179,'User stories'!E:E,'User stories'!A:A), ""))</f>
        <v/>
      </c>
      <c r="N179" s="17" t="str">
        <f>IF(ISBLANK(M179),"",_xlfn.XLOOKUP(M179,'User stories'!A:A,'User stories'!B:B))</f>
        <v/>
      </c>
    </row>
    <row r="180" spans="1:14" ht="14" x14ac:dyDescent="0.15">
      <c r="A180" s="17">
        <v>163</v>
      </c>
      <c r="J180" t="str">
        <f t="shared" si="7"/>
        <v/>
      </c>
      <c r="K180" s="17" t="str">
        <f>IF(OR(ISBLANK(A180),ISBLANK(I180)),"", """"&amp;I180&amp;""" -&gt; """&amp;A180&amp;"""")</f>
        <v/>
      </c>
      <c r="L180" s="17" t="str">
        <f>IF(ISBLANK(A180),"",_xlfn.IFNA( _xlfn.XLOOKUP(A180,'User stories'!E:E,'User stories'!A:A), ""))</f>
        <v/>
      </c>
      <c r="N180" s="17" t="str">
        <f>IF(ISBLANK(M180),"",_xlfn.XLOOKUP(M180,'User stories'!A:A,'User stories'!B:B))</f>
        <v/>
      </c>
    </row>
    <row r="181" spans="1:14" ht="14" x14ac:dyDescent="0.15">
      <c r="A181" s="17">
        <v>164</v>
      </c>
      <c r="J181" t="str">
        <f t="shared" si="7"/>
        <v/>
      </c>
      <c r="K181" s="17" t="str">
        <f>IF(OR(ISBLANK(A181),ISBLANK(I181)),"", """"&amp;I181&amp;""" -&gt; """&amp;A181&amp;"""")</f>
        <v/>
      </c>
      <c r="L181" s="17" t="str">
        <f>IF(ISBLANK(A181),"",_xlfn.IFNA( _xlfn.XLOOKUP(A181,'User stories'!E:E,'User stories'!A:A), ""))</f>
        <v/>
      </c>
      <c r="N181" s="17" t="str">
        <f>IF(ISBLANK(M181),"",_xlfn.XLOOKUP(M181,'User stories'!A:A,'User stories'!B:B))</f>
        <v/>
      </c>
    </row>
    <row r="182" spans="1:14" ht="14" x14ac:dyDescent="0.15">
      <c r="A182" s="17">
        <v>165</v>
      </c>
      <c r="J182" t="str">
        <f t="shared" si="7"/>
        <v/>
      </c>
      <c r="K182" s="17" t="str">
        <f>IF(OR(ISBLANK(A182),ISBLANK(I182)),"", """"&amp;I182&amp;""" -&gt; """&amp;A182&amp;"""")</f>
        <v/>
      </c>
      <c r="L182" s="17" t="str">
        <f>IF(ISBLANK(A182),"",_xlfn.IFNA( _xlfn.XLOOKUP(A182,'User stories'!E:E,'User stories'!A:A), ""))</f>
        <v/>
      </c>
      <c r="N182" s="17" t="str">
        <f>IF(ISBLANK(M182),"",_xlfn.XLOOKUP(M182,'User stories'!A:A,'User stories'!B:B))</f>
        <v/>
      </c>
    </row>
    <row r="183" spans="1:14" ht="14" x14ac:dyDescent="0.15">
      <c r="A183" s="17">
        <v>166</v>
      </c>
      <c r="J183" t="str">
        <f t="shared" si="7"/>
        <v/>
      </c>
      <c r="K183" s="17" t="str">
        <f>IF(OR(ISBLANK(A183),ISBLANK(I183)),"", """"&amp;I183&amp;""" -&gt; """&amp;A183&amp;"""")</f>
        <v/>
      </c>
      <c r="L183" s="17" t="str">
        <f>IF(ISBLANK(A183),"",_xlfn.IFNA( _xlfn.XLOOKUP(A183,'User stories'!E:E,'User stories'!A:A), ""))</f>
        <v/>
      </c>
      <c r="N183" s="17" t="str">
        <f>IF(ISBLANK(M183),"",_xlfn.XLOOKUP(M183,'User stories'!A:A,'User stories'!B:B))</f>
        <v/>
      </c>
    </row>
    <row r="184" spans="1:14" ht="14" x14ac:dyDescent="0.15">
      <c r="A184" s="17">
        <v>167</v>
      </c>
      <c r="J184" t="str">
        <f t="shared" si="7"/>
        <v/>
      </c>
      <c r="K184" s="17" t="str">
        <f>IF(OR(ISBLANK(A184),ISBLANK(I184)),"", """"&amp;I184&amp;""" -&gt; """&amp;A184&amp;"""")</f>
        <v/>
      </c>
      <c r="L184" s="17" t="str">
        <f>IF(ISBLANK(A184),"",_xlfn.IFNA( _xlfn.XLOOKUP(A184,'User stories'!E:E,'User stories'!A:A), ""))</f>
        <v/>
      </c>
      <c r="N184" s="17" t="str">
        <f>IF(ISBLANK(M184),"",_xlfn.XLOOKUP(M184,'User stories'!A:A,'User stories'!B:B))</f>
        <v/>
      </c>
    </row>
    <row r="185" spans="1:14" ht="14" x14ac:dyDescent="0.15">
      <c r="A185" s="17">
        <v>168</v>
      </c>
      <c r="J185" t="str">
        <f t="shared" si="7"/>
        <v/>
      </c>
      <c r="K185" s="17" t="str">
        <f>IF(OR(ISBLANK(A185),ISBLANK(I185)),"", """"&amp;I185&amp;""" -&gt; """&amp;A185&amp;"""")</f>
        <v/>
      </c>
      <c r="L185" s="17" t="str">
        <f>IF(ISBLANK(A185),"",_xlfn.IFNA( _xlfn.XLOOKUP(A185,'User stories'!E:E,'User stories'!A:A), ""))</f>
        <v/>
      </c>
      <c r="N185" s="17" t="str">
        <f>IF(ISBLANK(M185),"",_xlfn.XLOOKUP(M185,'User stories'!A:A,'User stories'!B:B))</f>
        <v/>
      </c>
    </row>
  </sheetData>
  <autoFilter ref="A3:K83" xr:uid="{CF68E8D2-8D5D-8743-B2B1-28EDA75A950C}"/>
  <phoneticPr fontId="1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106B2E1567C146BF558BC6C664D157" ma:contentTypeVersion="9" ma:contentTypeDescription="Create a new document." ma:contentTypeScope="" ma:versionID="85f9d543cc5de373041b453023ab91d0">
  <xsd:schema xmlns:xsd="http://www.w3.org/2001/XMLSchema" xmlns:xs="http://www.w3.org/2001/XMLSchema" xmlns:p="http://schemas.microsoft.com/office/2006/metadata/properties" xmlns:ns2="c08923b1-6af8-4f77-a5db-16ecbd5181e9" targetNamespace="http://schemas.microsoft.com/office/2006/metadata/properties" ma:root="true" ma:fieldsID="0f7885031b1cc716dd168488c9c995a7" ns2:_="">
    <xsd:import namespace="c08923b1-6af8-4f77-a5db-16ecbd5181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8923b1-6af8-4f77-a5db-16ecbd518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C0A4F9-B95C-40FE-BAB8-CBD4270505F0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c08923b1-6af8-4f77-a5db-16ecbd5181e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14B8D6-53BB-44F2-9FF0-6356FA514E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8923b1-6af8-4f77-a5db-16ecbd518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506583-F1C8-4A29-91B7-99FAB4D114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User stories</vt:lpstr>
      <vt:lpstr>Event analyse</vt:lpstr>
    </vt:vector>
  </TitlesOfParts>
  <Company>Politie Nederland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Eijden, Edward van der (E.A.J.)</dc:creator>
  <cp:lastModifiedBy>Stef Joosten</cp:lastModifiedBy>
  <dcterms:created xsi:type="dcterms:W3CDTF">2020-07-30T13:26:31Z</dcterms:created>
  <dcterms:modified xsi:type="dcterms:W3CDTF">2021-02-24T13:51:25Z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0x010100FC106B2E1567C146BF558BC6C664D157</vt:lpwstr>
  </property>
</Properties>
</file>