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jo00577/git/RAP/documentation/"/>
    </mc:Choice>
  </mc:AlternateContent>
  <xr:revisionPtr revIDLastSave="0" documentId="13_ncr:1_{084F6E99-BE25-3547-9AE9-0AFD4DC77B25}" xr6:coauthVersionLast="46" xr6:coauthVersionMax="46" xr10:uidLastSave="{00000000-0000-0000-0000-000000000000}"/>
  <bookViews>
    <workbookView xWindow="0" yWindow="460" windowWidth="33600" windowHeight="19440" activeTab="1" xr2:uid="{00000000-000D-0000-FFFF-FFFF00000000}"/>
  </bookViews>
  <sheets>
    <sheet name="User stories" sheetId="1" r:id="rId1"/>
    <sheet name="Event analyse" sheetId="2" r:id="rId2"/>
    <sheet name="Hulpfunctie" sheetId="3" r:id="rId3"/>
  </sheets>
  <externalReferences>
    <externalReference r:id="rId4"/>
  </externalReferences>
  <definedNames>
    <definedName name="_xlnm._FilterDatabase" localSheetId="1" hidden="1">'Event analyse'!$A$3:$L$81</definedName>
    <definedName name="_xlnm._FilterDatabase" localSheetId="0" hidden="1">'User stories'!$A$2:$XEV$2</definedName>
    <definedName name="_Toc42003129" localSheetId="0">'User stories'!#REF!</definedName>
    <definedName name="_Toc42003140" localSheetId="0">'User stories'!#REF!</definedName>
    <definedName name="_Toc42003144" localSheetId="0">'User stories'!#REF!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2" l="1"/>
  <c r="K21" i="2"/>
  <c r="K54" i="2"/>
  <c r="L54" i="2"/>
  <c r="M54" i="2"/>
  <c r="O54" i="2"/>
  <c r="K55" i="2"/>
  <c r="L55" i="2"/>
  <c r="M55" i="2"/>
  <c r="O55" i="2"/>
  <c r="L50" i="2"/>
  <c r="K50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3" i="2"/>
  <c r="K52" i="2"/>
  <c r="K51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3" i="2"/>
  <c r="K22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L16" i="2"/>
  <c r="O51" i="2"/>
  <c r="M51" i="2"/>
  <c r="L51" i="2"/>
  <c r="O41" i="2"/>
  <c r="M41" i="2"/>
  <c r="L41" i="2"/>
  <c r="O30" i="2"/>
  <c r="M30" i="2"/>
  <c r="L30" i="2"/>
  <c r="O36" i="2"/>
  <c r="M36" i="2"/>
  <c r="L36" i="2"/>
  <c r="L6" i="2"/>
  <c r="L5" i="2"/>
  <c r="L26" i="2"/>
  <c r="L22" i="2"/>
  <c r="O35" i="2"/>
  <c r="M35" i="2"/>
  <c r="L35" i="2"/>
  <c r="L38" i="2"/>
  <c r="L37" i="2"/>
  <c r="L27" i="2"/>
  <c r="L31" i="2"/>
  <c r="M31" i="2"/>
  <c r="O31" i="2"/>
  <c r="L32" i="2"/>
  <c r="M32" i="2"/>
  <c r="O32" i="2"/>
  <c r="L17" i="2"/>
  <c r="O29" i="2"/>
  <c r="M29" i="2"/>
  <c r="L29" i="2"/>
  <c r="O28" i="2"/>
  <c r="M28" i="2"/>
  <c r="L28" i="2"/>
  <c r="L7" i="2"/>
  <c r="O16" i="2"/>
  <c r="M16" i="2"/>
  <c r="O15" i="2"/>
  <c r="M15" i="2"/>
  <c r="L15" i="2"/>
  <c r="O14" i="2"/>
  <c r="M14" i="2"/>
  <c r="L14" i="2"/>
  <c r="O13" i="2"/>
  <c r="M13" i="2"/>
  <c r="L13" i="2"/>
  <c r="O12" i="2"/>
  <c r="M12" i="2"/>
  <c r="L12" i="2"/>
  <c r="O186" i="2"/>
  <c r="M186" i="2"/>
  <c r="L186" i="2"/>
  <c r="O185" i="2"/>
  <c r="M185" i="2"/>
  <c r="L185" i="2"/>
  <c r="O184" i="2"/>
  <c r="M184" i="2"/>
  <c r="L184" i="2"/>
  <c r="O183" i="2"/>
  <c r="M183" i="2"/>
  <c r="L183" i="2"/>
  <c r="O182" i="2"/>
  <c r="M182" i="2"/>
  <c r="L182" i="2"/>
  <c r="O181" i="2"/>
  <c r="M181" i="2"/>
  <c r="L181" i="2"/>
  <c r="O180" i="2"/>
  <c r="M180" i="2"/>
  <c r="L180" i="2"/>
  <c r="O179" i="2"/>
  <c r="M179" i="2"/>
  <c r="L179" i="2"/>
  <c r="O178" i="2"/>
  <c r="M178" i="2"/>
  <c r="L178" i="2"/>
  <c r="O177" i="2"/>
  <c r="M177" i="2"/>
  <c r="L177" i="2"/>
  <c r="O176" i="2"/>
  <c r="M176" i="2"/>
  <c r="L176" i="2"/>
  <c r="O175" i="2"/>
  <c r="M175" i="2"/>
  <c r="L175" i="2"/>
  <c r="O174" i="2"/>
  <c r="M174" i="2"/>
  <c r="L174" i="2"/>
  <c r="O173" i="2"/>
  <c r="M173" i="2"/>
  <c r="L173" i="2"/>
  <c r="O172" i="2"/>
  <c r="M172" i="2"/>
  <c r="L172" i="2"/>
  <c r="O171" i="2"/>
  <c r="M171" i="2"/>
  <c r="L171" i="2"/>
  <c r="O170" i="2"/>
  <c r="M170" i="2"/>
  <c r="L170" i="2"/>
  <c r="O169" i="2"/>
  <c r="M169" i="2"/>
  <c r="L169" i="2"/>
  <c r="O168" i="2"/>
  <c r="M168" i="2"/>
  <c r="L168" i="2"/>
  <c r="O167" i="2"/>
  <c r="M167" i="2"/>
  <c r="L167" i="2"/>
  <c r="O166" i="2"/>
  <c r="M166" i="2"/>
  <c r="L166" i="2"/>
  <c r="O165" i="2"/>
  <c r="M165" i="2"/>
  <c r="L165" i="2"/>
  <c r="O164" i="2"/>
  <c r="M164" i="2"/>
  <c r="L164" i="2"/>
  <c r="O163" i="2"/>
  <c r="M163" i="2"/>
  <c r="L163" i="2"/>
  <c r="O162" i="2"/>
  <c r="M162" i="2"/>
  <c r="L162" i="2"/>
  <c r="O161" i="2"/>
  <c r="M161" i="2"/>
  <c r="L161" i="2"/>
  <c r="O160" i="2"/>
  <c r="M160" i="2"/>
  <c r="L160" i="2"/>
  <c r="O159" i="2"/>
  <c r="M159" i="2"/>
  <c r="L159" i="2"/>
  <c r="O158" i="2"/>
  <c r="M158" i="2"/>
  <c r="L158" i="2"/>
  <c r="O157" i="2"/>
  <c r="M157" i="2"/>
  <c r="L157" i="2"/>
  <c r="O156" i="2"/>
  <c r="M156" i="2"/>
  <c r="L156" i="2"/>
  <c r="O155" i="2"/>
  <c r="M155" i="2"/>
  <c r="L155" i="2"/>
  <c r="O154" i="2"/>
  <c r="M154" i="2"/>
  <c r="L154" i="2"/>
  <c r="O153" i="2"/>
  <c r="M153" i="2"/>
  <c r="L153" i="2"/>
  <c r="O152" i="2"/>
  <c r="M152" i="2"/>
  <c r="L152" i="2"/>
  <c r="O151" i="2"/>
  <c r="M151" i="2"/>
  <c r="L151" i="2"/>
  <c r="O150" i="2"/>
  <c r="M150" i="2"/>
  <c r="L150" i="2"/>
  <c r="O149" i="2"/>
  <c r="M149" i="2"/>
  <c r="L149" i="2"/>
  <c r="O148" i="2"/>
  <c r="M148" i="2"/>
  <c r="L148" i="2"/>
  <c r="O147" i="2"/>
  <c r="M147" i="2"/>
  <c r="L147" i="2"/>
  <c r="O146" i="2"/>
  <c r="M146" i="2"/>
  <c r="L146" i="2"/>
  <c r="O145" i="2"/>
  <c r="M145" i="2"/>
  <c r="L145" i="2"/>
  <c r="O144" i="2"/>
  <c r="M144" i="2"/>
  <c r="L144" i="2"/>
  <c r="O143" i="2"/>
  <c r="M143" i="2"/>
  <c r="L143" i="2"/>
  <c r="O142" i="2"/>
  <c r="M142" i="2"/>
  <c r="L142" i="2"/>
  <c r="O141" i="2"/>
  <c r="M141" i="2"/>
  <c r="L141" i="2"/>
  <c r="O140" i="2"/>
  <c r="M140" i="2"/>
  <c r="L140" i="2"/>
  <c r="O139" i="2"/>
  <c r="M139" i="2"/>
  <c r="L139" i="2"/>
  <c r="O138" i="2"/>
  <c r="M138" i="2"/>
  <c r="L138" i="2"/>
  <c r="O137" i="2"/>
  <c r="M137" i="2"/>
  <c r="L137" i="2"/>
  <c r="O136" i="2"/>
  <c r="M136" i="2"/>
  <c r="L136" i="2"/>
  <c r="O135" i="2"/>
  <c r="M135" i="2"/>
  <c r="L135" i="2"/>
  <c r="O134" i="2"/>
  <c r="M134" i="2"/>
  <c r="L134" i="2"/>
  <c r="O133" i="2"/>
  <c r="M133" i="2"/>
  <c r="L133" i="2"/>
  <c r="O132" i="2"/>
  <c r="M132" i="2"/>
  <c r="L132" i="2"/>
  <c r="O131" i="2"/>
  <c r="M131" i="2"/>
  <c r="L131" i="2"/>
  <c r="O130" i="2"/>
  <c r="M130" i="2"/>
  <c r="L130" i="2"/>
  <c r="O129" i="2"/>
  <c r="M129" i="2"/>
  <c r="L129" i="2"/>
  <c r="O128" i="2"/>
  <c r="M128" i="2"/>
  <c r="L128" i="2"/>
  <c r="O127" i="2"/>
  <c r="M127" i="2"/>
  <c r="L127" i="2"/>
  <c r="O126" i="2"/>
  <c r="M126" i="2"/>
  <c r="L126" i="2"/>
  <c r="O125" i="2"/>
  <c r="M125" i="2"/>
  <c r="L125" i="2"/>
  <c r="O124" i="2"/>
  <c r="M124" i="2"/>
  <c r="L124" i="2"/>
  <c r="O123" i="2"/>
  <c r="M123" i="2"/>
  <c r="L123" i="2"/>
  <c r="O122" i="2"/>
  <c r="M122" i="2"/>
  <c r="L122" i="2"/>
  <c r="O121" i="2"/>
  <c r="M121" i="2"/>
  <c r="L121" i="2"/>
  <c r="O120" i="2"/>
  <c r="M120" i="2"/>
  <c r="L120" i="2"/>
  <c r="O119" i="2"/>
  <c r="M119" i="2"/>
  <c r="L119" i="2"/>
  <c r="O118" i="2"/>
  <c r="M118" i="2"/>
  <c r="L118" i="2"/>
  <c r="O117" i="2"/>
  <c r="M117" i="2"/>
  <c r="L117" i="2"/>
  <c r="O116" i="2"/>
  <c r="M116" i="2"/>
  <c r="L116" i="2"/>
  <c r="O115" i="2"/>
  <c r="M115" i="2"/>
  <c r="L115" i="2"/>
  <c r="O114" i="2"/>
  <c r="M114" i="2"/>
  <c r="L114" i="2"/>
  <c r="O113" i="2"/>
  <c r="M113" i="2"/>
  <c r="L113" i="2"/>
  <c r="O112" i="2"/>
  <c r="M112" i="2"/>
  <c r="L112" i="2"/>
  <c r="O111" i="2"/>
  <c r="M111" i="2"/>
  <c r="L111" i="2"/>
  <c r="O110" i="2"/>
  <c r="M110" i="2"/>
  <c r="L110" i="2"/>
  <c r="O109" i="2"/>
  <c r="M109" i="2"/>
  <c r="L109" i="2"/>
  <c r="O108" i="2"/>
  <c r="M108" i="2"/>
  <c r="L108" i="2"/>
  <c r="O107" i="2"/>
  <c r="M107" i="2"/>
  <c r="L107" i="2"/>
  <c r="O106" i="2"/>
  <c r="M106" i="2"/>
  <c r="L106" i="2"/>
  <c r="O105" i="2"/>
  <c r="M105" i="2"/>
  <c r="L105" i="2"/>
  <c r="O104" i="2"/>
  <c r="M104" i="2"/>
  <c r="L104" i="2"/>
  <c r="O103" i="2"/>
  <c r="M103" i="2"/>
  <c r="L103" i="2"/>
  <c r="O102" i="2"/>
  <c r="M102" i="2"/>
  <c r="L102" i="2"/>
  <c r="O101" i="2"/>
  <c r="M101" i="2"/>
  <c r="L101" i="2"/>
  <c r="O100" i="2"/>
  <c r="M100" i="2"/>
  <c r="L100" i="2"/>
  <c r="O99" i="2"/>
  <c r="M99" i="2"/>
  <c r="L99" i="2"/>
  <c r="O98" i="2"/>
  <c r="M98" i="2"/>
  <c r="L98" i="2"/>
  <c r="O97" i="2"/>
  <c r="M97" i="2"/>
  <c r="L97" i="2"/>
  <c r="O96" i="2"/>
  <c r="M96" i="2"/>
  <c r="L96" i="2"/>
  <c r="O95" i="2"/>
  <c r="M95" i="2"/>
  <c r="L95" i="2"/>
  <c r="O94" i="2"/>
  <c r="M94" i="2"/>
  <c r="L94" i="2"/>
  <c r="O93" i="2"/>
  <c r="M93" i="2"/>
  <c r="L93" i="2"/>
  <c r="O92" i="2"/>
  <c r="M92" i="2"/>
  <c r="L92" i="2"/>
  <c r="O91" i="2"/>
  <c r="M91" i="2"/>
  <c r="L91" i="2"/>
  <c r="O90" i="2"/>
  <c r="M90" i="2"/>
  <c r="L90" i="2"/>
  <c r="O89" i="2"/>
  <c r="M89" i="2"/>
  <c r="L89" i="2"/>
  <c r="O88" i="2"/>
  <c r="M88" i="2"/>
  <c r="L88" i="2"/>
  <c r="O87" i="2"/>
  <c r="M87" i="2"/>
  <c r="L87" i="2"/>
  <c r="O86" i="2"/>
  <c r="M86" i="2"/>
  <c r="L86" i="2"/>
  <c r="O85" i="2"/>
  <c r="M85" i="2"/>
  <c r="L85" i="2"/>
  <c r="O84" i="2"/>
  <c r="M84" i="2"/>
  <c r="L84" i="2"/>
  <c r="O83" i="2"/>
  <c r="M83" i="2"/>
  <c r="L83" i="2"/>
  <c r="O82" i="2"/>
  <c r="M82" i="2"/>
  <c r="L82" i="2"/>
  <c r="O81" i="2"/>
  <c r="M81" i="2"/>
  <c r="L81" i="2"/>
  <c r="O80" i="2"/>
  <c r="M80" i="2"/>
  <c r="L80" i="2"/>
  <c r="O79" i="2"/>
  <c r="M79" i="2"/>
  <c r="L79" i="2"/>
  <c r="O78" i="2"/>
  <c r="M78" i="2"/>
  <c r="L78" i="2"/>
  <c r="O77" i="2"/>
  <c r="M77" i="2"/>
  <c r="L77" i="2"/>
  <c r="O76" i="2"/>
  <c r="M76" i="2"/>
  <c r="L76" i="2"/>
  <c r="O75" i="2"/>
  <c r="M75" i="2"/>
  <c r="L75" i="2"/>
  <c r="O74" i="2"/>
  <c r="M74" i="2"/>
  <c r="L74" i="2"/>
  <c r="O73" i="2"/>
  <c r="M73" i="2"/>
  <c r="L73" i="2"/>
  <c r="O72" i="2"/>
  <c r="M72" i="2"/>
  <c r="L72" i="2"/>
  <c r="O71" i="2"/>
  <c r="M71" i="2"/>
  <c r="L71" i="2"/>
  <c r="O70" i="2"/>
  <c r="M70" i="2"/>
  <c r="L70" i="2"/>
  <c r="O69" i="2"/>
  <c r="M69" i="2"/>
  <c r="L69" i="2"/>
  <c r="O68" i="2"/>
  <c r="M68" i="2"/>
  <c r="L68" i="2"/>
  <c r="O67" i="2"/>
  <c r="M67" i="2"/>
  <c r="L67" i="2"/>
  <c r="O66" i="2"/>
  <c r="M66" i="2"/>
  <c r="L66" i="2"/>
  <c r="O65" i="2"/>
  <c r="M65" i="2"/>
  <c r="L65" i="2"/>
  <c r="O64" i="2"/>
  <c r="M64" i="2"/>
  <c r="L64" i="2"/>
  <c r="O63" i="2"/>
  <c r="M63" i="2"/>
  <c r="L63" i="2"/>
  <c r="O62" i="2"/>
  <c r="M62" i="2"/>
  <c r="L62" i="2"/>
  <c r="O61" i="2"/>
  <c r="M61" i="2"/>
  <c r="L61" i="2"/>
  <c r="O60" i="2"/>
  <c r="M60" i="2"/>
  <c r="L60" i="2"/>
  <c r="O59" i="2"/>
  <c r="M59" i="2"/>
  <c r="L59" i="2"/>
  <c r="O58" i="2"/>
  <c r="M58" i="2"/>
  <c r="L58" i="2"/>
  <c r="O57" i="2"/>
  <c r="M57" i="2"/>
  <c r="L57" i="2"/>
  <c r="O56" i="2"/>
  <c r="M56" i="2"/>
  <c r="L56" i="2"/>
  <c r="O53" i="2"/>
  <c r="M53" i="2"/>
  <c r="L53" i="2"/>
  <c r="O52" i="2"/>
  <c r="M52" i="2"/>
  <c r="L52" i="2"/>
  <c r="O49" i="2"/>
  <c r="M49" i="2"/>
  <c r="L49" i="2"/>
  <c r="O48" i="2"/>
  <c r="M48" i="2"/>
  <c r="L48" i="2"/>
  <c r="O47" i="2"/>
  <c r="M47" i="2"/>
  <c r="L47" i="2"/>
  <c r="O46" i="2"/>
  <c r="M46" i="2"/>
  <c r="L46" i="2"/>
  <c r="O45" i="2"/>
  <c r="M45" i="2"/>
  <c r="L45" i="2"/>
  <c r="O44" i="2"/>
  <c r="M44" i="2"/>
  <c r="L44" i="2"/>
  <c r="O43" i="2"/>
  <c r="M43" i="2"/>
  <c r="L43" i="2"/>
  <c r="O42" i="2"/>
  <c r="M42" i="2"/>
  <c r="L42" i="2"/>
  <c r="O40" i="2"/>
  <c r="M40" i="2"/>
  <c r="L40" i="2"/>
  <c r="O39" i="2"/>
  <c r="M39" i="2"/>
  <c r="L39" i="2"/>
  <c r="O34" i="2"/>
  <c r="M34" i="2"/>
  <c r="L34" i="2"/>
  <c r="O33" i="2"/>
  <c r="M33" i="2"/>
  <c r="L33" i="2"/>
  <c r="O25" i="2"/>
  <c r="M25" i="2"/>
  <c r="L25" i="2"/>
  <c r="O23" i="2"/>
  <c r="M23" i="2"/>
  <c r="L23" i="2"/>
  <c r="O20" i="2"/>
  <c r="M20" i="2"/>
  <c r="L20" i="2"/>
  <c r="O19" i="2"/>
  <c r="M19" i="2"/>
  <c r="L19" i="2"/>
  <c r="O18" i="2"/>
  <c r="M18" i="2"/>
  <c r="L18" i="2"/>
  <c r="O11" i="2"/>
  <c r="M11" i="2"/>
  <c r="L11" i="2"/>
  <c r="O10" i="2"/>
  <c r="M10" i="2"/>
  <c r="L10" i="2"/>
  <c r="O9" i="2"/>
  <c r="M9" i="2"/>
  <c r="L9" i="2"/>
  <c r="O8" i="2"/>
  <c r="M8" i="2"/>
  <c r="L8" i="2"/>
  <c r="O7" i="2"/>
  <c r="M7" i="2"/>
  <c r="M4" i="2"/>
  <c r="O4" i="2" l="1"/>
  <c r="L4" i="2" l="1"/>
</calcChain>
</file>

<file path=xl/sharedStrings.xml><?xml version="1.0" encoding="utf-8"?>
<sst xmlns="http://schemas.openxmlformats.org/spreadsheetml/2006/main" count="391" uniqueCount="156">
  <si>
    <t>Decompositie</t>
  </si>
  <si>
    <t>Requirements analyse</t>
  </si>
  <si>
    <t>SYSTEEMTEST/TECHNISCHE TEST</t>
  </si>
  <si>
    <t>INTEGRATIETEST</t>
  </si>
  <si>
    <t>ACCEPTATIETEST</t>
  </si>
  <si>
    <t>PRODUCTIEVERIFICATIE</t>
  </si>
  <si>
    <t>POST MIGRATIE</t>
  </si>
  <si>
    <t>ID</t>
  </si>
  <si>
    <t>Requirement</t>
  </si>
  <si>
    <t>Bron</t>
  </si>
  <si>
    <t>Classificatie</t>
  </si>
  <si>
    <t>Soort</t>
  </si>
  <si>
    <t>Kwaliteit/ functie</t>
  </si>
  <si>
    <t>Req. atomair? J/N</t>
  </si>
  <si>
    <t>Opmerking analyse</t>
  </si>
  <si>
    <t>MoSCoW</t>
  </si>
  <si>
    <t>RA status</t>
  </si>
  <si>
    <t>Testen J/N</t>
  </si>
  <si>
    <t>Datum analyse</t>
  </si>
  <si>
    <t>Relevant?</t>
  </si>
  <si>
    <t>Aanpak</t>
  </si>
  <si>
    <t>Datum</t>
  </si>
  <si>
    <t>Status</t>
  </si>
  <si>
    <t>Impact</t>
  </si>
  <si>
    <t>Toelichting</t>
  </si>
  <si>
    <t>Functionaliteit</t>
  </si>
  <si>
    <t>release</t>
  </si>
  <si>
    <t>Feature</t>
  </si>
  <si>
    <t>Architectuur-component</t>
  </si>
  <si>
    <t>Openstaande vragen</t>
  </si>
  <si>
    <t>Team(s)</t>
  </si>
  <si>
    <t>Stap</t>
  </si>
  <si>
    <t>Omschrijving</t>
  </si>
  <si>
    <t>omschrijving</t>
  </si>
  <si>
    <t>subject</t>
  </si>
  <si>
    <t>objecttype</t>
  </si>
  <si>
    <t>Objecttype</t>
  </si>
  <si>
    <t>Actor</t>
  </si>
  <si>
    <t>volgt op</t>
  </si>
  <si>
    <t>nodes</t>
  </si>
  <si>
    <t>edges</t>
  </si>
  <si>
    <t>Node</t>
  </si>
  <si>
    <t>Edge</t>
  </si>
  <si>
    <t>req</t>
  </si>
  <si>
    <t>[Requirement,]</t>
  </si>
  <si>
    <t>Event</t>
  </si>
  <si>
    <t>[Event]</t>
  </si>
  <si>
    <t>EventType</t>
  </si>
  <si>
    <t>Verdieping ontwerp</t>
  </si>
  <si>
    <t>bevinding</t>
  </si>
  <si>
    <t>test</t>
  </si>
  <si>
    <t>Location</t>
  </si>
  <si>
    <t>Github</t>
  </si>
  <si>
    <t>Image</t>
  </si>
  <si>
    <t>Commits</t>
  </si>
  <si>
    <t>physLocation</t>
  </si>
  <si>
    <t>logicLocation</t>
  </si>
  <si>
    <t>A developer</t>
  </si>
  <si>
    <t>Source code</t>
  </si>
  <si>
    <t>The developer</t>
  </si>
  <si>
    <t>does a pull request</t>
  </si>
  <si>
    <t>object</t>
  </si>
  <si>
    <t>changes</t>
  </si>
  <si>
    <t>the Ampersand compiler</t>
  </si>
  <si>
    <t>the Prototype framework</t>
  </si>
  <si>
    <t xml:space="preserve">changes </t>
  </si>
  <si>
    <t>RAP</t>
  </si>
  <si>
    <t>purpose</t>
  </si>
  <si>
    <t>builds</t>
  </si>
  <si>
    <t>for local testing only. Danger: do not push this image to docker hub!</t>
  </si>
  <si>
    <t>a change</t>
  </si>
  <si>
    <t>pushes</t>
  </si>
  <si>
    <t>generates</t>
  </si>
  <si>
    <t>the image ampersandtarski/ampersand:development</t>
  </si>
  <si>
    <t>merges</t>
  </si>
  <si>
    <t>the change</t>
  </si>
  <si>
    <t>the image ampersandtarski/prototype-framework</t>
  </si>
  <si>
    <t>on his laptop</t>
  </si>
  <si>
    <t>to Github</t>
  </si>
  <si>
    <t>on Github</t>
  </si>
  <si>
    <t>onto Docker hub</t>
  </si>
  <si>
    <t>to share the image with the rest of the world.</t>
  </si>
  <si>
    <t>into the development branch.</t>
  </si>
  <si>
    <t>for sharing.</t>
  </si>
  <si>
    <t>By using a feature branch he postpones the moment of merging while sharing progress with peers.</t>
  </si>
  <si>
    <t>in the repo Ampersandtarski/Prototype,</t>
  </si>
  <si>
    <t>in the repo Ampersandtarski/RAP,</t>
  </si>
  <si>
    <t>in the repo Ampersandtarski/Ampersand,</t>
  </si>
  <si>
    <t>stating that the change is ready for peer testing.</t>
  </si>
  <si>
    <t>the image ampersandtarski/ampersand-rap:2020</t>
  </si>
  <si>
    <t>into the master branch.</t>
  </si>
  <si>
    <t>connects</t>
  </si>
  <si>
    <t>to a server</t>
  </si>
  <si>
    <t>on the server.</t>
  </si>
  <si>
    <t>deploys</t>
  </si>
  <si>
    <t>Deployment</t>
  </si>
  <si>
    <t>for deploying remotely under TLS (https).</t>
  </si>
  <si>
    <t>for deploying locally without TLS (http only).</t>
  </si>
  <si>
    <t>on his laptop.</t>
  </si>
  <si>
    <t>Enroll</t>
  </si>
  <si>
    <t>in a local feature branch of the repo Ampersandtarski/Ampersand.</t>
  </si>
  <si>
    <t>from his local feature branch to the remote feature branch</t>
  </si>
  <si>
    <t>in a local feature branch of the repo Ampersandtarski/Prototype.</t>
  </si>
  <si>
    <t>in a local feature branch of the repo Ampersandtarski/RAP.</t>
  </si>
  <si>
    <t>the image ampersandtarski/enroll</t>
  </si>
  <si>
    <t>to Docker hub</t>
  </si>
  <si>
    <t>in ampersandtarski</t>
  </si>
  <si>
    <t>to allow remote deployment of RAP.</t>
  </si>
  <si>
    <t>the image ampersandtarski/rap4-student-prototype</t>
  </si>
  <si>
    <t>copies</t>
  </si>
  <si>
    <t>the file .example.env</t>
  </si>
  <si>
    <t>tekst</t>
  </si>
  <si>
    <t>to .env</t>
  </si>
  <si>
    <t>to secure safe internal passwords</t>
  </si>
  <si>
    <t>edits</t>
  </si>
  <si>
    <t>the file .env</t>
  </si>
  <si>
    <t>on the server</t>
  </si>
  <si>
    <t>in a local feature branch of the repo Ampersandtarski/RAP/RAP4USER.</t>
  </si>
  <si>
    <t>the student prototype configuration</t>
  </si>
  <si>
    <t>in a local feature branch of the repo Ampersandtarski/RAP/Demos/Enroll.</t>
  </si>
  <si>
    <t>the changed version number of the Ampersand compiler</t>
  </si>
  <si>
    <t>in the development branch of the repo Ampersandtarski/Prototype,</t>
  </si>
  <si>
    <t>to inform the Prototype repo of a compiler upgrade.</t>
  </si>
  <si>
    <t>the prototype framework</t>
  </si>
  <si>
    <t>into the master branch</t>
  </si>
  <si>
    <t>records</t>
  </si>
  <si>
    <t>the changed version number of the Prototype framework</t>
  </si>
  <si>
    <t>in the development branch of the repo Ampersandtarski/RAP,</t>
  </si>
  <si>
    <t>to inform the RAP repo of a compiler upgrade.</t>
  </si>
  <si>
    <t>an image ampersandtarski/ampersand:local</t>
  </si>
  <si>
    <t>ensures that Rap/RAP4/Dockerfile contains `COPY --from ampersandtarski/ampersand:local ...`</t>
  </si>
  <si>
    <t>to try it locally.</t>
  </si>
  <si>
    <t>Compiler</t>
  </si>
  <si>
    <t>Prototype</t>
  </si>
  <si>
    <t>green</t>
  </si>
  <si>
    <t>red</t>
  </si>
  <si>
    <t>blue</t>
  </si>
  <si>
    <t>black</t>
  </si>
  <si>
    <t>approves</t>
  </si>
  <si>
    <t>to prevent accidents.</t>
  </si>
  <si>
    <t>The Ampersand core team</t>
  </si>
  <si>
    <t>releases a new version of</t>
  </si>
  <si>
    <t>into the master branch of Ampersandtarski/Ampersand.</t>
  </si>
  <si>
    <t>the pull request</t>
  </si>
  <si>
    <t>in Ampersandtarski/Prototype</t>
  </si>
  <si>
    <t>in Ampersandtarski/Ampersand</t>
  </si>
  <si>
    <t>copies a specific release of Ampersand in its image</t>
  </si>
  <si>
    <t>its image</t>
  </si>
  <si>
    <t>to control the version of Ampersand it uses.</t>
  </si>
  <si>
    <t>copies the development version of Ampersand in its image</t>
  </si>
  <si>
    <t>(periodically) releases a new version of</t>
  </si>
  <si>
    <t>to share the release with the world.</t>
  </si>
  <si>
    <t>on Github.</t>
  </si>
  <si>
    <t>(see RAP/RAP/Dockerfile)</t>
  </si>
  <si>
    <t>The RAP team</t>
  </si>
  <si>
    <t>in Ampersandtarski/RAP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</si>
</sst>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8" tint="-0.249977111117893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8" tint="-0.249977111117893"/>
      <name val="Arial"/>
      <family val="2"/>
    </font>
    <font>
      <b/>
      <sz val="8"/>
      <color theme="3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9"/>
      <color theme="1"/>
      <name val="Courier"/>
      <family val="1"/>
    </font>
    <font>
      <b/>
      <i/>
      <sz val="9"/>
      <color theme="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3" borderId="2" xfId="0" applyFont="1" applyFill="1" applyBorder="1" applyAlignment="1">
      <alignment vertical="center" wrapText="1" readingOrder="1"/>
    </xf>
    <xf numFmtId="0" fontId="7" fillId="3" borderId="2" xfId="0" applyFont="1" applyFill="1" applyBorder="1" applyAlignment="1">
      <alignment vertical="center" wrapText="1" readingOrder="1"/>
    </xf>
    <xf numFmtId="14" fontId="7" fillId="3" borderId="2" xfId="0" applyNumberFormat="1" applyFont="1" applyFill="1" applyBorder="1" applyAlignment="1">
      <alignment vertical="center" wrapText="1" readingOrder="1"/>
    </xf>
    <xf numFmtId="0" fontId="0" fillId="0" borderId="0" xfId="0" applyBorder="1"/>
    <xf numFmtId="0" fontId="3" fillId="4" borderId="0" xfId="0" applyFont="1" applyFill="1" applyBorder="1" applyAlignment="1">
      <alignment horizontal="center" vertical="top" readingOrder="1"/>
    </xf>
    <xf numFmtId="0" fontId="8" fillId="4" borderId="0" xfId="0" applyFont="1" applyFill="1" applyBorder="1" applyAlignment="1">
      <alignment horizontal="center" vertical="center" readingOrder="1"/>
    </xf>
    <xf numFmtId="14" fontId="8" fillId="4" borderId="0" xfId="0" applyNumberFormat="1" applyFont="1" applyFill="1" applyBorder="1" applyAlignment="1">
      <alignment horizontal="center" vertical="center" readingOrder="1"/>
    </xf>
    <xf numFmtId="49" fontId="5" fillId="2" borderId="3" xfId="0" applyNumberFormat="1" applyFont="1" applyFill="1" applyBorder="1" applyAlignment="1">
      <alignment vertical="center" wrapText="1" readingOrder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5" fillId="2" borderId="3" xfId="0" applyFont="1" applyFill="1" applyBorder="1" applyAlignment="1">
      <alignment vertical="center" readingOrder="1"/>
    </xf>
    <xf numFmtId="0" fontId="5" fillId="2" borderId="3" xfId="0" applyFont="1" applyFill="1" applyBorder="1" applyAlignment="1">
      <alignment vertical="center" wrapText="1" readingOrder="1"/>
    </xf>
    <xf numFmtId="0" fontId="4" fillId="0" borderId="0" xfId="0" applyFont="1" applyBorder="1" applyAlignment="1">
      <alignment vertical="center" readingOrder="1"/>
    </xf>
    <xf numFmtId="0" fontId="9" fillId="0" borderId="0" xfId="0" applyFont="1" applyBorder="1" applyAlignment="1">
      <alignment vertical="center" readingOrder="1"/>
    </xf>
    <xf numFmtId="0" fontId="1" fillId="2" borderId="3" xfId="0" applyFont="1" applyFill="1" applyBorder="1" applyAlignment="1">
      <alignment vertical="center" wrapText="1" readingOrder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3" fillId="2" borderId="3" xfId="0" applyFont="1" applyFill="1" applyBorder="1" applyAlignment="1">
      <alignment vertical="center" wrapText="1" readingOrder="1"/>
    </xf>
    <xf numFmtId="0" fontId="14" fillId="0" borderId="0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1" fillId="2" borderId="2" xfId="0" applyFont="1" applyFill="1" applyBorder="1" applyAlignment="1">
      <alignment vertical="center" readingOrder="1"/>
    </xf>
    <xf numFmtId="0" fontId="12" fillId="2" borderId="2" xfId="0" applyFont="1" applyFill="1" applyBorder="1" applyAlignment="1">
      <alignment vertical="center" readingOrder="1"/>
    </xf>
    <xf numFmtId="0" fontId="2" fillId="3" borderId="1" xfId="0" applyFont="1" applyFill="1" applyBorder="1" applyAlignment="1">
      <alignment vertical="center" wrapText="1" readingOrder="1"/>
    </xf>
    <xf numFmtId="0" fontId="2" fillId="3" borderId="2" xfId="0" applyFont="1" applyFill="1" applyBorder="1" applyAlignment="1">
      <alignment vertical="center" wrapText="1" readingOrder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jo00577/surfdrive/uren/H:\Mijn%20Documenten\Autoherstel\Requirementsdecompositie%20112app%20v0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ste Waardes per kolo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2"/>
  <sheetViews>
    <sheetView zoomScale="150" zoomScaleNormal="15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8.83203125" defaultRowHeight="13" x14ac:dyDescent="0.15"/>
  <cols>
    <col min="1" max="1" width="13.5" style="9" customWidth="1"/>
    <col min="2" max="2" width="42.83203125" style="10" customWidth="1"/>
    <col min="3" max="3" width="11.83203125" style="9" customWidth="1"/>
    <col min="4" max="4" width="10.5" style="9" customWidth="1"/>
    <col min="5" max="5" width="8.6640625" style="9" customWidth="1"/>
    <col min="6" max="6" width="12.33203125" style="22" customWidth="1"/>
    <col min="7" max="7" width="9" style="9" customWidth="1"/>
    <col min="8" max="8" width="43.1640625" style="10" customWidth="1"/>
    <col min="9" max="9" width="27.1640625" style="10" customWidth="1"/>
    <col min="10" max="10" width="13.6640625" style="9" customWidth="1"/>
    <col min="11" max="11" width="20.6640625" style="16" customWidth="1"/>
    <col min="12" max="12" width="17.5" style="9" customWidth="1"/>
    <col min="13" max="13" width="8.6640625" style="10" customWidth="1"/>
    <col min="14" max="14" width="11.1640625" style="9" customWidth="1"/>
    <col min="15" max="15" width="16.6640625" style="9" bestFit="1" customWidth="1"/>
    <col min="16" max="16" width="11.1640625" style="9" customWidth="1"/>
    <col min="17" max="17" width="30.5" style="9" customWidth="1"/>
    <col min="18" max="18" width="11.1640625" style="9" customWidth="1"/>
    <col min="19" max="19" width="22.1640625" style="9" customWidth="1"/>
    <col min="20" max="21" width="11.1640625" style="9" customWidth="1"/>
    <col min="22" max="45" width="0" style="4" hidden="1" customWidth="1"/>
    <col min="46" max="46" width="24.5" style="4" hidden="1" customWidth="1"/>
    <col min="47" max="48" width="28.33203125" style="4" hidden="1" customWidth="1"/>
    <col min="49" max="49" width="31.33203125" style="4" hidden="1" customWidth="1"/>
    <col min="50" max="50" width="38.1640625" style="4" hidden="1" customWidth="1"/>
    <col min="51" max="51" width="8.83203125" style="4" hidden="1" customWidth="1"/>
    <col min="52" max="16384" width="8.83203125" style="9"/>
  </cols>
  <sheetData>
    <row r="1" spans="1:80" x14ac:dyDescent="0.15">
      <c r="A1" s="25" t="s">
        <v>0</v>
      </c>
      <c r="B1" s="25"/>
      <c r="C1" s="25"/>
      <c r="D1" s="25"/>
      <c r="E1" s="25"/>
      <c r="F1" s="26"/>
      <c r="G1" s="25"/>
      <c r="H1" s="25"/>
      <c r="I1" s="25"/>
      <c r="J1" s="25"/>
      <c r="K1" s="25"/>
      <c r="L1" s="25"/>
      <c r="M1" s="25"/>
      <c r="N1" s="27" t="s">
        <v>1</v>
      </c>
      <c r="O1" s="28"/>
      <c r="P1" s="28"/>
      <c r="Q1" s="28"/>
      <c r="R1" s="28"/>
      <c r="S1" s="28"/>
      <c r="T1" s="28"/>
      <c r="U1" s="28"/>
      <c r="V1" s="5" t="s">
        <v>2</v>
      </c>
      <c r="W1" s="5"/>
      <c r="X1" s="5"/>
      <c r="Y1" s="5"/>
      <c r="Z1" s="5"/>
      <c r="AA1" s="5"/>
      <c r="AB1" s="5" t="s">
        <v>3</v>
      </c>
      <c r="AC1" s="5"/>
      <c r="AD1" s="5"/>
      <c r="AE1" s="5"/>
      <c r="AF1" s="5"/>
      <c r="AG1" s="5"/>
      <c r="AH1" s="5" t="s">
        <v>4</v>
      </c>
      <c r="AI1" s="5"/>
      <c r="AJ1" s="5"/>
      <c r="AK1" s="5"/>
      <c r="AL1" s="5"/>
      <c r="AM1" s="5"/>
      <c r="AN1" s="5" t="s">
        <v>5</v>
      </c>
      <c r="AO1" s="5"/>
      <c r="AP1" s="5"/>
      <c r="AQ1" s="5"/>
      <c r="AR1" s="5"/>
      <c r="AS1" s="5"/>
      <c r="AT1" s="5" t="s">
        <v>6</v>
      </c>
      <c r="AU1" s="5"/>
      <c r="AV1" s="5"/>
      <c r="AW1" s="5"/>
      <c r="AX1" s="5"/>
      <c r="AY1" s="5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</row>
    <row r="2" spans="1:80" ht="24" x14ac:dyDescent="0.15">
      <c r="A2" s="11" t="s">
        <v>7</v>
      </c>
      <c r="B2" s="8" t="s">
        <v>8</v>
      </c>
      <c r="C2" s="11" t="s">
        <v>22</v>
      </c>
      <c r="D2" s="11" t="s">
        <v>25</v>
      </c>
      <c r="E2" s="11" t="s">
        <v>45</v>
      </c>
      <c r="F2" s="21" t="s">
        <v>30</v>
      </c>
      <c r="G2" s="8" t="s">
        <v>9</v>
      </c>
      <c r="H2" s="8" t="s">
        <v>48</v>
      </c>
      <c r="I2" s="8" t="s">
        <v>29</v>
      </c>
      <c r="J2" s="11" t="s">
        <v>10</v>
      </c>
      <c r="K2" s="15" t="s">
        <v>27</v>
      </c>
      <c r="L2" s="12" t="s">
        <v>28</v>
      </c>
      <c r="M2" s="12" t="s">
        <v>26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2" t="s">
        <v>17</v>
      </c>
      <c r="U2" s="3" t="s">
        <v>18</v>
      </c>
      <c r="V2" s="6" t="s">
        <v>19</v>
      </c>
      <c r="W2" s="6" t="s">
        <v>20</v>
      </c>
      <c r="X2" s="7" t="s">
        <v>21</v>
      </c>
      <c r="Y2" s="6" t="s">
        <v>22</v>
      </c>
      <c r="Z2" s="6" t="s">
        <v>23</v>
      </c>
      <c r="AA2" s="6" t="s">
        <v>24</v>
      </c>
      <c r="AB2" s="6" t="s">
        <v>19</v>
      </c>
      <c r="AC2" s="6" t="s">
        <v>20</v>
      </c>
      <c r="AD2" s="7" t="s">
        <v>21</v>
      </c>
      <c r="AE2" s="6" t="s">
        <v>22</v>
      </c>
      <c r="AF2" s="6" t="s">
        <v>23</v>
      </c>
      <c r="AG2" s="6" t="s">
        <v>24</v>
      </c>
      <c r="AH2" s="6" t="s">
        <v>19</v>
      </c>
      <c r="AI2" s="6" t="s">
        <v>20</v>
      </c>
      <c r="AJ2" s="7" t="s">
        <v>21</v>
      </c>
      <c r="AK2" s="6" t="s">
        <v>22</v>
      </c>
      <c r="AL2" s="6" t="s">
        <v>23</v>
      </c>
      <c r="AM2" s="6" t="s">
        <v>24</v>
      </c>
      <c r="AN2" s="6" t="s">
        <v>19</v>
      </c>
      <c r="AO2" s="6" t="s">
        <v>20</v>
      </c>
      <c r="AP2" s="7" t="s">
        <v>21</v>
      </c>
      <c r="AQ2" s="6" t="s">
        <v>22</v>
      </c>
      <c r="AR2" s="6" t="s">
        <v>23</v>
      </c>
      <c r="AS2" s="6" t="s">
        <v>24</v>
      </c>
      <c r="AT2" s="6" t="s">
        <v>19</v>
      </c>
      <c r="AU2" s="6" t="s">
        <v>20</v>
      </c>
      <c r="AV2" s="7" t="s">
        <v>21</v>
      </c>
      <c r="AW2" s="6" t="s">
        <v>22</v>
      </c>
      <c r="AX2" s="6" t="s">
        <v>23</v>
      </c>
      <c r="AY2" s="6" t="s">
        <v>24</v>
      </c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</row>
  </sheetData>
  <autoFilter ref="A2:XEV2" xr:uid="{27A3245B-C841-3545-96F6-C5A0D5ADE7C7}">
    <sortState xmlns:xlrd2="http://schemas.microsoft.com/office/spreadsheetml/2017/richdata2" ref="A2:XEU3">
      <sortCondition ref="A2"/>
    </sortState>
  </autoFilter>
  <dataConsolidate/>
  <mergeCells count="2">
    <mergeCell ref="A1:M1"/>
    <mergeCell ref="N1:U1"/>
  </mergeCells>
  <phoneticPr fontId="10" type="noConversion"/>
  <dataValidations count="1">
    <dataValidation type="list" allowBlank="1" showInputMessage="1" showErrorMessage="1" sqref="O2:P2 N1:N2 R2:T1048576 N3:P1048576" xr:uid="{00000000-0002-0000-0200-000002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'/Users/sjo00577/surfdrive/uren/H:\Mijn Documenten\Autoherstel\[Requirementsdecompositie 112app v0 (version 1).xlsb]Vaste Waardes per kolom'!#REF!</xm:f>
          </x14:formula1>
          <xm:sqref>A1:F1 AQ1:AR2 V1:V2 AB1:AB2 AH1:AH2 AN1:AN2 AT1:AT2 AK1:AK2 AW1:AX2 Y1:Z2 AE1:AF2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429D-324C-7D4F-81C7-9E2C88F7DECA}">
  <dimension ref="A2:Q187"/>
  <sheetViews>
    <sheetView tabSelected="1" zoomScale="148" zoomScaleNormal="148" workbookViewId="0">
      <pane ySplit="2" topLeftCell="A46" activePane="bottomLeft" state="frozen"/>
      <selection pane="bottomLeft" activeCell="E51" sqref="E51"/>
    </sheetView>
  </sheetViews>
  <sheetFormatPr baseColWidth="10" defaultRowHeight="13" x14ac:dyDescent="0.15"/>
  <cols>
    <col min="2" max="2" width="13.83203125" customWidth="1"/>
    <col min="3" max="3" width="42.83203125" style="17" customWidth="1"/>
    <col min="4" max="4" width="21.6640625" customWidth="1"/>
    <col min="5" max="6" width="12.33203125" customWidth="1"/>
    <col min="7" max="7" width="29.83203125" customWidth="1"/>
    <col min="8" max="8" width="25.33203125" style="17" customWidth="1"/>
    <col min="9" max="10" width="5.5" customWidth="1"/>
    <col min="11" max="11" width="93.83203125" customWidth="1"/>
    <col min="12" max="12" width="10.83203125" customWidth="1"/>
    <col min="13" max="13" width="9.33203125" customWidth="1"/>
    <col min="14" max="14" width="13.33203125" style="18" customWidth="1"/>
    <col min="15" max="15" width="9.1640625" style="17" customWidth="1"/>
  </cols>
  <sheetData>
    <row r="2" spans="1:17" s="20" customFormat="1" ht="26" x14ac:dyDescent="0.15">
      <c r="A2" s="19" t="s">
        <v>46</v>
      </c>
      <c r="B2" s="19" t="s">
        <v>34</v>
      </c>
      <c r="C2" s="19" t="s">
        <v>33</v>
      </c>
      <c r="D2" s="19" t="s">
        <v>61</v>
      </c>
      <c r="E2" s="19" t="s">
        <v>35</v>
      </c>
      <c r="F2" s="19" t="s">
        <v>55</v>
      </c>
      <c r="G2" s="19" t="s">
        <v>56</v>
      </c>
      <c r="H2" s="19" t="s">
        <v>67</v>
      </c>
      <c r="I2" s="19" t="s">
        <v>38</v>
      </c>
      <c r="J2" s="19"/>
      <c r="K2" s="19" t="s">
        <v>39</v>
      </c>
      <c r="L2" s="19" t="s">
        <v>40</v>
      </c>
      <c r="M2" s="19"/>
      <c r="N2" s="19" t="s">
        <v>43</v>
      </c>
      <c r="P2" s="19" t="s">
        <v>49</v>
      </c>
      <c r="Q2" s="20" t="s">
        <v>50</v>
      </c>
    </row>
    <row r="3" spans="1:17" s="20" customFormat="1" ht="26" x14ac:dyDescent="0.15">
      <c r="A3" s="19" t="s">
        <v>47</v>
      </c>
      <c r="B3" s="19" t="s">
        <v>37</v>
      </c>
      <c r="C3" s="19" t="s">
        <v>32</v>
      </c>
      <c r="D3" s="19"/>
      <c r="E3" s="19" t="s">
        <v>36</v>
      </c>
      <c r="F3" s="19"/>
      <c r="G3" s="19" t="s">
        <v>51</v>
      </c>
      <c r="H3" s="19"/>
      <c r="I3" s="19" t="s">
        <v>31</v>
      </c>
      <c r="J3" s="19"/>
      <c r="K3" s="19" t="s">
        <v>41</v>
      </c>
      <c r="L3" s="19" t="s">
        <v>42</v>
      </c>
      <c r="M3" s="19"/>
      <c r="N3" s="19" t="s">
        <v>44</v>
      </c>
      <c r="O3" s="19" t="s">
        <v>32</v>
      </c>
    </row>
    <row r="4" spans="1:17" ht="56" x14ac:dyDescent="0.15">
      <c r="A4" s="17">
        <v>1</v>
      </c>
      <c r="B4" s="17" t="s">
        <v>57</v>
      </c>
      <c r="C4" s="17" t="s">
        <v>62</v>
      </c>
      <c r="D4" s="17" t="s">
        <v>63</v>
      </c>
      <c r="E4" s="17" t="s">
        <v>58</v>
      </c>
      <c r="F4" s="17" t="s">
        <v>77</v>
      </c>
      <c r="G4" s="17" t="s">
        <v>100</v>
      </c>
      <c r="H4" s="17" t="s">
        <v>84</v>
      </c>
      <c r="J4" s="17" t="s">
        <v>132</v>
      </c>
      <c r="K4" t="str">
        <f>IF(ISBLANK(C4),"", """"&amp;A4&amp;""" [texlbl="""&amp;A4&amp;". "&amp;B4&amp;" "&amp;C4&amp;" "&amp;D4&amp;" "&amp;F4&amp;" "&amp;G4&amp;" "&amp;H4&amp;""",color="""&amp;_xlfn.XLOOKUP(J4,Hulpfunctie!A:A,Hulpfunctie!B:B,"")&amp;"""]")</f>
        <v>"1" [texlbl="1. A developer changes the Ampersand compiler on his laptop in a local feature branch of the repo Ampersandtarski/Ampersand. By using a feature branch he postpones the moment of merging while sharing progress with peers.",color="black"]</v>
      </c>
      <c r="L4" s="17" t="str">
        <f>IF(OR(ISBLANK(A4),ISBLANK(I4)),"", """"&amp;I4&amp;""" -&gt; """&amp;A4&amp;"""")</f>
        <v/>
      </c>
      <c r="M4" s="17" t="str">
        <f>IF(ISBLANK(A4),"",_xlfn.IFNA( _xlfn.XLOOKUP(A4,'User stories'!E:E,'User stories'!A:A), ""))</f>
        <v/>
      </c>
      <c r="O4" s="17" t="str">
        <f>IF(ISBLANK(N4),"",_xlfn.XLOOKUP(N4,'User stories'!A:A,'User stories'!B:B))</f>
        <v/>
      </c>
    </row>
    <row r="5" spans="1:17" ht="28" x14ac:dyDescent="0.15">
      <c r="A5" s="17">
        <v>2</v>
      </c>
      <c r="B5" s="17" t="s">
        <v>57</v>
      </c>
      <c r="C5" s="17" t="s">
        <v>109</v>
      </c>
      <c r="D5" s="17" t="s">
        <v>110</v>
      </c>
      <c r="E5" s="17" t="s">
        <v>111</v>
      </c>
      <c r="F5" s="17" t="s">
        <v>77</v>
      </c>
      <c r="G5" s="17" t="s">
        <v>112</v>
      </c>
      <c r="H5" s="17" t="s">
        <v>113</v>
      </c>
      <c r="J5" s="17" t="s">
        <v>66</v>
      </c>
      <c r="K5" t="str">
        <f>IF(ISBLANK(C5),"", """"&amp;A5&amp;""" [texlbl="""&amp;A5&amp;". "&amp;B5&amp;" "&amp;C5&amp;" "&amp;D5&amp;" "&amp;F5&amp;" "&amp;G5&amp;" "&amp;H5&amp;""",color="""&amp;_xlfn.XLOOKUP(J5,Hulpfunctie!A:A,Hulpfunctie!B:B,"")&amp;"""]")</f>
        <v>"2" [texlbl="2. A developer copies the file .example.env on his laptop to .env to secure safe internal passwords",color="blue"]</v>
      </c>
      <c r="L5" s="17" t="str">
        <f t="shared" ref="L5:L6" si="0">IF(OR(ISBLANK(A5),ISBLANK(I5)),"", """"&amp;I5&amp;""" -&gt; """&amp;A5&amp;"""")</f>
        <v/>
      </c>
      <c r="M5" s="17"/>
    </row>
    <row r="6" spans="1:17" ht="28" x14ac:dyDescent="0.15">
      <c r="A6" s="17">
        <v>3</v>
      </c>
      <c r="B6" s="17" t="s">
        <v>57</v>
      </c>
      <c r="C6" s="17" t="s">
        <v>114</v>
      </c>
      <c r="D6" s="17" t="s">
        <v>115</v>
      </c>
      <c r="E6" s="17" t="s">
        <v>111</v>
      </c>
      <c r="F6" s="17" t="s">
        <v>77</v>
      </c>
      <c r="G6" s="17"/>
      <c r="H6" s="17" t="s">
        <v>113</v>
      </c>
      <c r="I6">
        <v>2</v>
      </c>
      <c r="J6" s="17" t="s">
        <v>66</v>
      </c>
      <c r="K6" t="str">
        <f>IF(ISBLANK(C6),"", """"&amp;A6&amp;""" [texlbl="""&amp;A6&amp;". "&amp;B6&amp;" "&amp;C6&amp;" "&amp;D6&amp;" "&amp;F6&amp;" "&amp;G6&amp;" "&amp;H6&amp;""",color="""&amp;_xlfn.XLOOKUP(J6,Hulpfunctie!A:A,Hulpfunctie!B:B,"")&amp;"""]")</f>
        <v>"3" [texlbl="3. A developer edits the file .env on his laptop  to secure safe internal passwords",color="blue"]</v>
      </c>
      <c r="L6" s="17" t="str">
        <f t="shared" si="0"/>
        <v>"2" -&gt; "3"</v>
      </c>
      <c r="M6" s="17"/>
    </row>
    <row r="7" spans="1:17" ht="42" x14ac:dyDescent="0.15">
      <c r="A7" s="17">
        <v>4</v>
      </c>
      <c r="B7" s="17" t="s">
        <v>59</v>
      </c>
      <c r="C7" s="17" t="s">
        <v>68</v>
      </c>
      <c r="D7" s="17" t="s">
        <v>129</v>
      </c>
      <c r="E7" s="17" t="s">
        <v>53</v>
      </c>
      <c r="F7" s="17" t="s">
        <v>77</v>
      </c>
      <c r="G7" s="17"/>
      <c r="H7" s="17" t="s">
        <v>69</v>
      </c>
      <c r="I7" s="17">
        <v>1</v>
      </c>
      <c r="J7" s="17" t="s">
        <v>132</v>
      </c>
      <c r="K7" t="str">
        <f>IF(ISBLANK(C7),"", """"&amp;A7&amp;""" [texlbl="""&amp;A7&amp;". "&amp;B7&amp;" "&amp;C7&amp;" "&amp;D7&amp;" "&amp;F7&amp;" "&amp;G7&amp;" "&amp;H7&amp;""",color="""&amp;_xlfn.XLOOKUP(J7,Hulpfunctie!A:A,Hulpfunctie!B:B,"")&amp;"""]")</f>
        <v>"4" [texlbl="4. The developer builds an image ampersandtarski/ampersand:local on his laptop  for local testing only. Danger: do not push this image to docker hub!",color="black"]</v>
      </c>
      <c r="L7" s="17" t="str">
        <f t="shared" ref="L7:L13" si="1">IF(OR(ISBLANK(A7),ISBLANK(I7)),"", """"&amp;I7&amp;""" -&gt; """&amp;A7&amp;"""")</f>
        <v>"1" -&gt; "4"</v>
      </c>
      <c r="M7" s="17" t="str">
        <f>IF(ISBLANK(A7),"",_xlfn.IFNA( _xlfn.XLOOKUP(A7,'User stories'!E:E,'User stories'!A:A), ""))</f>
        <v/>
      </c>
      <c r="O7" s="17" t="str">
        <f>IF(ISBLANK(N7),"",_xlfn.XLOOKUP(N7,'User stories'!A:A,'User stories'!B:B))</f>
        <v/>
      </c>
    </row>
    <row r="8" spans="1:17" ht="28" x14ac:dyDescent="0.15">
      <c r="A8" s="17">
        <v>5</v>
      </c>
      <c r="B8" s="17" t="s">
        <v>59</v>
      </c>
      <c r="C8" s="17" t="s">
        <v>71</v>
      </c>
      <c r="D8" s="17" t="s">
        <v>70</v>
      </c>
      <c r="E8" s="17" t="s">
        <v>54</v>
      </c>
      <c r="F8" s="17" t="s">
        <v>78</v>
      </c>
      <c r="G8" s="17" t="s">
        <v>101</v>
      </c>
      <c r="H8" s="17" t="s">
        <v>83</v>
      </c>
      <c r="I8" s="17">
        <v>1</v>
      </c>
      <c r="J8" s="17" t="s">
        <v>132</v>
      </c>
      <c r="K8" t="str">
        <f>IF(ISBLANK(C8),"", """"&amp;A8&amp;""" [texlbl="""&amp;A8&amp;". "&amp;B8&amp;" "&amp;C8&amp;" "&amp;D8&amp;" "&amp;F8&amp;" "&amp;G8&amp;" "&amp;H8&amp;""",color="""&amp;_xlfn.XLOOKUP(J8,Hulpfunctie!A:A,Hulpfunctie!B:B,"")&amp;"""]")</f>
        <v>"5" [texlbl="5. The developer pushes a change to Github from his local feature branch to the remote feature branch for sharing.",color="black"]</v>
      </c>
      <c r="L8" s="17" t="str">
        <f t="shared" si="1"/>
        <v>"1" -&gt; "5"</v>
      </c>
      <c r="M8" s="17" t="str">
        <f>IF(ISBLANK(A8),"",_xlfn.IFNA( _xlfn.XLOOKUP(A8,'User stories'!E:E,'User stories'!A:A), ""))</f>
        <v/>
      </c>
      <c r="O8" s="17" t="str">
        <f>IF(ISBLANK(N8),"",_xlfn.XLOOKUP(N8,'User stories'!A:A,'User stories'!B:B))</f>
        <v/>
      </c>
    </row>
    <row r="9" spans="1:17" ht="28" x14ac:dyDescent="0.15">
      <c r="A9" s="17">
        <v>6</v>
      </c>
      <c r="B9" s="17" t="s">
        <v>59</v>
      </c>
      <c r="C9" s="17" t="s">
        <v>60</v>
      </c>
      <c r="D9" s="17"/>
      <c r="E9" s="17" t="s">
        <v>54</v>
      </c>
      <c r="F9" s="17" t="s">
        <v>79</v>
      </c>
      <c r="G9" s="17" t="s">
        <v>87</v>
      </c>
      <c r="H9" s="17" t="s">
        <v>88</v>
      </c>
      <c r="I9" s="17">
        <v>5</v>
      </c>
      <c r="J9" s="17" t="s">
        <v>132</v>
      </c>
      <c r="K9" t="str">
        <f>IF(ISBLANK(C9),"", """"&amp;A9&amp;""" [texlbl="""&amp;A9&amp;". "&amp;B9&amp;" "&amp;C9&amp;" "&amp;D9&amp;" "&amp;F9&amp;" "&amp;G9&amp;" "&amp;H9&amp;""",color="""&amp;_xlfn.XLOOKUP(J9,Hulpfunctie!A:A,Hulpfunctie!B:B,"")&amp;"""]")</f>
        <v>"6" [texlbl="6. The developer does a pull request  on Github in the repo Ampersandtarski/Ampersand, stating that the change is ready for peer testing.",color="black"]</v>
      </c>
      <c r="L9" s="17" t="str">
        <f t="shared" si="1"/>
        <v>"5" -&gt; "6"</v>
      </c>
      <c r="M9" s="17" t="str">
        <f>IF(ISBLANK(A9),"",_xlfn.IFNA( _xlfn.XLOOKUP(A9,'User stories'!E:E,'User stories'!A:A), ""))</f>
        <v/>
      </c>
      <c r="O9" s="17" t="str">
        <f>IF(ISBLANK(N9),"",_xlfn.XLOOKUP(N9,'User stories'!A:A,'User stories'!B:B))</f>
        <v/>
      </c>
    </row>
    <row r="10" spans="1:17" ht="28" x14ac:dyDescent="0.15">
      <c r="A10" s="17">
        <v>7</v>
      </c>
      <c r="B10" s="17" t="s">
        <v>52</v>
      </c>
      <c r="C10" s="17" t="s">
        <v>74</v>
      </c>
      <c r="D10" s="17" t="s">
        <v>75</v>
      </c>
      <c r="E10" s="17" t="s">
        <v>54</v>
      </c>
      <c r="F10" s="17" t="s">
        <v>79</v>
      </c>
      <c r="G10" s="17" t="s">
        <v>82</v>
      </c>
      <c r="I10" s="17">
        <v>39</v>
      </c>
      <c r="J10" s="17" t="s">
        <v>132</v>
      </c>
      <c r="K10" t="str">
        <f>IF(ISBLANK(C10),"", """"&amp;A10&amp;""" [texlbl="""&amp;A10&amp;". "&amp;B10&amp;" "&amp;C10&amp;" "&amp;D10&amp;" "&amp;F10&amp;" "&amp;G10&amp;" "&amp;H10&amp;""",color="""&amp;_xlfn.XLOOKUP(J10,Hulpfunctie!A:A,Hulpfunctie!B:B,"")&amp;"""]")</f>
        <v>"7" [texlbl="7. Github merges the change on Github into the development branch. ",color="black"]</v>
      </c>
      <c r="L10" s="17" t="str">
        <f t="shared" si="1"/>
        <v>"39" -&gt; "7"</v>
      </c>
      <c r="M10" s="17" t="str">
        <f>IF(ISBLANK(A10),"",_xlfn.IFNA( _xlfn.XLOOKUP(A10,'User stories'!E:E,'User stories'!A:A), ""))</f>
        <v/>
      </c>
      <c r="O10" s="17" t="str">
        <f>IF(ISBLANK(N10),"",_xlfn.XLOOKUP(N10,'User stories'!A:A,'User stories'!B:B))</f>
        <v/>
      </c>
    </row>
    <row r="11" spans="1:17" ht="42" x14ac:dyDescent="0.15">
      <c r="A11" s="17">
        <v>8</v>
      </c>
      <c r="B11" s="17" t="s">
        <v>52</v>
      </c>
      <c r="C11" s="17" t="s">
        <v>72</v>
      </c>
      <c r="D11" s="17" t="s">
        <v>73</v>
      </c>
      <c r="E11" s="17" t="s">
        <v>53</v>
      </c>
      <c r="F11" s="17" t="s">
        <v>80</v>
      </c>
      <c r="G11" s="17"/>
      <c r="H11" s="17" t="s">
        <v>81</v>
      </c>
      <c r="I11" s="17">
        <v>7</v>
      </c>
      <c r="J11" s="17" t="s">
        <v>132</v>
      </c>
      <c r="K11" t="str">
        <f>IF(ISBLANK(C11),"", """"&amp;A11&amp;""" [texlbl="""&amp;A11&amp;". "&amp;B11&amp;" "&amp;C11&amp;" "&amp;D11&amp;" "&amp;F11&amp;" "&amp;G11&amp;" "&amp;H11&amp;""",color="""&amp;_xlfn.XLOOKUP(J11,Hulpfunctie!A:A,Hulpfunctie!B:B,"")&amp;"""]")</f>
        <v>"8" [texlbl="8. Github generates the image ampersandtarski/ampersand:development onto Docker hub  to share the image with the rest of the world.",color="black"]</v>
      </c>
      <c r="L11" s="17" t="str">
        <f t="shared" si="1"/>
        <v>"7" -&gt; "8"</v>
      </c>
      <c r="M11" s="17" t="str">
        <f>IF(ISBLANK(A11),"",_xlfn.IFNA( _xlfn.XLOOKUP(A11,'User stories'!E:E,'User stories'!A:A), ""))</f>
        <v/>
      </c>
      <c r="O11" s="17" t="str">
        <f>IF(ISBLANK(N11),"",_xlfn.XLOOKUP(N11,'User stories'!A:A,'User stories'!B:B))</f>
        <v/>
      </c>
    </row>
    <row r="12" spans="1:17" ht="28" x14ac:dyDescent="0.15">
      <c r="A12" s="17">
        <v>9</v>
      </c>
      <c r="B12" s="17" t="s">
        <v>57</v>
      </c>
      <c r="C12" s="17" t="s">
        <v>62</v>
      </c>
      <c r="D12" s="17" t="s">
        <v>64</v>
      </c>
      <c r="E12" s="17" t="s">
        <v>58</v>
      </c>
      <c r="F12" s="17" t="s">
        <v>77</v>
      </c>
      <c r="G12" s="17" t="s">
        <v>102</v>
      </c>
      <c r="I12" s="17"/>
      <c r="J12" s="17" t="s">
        <v>133</v>
      </c>
      <c r="K12" t="str">
        <f>IF(ISBLANK(C12),"", """"&amp;A12&amp;""" [texlbl="""&amp;A12&amp;". "&amp;B12&amp;" "&amp;C12&amp;" "&amp;D12&amp;" "&amp;F12&amp;" "&amp;G12&amp;" "&amp;H12&amp;""",color="""&amp;_xlfn.XLOOKUP(J12,Hulpfunctie!A:A,Hulpfunctie!B:B,"")&amp;"""]")</f>
        <v>"9" [texlbl="9. A developer changes the Prototype framework on his laptop in a local feature branch of the repo Ampersandtarski/Prototype. ",color="red"]</v>
      </c>
      <c r="L12" s="17" t="str">
        <f t="shared" si="1"/>
        <v/>
      </c>
      <c r="M12" s="17" t="str">
        <f>IF(ISBLANK(A12),"",_xlfn.IFNA( _xlfn.XLOOKUP(A12,'User stories'!E:E,'User stories'!A:A), ""))</f>
        <v/>
      </c>
      <c r="O12" s="17" t="str">
        <f>IF(ISBLANK(N12),"",_xlfn.XLOOKUP(N12,'User stories'!A:A,'User stories'!B:B))</f>
        <v/>
      </c>
    </row>
    <row r="13" spans="1:17" ht="28" x14ac:dyDescent="0.15">
      <c r="A13" s="17">
        <v>10</v>
      </c>
      <c r="B13" s="17" t="s">
        <v>59</v>
      </c>
      <c r="C13" s="17" t="s">
        <v>71</v>
      </c>
      <c r="D13" s="17" t="s">
        <v>70</v>
      </c>
      <c r="E13" s="17" t="s">
        <v>54</v>
      </c>
      <c r="F13" s="17" t="s">
        <v>78</v>
      </c>
      <c r="G13" s="17" t="s">
        <v>101</v>
      </c>
      <c r="H13" s="17" t="s">
        <v>83</v>
      </c>
      <c r="I13" s="17">
        <v>9</v>
      </c>
      <c r="J13" s="17" t="s">
        <v>133</v>
      </c>
      <c r="K13" t="str">
        <f>IF(ISBLANK(C13),"", """"&amp;A13&amp;""" [texlbl="""&amp;A13&amp;". "&amp;B13&amp;" "&amp;C13&amp;" "&amp;D13&amp;" "&amp;F13&amp;" "&amp;G13&amp;" "&amp;H13&amp;""",color="""&amp;_xlfn.XLOOKUP(J13,Hulpfunctie!A:A,Hulpfunctie!B:B,"")&amp;"""]")</f>
        <v>"10" [texlbl="10. The developer pushes a change to Github from his local feature branch to the remote feature branch for sharing.",color="red"]</v>
      </c>
      <c r="L13" s="17" t="str">
        <f t="shared" si="1"/>
        <v>"9" -&gt; "10"</v>
      </c>
      <c r="M13" s="17" t="str">
        <f>IF(ISBLANK(A13),"",_xlfn.IFNA( _xlfn.XLOOKUP(A13,'User stories'!E:E,'User stories'!A:A), ""))</f>
        <v/>
      </c>
      <c r="O13" s="17" t="str">
        <f>IF(ISBLANK(N13),"",_xlfn.XLOOKUP(N13,'User stories'!A:A,'User stories'!B:B))</f>
        <v/>
      </c>
    </row>
    <row r="14" spans="1:17" ht="28" x14ac:dyDescent="0.15">
      <c r="A14" s="17">
        <v>11</v>
      </c>
      <c r="B14" s="17" t="s">
        <v>59</v>
      </c>
      <c r="C14" s="17" t="s">
        <v>60</v>
      </c>
      <c r="D14" s="17"/>
      <c r="E14" s="17" t="s">
        <v>54</v>
      </c>
      <c r="F14" s="17" t="s">
        <v>79</v>
      </c>
      <c r="G14" s="17" t="s">
        <v>85</v>
      </c>
      <c r="H14" s="17" t="s">
        <v>88</v>
      </c>
      <c r="I14" s="17">
        <v>10</v>
      </c>
      <c r="J14" s="17" t="s">
        <v>133</v>
      </c>
      <c r="K14" t="str">
        <f>IF(ISBLANK(C14),"", """"&amp;A14&amp;""" [texlbl="""&amp;A14&amp;". "&amp;B14&amp;" "&amp;C14&amp;" "&amp;D14&amp;" "&amp;F14&amp;" "&amp;G14&amp;" "&amp;H14&amp;""",color="""&amp;_xlfn.XLOOKUP(J14,Hulpfunctie!A:A,Hulpfunctie!B:B,"")&amp;"""]")</f>
        <v>"11" [texlbl="11. The developer does a pull request  on Github in the repo Ampersandtarski/Prototype, stating that the change is ready for peer testing.",color="red"]</v>
      </c>
      <c r="L14" s="17" t="str">
        <f t="shared" ref="L14:L17" si="2">IF(OR(ISBLANK(A14),ISBLANK(I14)),"", """"&amp;I14&amp;""" -&gt; """&amp;A14&amp;"""")</f>
        <v>"10" -&gt; "11"</v>
      </c>
      <c r="M14" s="17" t="str">
        <f>IF(ISBLANK(A14),"",_xlfn.IFNA( _xlfn.XLOOKUP(A14,'User stories'!E:E,'User stories'!A:A), ""))</f>
        <v/>
      </c>
      <c r="O14" s="17" t="str">
        <f>IF(ISBLANK(N14),"",_xlfn.XLOOKUP(N14,'User stories'!A:A,'User stories'!B:B))</f>
        <v/>
      </c>
    </row>
    <row r="15" spans="1:17" ht="28" x14ac:dyDescent="0.15">
      <c r="A15" s="17">
        <v>12</v>
      </c>
      <c r="B15" s="17" t="s">
        <v>52</v>
      </c>
      <c r="C15" s="17" t="s">
        <v>74</v>
      </c>
      <c r="D15" s="17" t="s">
        <v>75</v>
      </c>
      <c r="E15" s="17" t="s">
        <v>54</v>
      </c>
      <c r="F15" s="17" t="s">
        <v>79</v>
      </c>
      <c r="G15" s="17" t="s">
        <v>82</v>
      </c>
      <c r="I15" s="17">
        <v>41</v>
      </c>
      <c r="J15" s="17" t="s">
        <v>133</v>
      </c>
      <c r="K15" t="str">
        <f>IF(ISBLANK(C15),"", """"&amp;A15&amp;""" [texlbl="""&amp;A15&amp;". "&amp;B15&amp;" "&amp;C15&amp;" "&amp;D15&amp;" "&amp;F15&amp;" "&amp;G15&amp;" "&amp;H15&amp;""",color="""&amp;_xlfn.XLOOKUP(J15,Hulpfunctie!A:A,Hulpfunctie!B:B,"")&amp;"""]")</f>
        <v>"12" [texlbl="12. Github merges the change on Github into the development branch. ",color="red"]</v>
      </c>
      <c r="L15" s="17" t="str">
        <f t="shared" si="2"/>
        <v>"41" -&gt; "12"</v>
      </c>
      <c r="M15" s="17" t="str">
        <f>IF(ISBLANK(A15),"",_xlfn.IFNA( _xlfn.XLOOKUP(A15,'User stories'!E:E,'User stories'!A:A), ""))</f>
        <v/>
      </c>
      <c r="O15" s="17" t="str">
        <f>IF(ISBLANK(N15),"",_xlfn.XLOOKUP(N15,'User stories'!A:A,'User stories'!B:B))</f>
        <v/>
      </c>
    </row>
    <row r="16" spans="1:17" ht="42" x14ac:dyDescent="0.15">
      <c r="A16" s="17">
        <v>13</v>
      </c>
      <c r="B16" s="17" t="s">
        <v>52</v>
      </c>
      <c r="C16" s="17" t="s">
        <v>68</v>
      </c>
      <c r="D16" s="17" t="s">
        <v>76</v>
      </c>
      <c r="E16" s="17" t="s">
        <v>53</v>
      </c>
      <c r="F16" s="17" t="s">
        <v>152</v>
      </c>
      <c r="G16" s="17"/>
      <c r="I16" s="17">
        <v>34</v>
      </c>
      <c r="J16" s="17" t="s">
        <v>133</v>
      </c>
      <c r="K16" t="str">
        <f>IF(ISBLANK(C16),"", """"&amp;A16&amp;""" [texlbl="""&amp;A16&amp;". "&amp;B16&amp;" "&amp;C16&amp;" "&amp;D16&amp;" "&amp;F16&amp;" "&amp;G16&amp;" "&amp;H16&amp;""",color="""&amp;_xlfn.XLOOKUP(J16,Hulpfunctie!A:A,Hulpfunctie!B:B,"")&amp;"""]")</f>
        <v>"13" [texlbl="13. Github builds the image ampersandtarski/prototype-framework on Github.  ",color="red"]</v>
      </c>
      <c r="L16" s="17" t="str">
        <f t="shared" si="2"/>
        <v>"34" -&gt; "13"</v>
      </c>
      <c r="M16" s="17" t="str">
        <f>IF(ISBLANK(A16),"",_xlfn.IFNA( _xlfn.XLOOKUP(A16,'User stories'!E:E,'User stories'!A:A), ""))</f>
        <v/>
      </c>
      <c r="O16" s="17" t="str">
        <f>IF(ISBLANK(N16),"",_xlfn.XLOOKUP(N16,'User stories'!A:A,'User stories'!B:B))</f>
        <v/>
      </c>
    </row>
    <row r="17" spans="1:15" ht="14" x14ac:dyDescent="0.15">
      <c r="A17" s="17">
        <v>13</v>
      </c>
      <c r="B17" s="17"/>
      <c r="D17" s="17"/>
      <c r="E17" s="17"/>
      <c r="F17" s="17"/>
      <c r="G17" s="17"/>
      <c r="I17" s="17">
        <v>42</v>
      </c>
      <c r="J17" s="17"/>
      <c r="K17" t="str">
        <f>IF(ISBLANK(C17),"", """"&amp;A17&amp;""" [texlbl="""&amp;A17&amp;". "&amp;B17&amp;" "&amp;C17&amp;" "&amp;D17&amp;" "&amp;F17&amp;" "&amp;G17&amp;" "&amp;H17&amp;""",color="""&amp;_xlfn.XLOOKUP(J17,Hulpfunctie!A:A,Hulpfunctie!B:B,"")&amp;"""]")</f>
        <v/>
      </c>
      <c r="L17" s="17" t="str">
        <f t="shared" si="2"/>
        <v>"42" -&gt; "13"</v>
      </c>
      <c r="M17" s="17"/>
    </row>
    <row r="18" spans="1:15" ht="28" x14ac:dyDescent="0.15">
      <c r="A18" s="17">
        <v>14</v>
      </c>
      <c r="B18" s="17" t="s">
        <v>57</v>
      </c>
      <c r="C18" s="17" t="s">
        <v>65</v>
      </c>
      <c r="D18" s="17" t="s">
        <v>66</v>
      </c>
      <c r="E18" s="17" t="s">
        <v>58</v>
      </c>
      <c r="F18" s="17" t="s">
        <v>77</v>
      </c>
      <c r="G18" s="17" t="s">
        <v>103</v>
      </c>
      <c r="I18" s="17"/>
      <c r="J18" s="17" t="s">
        <v>66</v>
      </c>
      <c r="K18" t="str">
        <f>IF(ISBLANK(C18),"", """"&amp;A18&amp;""" [texlbl="""&amp;A18&amp;". "&amp;B18&amp;" "&amp;C18&amp;" "&amp;D18&amp;" "&amp;F18&amp;" "&amp;G18&amp;" "&amp;H18&amp;""",color="""&amp;_xlfn.XLOOKUP(J18,Hulpfunctie!A:A,Hulpfunctie!B:B,"")&amp;"""]")</f>
        <v>"14" [texlbl="14. A developer changes  RAP on his laptop in a local feature branch of the repo Ampersandtarski/RAP. ",color="blue"]</v>
      </c>
      <c r="L18" s="17" t="str">
        <f t="shared" ref="L18:L27" si="3">IF(OR(ISBLANK(A18),ISBLANK(I18)),"", """"&amp;I18&amp;""" -&gt; """&amp;A18&amp;"""")</f>
        <v/>
      </c>
      <c r="M18" s="17" t="str">
        <f>IF(ISBLANK(A18),"",_xlfn.IFNA( _xlfn.XLOOKUP(A18,'User stories'!E:E,'User stories'!A:A), ""))</f>
        <v/>
      </c>
      <c r="O18" s="17" t="str">
        <f>IF(ISBLANK(N18),"",_xlfn.XLOOKUP(N18,'User stories'!A:A,'User stories'!B:B))</f>
        <v/>
      </c>
    </row>
    <row r="19" spans="1:15" ht="28" x14ac:dyDescent="0.15">
      <c r="A19" s="17">
        <v>15</v>
      </c>
      <c r="B19" s="17" t="s">
        <v>59</v>
      </c>
      <c r="C19" s="17" t="s">
        <v>71</v>
      </c>
      <c r="D19" s="17" t="s">
        <v>70</v>
      </c>
      <c r="E19" s="17" t="s">
        <v>54</v>
      </c>
      <c r="F19" s="17" t="s">
        <v>78</v>
      </c>
      <c r="G19" s="17" t="s">
        <v>101</v>
      </c>
      <c r="H19" s="17" t="s">
        <v>83</v>
      </c>
      <c r="I19" s="17">
        <v>14</v>
      </c>
      <c r="J19" s="17" t="s">
        <v>66</v>
      </c>
      <c r="K19" t="str">
        <f>IF(ISBLANK(C19),"", """"&amp;A19&amp;""" [texlbl="""&amp;A19&amp;". "&amp;B19&amp;" "&amp;C19&amp;" "&amp;D19&amp;" "&amp;F19&amp;" "&amp;G19&amp;" "&amp;H19&amp;""",color="""&amp;_xlfn.XLOOKUP(J19,Hulpfunctie!A:A,Hulpfunctie!B:B,"")&amp;"""]")</f>
        <v>"15" [texlbl="15. The developer pushes a change to Github from his local feature branch to the remote feature branch for sharing.",color="blue"]</v>
      </c>
      <c r="L19" s="17" t="str">
        <f t="shared" si="3"/>
        <v>"14" -&gt; "15"</v>
      </c>
      <c r="M19" s="17" t="str">
        <f>IF(ISBLANK(A19),"",_xlfn.IFNA( _xlfn.XLOOKUP(A19,'User stories'!E:E,'User stories'!A:A), ""))</f>
        <v/>
      </c>
      <c r="O19" s="17" t="str">
        <f>IF(ISBLANK(N19),"",_xlfn.XLOOKUP(N19,'User stories'!A:A,'User stories'!B:B))</f>
        <v/>
      </c>
    </row>
    <row r="20" spans="1:15" ht="28" x14ac:dyDescent="0.15">
      <c r="A20" s="17">
        <v>16</v>
      </c>
      <c r="B20" s="17" t="s">
        <v>59</v>
      </c>
      <c r="C20" s="17" t="s">
        <v>60</v>
      </c>
      <c r="D20" s="17"/>
      <c r="E20" s="17" t="s">
        <v>54</v>
      </c>
      <c r="F20" s="17" t="s">
        <v>79</v>
      </c>
      <c r="G20" s="17" t="s">
        <v>86</v>
      </c>
      <c r="H20" s="17" t="s">
        <v>88</v>
      </c>
      <c r="I20" s="17">
        <v>15</v>
      </c>
      <c r="J20" s="17" t="s">
        <v>66</v>
      </c>
      <c r="K20" t="str">
        <f>IF(ISBLANK(C20),"", """"&amp;A20&amp;""" [texlbl="""&amp;A20&amp;". "&amp;B20&amp;" "&amp;C20&amp;" "&amp;D20&amp;" "&amp;F20&amp;" "&amp;G20&amp;" "&amp;H20&amp;""",color="""&amp;_xlfn.XLOOKUP(J20,Hulpfunctie!A:A,Hulpfunctie!B:B,"")&amp;"""]")</f>
        <v>"16" [texlbl="16. The developer does a pull request  on Github in the repo Ampersandtarski/RAP, stating that the change is ready for peer testing.",color="blue"]</v>
      </c>
      <c r="L20" s="17" t="str">
        <f t="shared" si="3"/>
        <v>"15" -&gt; "16"</v>
      </c>
      <c r="M20" s="17" t="str">
        <f>IF(ISBLANK(A20),"",_xlfn.IFNA( _xlfn.XLOOKUP(A20,'User stories'!E:E,'User stories'!A:A), ""))</f>
        <v/>
      </c>
      <c r="O20" s="17" t="str">
        <f>IF(ISBLANK(N20),"",_xlfn.XLOOKUP(N20,'User stories'!A:A,'User stories'!B:B))</f>
        <v/>
      </c>
    </row>
    <row r="21" spans="1:15" ht="14" x14ac:dyDescent="0.15">
      <c r="A21" s="17">
        <v>16</v>
      </c>
      <c r="B21" s="17"/>
      <c r="D21" s="17"/>
      <c r="E21" s="17"/>
      <c r="F21" s="17"/>
      <c r="G21" s="17"/>
      <c r="I21" s="17">
        <v>24</v>
      </c>
      <c r="J21" s="17"/>
      <c r="K21" t="str">
        <f>IF(ISBLANK(C21),"", """"&amp;A21&amp;""" [texlbl="""&amp;A21&amp;". "&amp;B21&amp;" "&amp;C21&amp;" "&amp;D21&amp;" "&amp;F21&amp;" "&amp;G21&amp;" "&amp;H21&amp;""",color="""&amp;_xlfn.XLOOKUP(J21,Hulpfunctie!A:A,Hulpfunctie!B:B,"")&amp;"""]")</f>
        <v/>
      </c>
      <c r="L21" s="17" t="str">
        <f t="shared" ref="L21" si="4">IF(OR(ISBLANK(A21),ISBLANK(I21)),"", """"&amp;I21&amp;""" -&gt; """&amp;A21&amp;"""")</f>
        <v>"24" -&gt; "16"</v>
      </c>
      <c r="M21" s="17"/>
    </row>
    <row r="22" spans="1:15" ht="14" x14ac:dyDescent="0.15">
      <c r="A22" s="17">
        <v>16</v>
      </c>
      <c r="B22" s="17"/>
      <c r="D22" s="17"/>
      <c r="E22" s="17"/>
      <c r="F22" s="17"/>
      <c r="G22" s="17"/>
      <c r="I22" s="17">
        <v>35</v>
      </c>
      <c r="J22" s="17"/>
      <c r="K22" t="str">
        <f>IF(ISBLANK(C22),"", """"&amp;A22&amp;""" [texlbl="""&amp;A22&amp;". "&amp;B22&amp;" "&amp;C22&amp;" "&amp;D22&amp;" "&amp;F22&amp;" "&amp;G22&amp;" "&amp;H22&amp;""",color="""&amp;_xlfn.XLOOKUP(J22,Hulpfunctie!A:A,Hulpfunctie!B:B,"")&amp;"""]")</f>
        <v/>
      </c>
      <c r="L22" s="17" t="str">
        <f t="shared" si="3"/>
        <v>"35" -&gt; "16"</v>
      </c>
      <c r="M22" s="17"/>
    </row>
    <row r="23" spans="1:15" ht="14" x14ac:dyDescent="0.15">
      <c r="A23" s="17">
        <v>17</v>
      </c>
      <c r="B23" s="17" t="s">
        <v>52</v>
      </c>
      <c r="C23" s="17" t="s">
        <v>74</v>
      </c>
      <c r="D23" s="17" t="s">
        <v>75</v>
      </c>
      <c r="E23" s="17" t="s">
        <v>54</v>
      </c>
      <c r="F23" s="17" t="s">
        <v>79</v>
      </c>
      <c r="G23" s="17" t="s">
        <v>90</v>
      </c>
      <c r="I23" s="17">
        <v>36</v>
      </c>
      <c r="J23" s="17" t="s">
        <v>66</v>
      </c>
      <c r="K23" t="str">
        <f>IF(ISBLANK(C23),"", """"&amp;A23&amp;""" [texlbl="""&amp;A23&amp;". "&amp;B23&amp;" "&amp;C23&amp;" "&amp;D23&amp;" "&amp;F23&amp;" "&amp;G23&amp;" "&amp;H23&amp;""",color="""&amp;_xlfn.XLOOKUP(J23,Hulpfunctie!A:A,Hulpfunctie!B:B,"")&amp;"""]")</f>
        <v>"17" [texlbl="17. Github merges the change on Github into the master branch. ",color="blue"]</v>
      </c>
      <c r="L23" s="17" t="str">
        <f t="shared" si="3"/>
        <v>"36" -&gt; "17"</v>
      </c>
      <c r="M23" s="17" t="str">
        <f>IF(ISBLANK(A23),"",_xlfn.IFNA( _xlfn.XLOOKUP(A23,'User stories'!E:E,'User stories'!A:A), ""))</f>
        <v/>
      </c>
      <c r="O23" s="17" t="str">
        <f>IF(ISBLANK(N23),"",_xlfn.XLOOKUP(N23,'User stories'!A:A,'User stories'!B:B))</f>
        <v/>
      </c>
    </row>
    <row r="24" spans="1:15" x14ac:dyDescent="0.15">
      <c r="A24" s="17"/>
      <c r="B24" s="17"/>
      <c r="D24" s="17"/>
      <c r="E24" s="17"/>
      <c r="F24" s="17"/>
      <c r="G24" s="17"/>
      <c r="I24" s="17"/>
      <c r="J24" s="17"/>
      <c r="L24" s="17"/>
      <c r="M24" s="17"/>
    </row>
    <row r="25" spans="1:15" ht="42" x14ac:dyDescent="0.15">
      <c r="A25" s="17">
        <v>18</v>
      </c>
      <c r="B25" s="17" t="s">
        <v>59</v>
      </c>
      <c r="C25" s="17" t="s">
        <v>68</v>
      </c>
      <c r="D25" s="17" t="s">
        <v>89</v>
      </c>
      <c r="E25" s="17" t="s">
        <v>53</v>
      </c>
      <c r="F25" s="17" t="s">
        <v>77</v>
      </c>
      <c r="G25" s="17"/>
      <c r="H25" s="17" t="s">
        <v>97</v>
      </c>
      <c r="I25" s="17">
        <v>17</v>
      </c>
      <c r="J25" s="17" t="s">
        <v>66</v>
      </c>
      <c r="K25" t="str">
        <f>IF(ISBLANK(C25),"", """"&amp;A25&amp;""" [texlbl="""&amp;A25&amp;". "&amp;B25&amp;" "&amp;C25&amp;" "&amp;D25&amp;" "&amp;F25&amp;" "&amp;G25&amp;" "&amp;H25&amp;""",color="""&amp;_xlfn.XLOOKUP(J25,Hulpfunctie!A:A,Hulpfunctie!B:B,"")&amp;"""]")</f>
        <v>"18" [texlbl="18. The developer builds the image ampersandtarski/ampersand-rap:2020 on his laptop  for deploying locally without TLS (http only).",color="blue"]</v>
      </c>
      <c r="L25" s="17" t="str">
        <f t="shared" si="3"/>
        <v>"17" -&gt; "18"</v>
      </c>
      <c r="M25" s="17" t="str">
        <f>IF(ISBLANK(A25),"",_xlfn.IFNA( _xlfn.XLOOKUP(A25,'User stories'!E:E,'User stories'!A:A), ""))</f>
        <v/>
      </c>
      <c r="O25" s="17" t="str">
        <f>IF(ISBLANK(N25),"",_xlfn.XLOOKUP(N25,'User stories'!A:A,'User stories'!B:B))</f>
        <v/>
      </c>
    </row>
    <row r="26" spans="1:15" ht="14" x14ac:dyDescent="0.15">
      <c r="A26" s="17">
        <v>18</v>
      </c>
      <c r="B26" s="17"/>
      <c r="D26" s="17"/>
      <c r="E26" s="17"/>
      <c r="F26" s="17"/>
      <c r="G26" s="17"/>
      <c r="I26" s="17">
        <v>3</v>
      </c>
      <c r="J26" s="17"/>
      <c r="K26" t="str">
        <f>IF(ISBLANK(C26),"", """"&amp;A26&amp;""" [texlbl="""&amp;A26&amp;". "&amp;B26&amp;" "&amp;C26&amp;" "&amp;D26&amp;" "&amp;F26&amp;" "&amp;G26&amp;" "&amp;H26&amp;""",color="""&amp;_xlfn.XLOOKUP(J26,Hulpfunctie!A:A,Hulpfunctie!B:B,"")&amp;"""]")</f>
        <v/>
      </c>
      <c r="L26" s="17" t="str">
        <f t="shared" si="3"/>
        <v>"3" -&gt; "18"</v>
      </c>
      <c r="M26" s="17"/>
    </row>
    <row r="27" spans="1:15" ht="14" x14ac:dyDescent="0.15">
      <c r="A27" s="17">
        <v>18</v>
      </c>
      <c r="B27" s="17"/>
      <c r="D27" s="17"/>
      <c r="E27" s="17"/>
      <c r="F27" s="17"/>
      <c r="G27" s="17"/>
      <c r="I27" s="17">
        <v>38</v>
      </c>
      <c r="J27" s="17"/>
      <c r="K27" t="str">
        <f>IF(ISBLANK(C27),"", """"&amp;A27&amp;""" [texlbl="""&amp;A27&amp;". "&amp;B27&amp;" "&amp;C27&amp;" "&amp;D27&amp;" "&amp;F27&amp;" "&amp;G27&amp;" "&amp;H27&amp;""",color="""&amp;_xlfn.XLOOKUP(J27,Hulpfunctie!A:A,Hulpfunctie!B:B,"")&amp;"""]")</f>
        <v/>
      </c>
      <c r="L27" s="17" t="str">
        <f t="shared" si="3"/>
        <v>"38" -&gt; "18"</v>
      </c>
      <c r="M27" s="17"/>
    </row>
    <row r="28" spans="1:15" ht="14" x14ac:dyDescent="0.15">
      <c r="A28" s="17">
        <v>18</v>
      </c>
      <c r="B28" s="17"/>
      <c r="D28" s="17"/>
      <c r="E28" s="17"/>
      <c r="F28" s="17"/>
      <c r="G28" s="17"/>
      <c r="I28" s="17">
        <v>43</v>
      </c>
      <c r="J28" s="17"/>
      <c r="K28" t="str">
        <f>IF(ISBLANK(C28),"", """"&amp;A28&amp;""" [texlbl="""&amp;A28&amp;". "&amp;B28&amp;" "&amp;C28&amp;" "&amp;D28&amp;" "&amp;F28&amp;" "&amp;G28&amp;" "&amp;H28&amp;""",color="""&amp;_xlfn.XLOOKUP(J28,Hulpfunctie!A:A,Hulpfunctie!B:B,"")&amp;"""]")</f>
        <v/>
      </c>
      <c r="L28" s="17" t="str">
        <f t="shared" ref="L28:L29" si="5">IF(OR(ISBLANK(A28),ISBLANK(I28)),"", """"&amp;I28&amp;""" -&gt; """&amp;A28&amp;"""")</f>
        <v>"43" -&gt; "18"</v>
      </c>
      <c r="M28" s="17" t="str">
        <f>IF(ISBLANK(A28),"",_xlfn.IFNA( _xlfn.XLOOKUP(A28,'User stories'!E:E,'User stories'!A:A), ""))</f>
        <v/>
      </c>
      <c r="O28" s="17" t="str">
        <f>IF(ISBLANK(N28),"",_xlfn.XLOOKUP(N28,'User stories'!A:A,'User stories'!B:B))</f>
        <v/>
      </c>
    </row>
    <row r="29" spans="1:15" ht="14" x14ac:dyDescent="0.15">
      <c r="A29" s="17">
        <v>18</v>
      </c>
      <c r="B29" s="17"/>
      <c r="D29" s="17"/>
      <c r="E29" s="17"/>
      <c r="F29" s="17"/>
      <c r="G29" s="17"/>
      <c r="I29" s="17">
        <v>44</v>
      </c>
      <c r="J29" s="17"/>
      <c r="K29" t="str">
        <f>IF(ISBLANK(C29),"", """"&amp;A29&amp;""" [texlbl="""&amp;A29&amp;". "&amp;B29&amp;" "&amp;C29&amp;" "&amp;D29&amp;" "&amp;F29&amp;" "&amp;G29&amp;" "&amp;H29&amp;""",color="""&amp;_xlfn.XLOOKUP(J29,Hulpfunctie!A:A,Hulpfunctie!B:B,"")&amp;"""]")</f>
        <v/>
      </c>
      <c r="L29" s="17" t="str">
        <f t="shared" si="5"/>
        <v>"44" -&gt; "18"</v>
      </c>
      <c r="M29" s="17" t="str">
        <f>IF(ISBLANK(A29),"",_xlfn.IFNA( _xlfn.XLOOKUP(A29,'User stories'!E:E,'User stories'!A:A), ""))</f>
        <v/>
      </c>
      <c r="O29" s="17" t="str">
        <f>IF(ISBLANK(N29),"",_xlfn.XLOOKUP(N29,'User stories'!A:A,'User stories'!B:B))</f>
        <v/>
      </c>
    </row>
    <row r="30" spans="1:15" ht="14" x14ac:dyDescent="0.15">
      <c r="A30" s="17">
        <v>18</v>
      </c>
      <c r="B30" s="17"/>
      <c r="D30" s="17"/>
      <c r="E30" s="17"/>
      <c r="F30" s="17"/>
      <c r="G30" s="17"/>
      <c r="I30" s="17">
        <v>31</v>
      </c>
      <c r="J30" s="17"/>
      <c r="K30" t="str">
        <f>IF(ISBLANK(C30),"", """"&amp;A30&amp;""" [texlbl="""&amp;A30&amp;". "&amp;B30&amp;" "&amp;C30&amp;" "&amp;D30&amp;" "&amp;F30&amp;" "&amp;G30&amp;" "&amp;H30&amp;""",color="""&amp;_xlfn.XLOOKUP(J30,Hulpfunctie!A:A,Hulpfunctie!B:B,"")&amp;"""]")</f>
        <v/>
      </c>
      <c r="L30" s="17" t="str">
        <f t="shared" ref="L30" si="6">IF(OR(ISBLANK(A30),ISBLANK(I30)),"", """"&amp;I30&amp;""" -&gt; """&amp;A30&amp;"""")</f>
        <v>"31" -&gt; "18"</v>
      </c>
      <c r="M30" s="17" t="str">
        <f>IF(ISBLANK(A30),"",_xlfn.IFNA( _xlfn.XLOOKUP(A30,'User stories'!E:E,'User stories'!A:A), ""))</f>
        <v/>
      </c>
      <c r="O30" s="17" t="str">
        <f>IF(ISBLANK(N30),"",_xlfn.XLOOKUP(N30,'User stories'!A:A,'User stories'!B:B))</f>
        <v/>
      </c>
    </row>
    <row r="31" spans="1:15" ht="28" x14ac:dyDescent="0.15">
      <c r="A31" s="17">
        <v>19</v>
      </c>
      <c r="B31" s="17" t="s">
        <v>59</v>
      </c>
      <c r="C31" s="17" t="s">
        <v>91</v>
      </c>
      <c r="D31" s="17"/>
      <c r="E31" s="17"/>
      <c r="F31" s="17" t="s">
        <v>92</v>
      </c>
      <c r="G31" s="17"/>
      <c r="H31" s="17" t="s">
        <v>96</v>
      </c>
      <c r="I31" s="17">
        <v>17</v>
      </c>
      <c r="J31" s="17" t="s">
        <v>66</v>
      </c>
      <c r="K31" t="str">
        <f>IF(ISBLANK(C31),"", """"&amp;A31&amp;""" [texlbl="""&amp;A31&amp;". "&amp;B31&amp;" "&amp;C31&amp;" "&amp;D31&amp;" "&amp;F31&amp;" "&amp;G31&amp;" "&amp;H31&amp;""",color="""&amp;_xlfn.XLOOKUP(J31,Hulpfunctie!A:A,Hulpfunctie!B:B,"")&amp;"""]")</f>
        <v>"19" [texlbl="19. The developer connects  to a server  for deploying remotely under TLS (https).",color="blue"]</v>
      </c>
      <c r="L31" s="17" t="str">
        <f t="shared" ref="L31:L61" si="7">IF(OR(ISBLANK(A31),ISBLANK(I31)),"", """"&amp;I31&amp;""" -&gt; """&amp;A31&amp;"""")</f>
        <v>"17" -&gt; "19"</v>
      </c>
      <c r="M31" s="17" t="str">
        <f>IF(ISBLANK(A31),"",_xlfn.IFNA( _xlfn.XLOOKUP(A31,'User stories'!E:E,'User stories'!A:A), ""))</f>
        <v/>
      </c>
      <c r="O31" s="17" t="str">
        <f>IF(ISBLANK(N31),"",_xlfn.XLOOKUP(N31,'User stories'!A:A,'User stories'!B:B))</f>
        <v/>
      </c>
    </row>
    <row r="32" spans="1:15" ht="42" x14ac:dyDescent="0.15">
      <c r="A32" s="17">
        <v>20</v>
      </c>
      <c r="B32" s="17" t="s">
        <v>59</v>
      </c>
      <c r="C32" s="17" t="s">
        <v>68</v>
      </c>
      <c r="D32" s="17" t="s">
        <v>89</v>
      </c>
      <c r="E32" s="17" t="s">
        <v>53</v>
      </c>
      <c r="F32" s="17" t="s">
        <v>93</v>
      </c>
      <c r="G32" s="17"/>
      <c r="I32" s="17">
        <v>19</v>
      </c>
      <c r="J32" s="17" t="s">
        <v>66</v>
      </c>
      <c r="K32" t="str">
        <f>IF(ISBLANK(C32),"", """"&amp;A32&amp;""" [texlbl="""&amp;A32&amp;". "&amp;B32&amp;" "&amp;C32&amp;" "&amp;D32&amp;" "&amp;F32&amp;" "&amp;G32&amp;" "&amp;H32&amp;""",color="""&amp;_xlfn.XLOOKUP(J32,Hulpfunctie!A:A,Hulpfunctie!B:B,"")&amp;"""]")</f>
        <v>"20" [texlbl="20. The developer builds the image ampersandtarski/ampersand-rap:2020 on the server.  ",color="blue"]</v>
      </c>
      <c r="L32" s="17" t="str">
        <f t="shared" si="7"/>
        <v>"19" -&gt; "20"</v>
      </c>
      <c r="M32" s="17" t="str">
        <f>IF(ISBLANK(A32),"",_xlfn.IFNA( _xlfn.XLOOKUP(A32,'User stories'!E:E,'User stories'!A:A), ""))</f>
        <v/>
      </c>
      <c r="O32" s="17" t="str">
        <f>IF(ISBLANK(N32),"",_xlfn.XLOOKUP(N32,'User stories'!A:A,'User stories'!B:B))</f>
        <v/>
      </c>
    </row>
    <row r="33" spans="1:15" ht="14" x14ac:dyDescent="0.15">
      <c r="A33" s="17">
        <v>20</v>
      </c>
      <c r="B33" s="17"/>
      <c r="D33" s="17"/>
      <c r="E33" s="17"/>
      <c r="F33" s="17"/>
      <c r="G33" s="17"/>
      <c r="I33" s="17">
        <v>44</v>
      </c>
      <c r="J33" s="17"/>
      <c r="K33" t="str">
        <f>IF(ISBLANK(C33),"", """"&amp;A33&amp;""" [texlbl="""&amp;A33&amp;". "&amp;B33&amp;" "&amp;C33&amp;" "&amp;D33&amp;" "&amp;F33&amp;" "&amp;G33&amp;" "&amp;H33&amp;""",color="""&amp;_xlfn.XLOOKUP(J33,Hulpfunctie!A:A,Hulpfunctie!B:B,"")&amp;"""]")</f>
        <v/>
      </c>
      <c r="L33" s="17" t="str">
        <f t="shared" si="7"/>
        <v>"44" -&gt; "20"</v>
      </c>
      <c r="M33" s="17" t="str">
        <f>IF(ISBLANK(A33),"",_xlfn.IFNA( _xlfn.XLOOKUP(A33,'User stories'!E:E,'User stories'!A:A), ""))</f>
        <v/>
      </c>
      <c r="O33" s="17" t="str">
        <f>IF(ISBLANK(N33),"",_xlfn.XLOOKUP(N33,'User stories'!A:A,'User stories'!B:B))</f>
        <v/>
      </c>
    </row>
    <row r="34" spans="1:15" ht="14" x14ac:dyDescent="0.15">
      <c r="A34" s="17">
        <v>20</v>
      </c>
      <c r="B34" s="17"/>
      <c r="D34" s="17"/>
      <c r="E34" s="17"/>
      <c r="F34" s="17"/>
      <c r="G34" s="17"/>
      <c r="I34" s="17">
        <v>26</v>
      </c>
      <c r="J34" s="17"/>
      <c r="K34" t="str">
        <f>IF(ISBLANK(C34),"", """"&amp;A34&amp;""" [texlbl="""&amp;A34&amp;". "&amp;B34&amp;" "&amp;C34&amp;" "&amp;D34&amp;" "&amp;F34&amp;" "&amp;G34&amp;" "&amp;H34&amp;""",color="""&amp;_xlfn.XLOOKUP(J34,Hulpfunctie!A:A,Hulpfunctie!B:B,"")&amp;"""]")</f>
        <v/>
      </c>
      <c r="L34" s="17" t="str">
        <f t="shared" si="7"/>
        <v>"26" -&gt; "20"</v>
      </c>
      <c r="M34" s="17" t="str">
        <f>IF(ISBLANK(A34),"",_xlfn.IFNA( _xlfn.XLOOKUP(A34,'User stories'!E:E,'User stories'!A:A), ""))</f>
        <v/>
      </c>
      <c r="O34" s="17" t="str">
        <f>IF(ISBLANK(N34),"",_xlfn.XLOOKUP(N34,'User stories'!A:A,'User stories'!B:B))</f>
        <v/>
      </c>
    </row>
    <row r="35" spans="1:15" ht="14" x14ac:dyDescent="0.15">
      <c r="A35" s="17">
        <v>20</v>
      </c>
      <c r="B35" s="17"/>
      <c r="D35" s="17"/>
      <c r="E35" s="17"/>
      <c r="F35" s="17"/>
      <c r="G35" s="17"/>
      <c r="I35" s="17">
        <v>28</v>
      </c>
      <c r="J35" s="17"/>
      <c r="K35" t="str">
        <f>IF(ISBLANK(C35),"", """"&amp;A35&amp;""" [texlbl="""&amp;A35&amp;". "&amp;B35&amp;" "&amp;C35&amp;" "&amp;D35&amp;" "&amp;F35&amp;" "&amp;G35&amp;" "&amp;H35&amp;""",color="""&amp;_xlfn.XLOOKUP(J35,Hulpfunctie!A:A,Hulpfunctie!B:B,"")&amp;"""]")</f>
        <v/>
      </c>
      <c r="L35" s="17" t="str">
        <f t="shared" si="7"/>
        <v>"28" -&gt; "20"</v>
      </c>
      <c r="M35" s="17" t="str">
        <f>IF(ISBLANK(A35),"",_xlfn.IFNA( _xlfn.XLOOKUP(A35,'User stories'!E:E,'User stories'!A:A), ""))</f>
        <v/>
      </c>
      <c r="O35" s="17" t="str">
        <f>IF(ISBLANK(N35),"",_xlfn.XLOOKUP(N35,'User stories'!A:A,'User stories'!B:B))</f>
        <v/>
      </c>
    </row>
    <row r="36" spans="1:15" ht="14" x14ac:dyDescent="0.15">
      <c r="A36" s="17">
        <v>20</v>
      </c>
      <c r="B36" s="17"/>
      <c r="D36" s="17"/>
      <c r="E36" s="17"/>
      <c r="F36" s="17"/>
      <c r="G36" s="17"/>
      <c r="I36" s="17">
        <v>31</v>
      </c>
      <c r="J36" s="17"/>
      <c r="K36" t="str">
        <f>IF(ISBLANK(C36),"", """"&amp;A36&amp;""" [texlbl="""&amp;A36&amp;". "&amp;B36&amp;" "&amp;C36&amp;" "&amp;D36&amp;" "&amp;F36&amp;" "&amp;G36&amp;" "&amp;H36&amp;""",color="""&amp;_xlfn.XLOOKUP(J36,Hulpfunctie!A:A,Hulpfunctie!B:B,"")&amp;"""]")</f>
        <v/>
      </c>
      <c r="L36" s="17" t="str">
        <f t="shared" si="7"/>
        <v>"31" -&gt; "20"</v>
      </c>
      <c r="M36" s="17" t="str">
        <f>IF(ISBLANK(A36),"",_xlfn.IFNA( _xlfn.XLOOKUP(A36,'User stories'!E:E,'User stories'!A:A), ""))</f>
        <v/>
      </c>
      <c r="O36" s="17" t="str">
        <f>IF(ISBLANK(N36),"",_xlfn.XLOOKUP(N36,'User stories'!A:A,'User stories'!B:B))</f>
        <v/>
      </c>
    </row>
    <row r="37" spans="1:15" ht="14" x14ac:dyDescent="0.15">
      <c r="A37" s="17">
        <v>21</v>
      </c>
      <c r="B37" s="17" t="s">
        <v>59</v>
      </c>
      <c r="C37" s="17" t="s">
        <v>94</v>
      </c>
      <c r="D37" s="17" t="s">
        <v>66</v>
      </c>
      <c r="E37" s="17" t="s">
        <v>95</v>
      </c>
      <c r="F37" s="17" t="s">
        <v>93</v>
      </c>
      <c r="G37" s="17"/>
      <c r="I37" s="17">
        <v>20</v>
      </c>
      <c r="J37" s="17" t="s">
        <v>66</v>
      </c>
      <c r="K37" t="str">
        <f>IF(ISBLANK(C37),"", """"&amp;A37&amp;""" [texlbl="""&amp;A37&amp;". "&amp;B37&amp;" "&amp;C37&amp;" "&amp;D37&amp;" "&amp;F37&amp;" "&amp;G37&amp;" "&amp;H37&amp;""",color="""&amp;_xlfn.XLOOKUP(J37,Hulpfunctie!A:A,Hulpfunctie!B:B,"")&amp;"""]")</f>
        <v>"21" [texlbl="21. The developer deploys RAP on the server.  ",color="blue"]</v>
      </c>
      <c r="L37" s="17" t="str">
        <f t="shared" si="7"/>
        <v>"20" -&gt; "21"</v>
      </c>
      <c r="M37" s="17"/>
    </row>
    <row r="38" spans="1:15" ht="14" x14ac:dyDescent="0.15">
      <c r="A38" s="17">
        <v>22</v>
      </c>
      <c r="B38" s="17" t="s">
        <v>59</v>
      </c>
      <c r="C38" s="17" t="s">
        <v>94</v>
      </c>
      <c r="D38" s="17" t="s">
        <v>66</v>
      </c>
      <c r="E38" s="17" t="s">
        <v>95</v>
      </c>
      <c r="F38" s="17" t="s">
        <v>98</v>
      </c>
      <c r="G38" s="17"/>
      <c r="I38" s="17">
        <v>18</v>
      </c>
      <c r="J38" s="17" t="s">
        <v>66</v>
      </c>
      <c r="K38" t="str">
        <f>IF(ISBLANK(C38),"", """"&amp;A38&amp;""" [texlbl="""&amp;A38&amp;". "&amp;B38&amp;" "&amp;C38&amp;" "&amp;D38&amp;" "&amp;F38&amp;" "&amp;G38&amp;" "&amp;H38&amp;""",color="""&amp;_xlfn.XLOOKUP(J38,Hulpfunctie!A:A,Hulpfunctie!B:B,"")&amp;"""]")</f>
        <v>"22" [texlbl="22. The developer deploys RAP on his laptop.  ",color="blue"]</v>
      </c>
      <c r="L38" s="17" t="str">
        <f t="shared" si="7"/>
        <v>"18" -&gt; "22"</v>
      </c>
      <c r="M38" s="17"/>
    </row>
    <row r="39" spans="1:15" ht="28" x14ac:dyDescent="0.15">
      <c r="A39" s="17">
        <v>23</v>
      </c>
      <c r="B39" s="17" t="s">
        <v>57</v>
      </c>
      <c r="C39" s="17" t="s">
        <v>65</v>
      </c>
      <c r="D39" s="17" t="s">
        <v>99</v>
      </c>
      <c r="E39" s="17" t="s">
        <v>58</v>
      </c>
      <c r="F39" s="17" t="s">
        <v>77</v>
      </c>
      <c r="G39" s="17" t="s">
        <v>119</v>
      </c>
      <c r="I39" s="17"/>
      <c r="J39" s="17" t="s">
        <v>99</v>
      </c>
      <c r="K39" t="str">
        <f>IF(ISBLANK(C39),"", """"&amp;A39&amp;""" [texlbl="""&amp;A39&amp;". "&amp;B39&amp;" "&amp;C39&amp;" "&amp;D39&amp;" "&amp;F39&amp;" "&amp;G39&amp;" "&amp;H39&amp;""",color="""&amp;_xlfn.XLOOKUP(J39,Hulpfunctie!A:A,Hulpfunctie!B:B,"")&amp;"""]")</f>
        <v>"23" [texlbl="23. A developer changes  Enroll on his laptop in a local feature branch of the repo Ampersandtarski/RAP/Demos/Enroll. ",color="green"]</v>
      </c>
      <c r="L39" s="17" t="str">
        <f t="shared" si="7"/>
        <v/>
      </c>
      <c r="M39" s="17" t="str">
        <f>IF(ISBLANK(A39),"",_xlfn.IFNA( _xlfn.XLOOKUP(A39,'User stories'!E:E,'User stories'!A:A), ""))</f>
        <v/>
      </c>
      <c r="O39" s="17" t="str">
        <f>IF(ISBLANK(N39),"",_xlfn.XLOOKUP(N39,'User stories'!A:A,'User stories'!B:B))</f>
        <v/>
      </c>
    </row>
    <row r="40" spans="1:15" ht="28" x14ac:dyDescent="0.15">
      <c r="A40" s="17">
        <v>24</v>
      </c>
      <c r="B40" s="17" t="s">
        <v>59</v>
      </c>
      <c r="C40" s="17" t="s">
        <v>71</v>
      </c>
      <c r="D40" s="17" t="s">
        <v>70</v>
      </c>
      <c r="E40" s="17" t="s">
        <v>54</v>
      </c>
      <c r="F40" s="17" t="s">
        <v>78</v>
      </c>
      <c r="G40" s="17" t="s">
        <v>101</v>
      </c>
      <c r="H40" s="17" t="s">
        <v>83</v>
      </c>
      <c r="I40" s="17">
        <v>23</v>
      </c>
      <c r="J40" s="17" t="s">
        <v>66</v>
      </c>
      <c r="K40" t="str">
        <f>IF(ISBLANK(C40),"", """"&amp;A40&amp;""" [texlbl="""&amp;A40&amp;". "&amp;B40&amp;" "&amp;C40&amp;" "&amp;D40&amp;" "&amp;F40&amp;" "&amp;G40&amp;" "&amp;H40&amp;""",color="""&amp;_xlfn.XLOOKUP(J40,Hulpfunctie!A:A,Hulpfunctie!B:B,"")&amp;"""]")</f>
        <v>"24" [texlbl="24. The developer pushes a change to Github from his local feature branch to the remote feature branch for sharing.",color="blue"]</v>
      </c>
      <c r="L40" s="17" t="str">
        <f t="shared" si="7"/>
        <v>"23" -&gt; "24"</v>
      </c>
      <c r="M40" s="17" t="str">
        <f>IF(ISBLANK(A40),"",_xlfn.IFNA( _xlfn.XLOOKUP(A40,'User stories'!E:E,'User stories'!A:A), ""))</f>
        <v/>
      </c>
      <c r="O40" s="17" t="str">
        <f>IF(ISBLANK(N40),"",_xlfn.XLOOKUP(N40,'User stories'!A:A,'User stories'!B:B))</f>
        <v/>
      </c>
    </row>
    <row r="41" spans="1:15" ht="14" x14ac:dyDescent="0.15">
      <c r="A41" s="17">
        <v>24</v>
      </c>
      <c r="B41" s="17"/>
      <c r="D41" s="17"/>
      <c r="E41" s="17"/>
      <c r="F41" s="17"/>
      <c r="G41" s="17"/>
      <c r="I41" s="17">
        <v>29</v>
      </c>
      <c r="J41" s="17"/>
      <c r="K41" t="str">
        <f>IF(ISBLANK(C41),"", """"&amp;A41&amp;""" [texlbl="""&amp;A41&amp;". "&amp;B41&amp;" "&amp;C41&amp;" "&amp;D41&amp;" "&amp;F41&amp;" "&amp;G41&amp;" "&amp;H41&amp;""",color="""&amp;_xlfn.XLOOKUP(J41,Hulpfunctie!A:A,Hulpfunctie!B:B,"")&amp;"""]")</f>
        <v/>
      </c>
      <c r="L41" s="17" t="str">
        <f t="shared" si="7"/>
        <v>"29" -&gt; "24"</v>
      </c>
      <c r="M41" s="17" t="str">
        <f>IF(ISBLANK(A41),"",_xlfn.IFNA( _xlfn.XLOOKUP(A41,'User stories'!E:E,'User stories'!A:A), ""))</f>
        <v/>
      </c>
      <c r="O41" s="17" t="str">
        <f>IF(ISBLANK(N41),"",_xlfn.XLOOKUP(N41,'User stories'!A:A,'User stories'!B:B))</f>
        <v/>
      </c>
    </row>
    <row r="42" spans="1:15" ht="14" x14ac:dyDescent="0.15">
      <c r="A42" s="17">
        <v>25</v>
      </c>
      <c r="B42" s="17" t="s">
        <v>59</v>
      </c>
      <c r="C42" s="17" t="s">
        <v>68</v>
      </c>
      <c r="D42" s="17" t="s">
        <v>99</v>
      </c>
      <c r="E42" s="17" t="s">
        <v>53</v>
      </c>
      <c r="F42" s="17" t="s">
        <v>77</v>
      </c>
      <c r="G42" s="17"/>
      <c r="I42" s="17">
        <v>23</v>
      </c>
      <c r="J42" s="17" t="s">
        <v>99</v>
      </c>
      <c r="K42" t="str">
        <f>IF(ISBLANK(C42),"", """"&amp;A42&amp;""" [texlbl="""&amp;A42&amp;". "&amp;B42&amp;" "&amp;C42&amp;" "&amp;D42&amp;" "&amp;F42&amp;" "&amp;G42&amp;" "&amp;H42&amp;""",color="""&amp;_xlfn.XLOOKUP(J42,Hulpfunctie!A:A,Hulpfunctie!B:B,"")&amp;"""]")</f>
        <v>"25" [texlbl="25. The developer builds Enroll on his laptop  ",color="green"]</v>
      </c>
      <c r="L42" s="17" t="str">
        <f t="shared" si="7"/>
        <v>"23" -&gt; "25"</v>
      </c>
      <c r="M42" s="17" t="str">
        <f>IF(ISBLANK(A42),"",_xlfn.IFNA( _xlfn.XLOOKUP(A42,'User stories'!E:E,'User stories'!A:A), ""))</f>
        <v/>
      </c>
      <c r="O42" s="17" t="str">
        <f>IF(ISBLANK(N42),"",_xlfn.XLOOKUP(N42,'User stories'!A:A,'User stories'!B:B))</f>
        <v/>
      </c>
    </row>
    <row r="43" spans="1:15" ht="28" x14ac:dyDescent="0.15">
      <c r="A43" s="17">
        <v>26</v>
      </c>
      <c r="B43" s="17" t="s">
        <v>59</v>
      </c>
      <c r="C43" s="17" t="s">
        <v>71</v>
      </c>
      <c r="D43" s="17" t="s">
        <v>104</v>
      </c>
      <c r="E43" s="17" t="s">
        <v>53</v>
      </c>
      <c r="F43" s="17" t="s">
        <v>105</v>
      </c>
      <c r="G43" s="17" t="s">
        <v>106</v>
      </c>
      <c r="H43" s="17" t="s">
        <v>107</v>
      </c>
      <c r="I43" s="17">
        <v>25</v>
      </c>
      <c r="J43" s="17" t="s">
        <v>99</v>
      </c>
      <c r="K43" t="str">
        <f>IF(ISBLANK(C43),"", """"&amp;A43&amp;""" [texlbl="""&amp;A43&amp;". "&amp;B43&amp;" "&amp;C43&amp;" "&amp;D43&amp;" "&amp;F43&amp;" "&amp;G43&amp;" "&amp;H43&amp;""",color="""&amp;_xlfn.XLOOKUP(J43,Hulpfunctie!A:A,Hulpfunctie!B:B,"")&amp;"""]")</f>
        <v>"26" [texlbl="26. The developer pushes the image ampersandtarski/enroll to Docker hub in ampersandtarski to allow remote deployment of RAP.",color="green"]</v>
      </c>
      <c r="L43" s="17" t="str">
        <f t="shared" si="7"/>
        <v>"25" -&gt; "26"</v>
      </c>
      <c r="M43" s="17" t="str">
        <f>IF(ISBLANK(A43),"",_xlfn.IFNA( _xlfn.XLOOKUP(A43,'User stories'!E:E,'User stories'!A:A), ""))</f>
        <v/>
      </c>
      <c r="O43" s="17" t="str">
        <f>IF(ISBLANK(N43),"",_xlfn.XLOOKUP(N43,'User stories'!A:A,'User stories'!B:B))</f>
        <v/>
      </c>
    </row>
    <row r="44" spans="1:15" ht="28" x14ac:dyDescent="0.15">
      <c r="A44" s="17">
        <v>27</v>
      </c>
      <c r="B44" s="17" t="s">
        <v>57</v>
      </c>
      <c r="C44" s="17" t="s">
        <v>109</v>
      </c>
      <c r="D44" s="17" t="s">
        <v>110</v>
      </c>
      <c r="E44" s="17" t="s">
        <v>111</v>
      </c>
      <c r="F44" s="17" t="s">
        <v>116</v>
      </c>
      <c r="G44" s="17" t="s">
        <v>112</v>
      </c>
      <c r="H44" s="17" t="s">
        <v>113</v>
      </c>
      <c r="I44" s="17"/>
      <c r="J44" s="17" t="s">
        <v>66</v>
      </c>
      <c r="K44" t="str">
        <f>IF(ISBLANK(C44),"", """"&amp;A44&amp;""" [texlbl="""&amp;A44&amp;". "&amp;B44&amp;" "&amp;C44&amp;" "&amp;D44&amp;" "&amp;F44&amp;" "&amp;G44&amp;" "&amp;H44&amp;""",color="""&amp;_xlfn.XLOOKUP(J44,Hulpfunctie!A:A,Hulpfunctie!B:B,"")&amp;"""]")</f>
        <v>"27" [texlbl="27. A developer copies the file .example.env on the server to .env to secure safe internal passwords",color="blue"]</v>
      </c>
      <c r="L44" s="17" t="str">
        <f t="shared" si="7"/>
        <v/>
      </c>
      <c r="M44" s="17" t="str">
        <f>IF(ISBLANK(A44),"",_xlfn.IFNA( _xlfn.XLOOKUP(A44,'User stories'!E:E,'User stories'!A:A), ""))</f>
        <v/>
      </c>
      <c r="O44" s="17" t="str">
        <f>IF(ISBLANK(N44),"",_xlfn.XLOOKUP(N44,'User stories'!A:A,'User stories'!B:B))</f>
        <v/>
      </c>
    </row>
    <row r="45" spans="1:15" ht="28" x14ac:dyDescent="0.15">
      <c r="A45" s="17">
        <v>28</v>
      </c>
      <c r="B45" s="17" t="s">
        <v>57</v>
      </c>
      <c r="C45" s="17" t="s">
        <v>114</v>
      </c>
      <c r="D45" s="17" t="s">
        <v>115</v>
      </c>
      <c r="E45" s="17" t="s">
        <v>111</v>
      </c>
      <c r="F45" s="17" t="s">
        <v>116</v>
      </c>
      <c r="G45" s="17"/>
      <c r="H45" s="17" t="s">
        <v>113</v>
      </c>
      <c r="I45" s="17">
        <v>27</v>
      </c>
      <c r="J45" s="17" t="s">
        <v>66</v>
      </c>
      <c r="K45" t="str">
        <f>IF(ISBLANK(C45),"", """"&amp;A45&amp;""" [texlbl="""&amp;A45&amp;". "&amp;B45&amp;" "&amp;C45&amp;" "&amp;D45&amp;" "&amp;F45&amp;" "&amp;G45&amp;" "&amp;H45&amp;""",color="""&amp;_xlfn.XLOOKUP(J45,Hulpfunctie!A:A,Hulpfunctie!B:B,"")&amp;"""]")</f>
        <v>"28" [texlbl="28. A developer edits the file .env on the server  to secure safe internal passwords",color="blue"]</v>
      </c>
      <c r="L45" s="17" t="str">
        <f t="shared" si="7"/>
        <v>"27" -&gt; "28"</v>
      </c>
      <c r="M45" s="17" t="str">
        <f>IF(ISBLANK(A45),"",_xlfn.IFNA( _xlfn.XLOOKUP(A45,'User stories'!E:E,'User stories'!A:A), ""))</f>
        <v/>
      </c>
      <c r="O45" s="17" t="str">
        <f>IF(ISBLANK(N45),"",_xlfn.XLOOKUP(N45,'User stories'!A:A,'User stories'!B:B))</f>
        <v/>
      </c>
    </row>
    <row r="46" spans="1:15" ht="28" x14ac:dyDescent="0.15">
      <c r="A46" s="17">
        <v>29</v>
      </c>
      <c r="B46" s="17" t="s">
        <v>57</v>
      </c>
      <c r="C46" s="17" t="s">
        <v>62</v>
      </c>
      <c r="D46" s="17" t="s">
        <v>118</v>
      </c>
      <c r="E46" s="17" t="s">
        <v>58</v>
      </c>
      <c r="F46" s="17" t="s">
        <v>77</v>
      </c>
      <c r="G46" s="17" t="s">
        <v>117</v>
      </c>
      <c r="I46" s="17"/>
      <c r="J46" s="17" t="s">
        <v>66</v>
      </c>
      <c r="K46" t="str">
        <f>IF(ISBLANK(C46),"", """"&amp;A46&amp;""" [texlbl="""&amp;A46&amp;". "&amp;B46&amp;" "&amp;C46&amp;" "&amp;D46&amp;" "&amp;F46&amp;" "&amp;G46&amp;" "&amp;H46&amp;""",color="""&amp;_xlfn.XLOOKUP(J46,Hulpfunctie!A:A,Hulpfunctie!B:B,"")&amp;"""]")</f>
        <v>"29" [texlbl="29. A developer changes the student prototype configuration on his laptop in a local feature branch of the repo Ampersandtarski/RAP/RAP4USER. ",color="blue"]</v>
      </c>
      <c r="L46" s="17" t="str">
        <f t="shared" si="7"/>
        <v/>
      </c>
      <c r="M46" s="17" t="str">
        <f>IF(ISBLANK(A46),"",_xlfn.IFNA( _xlfn.XLOOKUP(A46,'User stories'!E:E,'User stories'!A:A), ""))</f>
        <v/>
      </c>
      <c r="O46" s="17" t="str">
        <f>IF(ISBLANK(N46),"",_xlfn.XLOOKUP(N46,'User stories'!A:A,'User stories'!B:B))</f>
        <v/>
      </c>
    </row>
    <row r="47" spans="1:15" ht="42" x14ac:dyDescent="0.15">
      <c r="A47" s="17">
        <v>30</v>
      </c>
      <c r="B47" s="17" t="s">
        <v>59</v>
      </c>
      <c r="C47" s="17" t="s">
        <v>68</v>
      </c>
      <c r="D47" s="17" t="s">
        <v>108</v>
      </c>
      <c r="E47" s="17" t="s">
        <v>53</v>
      </c>
      <c r="F47" s="17" t="s">
        <v>77</v>
      </c>
      <c r="G47" s="17"/>
      <c r="H47" s="17" t="s">
        <v>107</v>
      </c>
      <c r="I47" s="17">
        <v>29</v>
      </c>
      <c r="J47" s="17" t="s">
        <v>66</v>
      </c>
      <c r="K47" t="str">
        <f>IF(ISBLANK(C47),"", """"&amp;A47&amp;""" [texlbl="""&amp;A47&amp;". "&amp;B47&amp;" "&amp;C47&amp;" "&amp;D47&amp;" "&amp;F47&amp;" "&amp;G47&amp;" "&amp;H47&amp;""",color="""&amp;_xlfn.XLOOKUP(J47,Hulpfunctie!A:A,Hulpfunctie!B:B,"")&amp;"""]")</f>
        <v>"30" [texlbl="30. The developer builds the image ampersandtarski/rap4-student-prototype on his laptop  to allow remote deployment of RAP.",color="blue"]</v>
      </c>
      <c r="L47" s="17" t="str">
        <f t="shared" si="7"/>
        <v>"29" -&gt; "30"</v>
      </c>
      <c r="M47" s="17" t="str">
        <f>IF(ISBLANK(A47),"",_xlfn.IFNA( _xlfn.XLOOKUP(A47,'User stories'!E:E,'User stories'!A:A), ""))</f>
        <v/>
      </c>
      <c r="O47" s="17" t="str">
        <f>IF(ISBLANK(N47),"",_xlfn.XLOOKUP(N47,'User stories'!A:A,'User stories'!B:B))</f>
        <v/>
      </c>
    </row>
    <row r="48" spans="1:15" ht="42" x14ac:dyDescent="0.15">
      <c r="A48" s="17">
        <v>31</v>
      </c>
      <c r="B48" s="17" t="s">
        <v>59</v>
      </c>
      <c r="C48" s="17" t="s">
        <v>71</v>
      </c>
      <c r="D48" s="17" t="s">
        <v>108</v>
      </c>
      <c r="E48" s="17" t="s">
        <v>53</v>
      </c>
      <c r="F48" s="17" t="s">
        <v>105</v>
      </c>
      <c r="G48" s="17" t="s">
        <v>106</v>
      </c>
      <c r="H48" s="17" t="s">
        <v>107</v>
      </c>
      <c r="I48" s="17">
        <v>30</v>
      </c>
      <c r="J48" s="17" t="s">
        <v>66</v>
      </c>
      <c r="K48" t="str">
        <f>IF(ISBLANK(C48),"", """"&amp;A48&amp;""" [texlbl="""&amp;A48&amp;". "&amp;B48&amp;" "&amp;C48&amp;" "&amp;D48&amp;" "&amp;F48&amp;" "&amp;G48&amp;" "&amp;H48&amp;""",color="""&amp;_xlfn.XLOOKUP(J48,Hulpfunctie!A:A,Hulpfunctie!B:B,"")&amp;"""]")</f>
        <v>"31" [texlbl="31. The developer pushes the image ampersandtarski/rap4-student-prototype to Docker hub in ampersandtarski to allow remote deployment of RAP.",color="blue"]</v>
      </c>
      <c r="L48" s="17" t="str">
        <f t="shared" si="7"/>
        <v>"30" -&gt; "31"</v>
      </c>
      <c r="M48" s="17" t="str">
        <f>IF(ISBLANK(A48),"",_xlfn.IFNA( _xlfn.XLOOKUP(A48,'User stories'!E:E,'User stories'!A:A), ""))</f>
        <v/>
      </c>
      <c r="O48" s="17" t="str">
        <f>IF(ISBLANK(N48),"",_xlfn.XLOOKUP(N48,'User stories'!A:A,'User stories'!B:B))</f>
        <v/>
      </c>
    </row>
    <row r="49" spans="1:15" ht="42" x14ac:dyDescent="0.15">
      <c r="A49" s="17">
        <v>32</v>
      </c>
      <c r="B49" s="17" t="s">
        <v>59</v>
      </c>
      <c r="C49" s="17" t="s">
        <v>125</v>
      </c>
      <c r="D49" s="17" t="s">
        <v>120</v>
      </c>
      <c r="E49" s="17" t="s">
        <v>54</v>
      </c>
      <c r="F49" s="17" t="s">
        <v>78</v>
      </c>
      <c r="G49" s="17" t="s">
        <v>121</v>
      </c>
      <c r="H49" s="17" t="s">
        <v>122</v>
      </c>
      <c r="I49" s="17">
        <v>40</v>
      </c>
      <c r="J49" s="17" t="s">
        <v>133</v>
      </c>
      <c r="K49" t="str">
        <f>IF(ISBLANK(C49),"", """"&amp;A49&amp;""" [texlbl="""&amp;A49&amp;". "&amp;B49&amp;" "&amp;C49&amp;" "&amp;D49&amp;" "&amp;F49&amp;" "&amp;G49&amp;" "&amp;H49&amp;""",color="""&amp;_xlfn.XLOOKUP(J49,Hulpfunctie!A:A,Hulpfunctie!B:B,"")&amp;"""]")</f>
        <v>"32" [texlbl="32. The developer records the changed version number of the Ampersand compiler to Github in the development branch of the repo Ampersandtarski/Prototype, to inform the Prototype repo of a compiler upgrade.",color="red"]</v>
      </c>
      <c r="L49" s="17" t="str">
        <f t="shared" si="7"/>
        <v>"40" -&gt; "32"</v>
      </c>
      <c r="M49" s="17" t="str">
        <f>IF(ISBLANK(A49),"",_xlfn.IFNA( _xlfn.XLOOKUP(A49,'User stories'!E:E,'User stories'!A:A), ""))</f>
        <v/>
      </c>
      <c r="O49" s="17" t="str">
        <f>IF(ISBLANK(N49),"",_xlfn.XLOOKUP(N49,'User stories'!A:A,'User stories'!B:B))</f>
        <v/>
      </c>
    </row>
    <row r="50" spans="1:15" ht="28" x14ac:dyDescent="0.15">
      <c r="A50" s="17">
        <v>33</v>
      </c>
      <c r="B50" s="17" t="s">
        <v>140</v>
      </c>
      <c r="C50" s="17" t="s">
        <v>138</v>
      </c>
      <c r="D50" s="17" t="s">
        <v>143</v>
      </c>
      <c r="E50" s="17"/>
      <c r="F50" s="17" t="s">
        <v>79</v>
      </c>
      <c r="G50" s="17" t="s">
        <v>145</v>
      </c>
      <c r="H50" s="17" t="s">
        <v>139</v>
      </c>
      <c r="I50" s="17">
        <v>12</v>
      </c>
      <c r="J50" s="17" t="s">
        <v>133</v>
      </c>
      <c r="K50" t="str">
        <f>IF(ISBLANK(C50),"", """"&amp;A50&amp;""" [texlbl="""&amp;A50&amp;". "&amp;B50&amp;" "&amp;C50&amp;" "&amp;D50&amp;" "&amp;F50&amp;" "&amp;G50&amp;" "&amp;H50&amp;""",color="""&amp;_xlfn.XLOOKUP(J50,Hulpfunctie!A:A,Hulpfunctie!B:B,"")&amp;"""]")</f>
        <v>"33" [texlbl="33. The Ampersand core team approves the pull request on Github in Ampersandtarski/Ampersand to prevent accidents.",color="red"]</v>
      </c>
      <c r="L50" s="17" t="str">
        <f t="shared" ref="L50" si="8">IF(OR(ISBLANK(A50),ISBLANK(I50)),"", """"&amp;I50&amp;""" -&gt; """&amp;A50&amp;"""")</f>
        <v>"12" -&gt; "33"</v>
      </c>
      <c r="M50" s="17"/>
    </row>
    <row r="51" spans="1:15" ht="14" x14ac:dyDescent="0.15">
      <c r="A51" s="17">
        <v>34</v>
      </c>
      <c r="B51" s="17"/>
      <c r="D51" s="17"/>
      <c r="E51" s="17"/>
      <c r="F51" s="17"/>
      <c r="G51" s="17"/>
      <c r="I51" s="17">
        <v>33</v>
      </c>
      <c r="J51" s="17"/>
      <c r="K51" t="str">
        <f>IF(ISBLANK(C51),"", """"&amp;A51&amp;""" [texlbl="""&amp;A51&amp;". "&amp;B51&amp;" "&amp;C51&amp;" "&amp;D51&amp;" "&amp;F51&amp;" "&amp;G51&amp;" "&amp;H51&amp;""",color="""&amp;_xlfn.XLOOKUP(J51,Hulpfunctie!A:A,Hulpfunctie!B:B,"")&amp;"""]")</f>
        <v/>
      </c>
      <c r="L51" s="17" t="str">
        <f t="shared" si="7"/>
        <v>"33" -&gt; "34"</v>
      </c>
      <c r="M51" s="17" t="str">
        <f>IF(ISBLANK(A51),"",_xlfn.IFNA( _xlfn.XLOOKUP(A51,'User stories'!E:E,'User stories'!A:A), ""))</f>
        <v/>
      </c>
      <c r="O51" s="17" t="str">
        <f>IF(ISBLANK(N51),"",_xlfn.XLOOKUP(N51,'User stories'!A:A,'User stories'!B:B))</f>
        <v/>
      </c>
    </row>
    <row r="52" spans="1:15" ht="28" x14ac:dyDescent="0.15">
      <c r="A52" s="17">
        <v>34</v>
      </c>
      <c r="B52" s="17" t="s">
        <v>140</v>
      </c>
      <c r="C52" s="17" t="s">
        <v>150</v>
      </c>
      <c r="D52" s="17" t="s">
        <v>123</v>
      </c>
      <c r="E52" s="17" t="s">
        <v>54</v>
      </c>
      <c r="F52" s="17" t="s">
        <v>79</v>
      </c>
      <c r="G52" s="17" t="s">
        <v>124</v>
      </c>
      <c r="H52" s="17" t="s">
        <v>151</v>
      </c>
      <c r="I52" s="17">
        <v>32</v>
      </c>
      <c r="J52" s="17" t="s">
        <v>133</v>
      </c>
      <c r="K52" t="str">
        <f>IF(ISBLANK(C52),"", """"&amp;A52&amp;""" [texlbl="""&amp;A52&amp;". "&amp;B52&amp;" "&amp;C52&amp;" "&amp;D52&amp;" "&amp;F52&amp;" "&amp;G52&amp;" "&amp;H52&amp;""",color="""&amp;_xlfn.XLOOKUP(J52,Hulpfunctie!A:A,Hulpfunctie!B:B,"")&amp;"""]")</f>
        <v>"34" [texlbl="34. The Ampersand core team (periodically) releases a new version of the prototype framework on Github into the master branch to share the release with the world.",color="red"]</v>
      </c>
      <c r="L52" s="17" t="str">
        <f t="shared" si="7"/>
        <v>"32" -&gt; "34"</v>
      </c>
      <c r="M52" s="17" t="str">
        <f>IF(ISBLANK(A52),"",_xlfn.IFNA( _xlfn.XLOOKUP(A52,'User stories'!E:E,'User stories'!A:A), ""))</f>
        <v/>
      </c>
      <c r="O52" s="17" t="str">
        <f>IF(ISBLANK(N52),"",_xlfn.XLOOKUP(N52,'User stories'!A:A,'User stories'!B:B))</f>
        <v/>
      </c>
    </row>
    <row r="53" spans="1:15" ht="42" x14ac:dyDescent="0.15">
      <c r="A53" s="17">
        <v>35</v>
      </c>
      <c r="B53" s="17" t="s">
        <v>59</v>
      </c>
      <c r="C53" s="17" t="s">
        <v>125</v>
      </c>
      <c r="D53" s="17" t="s">
        <v>126</v>
      </c>
      <c r="E53" s="17" t="s">
        <v>54</v>
      </c>
      <c r="F53" s="17" t="s">
        <v>78</v>
      </c>
      <c r="G53" s="17" t="s">
        <v>127</v>
      </c>
      <c r="H53" s="17" t="s">
        <v>128</v>
      </c>
      <c r="I53" s="17">
        <v>44</v>
      </c>
      <c r="J53" s="17" t="s">
        <v>66</v>
      </c>
      <c r="K53" t="str">
        <f>IF(ISBLANK(C53),"", """"&amp;A53&amp;""" [texlbl="""&amp;A53&amp;". "&amp;B53&amp;" "&amp;C53&amp;" "&amp;D53&amp;" "&amp;F53&amp;" "&amp;G53&amp;" "&amp;H53&amp;""",color="""&amp;_xlfn.XLOOKUP(J53,Hulpfunctie!A:A,Hulpfunctie!B:B,"")&amp;"""]")</f>
        <v>"35" [texlbl="35. The developer records the changed version number of the Prototype framework to Github in the development branch of the repo Ampersandtarski/RAP, to inform the RAP repo of a compiler upgrade.",color="blue"]</v>
      </c>
      <c r="L53" s="17" t="str">
        <f t="shared" si="7"/>
        <v>"44" -&gt; "35"</v>
      </c>
      <c r="M53" s="17" t="str">
        <f>IF(ISBLANK(A53),"",_xlfn.IFNA( _xlfn.XLOOKUP(A53,'User stories'!E:E,'User stories'!A:A), ""))</f>
        <v/>
      </c>
      <c r="O53" s="17" t="str">
        <f>IF(ISBLANK(N53),"",_xlfn.XLOOKUP(N53,'User stories'!A:A,'User stories'!B:B))</f>
        <v/>
      </c>
    </row>
    <row r="54" spans="1:15" ht="14" x14ac:dyDescent="0.15">
      <c r="A54" s="17">
        <v>36</v>
      </c>
      <c r="B54" s="17" t="s">
        <v>154</v>
      </c>
      <c r="C54" s="17" t="s">
        <v>138</v>
      </c>
      <c r="D54" s="17" t="s">
        <v>143</v>
      </c>
      <c r="E54" s="17"/>
      <c r="F54" s="17" t="s">
        <v>79</v>
      </c>
      <c r="G54" s="17" t="s">
        <v>155</v>
      </c>
      <c r="H54" s="17" t="s">
        <v>139</v>
      </c>
      <c r="I54" s="17">
        <v>35</v>
      </c>
      <c r="J54" s="17" t="s">
        <v>66</v>
      </c>
      <c r="K54" t="str">
        <f>IF(ISBLANK(C54),"", """"&amp;A54&amp;""" [texlbl="""&amp;A54&amp;". "&amp;B54&amp;" "&amp;C54&amp;" "&amp;D54&amp;" "&amp;F54&amp;" "&amp;G54&amp;" "&amp;H54&amp;""",color="""&amp;_xlfn.XLOOKUP(J54,Hulpfunctie!A:A,Hulpfunctie!B:B,"")&amp;"""]")</f>
        <v>"36" [texlbl="36. The RAP team approves the pull request on Github in Ampersandtarski/RAP to prevent accidents.",color="blue"]</v>
      </c>
      <c r="L54" s="17" t="str">
        <f t="shared" si="7"/>
        <v>"35" -&gt; "36"</v>
      </c>
      <c r="M54" s="17" t="str">
        <f>IF(ISBLANK(A54),"",_xlfn.IFNA( _xlfn.XLOOKUP(A54,'User stories'!E:E,'User stories'!A:A), ""))</f>
        <v/>
      </c>
      <c r="O54" s="17" t="str">
        <f>IF(ISBLANK(N54),"",_xlfn.XLOOKUP(N54,'User stories'!A:A,'User stories'!B:B))</f>
        <v/>
      </c>
    </row>
    <row r="55" spans="1:15" ht="14" x14ac:dyDescent="0.15">
      <c r="A55" s="17">
        <v>36</v>
      </c>
      <c r="B55" s="17"/>
      <c r="D55" s="17"/>
      <c r="E55" s="17"/>
      <c r="F55" s="17"/>
      <c r="G55" s="17"/>
      <c r="I55" s="17">
        <v>16</v>
      </c>
      <c r="J55" s="17"/>
      <c r="K55" t="str">
        <f>IF(ISBLANK(C55),"", """"&amp;A55&amp;""" [texlbl="""&amp;A55&amp;". "&amp;B55&amp;" "&amp;C55&amp;" "&amp;D55&amp;" "&amp;F55&amp;" "&amp;G55&amp;" "&amp;H55&amp;""",color="""&amp;_xlfn.XLOOKUP(J55,Hulpfunctie!A:A,Hulpfunctie!B:B,"")&amp;"""]")</f>
        <v/>
      </c>
      <c r="L55" s="17" t="str">
        <f t="shared" si="7"/>
        <v>"16" -&gt; "36"</v>
      </c>
      <c r="M55" s="17" t="str">
        <f>IF(ISBLANK(A55),"",_xlfn.IFNA( _xlfn.XLOOKUP(A55,'User stories'!E:E,'User stories'!A:A), ""))</f>
        <v/>
      </c>
      <c r="O55" s="17" t="str">
        <f>IF(ISBLANK(N55),"",_xlfn.XLOOKUP(N55,'User stories'!A:A,'User stories'!B:B))</f>
        <v/>
      </c>
    </row>
    <row r="56" spans="1:15" ht="28" x14ac:dyDescent="0.15">
      <c r="A56" s="17">
        <v>38</v>
      </c>
      <c r="B56" s="17" t="s">
        <v>59</v>
      </c>
      <c r="C56" s="17" t="s">
        <v>130</v>
      </c>
      <c r="D56" s="17"/>
      <c r="E56" s="17"/>
      <c r="F56" s="17" t="s">
        <v>77</v>
      </c>
      <c r="G56" s="17"/>
      <c r="H56" s="17" t="s">
        <v>131</v>
      </c>
      <c r="I56" s="17">
        <v>4</v>
      </c>
      <c r="J56" s="17" t="s">
        <v>66</v>
      </c>
      <c r="K56" t="str">
        <f>IF(ISBLANK(C56),"", """"&amp;A56&amp;""" [texlbl="""&amp;A56&amp;". "&amp;B56&amp;" "&amp;C56&amp;" "&amp;D56&amp;" "&amp;F56&amp;" "&amp;G56&amp;" "&amp;H56&amp;""",color="""&amp;_xlfn.XLOOKUP(J56,Hulpfunctie!A:A,Hulpfunctie!B:B,"")&amp;"""]")</f>
        <v>"38" [texlbl="38. The developer ensures that Rap/RAP4/Dockerfile contains `COPY --from ampersandtarski/ampersand:local ...`  on his laptop  to try it locally.",color="blue"]</v>
      </c>
      <c r="L56" s="17" t="str">
        <f t="shared" si="7"/>
        <v>"4" -&gt; "38"</v>
      </c>
      <c r="M56" s="17" t="str">
        <f>IF(ISBLANK(A56),"",_xlfn.IFNA( _xlfn.XLOOKUP(A56,'User stories'!E:E,'User stories'!A:A), ""))</f>
        <v/>
      </c>
      <c r="O56" s="17" t="str">
        <f>IF(ISBLANK(N56),"",_xlfn.XLOOKUP(N56,'User stories'!A:A,'User stories'!B:B))</f>
        <v/>
      </c>
    </row>
    <row r="57" spans="1:15" ht="28" x14ac:dyDescent="0.15">
      <c r="A57" s="17">
        <v>39</v>
      </c>
      <c r="B57" s="17" t="s">
        <v>140</v>
      </c>
      <c r="C57" s="17" t="s">
        <v>138</v>
      </c>
      <c r="D57" s="17" t="s">
        <v>143</v>
      </c>
      <c r="E57" s="17"/>
      <c r="F57" s="17" t="s">
        <v>79</v>
      </c>
      <c r="G57" s="17" t="s">
        <v>145</v>
      </c>
      <c r="H57" s="17" t="s">
        <v>139</v>
      </c>
      <c r="I57" s="17">
        <v>6</v>
      </c>
      <c r="J57" s="17" t="s">
        <v>132</v>
      </c>
      <c r="K57" t="str">
        <f>IF(ISBLANK(C57),"", """"&amp;A57&amp;""" [texlbl="""&amp;A57&amp;". "&amp;B57&amp;" "&amp;C57&amp;" "&amp;D57&amp;" "&amp;F57&amp;" "&amp;G57&amp;" "&amp;H57&amp;""",color="""&amp;_xlfn.XLOOKUP(J57,Hulpfunctie!A:A,Hulpfunctie!B:B,"")&amp;"""]")</f>
        <v>"39" [texlbl="39. The Ampersand core team approves the pull request on Github in Ampersandtarski/Ampersand to prevent accidents.",color="black"]</v>
      </c>
      <c r="L57" s="17" t="str">
        <f t="shared" si="7"/>
        <v>"6" -&gt; "39"</v>
      </c>
      <c r="M57" s="17" t="str">
        <f>IF(ISBLANK(A57),"",_xlfn.IFNA( _xlfn.XLOOKUP(A57,'User stories'!E:E,'User stories'!A:A), ""))</f>
        <v/>
      </c>
      <c r="O57" s="17" t="str">
        <f>IF(ISBLANK(N57),"",_xlfn.XLOOKUP(N57,'User stories'!A:A,'User stories'!B:B))</f>
        <v/>
      </c>
    </row>
    <row r="58" spans="1:15" ht="28" x14ac:dyDescent="0.15">
      <c r="A58" s="17">
        <v>40</v>
      </c>
      <c r="B58" s="17" t="s">
        <v>140</v>
      </c>
      <c r="C58" s="17" t="s">
        <v>141</v>
      </c>
      <c r="D58" s="17" t="s">
        <v>63</v>
      </c>
      <c r="E58" s="17"/>
      <c r="F58" s="17" t="s">
        <v>79</v>
      </c>
      <c r="G58" s="17" t="s">
        <v>142</v>
      </c>
      <c r="I58" s="17">
        <v>7</v>
      </c>
      <c r="J58" s="17" t="s">
        <v>132</v>
      </c>
      <c r="K58" t="str">
        <f>IF(ISBLANK(C58),"", """"&amp;A58&amp;""" [texlbl="""&amp;A58&amp;". "&amp;B58&amp;" "&amp;C58&amp;" "&amp;D58&amp;" "&amp;F58&amp;" "&amp;G58&amp;" "&amp;H58&amp;""",color="""&amp;_xlfn.XLOOKUP(J58,Hulpfunctie!A:A,Hulpfunctie!B:B,"")&amp;"""]")</f>
        <v>"40" [texlbl="40. The Ampersand core team releases a new version of the Ampersand compiler on Github into the master branch of Ampersandtarski/Ampersand. ",color="black"]</v>
      </c>
      <c r="L58" s="17" t="str">
        <f t="shared" si="7"/>
        <v>"7" -&gt; "40"</v>
      </c>
      <c r="M58" s="17" t="str">
        <f>IF(ISBLANK(A58),"",_xlfn.IFNA( _xlfn.XLOOKUP(A58,'User stories'!E:E,'User stories'!A:A), ""))</f>
        <v/>
      </c>
      <c r="O58" s="17" t="str">
        <f>IF(ISBLANK(N58),"",_xlfn.XLOOKUP(N58,'User stories'!A:A,'User stories'!B:B))</f>
        <v/>
      </c>
    </row>
    <row r="59" spans="1:15" ht="28" x14ac:dyDescent="0.15">
      <c r="A59" s="17">
        <v>41</v>
      </c>
      <c r="B59" s="17" t="s">
        <v>140</v>
      </c>
      <c r="C59" s="17" t="s">
        <v>138</v>
      </c>
      <c r="D59" s="17" t="s">
        <v>75</v>
      </c>
      <c r="E59" s="17"/>
      <c r="F59" s="17" t="s">
        <v>79</v>
      </c>
      <c r="G59" s="17" t="s">
        <v>144</v>
      </c>
      <c r="H59" s="17" t="s">
        <v>139</v>
      </c>
      <c r="I59" s="17">
        <v>11</v>
      </c>
      <c r="J59" s="17" t="s">
        <v>133</v>
      </c>
      <c r="K59" t="str">
        <f>IF(ISBLANK(C59),"", """"&amp;A59&amp;""" [texlbl="""&amp;A59&amp;". "&amp;B59&amp;" "&amp;C59&amp;" "&amp;D59&amp;" "&amp;F59&amp;" "&amp;G59&amp;" "&amp;H59&amp;""",color="""&amp;_xlfn.XLOOKUP(J59,Hulpfunctie!A:A,Hulpfunctie!B:B,"")&amp;"""]")</f>
        <v>"41" [texlbl="41. The Ampersand core team approves the change on Github in Ampersandtarski/Prototype to prevent accidents.",color="red"]</v>
      </c>
      <c r="L59" s="17" t="str">
        <f t="shared" si="7"/>
        <v>"11" -&gt; "41"</v>
      </c>
      <c r="M59" s="17" t="str">
        <f>IF(ISBLANK(A59),"",_xlfn.IFNA( _xlfn.XLOOKUP(A59,'User stories'!E:E,'User stories'!A:A), ""))</f>
        <v/>
      </c>
      <c r="O59" s="17" t="str">
        <f>IF(ISBLANK(N59),"",_xlfn.XLOOKUP(N59,'User stories'!A:A,'User stories'!B:B))</f>
        <v/>
      </c>
    </row>
    <row r="60" spans="1:15" ht="28" x14ac:dyDescent="0.15">
      <c r="A60" s="17">
        <v>42</v>
      </c>
      <c r="B60" s="17" t="s">
        <v>133</v>
      </c>
      <c r="C60" s="17" t="s">
        <v>146</v>
      </c>
      <c r="D60" t="s">
        <v>147</v>
      </c>
      <c r="E60" s="17" t="s">
        <v>53</v>
      </c>
      <c r="F60" s="17"/>
      <c r="H60" s="17" t="s">
        <v>148</v>
      </c>
      <c r="I60" s="17">
        <v>40</v>
      </c>
      <c r="J60" s="17" t="s">
        <v>133</v>
      </c>
      <c r="K60" t="str">
        <f>IF(ISBLANK(C60),"", """"&amp;A60&amp;""" [texlbl="""&amp;A60&amp;". "&amp;B60&amp;" "&amp;C60&amp;" "&amp;D60&amp;" "&amp;F60&amp;" "&amp;G60&amp;" "&amp;H60&amp;""",color="""&amp;_xlfn.XLOOKUP(J60,Hulpfunctie!A:A,Hulpfunctie!B:B,"")&amp;"""]")</f>
        <v>"42" [texlbl="42. Prototype copies a specific release of Ampersand in its image its image   to control the version of Ampersand it uses.",color="red"]</v>
      </c>
      <c r="L60" s="17" t="str">
        <f t="shared" si="7"/>
        <v>"40" -&gt; "42"</v>
      </c>
      <c r="M60" s="17" t="str">
        <f>IF(ISBLANK(A60),"",_xlfn.IFNA( _xlfn.XLOOKUP(A60,'User stories'!E:E,'User stories'!A:A), ""))</f>
        <v/>
      </c>
      <c r="O60" s="17" t="str">
        <f>IF(ISBLANK(N60),"",_xlfn.XLOOKUP(N60,'User stories'!A:A,'User stories'!B:B))</f>
        <v/>
      </c>
    </row>
    <row r="61" spans="1:15" ht="28" x14ac:dyDescent="0.15">
      <c r="A61" s="17">
        <v>43</v>
      </c>
      <c r="B61" s="17" t="s">
        <v>66</v>
      </c>
      <c r="C61" s="17" t="s">
        <v>149</v>
      </c>
      <c r="D61" t="s">
        <v>153</v>
      </c>
      <c r="E61" s="17" t="s">
        <v>53</v>
      </c>
      <c r="F61" s="17"/>
      <c r="H61" s="17" t="s">
        <v>148</v>
      </c>
      <c r="I61" s="17">
        <v>8</v>
      </c>
      <c r="J61" s="17" t="s">
        <v>66</v>
      </c>
      <c r="K61" t="str">
        <f>IF(ISBLANK(C61),"", """"&amp;A61&amp;""" [texlbl="""&amp;A61&amp;". "&amp;B61&amp;" "&amp;C61&amp;" "&amp;D61&amp;" "&amp;F61&amp;" "&amp;G61&amp;" "&amp;H61&amp;""",color="""&amp;_xlfn.XLOOKUP(J61,Hulpfunctie!A:A,Hulpfunctie!B:B,"")&amp;"""]")</f>
        <v>"43" [texlbl="43. RAP copies the development version of Ampersand in its image (see RAP/RAP/Dockerfile)   to control the version of Ampersand it uses.",color="blue"]</v>
      </c>
      <c r="L61" s="17" t="str">
        <f t="shared" si="7"/>
        <v>"8" -&gt; "43"</v>
      </c>
      <c r="M61" s="17" t="str">
        <f>IF(ISBLANK(A61),"",_xlfn.IFNA( _xlfn.XLOOKUP(A61,'User stories'!E:E,'User stories'!A:A), ""))</f>
        <v/>
      </c>
      <c r="O61" s="17" t="str">
        <f>IF(ISBLANK(N61),"",_xlfn.XLOOKUP(N61,'User stories'!A:A,'User stories'!B:B))</f>
        <v/>
      </c>
    </row>
    <row r="62" spans="1:15" ht="42" x14ac:dyDescent="0.15">
      <c r="A62" s="17">
        <v>44</v>
      </c>
      <c r="B62" s="17" t="s">
        <v>52</v>
      </c>
      <c r="C62" s="17" t="s">
        <v>71</v>
      </c>
      <c r="D62" s="17" t="s">
        <v>76</v>
      </c>
      <c r="E62" s="17" t="s">
        <v>53</v>
      </c>
      <c r="F62" s="17" t="s">
        <v>105</v>
      </c>
      <c r="H62" s="17" t="s">
        <v>83</v>
      </c>
      <c r="I62" s="17">
        <v>13</v>
      </c>
      <c r="J62" s="17" t="s">
        <v>133</v>
      </c>
      <c r="K62" t="str">
        <f>IF(ISBLANK(C62),"", """"&amp;A62&amp;""" [texlbl="""&amp;A62&amp;". "&amp;B62&amp;" "&amp;C62&amp;" "&amp;D62&amp;" "&amp;F62&amp;" "&amp;G62&amp;" "&amp;H62&amp;""",color="""&amp;_xlfn.XLOOKUP(J62,Hulpfunctie!A:A,Hulpfunctie!B:B,"")&amp;"""]")</f>
        <v>"44" [texlbl="44. Github pushes the image ampersandtarski/prototype-framework to Docker hub  for sharing.",color="red"]</v>
      </c>
      <c r="L62" s="17" t="str">
        <f t="shared" ref="L62:L93" si="9">IF(OR(ISBLANK(A62),ISBLANK(I62)),"", """"&amp;I62&amp;""" -&gt; """&amp;A62&amp;"""")</f>
        <v>"13" -&gt; "44"</v>
      </c>
      <c r="M62" s="17" t="str">
        <f>IF(ISBLANK(A62),"",_xlfn.IFNA( _xlfn.XLOOKUP(A62,'User stories'!E:E,'User stories'!A:A), ""))</f>
        <v/>
      </c>
      <c r="O62" s="17" t="str">
        <f>IF(ISBLANK(N62),"",_xlfn.XLOOKUP(N62,'User stories'!A:A,'User stories'!B:B))</f>
        <v/>
      </c>
    </row>
    <row r="63" spans="1:15" ht="14" x14ac:dyDescent="0.15">
      <c r="A63" s="17">
        <v>45</v>
      </c>
      <c r="E63" s="17"/>
      <c r="F63" s="17"/>
      <c r="G63" s="17"/>
      <c r="I63" s="17"/>
      <c r="J63" s="17"/>
      <c r="K63" t="str">
        <f>IF(ISBLANK(C63),"", """"&amp;A63&amp;""" [texlbl="""&amp;A63&amp;". "&amp;B63&amp;" "&amp;C63&amp;" "&amp;D63&amp;" "&amp;F63&amp;" "&amp;G63&amp;" "&amp;H63&amp;""",color="""&amp;_xlfn.XLOOKUP(J63,Hulpfunctie!A:A,Hulpfunctie!B:B,"")&amp;"""]")</f>
        <v/>
      </c>
      <c r="L63" s="17" t="str">
        <f t="shared" si="9"/>
        <v/>
      </c>
      <c r="M63" s="17" t="str">
        <f>IF(ISBLANK(A63),"",_xlfn.IFNA( _xlfn.XLOOKUP(A63,'User stories'!E:E,'User stories'!A:A), ""))</f>
        <v/>
      </c>
      <c r="O63" s="17" t="str">
        <f>IF(ISBLANK(N63),"",_xlfn.XLOOKUP(N63,'User stories'!A:A,'User stories'!B:B))</f>
        <v/>
      </c>
    </row>
    <row r="64" spans="1:15" ht="14" x14ac:dyDescent="0.15">
      <c r="A64" s="17">
        <v>46</v>
      </c>
      <c r="B64" s="17"/>
      <c r="D64" s="17"/>
      <c r="E64" s="17"/>
      <c r="F64" s="17"/>
      <c r="G64" s="17"/>
      <c r="I64" s="17"/>
      <c r="J64" s="17"/>
      <c r="K64" t="str">
        <f>IF(ISBLANK(C64),"", """"&amp;A64&amp;""" [texlbl="""&amp;A64&amp;". "&amp;B64&amp;" "&amp;C64&amp;" "&amp;D64&amp;" "&amp;F64&amp;" "&amp;G64&amp;" "&amp;H64&amp;""",color="""&amp;_xlfn.XLOOKUP(J64,Hulpfunctie!A:A,Hulpfunctie!B:B,"")&amp;"""]")</f>
        <v/>
      </c>
      <c r="L64" s="17" t="str">
        <f t="shared" si="9"/>
        <v/>
      </c>
      <c r="M64" s="17" t="str">
        <f>IF(ISBLANK(A64),"",_xlfn.IFNA( _xlfn.XLOOKUP(A64,'User stories'!E:E,'User stories'!A:A), ""))</f>
        <v/>
      </c>
      <c r="O64" s="17" t="str">
        <f>IF(ISBLANK(N64),"",_xlfn.XLOOKUP(N64,'User stories'!A:A,'User stories'!B:B))</f>
        <v/>
      </c>
    </row>
    <row r="65" spans="1:15" ht="14" x14ac:dyDescent="0.15">
      <c r="A65" s="17">
        <v>47</v>
      </c>
      <c r="B65" s="17"/>
      <c r="D65" s="17"/>
      <c r="E65" s="17"/>
      <c r="F65" s="17"/>
      <c r="G65" s="17"/>
      <c r="I65" s="17"/>
      <c r="J65" s="17"/>
      <c r="K65" t="str">
        <f>IF(ISBLANK(C65),"", """"&amp;A65&amp;""" [texlbl="""&amp;A65&amp;". "&amp;B65&amp;" "&amp;C65&amp;" "&amp;D65&amp;" "&amp;F65&amp;" "&amp;G65&amp;" "&amp;H65&amp;""",color="""&amp;_xlfn.XLOOKUP(J65,Hulpfunctie!A:A,Hulpfunctie!B:B,"")&amp;"""]")</f>
        <v/>
      </c>
      <c r="L65" s="17" t="str">
        <f t="shared" si="9"/>
        <v/>
      </c>
      <c r="M65" s="17" t="str">
        <f>IF(ISBLANK(A65),"",_xlfn.IFNA( _xlfn.XLOOKUP(A65,'User stories'!E:E,'User stories'!A:A), ""))</f>
        <v/>
      </c>
      <c r="O65" s="17" t="str">
        <f>IF(ISBLANK(N65),"",_xlfn.XLOOKUP(N65,'User stories'!A:A,'User stories'!B:B))</f>
        <v/>
      </c>
    </row>
    <row r="66" spans="1:15" ht="14" x14ac:dyDescent="0.15">
      <c r="A66" s="17">
        <v>48</v>
      </c>
      <c r="B66" s="17"/>
      <c r="D66" s="17"/>
      <c r="E66" s="17"/>
      <c r="F66" s="17"/>
      <c r="G66" s="17"/>
      <c r="I66" s="17"/>
      <c r="J66" s="17"/>
      <c r="K66" t="str">
        <f>IF(ISBLANK(C66),"", """"&amp;A66&amp;""" [texlbl="""&amp;A66&amp;". "&amp;B66&amp;" "&amp;C66&amp;" "&amp;D66&amp;" "&amp;F66&amp;" "&amp;G66&amp;" "&amp;H66&amp;""",color="""&amp;_xlfn.XLOOKUP(J66,Hulpfunctie!A:A,Hulpfunctie!B:B,"")&amp;"""]")</f>
        <v/>
      </c>
      <c r="L66" s="17" t="str">
        <f t="shared" si="9"/>
        <v/>
      </c>
      <c r="M66" s="17" t="str">
        <f>IF(ISBLANK(A66),"",_xlfn.IFNA( _xlfn.XLOOKUP(A66,'User stories'!E:E,'User stories'!A:A), ""))</f>
        <v/>
      </c>
      <c r="O66" s="17" t="str">
        <f>IF(ISBLANK(N66),"",_xlfn.XLOOKUP(N66,'User stories'!A:A,'User stories'!B:B))</f>
        <v/>
      </c>
    </row>
    <row r="67" spans="1:15" ht="14" x14ac:dyDescent="0.15">
      <c r="A67" s="17">
        <v>49</v>
      </c>
      <c r="B67" s="17"/>
      <c r="D67" s="17"/>
      <c r="E67" s="17"/>
      <c r="F67" s="17"/>
      <c r="G67" s="17"/>
      <c r="K67" t="str">
        <f>IF(ISBLANK(C67),"", """"&amp;A67&amp;""" [texlbl="""&amp;A67&amp;". "&amp;B67&amp;" "&amp;C67&amp;" "&amp;D67&amp;" "&amp;F67&amp;" "&amp;G67&amp;" "&amp;H67&amp;""",color="""&amp;_xlfn.XLOOKUP(J67,Hulpfunctie!A:A,Hulpfunctie!B:B,"")&amp;"""]")</f>
        <v/>
      </c>
      <c r="L67" s="17" t="str">
        <f t="shared" si="9"/>
        <v/>
      </c>
      <c r="M67" s="17" t="str">
        <f>IF(ISBLANK(A67),"",_xlfn.IFNA( _xlfn.XLOOKUP(A67,'User stories'!E:E,'User stories'!A:A), ""))</f>
        <v/>
      </c>
      <c r="O67" s="17" t="str">
        <f>IF(ISBLANK(N67),"",_xlfn.XLOOKUP(N67,'User stories'!A:A,'User stories'!B:B))</f>
        <v/>
      </c>
    </row>
    <row r="68" spans="1:15" ht="14" x14ac:dyDescent="0.15">
      <c r="A68" s="17">
        <v>50</v>
      </c>
      <c r="B68" s="17"/>
      <c r="D68" s="17"/>
      <c r="E68" s="17"/>
      <c r="F68" s="17"/>
      <c r="G68" s="17"/>
      <c r="I68" s="17"/>
      <c r="J68" s="17"/>
      <c r="K68" t="str">
        <f>IF(ISBLANK(C68),"", """"&amp;A68&amp;""" [texlbl="""&amp;A68&amp;". "&amp;B68&amp;" "&amp;C68&amp;" "&amp;D68&amp;" "&amp;F68&amp;" "&amp;G68&amp;" "&amp;H68&amp;""",color="""&amp;_xlfn.XLOOKUP(J68,Hulpfunctie!A:A,Hulpfunctie!B:B,"")&amp;"""]")</f>
        <v/>
      </c>
      <c r="L68" s="17" t="str">
        <f t="shared" si="9"/>
        <v/>
      </c>
      <c r="M68" s="17" t="str">
        <f>IF(ISBLANK(A68),"",_xlfn.IFNA( _xlfn.XLOOKUP(A68,'User stories'!E:E,'User stories'!A:A), ""))</f>
        <v/>
      </c>
      <c r="O68" s="17" t="str">
        <f>IF(ISBLANK(N68),"",_xlfn.XLOOKUP(N68,'User stories'!A:A,'User stories'!B:B))</f>
        <v/>
      </c>
    </row>
    <row r="69" spans="1:15" ht="14" x14ac:dyDescent="0.15">
      <c r="A69" s="17">
        <v>51</v>
      </c>
      <c r="B69" s="17"/>
      <c r="D69" s="17"/>
      <c r="E69" s="17"/>
      <c r="F69" s="17"/>
      <c r="G69" s="17"/>
      <c r="I69" s="17"/>
      <c r="J69" s="17"/>
      <c r="K69" t="str">
        <f>IF(ISBLANK(C69),"", """"&amp;A69&amp;""" [texlbl="""&amp;A69&amp;". "&amp;B69&amp;" "&amp;C69&amp;" "&amp;D69&amp;" "&amp;F69&amp;" "&amp;G69&amp;" "&amp;H69&amp;""",color="""&amp;_xlfn.XLOOKUP(J69,Hulpfunctie!A:A,Hulpfunctie!B:B,"")&amp;"""]")</f>
        <v/>
      </c>
      <c r="L69" s="17" t="str">
        <f t="shared" si="9"/>
        <v/>
      </c>
      <c r="M69" s="17" t="str">
        <f>IF(ISBLANK(A69),"",_xlfn.IFNA( _xlfn.XLOOKUP(A69,'User stories'!E:E,'User stories'!A:A), ""))</f>
        <v/>
      </c>
      <c r="O69" s="17" t="str">
        <f>IF(ISBLANK(N69),"",_xlfn.XLOOKUP(N69,'User stories'!A:A,'User stories'!B:B))</f>
        <v/>
      </c>
    </row>
    <row r="70" spans="1:15" ht="14" x14ac:dyDescent="0.15">
      <c r="A70" s="17">
        <v>52</v>
      </c>
      <c r="B70" s="17"/>
      <c r="D70" s="17"/>
      <c r="E70" s="17"/>
      <c r="F70" s="17"/>
      <c r="G70" s="17"/>
      <c r="I70" s="17"/>
      <c r="J70" s="17"/>
      <c r="K70" t="str">
        <f>IF(ISBLANK(C70),"", """"&amp;A70&amp;""" [texlbl="""&amp;A70&amp;". "&amp;B70&amp;" "&amp;C70&amp;" "&amp;D70&amp;" "&amp;F70&amp;" "&amp;G70&amp;" "&amp;H70&amp;""",color="""&amp;_xlfn.XLOOKUP(J70,Hulpfunctie!A:A,Hulpfunctie!B:B,"")&amp;"""]")</f>
        <v/>
      </c>
      <c r="L70" s="17" t="str">
        <f t="shared" si="9"/>
        <v/>
      </c>
      <c r="M70" s="17" t="str">
        <f>IF(ISBLANK(A70),"",_xlfn.IFNA( _xlfn.XLOOKUP(A70,'User stories'!E:E,'User stories'!A:A), ""))</f>
        <v/>
      </c>
      <c r="O70" s="17" t="str">
        <f>IF(ISBLANK(N70),"",_xlfn.XLOOKUP(N70,'User stories'!A:A,'User stories'!B:B))</f>
        <v/>
      </c>
    </row>
    <row r="71" spans="1:15" ht="14" x14ac:dyDescent="0.15">
      <c r="A71" s="17">
        <v>53</v>
      </c>
      <c r="E71" s="17"/>
      <c r="F71" s="17"/>
      <c r="G71" s="17"/>
      <c r="I71" s="17"/>
      <c r="J71" s="17"/>
      <c r="K71" t="str">
        <f>IF(ISBLANK(C71),"", """"&amp;A71&amp;""" [texlbl="""&amp;A71&amp;". "&amp;B71&amp;" "&amp;C71&amp;" "&amp;D71&amp;" "&amp;F71&amp;" "&amp;G71&amp;" "&amp;H71&amp;""",color="""&amp;_xlfn.XLOOKUP(J71,Hulpfunctie!A:A,Hulpfunctie!B:B,"")&amp;"""]")</f>
        <v/>
      </c>
      <c r="L71" s="17" t="str">
        <f t="shared" si="9"/>
        <v/>
      </c>
      <c r="M71" s="17" t="str">
        <f>IF(ISBLANK(A71),"",_xlfn.IFNA( _xlfn.XLOOKUP(A71,'User stories'!E:E,'User stories'!A:A), ""))</f>
        <v/>
      </c>
      <c r="O71" s="17" t="str">
        <f>IF(ISBLANK(N71),"",_xlfn.XLOOKUP(N71,'User stories'!A:A,'User stories'!B:B))</f>
        <v/>
      </c>
    </row>
    <row r="72" spans="1:15" ht="14" x14ac:dyDescent="0.15">
      <c r="A72" s="17">
        <v>54</v>
      </c>
      <c r="E72" s="17"/>
      <c r="F72" s="17"/>
      <c r="G72" s="17"/>
      <c r="I72" s="17"/>
      <c r="J72" s="17"/>
      <c r="K72" t="str">
        <f>IF(ISBLANK(C72),"", """"&amp;A72&amp;""" [texlbl="""&amp;A72&amp;". "&amp;B72&amp;" "&amp;C72&amp;" "&amp;D72&amp;" "&amp;F72&amp;" "&amp;G72&amp;" "&amp;H72&amp;""",color="""&amp;_xlfn.XLOOKUP(J72,Hulpfunctie!A:A,Hulpfunctie!B:B,"")&amp;"""]")</f>
        <v/>
      </c>
      <c r="L72" s="17" t="str">
        <f t="shared" si="9"/>
        <v/>
      </c>
      <c r="M72" s="17" t="str">
        <f>IF(ISBLANK(A72),"",_xlfn.IFNA( _xlfn.XLOOKUP(A72,'User stories'!E:E,'User stories'!A:A), ""))</f>
        <v/>
      </c>
      <c r="O72" s="17" t="str">
        <f>IF(ISBLANK(N72),"",_xlfn.XLOOKUP(N72,'User stories'!A:A,'User stories'!B:B))</f>
        <v/>
      </c>
    </row>
    <row r="73" spans="1:15" ht="14" x14ac:dyDescent="0.15">
      <c r="A73" s="17">
        <v>55</v>
      </c>
      <c r="B73" s="17"/>
      <c r="D73" s="17"/>
      <c r="E73" s="17"/>
      <c r="F73" s="17"/>
      <c r="G73" s="17"/>
      <c r="I73" s="17"/>
      <c r="J73" s="17"/>
      <c r="K73" t="str">
        <f>IF(ISBLANK(C73),"", """"&amp;A73&amp;""" [texlbl="""&amp;A73&amp;". "&amp;B73&amp;" "&amp;C73&amp;" "&amp;D73&amp;" "&amp;F73&amp;" "&amp;G73&amp;" "&amp;H73&amp;""",color="""&amp;_xlfn.XLOOKUP(J73,Hulpfunctie!A:A,Hulpfunctie!B:B,"")&amp;"""]")</f>
        <v/>
      </c>
      <c r="L73" s="17" t="str">
        <f t="shared" si="9"/>
        <v/>
      </c>
      <c r="M73" s="17" t="str">
        <f>IF(ISBLANK(A73),"",_xlfn.IFNA( _xlfn.XLOOKUP(A73,'User stories'!E:E,'User stories'!A:A), ""))</f>
        <v/>
      </c>
      <c r="O73" s="17" t="str">
        <f>IF(ISBLANK(N73),"",_xlfn.XLOOKUP(N73,'User stories'!A:A,'User stories'!B:B))</f>
        <v/>
      </c>
    </row>
    <row r="74" spans="1:15" ht="14" x14ac:dyDescent="0.15">
      <c r="A74" s="17">
        <v>56</v>
      </c>
      <c r="B74" s="17"/>
      <c r="D74" s="17"/>
      <c r="E74" s="17"/>
      <c r="F74" s="17"/>
      <c r="G74" s="17"/>
      <c r="I74" s="17"/>
      <c r="J74" s="17"/>
      <c r="K74" t="str">
        <f>IF(ISBLANK(C74),"", """"&amp;A74&amp;""" [texlbl="""&amp;A74&amp;". "&amp;B74&amp;" "&amp;C74&amp;" "&amp;D74&amp;" "&amp;F74&amp;" "&amp;G74&amp;" "&amp;H74&amp;""",color="""&amp;_xlfn.XLOOKUP(J74,Hulpfunctie!A:A,Hulpfunctie!B:B,"")&amp;"""]")</f>
        <v/>
      </c>
      <c r="L74" s="17" t="str">
        <f t="shared" si="9"/>
        <v/>
      </c>
      <c r="M74" s="17" t="str">
        <f>IF(ISBLANK(A74),"",_xlfn.IFNA( _xlfn.XLOOKUP(A74,'User stories'!E:E,'User stories'!A:A), ""))</f>
        <v/>
      </c>
      <c r="O74" s="17" t="str">
        <f>IF(ISBLANK(N74),"",_xlfn.XLOOKUP(N74,'User stories'!A:A,'User stories'!B:B))</f>
        <v/>
      </c>
    </row>
    <row r="75" spans="1:15" ht="14" x14ac:dyDescent="0.15">
      <c r="A75" s="17">
        <v>57</v>
      </c>
      <c r="E75" s="17"/>
      <c r="F75" s="17"/>
      <c r="K75" t="str">
        <f>IF(ISBLANK(C75),"", """"&amp;A75&amp;""" [texlbl="""&amp;A75&amp;". "&amp;B75&amp;" "&amp;C75&amp;" "&amp;D75&amp;" "&amp;F75&amp;" "&amp;G75&amp;" "&amp;H75&amp;""",color="""&amp;_xlfn.XLOOKUP(J75,Hulpfunctie!A:A,Hulpfunctie!B:B,"")&amp;"""]")</f>
        <v/>
      </c>
      <c r="L75" s="17" t="str">
        <f t="shared" si="9"/>
        <v/>
      </c>
      <c r="M75" s="17" t="str">
        <f>IF(ISBLANK(A75),"",_xlfn.IFNA( _xlfn.XLOOKUP(A75,'User stories'!E:E,'User stories'!A:A), ""))</f>
        <v/>
      </c>
      <c r="O75" s="17" t="str">
        <f>IF(ISBLANK(N75),"",_xlfn.XLOOKUP(N75,'User stories'!A:A,'User stories'!B:B))</f>
        <v/>
      </c>
    </row>
    <row r="76" spans="1:15" ht="14" x14ac:dyDescent="0.15">
      <c r="A76" s="17">
        <v>58</v>
      </c>
      <c r="K76" t="str">
        <f>IF(ISBLANK(C76),"", """"&amp;A76&amp;""" [texlbl="""&amp;A76&amp;". "&amp;B76&amp;" "&amp;C76&amp;" "&amp;D76&amp;" "&amp;F76&amp;" "&amp;G76&amp;" "&amp;H76&amp;""",color="""&amp;_xlfn.XLOOKUP(J76,Hulpfunctie!A:A,Hulpfunctie!B:B,"")&amp;"""]")</f>
        <v/>
      </c>
      <c r="L76" s="17" t="str">
        <f t="shared" si="9"/>
        <v/>
      </c>
      <c r="M76" s="17" t="str">
        <f>IF(ISBLANK(A76),"",_xlfn.IFNA( _xlfn.XLOOKUP(A76,'User stories'!E:E,'User stories'!A:A), ""))</f>
        <v/>
      </c>
      <c r="O76" s="17" t="str">
        <f>IF(ISBLANK(N76),"",_xlfn.XLOOKUP(N76,'User stories'!A:A,'User stories'!B:B))</f>
        <v/>
      </c>
    </row>
    <row r="77" spans="1:15" ht="14" x14ac:dyDescent="0.15">
      <c r="A77" s="17">
        <v>59</v>
      </c>
      <c r="K77" t="str">
        <f>IF(ISBLANK(C77),"", """"&amp;A77&amp;""" [texlbl="""&amp;A77&amp;". "&amp;B77&amp;" "&amp;C77&amp;" "&amp;D77&amp;" "&amp;F77&amp;" "&amp;G77&amp;" "&amp;H77&amp;""",color="""&amp;_xlfn.XLOOKUP(J77,Hulpfunctie!A:A,Hulpfunctie!B:B,"")&amp;"""]")</f>
        <v/>
      </c>
      <c r="L77" s="17" t="str">
        <f t="shared" si="9"/>
        <v/>
      </c>
      <c r="M77" s="17" t="str">
        <f>IF(ISBLANK(A77),"",_xlfn.IFNA( _xlfn.XLOOKUP(A77,'User stories'!E:E,'User stories'!A:A), ""))</f>
        <v/>
      </c>
      <c r="O77" s="17" t="str">
        <f>IF(ISBLANK(N77),"",_xlfn.XLOOKUP(N77,'User stories'!A:A,'User stories'!B:B))</f>
        <v/>
      </c>
    </row>
    <row r="78" spans="1:15" ht="14" x14ac:dyDescent="0.15">
      <c r="A78" s="17">
        <v>60</v>
      </c>
      <c r="I78" s="17"/>
      <c r="J78" s="17"/>
      <c r="K78" t="str">
        <f>IF(ISBLANK(C78),"", """"&amp;A78&amp;""" [texlbl="""&amp;A78&amp;". "&amp;B78&amp;" "&amp;C78&amp;" "&amp;D78&amp;" "&amp;F78&amp;" "&amp;G78&amp;" "&amp;H78&amp;""",color="""&amp;_xlfn.XLOOKUP(J78,Hulpfunctie!A:A,Hulpfunctie!B:B,"")&amp;"""]")</f>
        <v/>
      </c>
      <c r="L78" s="17" t="str">
        <f t="shared" si="9"/>
        <v/>
      </c>
      <c r="M78" s="17" t="str">
        <f>IF(ISBLANK(A78),"",_xlfn.IFNA( _xlfn.XLOOKUP(A78,'User stories'!E:E,'User stories'!A:A), ""))</f>
        <v/>
      </c>
      <c r="O78" s="17" t="str">
        <f>IF(ISBLANK(N78),"",_xlfn.XLOOKUP(N78,'User stories'!A:A,'User stories'!B:B))</f>
        <v/>
      </c>
    </row>
    <row r="79" spans="1:15" ht="14" x14ac:dyDescent="0.15">
      <c r="A79" s="17">
        <v>61</v>
      </c>
      <c r="E79" s="17"/>
      <c r="F79" s="17"/>
      <c r="G79" s="17"/>
      <c r="I79" s="17"/>
      <c r="J79" s="17"/>
      <c r="K79" t="str">
        <f>IF(ISBLANK(C79),"", """"&amp;A79&amp;""" [texlbl="""&amp;A79&amp;". "&amp;B79&amp;" "&amp;C79&amp;" "&amp;D79&amp;" "&amp;F79&amp;" "&amp;G79&amp;" "&amp;H79&amp;""",color="""&amp;_xlfn.XLOOKUP(J79,Hulpfunctie!A:A,Hulpfunctie!B:B,"")&amp;"""]")</f>
        <v/>
      </c>
      <c r="L79" s="17" t="str">
        <f t="shared" si="9"/>
        <v/>
      </c>
      <c r="M79" s="17" t="str">
        <f>IF(ISBLANK(A79),"",_xlfn.IFNA( _xlfn.XLOOKUP(A79,'User stories'!E:E,'User stories'!A:A), ""))</f>
        <v/>
      </c>
      <c r="O79" s="17" t="str">
        <f>IF(ISBLANK(N79),"",_xlfn.XLOOKUP(N79,'User stories'!A:A,'User stories'!B:B))</f>
        <v/>
      </c>
    </row>
    <row r="80" spans="1:15" ht="14" x14ac:dyDescent="0.15">
      <c r="A80" s="17">
        <v>62</v>
      </c>
      <c r="E80" s="17"/>
      <c r="F80" s="17"/>
      <c r="G80" s="17"/>
      <c r="I80" s="17"/>
      <c r="J80" s="17"/>
      <c r="K80" t="str">
        <f>IF(ISBLANK(C80),"", """"&amp;A80&amp;""" [texlbl="""&amp;A80&amp;". "&amp;B80&amp;" "&amp;C80&amp;" "&amp;D80&amp;" "&amp;F80&amp;" "&amp;G80&amp;" "&amp;H80&amp;""",color="""&amp;_xlfn.XLOOKUP(J80,Hulpfunctie!A:A,Hulpfunctie!B:B,"")&amp;"""]")</f>
        <v/>
      </c>
      <c r="L80" s="17" t="str">
        <f t="shared" si="9"/>
        <v/>
      </c>
      <c r="M80" s="17" t="str">
        <f>IF(ISBLANK(A80),"",_xlfn.IFNA( _xlfn.XLOOKUP(A80,'User stories'!E:E,'User stories'!A:A), ""))</f>
        <v/>
      </c>
      <c r="O80" s="17" t="str">
        <f>IF(ISBLANK(N80),"",_xlfn.XLOOKUP(N80,'User stories'!A:A,'User stories'!B:B))</f>
        <v/>
      </c>
    </row>
    <row r="81" spans="1:15" ht="14" x14ac:dyDescent="0.15">
      <c r="A81" s="17">
        <v>63</v>
      </c>
      <c r="K81" t="str">
        <f>IF(ISBLANK(C81),"", """"&amp;A81&amp;""" [texlbl="""&amp;A81&amp;". "&amp;B81&amp;" "&amp;C81&amp;" "&amp;D81&amp;" "&amp;F81&amp;" "&amp;G81&amp;" "&amp;H81&amp;""",color="""&amp;_xlfn.XLOOKUP(J81,Hulpfunctie!A:A,Hulpfunctie!B:B,"")&amp;"""]")</f>
        <v/>
      </c>
      <c r="L81" s="17" t="str">
        <f t="shared" si="9"/>
        <v/>
      </c>
      <c r="M81" s="17" t="str">
        <f>IF(ISBLANK(A81),"",_xlfn.IFNA( _xlfn.XLOOKUP(A81,'User stories'!E:E,'User stories'!A:A), ""))</f>
        <v/>
      </c>
      <c r="O81" s="17" t="str">
        <f>IF(ISBLANK(N81),"",_xlfn.XLOOKUP(N81,'User stories'!A:A,'User stories'!B:B))</f>
        <v/>
      </c>
    </row>
    <row r="82" spans="1:15" ht="14" x14ac:dyDescent="0.15">
      <c r="A82" s="17">
        <v>64</v>
      </c>
      <c r="K82" t="str">
        <f>IF(ISBLANK(C82),"", """"&amp;A82&amp;""" [texlbl="""&amp;A82&amp;". "&amp;B82&amp;" "&amp;C82&amp;" "&amp;D82&amp;" "&amp;F82&amp;" "&amp;G82&amp;" "&amp;H82&amp;""",color="""&amp;_xlfn.XLOOKUP(J82,Hulpfunctie!A:A,Hulpfunctie!B:B,"")&amp;"""]")</f>
        <v/>
      </c>
      <c r="L82" s="17" t="str">
        <f t="shared" si="9"/>
        <v/>
      </c>
      <c r="M82" s="17" t="str">
        <f>IF(ISBLANK(A82),"",_xlfn.IFNA( _xlfn.XLOOKUP(A82,'User stories'!E:E,'User stories'!A:A), ""))</f>
        <v/>
      </c>
      <c r="O82" s="17" t="str">
        <f>IF(ISBLANK(N82),"",_xlfn.XLOOKUP(N82,'User stories'!A:A,'User stories'!B:B))</f>
        <v/>
      </c>
    </row>
    <row r="83" spans="1:15" ht="14" x14ac:dyDescent="0.15">
      <c r="A83" s="17">
        <v>65</v>
      </c>
      <c r="K83" t="str">
        <f>IF(ISBLANK(C83),"", """"&amp;A83&amp;""" [texlbl="""&amp;A83&amp;". "&amp;B83&amp;" "&amp;C83&amp;" "&amp;D83&amp;" "&amp;F83&amp;" "&amp;G83&amp;" "&amp;H83&amp;""",color="""&amp;_xlfn.XLOOKUP(J83,Hulpfunctie!A:A,Hulpfunctie!B:B,"")&amp;"""]")</f>
        <v/>
      </c>
      <c r="L83" s="17" t="str">
        <f t="shared" si="9"/>
        <v/>
      </c>
      <c r="M83" s="17" t="str">
        <f>IF(ISBLANK(A83),"",_xlfn.IFNA( _xlfn.XLOOKUP(A83,'User stories'!E:E,'User stories'!A:A), ""))</f>
        <v/>
      </c>
      <c r="O83" s="17" t="str">
        <f>IF(ISBLANK(N83),"",_xlfn.XLOOKUP(N83,'User stories'!A:A,'User stories'!B:B))</f>
        <v/>
      </c>
    </row>
    <row r="84" spans="1:15" ht="14" x14ac:dyDescent="0.15">
      <c r="A84" s="17">
        <v>66</v>
      </c>
      <c r="B84" s="17"/>
      <c r="D84" s="17"/>
      <c r="K84" t="str">
        <f>IF(ISBLANK(C84),"", """"&amp;A84&amp;""" [texlbl="""&amp;A84&amp;". "&amp;B84&amp;" "&amp;C84&amp;" "&amp;D84&amp;" "&amp;F84&amp;" "&amp;G84&amp;" "&amp;H84&amp;""",color="""&amp;_xlfn.XLOOKUP(J84,Hulpfunctie!A:A,Hulpfunctie!B:B,"")&amp;"""]")</f>
        <v/>
      </c>
      <c r="L84" s="17" t="str">
        <f t="shared" si="9"/>
        <v/>
      </c>
      <c r="M84" s="17" t="str">
        <f>IF(ISBLANK(A84),"",_xlfn.IFNA( _xlfn.XLOOKUP(A84,'User stories'!E:E,'User stories'!A:A), ""))</f>
        <v/>
      </c>
      <c r="O84" s="17" t="str">
        <f>IF(ISBLANK(N84),"",_xlfn.XLOOKUP(N84,'User stories'!A:A,'User stories'!B:B))</f>
        <v/>
      </c>
    </row>
    <row r="85" spans="1:15" ht="14" x14ac:dyDescent="0.15">
      <c r="A85" s="17">
        <v>67</v>
      </c>
      <c r="B85" s="17"/>
      <c r="D85" s="17"/>
      <c r="K85" t="str">
        <f>IF(ISBLANK(C85),"", """"&amp;A85&amp;""" [texlbl="""&amp;A85&amp;". "&amp;B85&amp;" "&amp;C85&amp;" "&amp;D85&amp;" "&amp;F85&amp;" "&amp;G85&amp;" "&amp;H85&amp;""",color="""&amp;_xlfn.XLOOKUP(J85,Hulpfunctie!A:A,Hulpfunctie!B:B,"")&amp;"""]")</f>
        <v/>
      </c>
      <c r="L85" s="17" t="str">
        <f t="shared" si="9"/>
        <v/>
      </c>
      <c r="M85" s="17" t="str">
        <f>IF(ISBLANK(A85),"",_xlfn.IFNA( _xlfn.XLOOKUP(A85,'User stories'!E:E,'User stories'!A:A), ""))</f>
        <v/>
      </c>
      <c r="O85" s="17" t="str">
        <f>IF(ISBLANK(N85),"",_xlfn.XLOOKUP(N85,'User stories'!A:A,'User stories'!B:B))</f>
        <v/>
      </c>
    </row>
    <row r="86" spans="1:15" ht="14" x14ac:dyDescent="0.15">
      <c r="A86" s="17">
        <v>68</v>
      </c>
      <c r="B86" s="17"/>
      <c r="D86" s="17"/>
      <c r="K86" t="str">
        <f>IF(ISBLANK(C86),"", """"&amp;A86&amp;""" [texlbl="""&amp;A86&amp;". "&amp;B86&amp;" "&amp;C86&amp;" "&amp;D86&amp;" "&amp;F86&amp;" "&amp;G86&amp;" "&amp;H86&amp;""",color="""&amp;_xlfn.XLOOKUP(J86,Hulpfunctie!A:A,Hulpfunctie!B:B,"")&amp;"""]")</f>
        <v/>
      </c>
      <c r="L86" s="17" t="str">
        <f t="shared" si="9"/>
        <v/>
      </c>
      <c r="M86" s="17" t="str">
        <f>IF(ISBLANK(A86),"",_xlfn.IFNA( _xlfn.XLOOKUP(A86,'User stories'!E:E,'User stories'!A:A), ""))</f>
        <v/>
      </c>
      <c r="O86" s="17" t="str">
        <f>IF(ISBLANK(N86),"",_xlfn.XLOOKUP(N86,'User stories'!A:A,'User stories'!B:B))</f>
        <v/>
      </c>
    </row>
    <row r="87" spans="1:15" ht="14" x14ac:dyDescent="0.15">
      <c r="A87" s="17">
        <v>69</v>
      </c>
      <c r="B87" s="17"/>
      <c r="D87" s="17"/>
      <c r="K87" t="str">
        <f>IF(ISBLANK(C87),"", """"&amp;A87&amp;""" [texlbl="""&amp;A87&amp;". "&amp;B87&amp;" "&amp;C87&amp;" "&amp;D87&amp;" "&amp;F87&amp;" "&amp;G87&amp;" "&amp;H87&amp;""",color="""&amp;_xlfn.XLOOKUP(J87,Hulpfunctie!A:A,Hulpfunctie!B:B,"")&amp;"""]")</f>
        <v/>
      </c>
      <c r="L87" s="17" t="str">
        <f t="shared" si="9"/>
        <v/>
      </c>
      <c r="M87" s="17" t="str">
        <f>IF(ISBLANK(A87),"",_xlfn.IFNA( _xlfn.XLOOKUP(A87,'User stories'!E:E,'User stories'!A:A), ""))</f>
        <v/>
      </c>
      <c r="O87" s="17" t="str">
        <f>IF(ISBLANK(N87),"",_xlfn.XLOOKUP(N87,'User stories'!A:A,'User stories'!B:B))</f>
        <v/>
      </c>
    </row>
    <row r="88" spans="1:15" ht="14" x14ac:dyDescent="0.15">
      <c r="A88" s="17">
        <v>70</v>
      </c>
      <c r="B88" s="17"/>
      <c r="D88" s="17"/>
      <c r="K88" t="str">
        <f>IF(ISBLANK(C88),"", """"&amp;A88&amp;""" [texlbl="""&amp;A88&amp;". "&amp;B88&amp;" "&amp;C88&amp;" "&amp;D88&amp;" "&amp;F88&amp;" "&amp;G88&amp;" "&amp;H88&amp;""",color="""&amp;_xlfn.XLOOKUP(J88,Hulpfunctie!A:A,Hulpfunctie!B:B,"")&amp;"""]")</f>
        <v/>
      </c>
      <c r="L88" s="17" t="str">
        <f t="shared" si="9"/>
        <v/>
      </c>
      <c r="M88" s="17" t="str">
        <f>IF(ISBLANK(A88),"",_xlfn.IFNA( _xlfn.XLOOKUP(A88,'User stories'!E:E,'User stories'!A:A), ""))</f>
        <v/>
      </c>
      <c r="O88" s="17" t="str">
        <f>IF(ISBLANK(N88),"",_xlfn.XLOOKUP(N88,'User stories'!A:A,'User stories'!B:B))</f>
        <v/>
      </c>
    </row>
    <row r="89" spans="1:15" ht="14" x14ac:dyDescent="0.15">
      <c r="A89" s="17">
        <v>71</v>
      </c>
      <c r="B89" s="17"/>
      <c r="D89" s="17"/>
      <c r="K89" t="str">
        <f>IF(ISBLANK(C89),"", """"&amp;A89&amp;""" [texlbl="""&amp;A89&amp;". "&amp;B89&amp;" "&amp;C89&amp;" "&amp;D89&amp;" "&amp;F89&amp;" "&amp;G89&amp;" "&amp;H89&amp;""",color="""&amp;_xlfn.XLOOKUP(J89,Hulpfunctie!A:A,Hulpfunctie!B:B,"")&amp;"""]")</f>
        <v/>
      </c>
      <c r="L89" s="17" t="str">
        <f t="shared" si="9"/>
        <v/>
      </c>
      <c r="M89" s="17" t="str">
        <f>IF(ISBLANK(A89),"",_xlfn.IFNA( _xlfn.XLOOKUP(A89,'User stories'!E:E,'User stories'!A:A), ""))</f>
        <v/>
      </c>
      <c r="O89" s="17" t="str">
        <f>IF(ISBLANK(N89),"",_xlfn.XLOOKUP(N89,'User stories'!A:A,'User stories'!B:B))</f>
        <v/>
      </c>
    </row>
    <row r="90" spans="1:15" ht="14" x14ac:dyDescent="0.15">
      <c r="A90" s="17">
        <v>72</v>
      </c>
      <c r="B90" s="17"/>
      <c r="D90" s="17"/>
      <c r="K90" t="str">
        <f>IF(ISBLANK(C90),"", """"&amp;A90&amp;""" [texlbl="""&amp;A90&amp;". "&amp;B90&amp;" "&amp;C90&amp;" "&amp;D90&amp;" "&amp;F90&amp;" "&amp;G90&amp;" "&amp;H90&amp;""",color="""&amp;_xlfn.XLOOKUP(J90,Hulpfunctie!A:A,Hulpfunctie!B:B,"")&amp;"""]")</f>
        <v/>
      </c>
      <c r="L90" s="17" t="str">
        <f t="shared" si="9"/>
        <v/>
      </c>
      <c r="M90" s="17" t="str">
        <f>IF(ISBLANK(A90),"",_xlfn.IFNA( _xlfn.XLOOKUP(A90,'User stories'!E:E,'User stories'!A:A), ""))</f>
        <v/>
      </c>
      <c r="O90" s="17" t="str">
        <f>IF(ISBLANK(N90),"",_xlfn.XLOOKUP(N90,'User stories'!A:A,'User stories'!B:B))</f>
        <v/>
      </c>
    </row>
    <row r="91" spans="1:15" ht="14" x14ac:dyDescent="0.15">
      <c r="A91" s="17">
        <v>73</v>
      </c>
      <c r="B91" s="17"/>
      <c r="D91" s="17"/>
      <c r="K91" t="str">
        <f>IF(ISBLANK(C91),"", """"&amp;A91&amp;""" [texlbl="""&amp;A91&amp;". "&amp;B91&amp;" "&amp;C91&amp;" "&amp;D91&amp;" "&amp;F91&amp;" "&amp;G91&amp;" "&amp;H91&amp;""",color="""&amp;_xlfn.XLOOKUP(J91,Hulpfunctie!A:A,Hulpfunctie!B:B,"")&amp;"""]")</f>
        <v/>
      </c>
      <c r="L91" s="17" t="str">
        <f t="shared" si="9"/>
        <v/>
      </c>
      <c r="M91" s="17" t="str">
        <f>IF(ISBLANK(A91),"",_xlfn.IFNA( _xlfn.XLOOKUP(A91,'User stories'!E:E,'User stories'!A:A), ""))</f>
        <v/>
      </c>
      <c r="O91" s="17" t="str">
        <f>IF(ISBLANK(N91),"",_xlfn.XLOOKUP(N91,'User stories'!A:A,'User stories'!B:B))</f>
        <v/>
      </c>
    </row>
    <row r="92" spans="1:15" ht="14" x14ac:dyDescent="0.15">
      <c r="A92" s="17">
        <v>74</v>
      </c>
      <c r="B92" s="17"/>
      <c r="D92" s="17"/>
      <c r="K92" t="str">
        <f>IF(ISBLANK(C92),"", """"&amp;A92&amp;""" [texlbl="""&amp;A92&amp;". "&amp;B92&amp;" "&amp;C92&amp;" "&amp;D92&amp;" "&amp;F92&amp;" "&amp;G92&amp;" "&amp;H92&amp;""",color="""&amp;_xlfn.XLOOKUP(J92,Hulpfunctie!A:A,Hulpfunctie!B:B,"")&amp;"""]")</f>
        <v/>
      </c>
      <c r="L92" s="17" t="str">
        <f t="shared" si="9"/>
        <v/>
      </c>
      <c r="M92" s="17" t="str">
        <f>IF(ISBLANK(A92),"",_xlfn.IFNA( _xlfn.XLOOKUP(A92,'User stories'!E:E,'User stories'!A:A), ""))</f>
        <v/>
      </c>
      <c r="O92" s="17" t="str">
        <f>IF(ISBLANK(N92),"",_xlfn.XLOOKUP(N92,'User stories'!A:A,'User stories'!B:B))</f>
        <v/>
      </c>
    </row>
    <row r="93" spans="1:15" ht="14" x14ac:dyDescent="0.15">
      <c r="A93" s="17">
        <v>75</v>
      </c>
      <c r="B93" s="17"/>
      <c r="D93" s="17"/>
      <c r="K93" t="str">
        <f>IF(ISBLANK(C93),"", """"&amp;A93&amp;""" [texlbl="""&amp;A93&amp;". "&amp;B93&amp;" "&amp;C93&amp;" "&amp;D93&amp;" "&amp;F93&amp;" "&amp;G93&amp;" "&amp;H93&amp;""",color="""&amp;_xlfn.XLOOKUP(J93,Hulpfunctie!A:A,Hulpfunctie!B:B,"")&amp;"""]")</f>
        <v/>
      </c>
      <c r="L93" s="17" t="str">
        <f t="shared" si="9"/>
        <v/>
      </c>
      <c r="M93" s="17" t="str">
        <f>IF(ISBLANK(A93),"",_xlfn.IFNA( _xlfn.XLOOKUP(A93,'User stories'!E:E,'User stories'!A:A), ""))</f>
        <v/>
      </c>
      <c r="O93" s="17" t="str">
        <f>IF(ISBLANK(N93),"",_xlfn.XLOOKUP(N93,'User stories'!A:A,'User stories'!B:B))</f>
        <v/>
      </c>
    </row>
    <row r="94" spans="1:15" ht="14" x14ac:dyDescent="0.15">
      <c r="A94" s="17">
        <v>76</v>
      </c>
      <c r="B94" s="17"/>
      <c r="D94" s="17"/>
      <c r="K94" t="str">
        <f>IF(ISBLANK(C94),"", """"&amp;A94&amp;""" [texlbl="""&amp;A94&amp;". "&amp;B94&amp;" "&amp;C94&amp;" "&amp;D94&amp;" "&amp;F94&amp;" "&amp;G94&amp;" "&amp;H94&amp;""",color="""&amp;_xlfn.XLOOKUP(J94,Hulpfunctie!A:A,Hulpfunctie!B:B,"")&amp;"""]")</f>
        <v/>
      </c>
      <c r="L94" s="17" t="str">
        <f t="shared" ref="L94:L125" si="10">IF(OR(ISBLANK(A94),ISBLANK(I94)),"", """"&amp;I94&amp;""" -&gt; """&amp;A94&amp;"""")</f>
        <v/>
      </c>
      <c r="M94" s="17" t="str">
        <f>IF(ISBLANK(A94),"",_xlfn.IFNA( _xlfn.XLOOKUP(A94,'User stories'!E:E,'User stories'!A:A), ""))</f>
        <v/>
      </c>
      <c r="O94" s="17" t="str">
        <f>IF(ISBLANK(N94),"",_xlfn.XLOOKUP(N94,'User stories'!A:A,'User stories'!B:B))</f>
        <v/>
      </c>
    </row>
    <row r="95" spans="1:15" ht="14" x14ac:dyDescent="0.15">
      <c r="A95" s="17">
        <v>77</v>
      </c>
      <c r="B95" s="17"/>
      <c r="D95" s="17"/>
      <c r="K95" t="str">
        <f>IF(ISBLANK(C95),"", """"&amp;A95&amp;""" [texlbl="""&amp;A95&amp;". "&amp;B95&amp;" "&amp;C95&amp;" "&amp;D95&amp;" "&amp;F95&amp;" "&amp;G95&amp;" "&amp;H95&amp;""",color="""&amp;_xlfn.XLOOKUP(J95,Hulpfunctie!A:A,Hulpfunctie!B:B,"")&amp;"""]")</f>
        <v/>
      </c>
      <c r="L95" s="17" t="str">
        <f t="shared" si="10"/>
        <v/>
      </c>
      <c r="M95" s="17" t="str">
        <f>IF(ISBLANK(A95),"",_xlfn.IFNA( _xlfn.XLOOKUP(A95,'User stories'!E:E,'User stories'!A:A), ""))</f>
        <v/>
      </c>
      <c r="O95" s="17" t="str">
        <f>IF(ISBLANK(N95),"",_xlfn.XLOOKUP(N95,'User stories'!A:A,'User stories'!B:B))</f>
        <v/>
      </c>
    </row>
    <row r="96" spans="1:15" ht="14" x14ac:dyDescent="0.15">
      <c r="A96" s="17">
        <v>78</v>
      </c>
      <c r="B96" s="17"/>
      <c r="D96" s="17"/>
      <c r="K96" t="str">
        <f>IF(ISBLANK(C96),"", """"&amp;A96&amp;""" [texlbl="""&amp;A96&amp;". "&amp;B96&amp;" "&amp;C96&amp;" "&amp;D96&amp;" "&amp;F96&amp;" "&amp;G96&amp;" "&amp;H96&amp;""",color="""&amp;_xlfn.XLOOKUP(J96,Hulpfunctie!A:A,Hulpfunctie!B:B,"")&amp;"""]")</f>
        <v/>
      </c>
      <c r="L96" s="17" t="str">
        <f t="shared" si="10"/>
        <v/>
      </c>
      <c r="M96" s="17" t="str">
        <f>IF(ISBLANK(A96),"",_xlfn.IFNA( _xlfn.XLOOKUP(A96,'User stories'!E:E,'User stories'!A:A), ""))</f>
        <v/>
      </c>
      <c r="O96" s="17" t="str">
        <f>IF(ISBLANK(N96),"",_xlfn.XLOOKUP(N96,'User stories'!A:A,'User stories'!B:B))</f>
        <v/>
      </c>
    </row>
    <row r="97" spans="1:15" ht="14" x14ac:dyDescent="0.15">
      <c r="A97" s="17">
        <v>79</v>
      </c>
      <c r="B97" s="17"/>
      <c r="D97" s="17"/>
      <c r="K97" t="str">
        <f>IF(ISBLANK(C97),"", """"&amp;A97&amp;""" [texlbl="""&amp;A97&amp;". "&amp;B97&amp;" "&amp;C97&amp;" "&amp;D97&amp;" "&amp;F97&amp;" "&amp;G97&amp;" "&amp;H97&amp;""",color="""&amp;_xlfn.XLOOKUP(J97,Hulpfunctie!A:A,Hulpfunctie!B:B,"")&amp;"""]")</f>
        <v/>
      </c>
      <c r="L97" s="17" t="str">
        <f t="shared" si="10"/>
        <v/>
      </c>
      <c r="M97" s="17" t="str">
        <f>IF(ISBLANK(A97),"",_xlfn.IFNA( _xlfn.XLOOKUP(A97,'User stories'!E:E,'User stories'!A:A), ""))</f>
        <v/>
      </c>
      <c r="O97" s="17" t="str">
        <f>IF(ISBLANK(N97),"",_xlfn.XLOOKUP(N97,'User stories'!A:A,'User stories'!B:B))</f>
        <v/>
      </c>
    </row>
    <row r="98" spans="1:15" ht="14" x14ac:dyDescent="0.15">
      <c r="A98" s="17">
        <v>80</v>
      </c>
      <c r="B98" s="17"/>
      <c r="D98" s="17"/>
      <c r="G98" s="17"/>
      <c r="K98" t="str">
        <f>IF(ISBLANK(C98),"", """"&amp;A98&amp;""" [texlbl="""&amp;A98&amp;". "&amp;B98&amp;" "&amp;C98&amp;" "&amp;D98&amp;" "&amp;F98&amp;" "&amp;G98&amp;" "&amp;H98&amp;""",color="""&amp;_xlfn.XLOOKUP(J98,Hulpfunctie!A:A,Hulpfunctie!B:B,"")&amp;"""]")</f>
        <v/>
      </c>
      <c r="L98" s="17" t="str">
        <f t="shared" si="10"/>
        <v/>
      </c>
      <c r="M98" s="17" t="str">
        <f>IF(ISBLANK(A98),"",_xlfn.IFNA( _xlfn.XLOOKUP(A98,'User stories'!E:E,'User stories'!A:A), ""))</f>
        <v/>
      </c>
      <c r="O98" s="17" t="str">
        <f>IF(ISBLANK(N98),"",_xlfn.XLOOKUP(N98,'User stories'!A:A,'User stories'!B:B))</f>
        <v/>
      </c>
    </row>
    <row r="99" spans="1:15" ht="14" x14ac:dyDescent="0.15">
      <c r="A99" s="17">
        <v>81</v>
      </c>
      <c r="B99" s="17"/>
      <c r="D99" s="17"/>
      <c r="G99" s="17"/>
      <c r="K99" t="str">
        <f>IF(ISBLANK(C99),"", """"&amp;A99&amp;""" [texlbl="""&amp;A99&amp;". "&amp;B99&amp;" "&amp;C99&amp;" "&amp;D99&amp;" "&amp;F99&amp;" "&amp;G99&amp;" "&amp;H99&amp;""",color="""&amp;_xlfn.XLOOKUP(J99,Hulpfunctie!A:A,Hulpfunctie!B:B,"")&amp;"""]")</f>
        <v/>
      </c>
      <c r="L99" s="17" t="str">
        <f t="shared" si="10"/>
        <v/>
      </c>
      <c r="M99" s="17" t="str">
        <f>IF(ISBLANK(A99),"",_xlfn.IFNA( _xlfn.XLOOKUP(A99,'User stories'!E:E,'User stories'!A:A), ""))</f>
        <v/>
      </c>
      <c r="O99" s="17" t="str">
        <f>IF(ISBLANK(N99),"",_xlfn.XLOOKUP(N99,'User stories'!A:A,'User stories'!B:B))</f>
        <v/>
      </c>
    </row>
    <row r="100" spans="1:15" ht="14" x14ac:dyDescent="0.15">
      <c r="A100" s="17">
        <v>82</v>
      </c>
      <c r="K100" t="str">
        <f>IF(ISBLANK(C100),"", """"&amp;A100&amp;""" [texlbl="""&amp;A100&amp;". "&amp;B100&amp;" "&amp;C100&amp;" "&amp;D100&amp;" "&amp;F100&amp;" "&amp;G100&amp;" "&amp;H100&amp;""",color="""&amp;_xlfn.XLOOKUP(J100,Hulpfunctie!A:A,Hulpfunctie!B:B,"")&amp;"""]")</f>
        <v/>
      </c>
      <c r="L100" s="17" t="str">
        <f t="shared" si="10"/>
        <v/>
      </c>
      <c r="M100" s="17" t="str">
        <f>IF(ISBLANK(A100),"",_xlfn.IFNA( _xlfn.XLOOKUP(A100,'User stories'!E:E,'User stories'!A:A), ""))</f>
        <v/>
      </c>
      <c r="O100" s="17" t="str">
        <f>IF(ISBLANK(N100),"",_xlfn.XLOOKUP(N100,'User stories'!A:A,'User stories'!B:B))</f>
        <v/>
      </c>
    </row>
    <row r="101" spans="1:15" ht="14" x14ac:dyDescent="0.15">
      <c r="A101" s="17">
        <v>83</v>
      </c>
      <c r="K101" t="str">
        <f>IF(ISBLANK(C101),"", """"&amp;A101&amp;""" [texlbl="""&amp;A101&amp;". "&amp;B101&amp;" "&amp;C101&amp;" "&amp;D101&amp;" "&amp;F101&amp;" "&amp;G101&amp;" "&amp;H101&amp;""",color="""&amp;_xlfn.XLOOKUP(J101,Hulpfunctie!A:A,Hulpfunctie!B:B,"")&amp;"""]")</f>
        <v/>
      </c>
      <c r="L101" s="17" t="str">
        <f t="shared" si="10"/>
        <v/>
      </c>
      <c r="M101" s="17" t="str">
        <f>IF(ISBLANK(A101),"",_xlfn.IFNA( _xlfn.XLOOKUP(A101,'User stories'!E:E,'User stories'!A:A), ""))</f>
        <v/>
      </c>
      <c r="O101" s="17" t="str">
        <f>IF(ISBLANK(N101),"",_xlfn.XLOOKUP(N101,'User stories'!A:A,'User stories'!B:B))</f>
        <v/>
      </c>
    </row>
    <row r="102" spans="1:15" ht="14" x14ac:dyDescent="0.15">
      <c r="A102" s="17">
        <v>84</v>
      </c>
      <c r="K102" t="str">
        <f>IF(ISBLANK(C102),"", """"&amp;A102&amp;""" [texlbl="""&amp;A102&amp;". "&amp;B102&amp;" "&amp;C102&amp;" "&amp;D102&amp;" "&amp;F102&amp;" "&amp;G102&amp;" "&amp;H102&amp;""",color="""&amp;_xlfn.XLOOKUP(J102,Hulpfunctie!A:A,Hulpfunctie!B:B,"")&amp;"""]")</f>
        <v/>
      </c>
      <c r="L102" s="17" t="str">
        <f t="shared" si="10"/>
        <v/>
      </c>
      <c r="M102" s="17" t="str">
        <f>IF(ISBLANK(A102),"",_xlfn.IFNA( _xlfn.XLOOKUP(A102,'User stories'!E:E,'User stories'!A:A), ""))</f>
        <v/>
      </c>
      <c r="O102" s="17" t="str">
        <f>IF(ISBLANK(N102),"",_xlfn.XLOOKUP(N102,'User stories'!A:A,'User stories'!B:B))</f>
        <v/>
      </c>
    </row>
    <row r="103" spans="1:15" ht="14" x14ac:dyDescent="0.15">
      <c r="A103" s="17">
        <v>85</v>
      </c>
      <c r="K103" t="str">
        <f>IF(ISBLANK(C103),"", """"&amp;A103&amp;""" [texlbl="""&amp;A103&amp;". "&amp;B103&amp;" "&amp;C103&amp;" "&amp;D103&amp;" "&amp;F103&amp;" "&amp;G103&amp;" "&amp;H103&amp;""",color="""&amp;_xlfn.XLOOKUP(J103,Hulpfunctie!A:A,Hulpfunctie!B:B,"")&amp;"""]")</f>
        <v/>
      </c>
      <c r="L103" s="17" t="str">
        <f t="shared" si="10"/>
        <v/>
      </c>
      <c r="M103" s="17" t="str">
        <f>IF(ISBLANK(A103),"",_xlfn.IFNA( _xlfn.XLOOKUP(A103,'User stories'!E:E,'User stories'!A:A), ""))</f>
        <v/>
      </c>
      <c r="O103" s="17" t="str">
        <f>IF(ISBLANK(N103),"",_xlfn.XLOOKUP(N103,'User stories'!A:A,'User stories'!B:B))</f>
        <v/>
      </c>
    </row>
    <row r="104" spans="1:15" ht="14" x14ac:dyDescent="0.15">
      <c r="A104" s="17">
        <v>86</v>
      </c>
      <c r="K104" t="str">
        <f>IF(ISBLANK(C104),"", """"&amp;A104&amp;""" [texlbl="""&amp;A104&amp;". "&amp;B104&amp;" "&amp;C104&amp;" "&amp;D104&amp;" "&amp;F104&amp;" "&amp;G104&amp;" "&amp;H104&amp;""",color="""&amp;_xlfn.XLOOKUP(J104,Hulpfunctie!A:A,Hulpfunctie!B:B,"")&amp;"""]")</f>
        <v/>
      </c>
      <c r="L104" s="17" t="str">
        <f t="shared" si="10"/>
        <v/>
      </c>
      <c r="M104" s="17" t="str">
        <f>IF(ISBLANK(A104),"",_xlfn.IFNA( _xlfn.XLOOKUP(A104,'User stories'!E:E,'User stories'!A:A), ""))</f>
        <v/>
      </c>
      <c r="O104" s="17" t="str">
        <f>IF(ISBLANK(N104),"",_xlfn.XLOOKUP(N104,'User stories'!A:A,'User stories'!B:B))</f>
        <v/>
      </c>
    </row>
    <row r="105" spans="1:15" ht="14" x14ac:dyDescent="0.15">
      <c r="A105" s="17">
        <v>87</v>
      </c>
      <c r="K105" t="str">
        <f>IF(ISBLANK(C105),"", """"&amp;A105&amp;""" [texlbl="""&amp;A105&amp;". "&amp;B105&amp;" "&amp;C105&amp;" "&amp;D105&amp;" "&amp;F105&amp;" "&amp;G105&amp;" "&amp;H105&amp;""",color="""&amp;_xlfn.XLOOKUP(J105,Hulpfunctie!A:A,Hulpfunctie!B:B,"")&amp;"""]")</f>
        <v/>
      </c>
      <c r="L105" s="17" t="str">
        <f t="shared" si="10"/>
        <v/>
      </c>
      <c r="M105" s="17" t="str">
        <f>IF(ISBLANK(A105),"",_xlfn.IFNA( _xlfn.XLOOKUP(A105,'User stories'!E:E,'User stories'!A:A), ""))</f>
        <v/>
      </c>
      <c r="O105" s="17" t="str">
        <f>IF(ISBLANK(N105),"",_xlfn.XLOOKUP(N105,'User stories'!A:A,'User stories'!B:B))</f>
        <v/>
      </c>
    </row>
    <row r="106" spans="1:15" ht="14" x14ac:dyDescent="0.15">
      <c r="A106" s="17">
        <v>88</v>
      </c>
      <c r="K106" t="str">
        <f>IF(ISBLANK(C106),"", """"&amp;A106&amp;""" [texlbl="""&amp;A106&amp;". "&amp;B106&amp;" "&amp;C106&amp;" "&amp;D106&amp;" "&amp;F106&amp;" "&amp;G106&amp;" "&amp;H106&amp;""",color="""&amp;_xlfn.XLOOKUP(J106,Hulpfunctie!A:A,Hulpfunctie!B:B,"")&amp;"""]")</f>
        <v/>
      </c>
      <c r="L106" s="17" t="str">
        <f t="shared" si="10"/>
        <v/>
      </c>
      <c r="M106" s="17" t="str">
        <f>IF(ISBLANK(A106),"",_xlfn.IFNA( _xlfn.XLOOKUP(A106,'User stories'!E:E,'User stories'!A:A), ""))</f>
        <v/>
      </c>
      <c r="O106" s="17" t="str">
        <f>IF(ISBLANK(N106),"",_xlfn.XLOOKUP(N106,'User stories'!A:A,'User stories'!B:B))</f>
        <v/>
      </c>
    </row>
    <row r="107" spans="1:15" ht="14" x14ac:dyDescent="0.15">
      <c r="A107" s="17">
        <v>89</v>
      </c>
      <c r="K107" t="str">
        <f>IF(ISBLANK(C107),"", """"&amp;A107&amp;""" [texlbl="""&amp;A107&amp;". "&amp;B107&amp;" "&amp;C107&amp;" "&amp;D107&amp;" "&amp;F107&amp;" "&amp;G107&amp;" "&amp;H107&amp;""",color="""&amp;_xlfn.XLOOKUP(J107,Hulpfunctie!A:A,Hulpfunctie!B:B,"")&amp;"""]")</f>
        <v/>
      </c>
      <c r="L107" s="17" t="str">
        <f t="shared" si="10"/>
        <v/>
      </c>
      <c r="M107" s="17" t="str">
        <f>IF(ISBLANK(A107),"",_xlfn.IFNA( _xlfn.XLOOKUP(A107,'User stories'!E:E,'User stories'!A:A), ""))</f>
        <v/>
      </c>
      <c r="O107" s="17" t="str">
        <f>IF(ISBLANK(N107),"",_xlfn.XLOOKUP(N107,'User stories'!A:A,'User stories'!B:B))</f>
        <v/>
      </c>
    </row>
    <row r="108" spans="1:15" ht="14" x14ac:dyDescent="0.15">
      <c r="A108" s="17">
        <v>90</v>
      </c>
      <c r="K108" t="str">
        <f>IF(ISBLANK(C108),"", """"&amp;A108&amp;""" [texlbl="""&amp;A108&amp;". "&amp;B108&amp;" "&amp;C108&amp;" "&amp;D108&amp;" "&amp;F108&amp;" "&amp;G108&amp;" "&amp;H108&amp;""",color="""&amp;_xlfn.XLOOKUP(J108,Hulpfunctie!A:A,Hulpfunctie!B:B,"")&amp;"""]")</f>
        <v/>
      </c>
      <c r="L108" s="17" t="str">
        <f t="shared" si="10"/>
        <v/>
      </c>
      <c r="M108" s="17" t="str">
        <f>IF(ISBLANK(A108),"",_xlfn.IFNA( _xlfn.XLOOKUP(A108,'User stories'!E:E,'User stories'!A:A), ""))</f>
        <v/>
      </c>
      <c r="O108" s="17" t="str">
        <f>IF(ISBLANK(N108),"",_xlfn.XLOOKUP(N108,'User stories'!A:A,'User stories'!B:B))</f>
        <v/>
      </c>
    </row>
    <row r="109" spans="1:15" ht="14" x14ac:dyDescent="0.15">
      <c r="A109" s="17">
        <v>91</v>
      </c>
      <c r="K109" t="str">
        <f>IF(ISBLANK(C109),"", """"&amp;A109&amp;""" [texlbl="""&amp;A109&amp;". "&amp;B109&amp;" "&amp;C109&amp;" "&amp;D109&amp;" "&amp;F109&amp;" "&amp;G109&amp;" "&amp;H109&amp;""",color="""&amp;_xlfn.XLOOKUP(J109,Hulpfunctie!A:A,Hulpfunctie!B:B,"")&amp;"""]")</f>
        <v/>
      </c>
      <c r="L109" s="17" t="str">
        <f t="shared" si="10"/>
        <v/>
      </c>
      <c r="M109" s="17" t="str">
        <f>IF(ISBLANK(A109),"",_xlfn.IFNA( _xlfn.XLOOKUP(A109,'User stories'!E:E,'User stories'!A:A), ""))</f>
        <v/>
      </c>
      <c r="O109" s="17" t="str">
        <f>IF(ISBLANK(N109),"",_xlfn.XLOOKUP(N109,'User stories'!A:A,'User stories'!B:B))</f>
        <v/>
      </c>
    </row>
    <row r="110" spans="1:15" ht="14" x14ac:dyDescent="0.15">
      <c r="A110" s="17">
        <v>92</v>
      </c>
      <c r="K110" t="str">
        <f>IF(ISBLANK(C110),"", """"&amp;A110&amp;""" [texlbl="""&amp;A110&amp;". "&amp;B110&amp;" "&amp;C110&amp;" "&amp;D110&amp;" "&amp;F110&amp;" "&amp;G110&amp;" "&amp;H110&amp;""",color="""&amp;_xlfn.XLOOKUP(J110,Hulpfunctie!A:A,Hulpfunctie!B:B,"")&amp;"""]")</f>
        <v/>
      </c>
      <c r="L110" s="17" t="str">
        <f t="shared" si="10"/>
        <v/>
      </c>
      <c r="M110" s="17" t="str">
        <f>IF(ISBLANK(A110),"",_xlfn.IFNA( _xlfn.XLOOKUP(A110,'User stories'!E:E,'User stories'!A:A), ""))</f>
        <v/>
      </c>
      <c r="O110" s="17" t="str">
        <f>IF(ISBLANK(N110),"",_xlfn.XLOOKUP(N110,'User stories'!A:A,'User stories'!B:B))</f>
        <v/>
      </c>
    </row>
    <row r="111" spans="1:15" ht="14" x14ac:dyDescent="0.15">
      <c r="A111" s="17">
        <v>93</v>
      </c>
      <c r="G111" s="24"/>
      <c r="K111" t="str">
        <f>IF(ISBLANK(C111),"", """"&amp;A111&amp;""" [texlbl="""&amp;A111&amp;". "&amp;B111&amp;" "&amp;C111&amp;" "&amp;D111&amp;" "&amp;F111&amp;" "&amp;G111&amp;" "&amp;H111&amp;""",color="""&amp;_xlfn.XLOOKUP(J111,Hulpfunctie!A:A,Hulpfunctie!B:B,"")&amp;"""]")</f>
        <v/>
      </c>
      <c r="L111" s="17" t="str">
        <f t="shared" si="10"/>
        <v/>
      </c>
      <c r="M111" s="17" t="str">
        <f>IF(ISBLANK(A111),"",_xlfn.IFNA( _xlfn.XLOOKUP(A111,'User stories'!E:E,'User stories'!A:A), ""))</f>
        <v/>
      </c>
      <c r="O111" s="17" t="str">
        <f>IF(ISBLANK(N111),"",_xlfn.XLOOKUP(N111,'User stories'!A:A,'User stories'!B:B))</f>
        <v/>
      </c>
    </row>
    <row r="112" spans="1:15" ht="14" x14ac:dyDescent="0.15">
      <c r="A112" s="17">
        <v>94</v>
      </c>
      <c r="G112" s="24"/>
      <c r="K112" t="str">
        <f>IF(ISBLANK(C112),"", """"&amp;A112&amp;""" [texlbl="""&amp;A112&amp;". "&amp;B112&amp;" "&amp;C112&amp;" "&amp;D112&amp;" "&amp;F112&amp;" "&amp;G112&amp;" "&amp;H112&amp;""",color="""&amp;_xlfn.XLOOKUP(J112,Hulpfunctie!A:A,Hulpfunctie!B:B,"")&amp;"""]")</f>
        <v/>
      </c>
      <c r="L112" s="17" t="str">
        <f t="shared" si="10"/>
        <v/>
      </c>
      <c r="M112" s="17" t="str">
        <f>IF(ISBLANK(A112),"",_xlfn.IFNA( _xlfn.XLOOKUP(A112,'User stories'!E:E,'User stories'!A:A), ""))</f>
        <v/>
      </c>
      <c r="O112" s="17" t="str">
        <f>IF(ISBLANK(N112),"",_xlfn.XLOOKUP(N112,'User stories'!A:A,'User stories'!B:B))</f>
        <v/>
      </c>
    </row>
    <row r="113" spans="1:15" ht="14" x14ac:dyDescent="0.15">
      <c r="A113" s="17">
        <v>95</v>
      </c>
      <c r="K113" t="str">
        <f>IF(ISBLANK(C113),"", """"&amp;A113&amp;""" [texlbl="""&amp;A113&amp;". "&amp;B113&amp;" "&amp;C113&amp;" "&amp;D113&amp;" "&amp;F113&amp;" "&amp;G113&amp;" "&amp;H113&amp;""",color="""&amp;_xlfn.XLOOKUP(J113,Hulpfunctie!A:A,Hulpfunctie!B:B,"")&amp;"""]")</f>
        <v/>
      </c>
      <c r="L113" s="17" t="str">
        <f t="shared" si="10"/>
        <v/>
      </c>
      <c r="M113" s="17" t="str">
        <f>IF(ISBLANK(A113),"",_xlfn.IFNA( _xlfn.XLOOKUP(A113,'User stories'!E:E,'User stories'!A:A), ""))</f>
        <v/>
      </c>
      <c r="O113" s="17" t="str">
        <f>IF(ISBLANK(N113),"",_xlfn.XLOOKUP(N113,'User stories'!A:A,'User stories'!B:B))</f>
        <v/>
      </c>
    </row>
    <row r="114" spans="1:15" ht="14" x14ac:dyDescent="0.15">
      <c r="A114" s="17">
        <v>96</v>
      </c>
      <c r="I114" s="17"/>
      <c r="J114" s="17"/>
      <c r="K114" t="str">
        <f>IF(ISBLANK(C114),"", """"&amp;A114&amp;""" [texlbl="""&amp;A114&amp;". "&amp;B114&amp;" "&amp;C114&amp;" "&amp;D114&amp;" "&amp;F114&amp;" "&amp;G114&amp;" "&amp;H114&amp;""",color="""&amp;_xlfn.XLOOKUP(J114,Hulpfunctie!A:A,Hulpfunctie!B:B,"")&amp;"""]")</f>
        <v/>
      </c>
      <c r="L114" s="17" t="str">
        <f t="shared" si="10"/>
        <v/>
      </c>
      <c r="M114" s="17" t="str">
        <f>IF(ISBLANK(A114),"",_xlfn.IFNA( _xlfn.XLOOKUP(A114,'User stories'!E:E,'User stories'!A:A), ""))</f>
        <v/>
      </c>
      <c r="O114" s="17" t="str">
        <f>IF(ISBLANK(N114),"",_xlfn.XLOOKUP(N114,'User stories'!A:A,'User stories'!B:B))</f>
        <v/>
      </c>
    </row>
    <row r="115" spans="1:15" ht="14" x14ac:dyDescent="0.15">
      <c r="A115" s="17">
        <v>97</v>
      </c>
      <c r="I115" s="17"/>
      <c r="J115" s="17"/>
      <c r="K115" t="str">
        <f>IF(ISBLANK(C115),"", """"&amp;A115&amp;""" [texlbl="""&amp;A115&amp;". "&amp;B115&amp;" "&amp;C115&amp;" "&amp;D115&amp;" "&amp;F115&amp;" "&amp;G115&amp;" "&amp;H115&amp;""",color="""&amp;_xlfn.XLOOKUP(J115,Hulpfunctie!A:A,Hulpfunctie!B:B,"")&amp;"""]")</f>
        <v/>
      </c>
      <c r="L115" s="17" t="str">
        <f t="shared" si="10"/>
        <v/>
      </c>
      <c r="M115" s="17" t="str">
        <f>IF(ISBLANK(A115),"",_xlfn.IFNA( _xlfn.XLOOKUP(A115,'User stories'!E:E,'User stories'!A:A), ""))</f>
        <v/>
      </c>
      <c r="O115" s="17" t="str">
        <f>IF(ISBLANK(N115),"",_xlfn.XLOOKUP(N115,'User stories'!A:A,'User stories'!B:B))</f>
        <v/>
      </c>
    </row>
    <row r="116" spans="1:15" ht="14" x14ac:dyDescent="0.15">
      <c r="A116" s="17">
        <v>98</v>
      </c>
      <c r="C116" s="23"/>
      <c r="I116" s="17"/>
      <c r="J116" s="17"/>
      <c r="K116" t="str">
        <f>IF(ISBLANK(C116),"", """"&amp;A116&amp;""" [texlbl="""&amp;A116&amp;". "&amp;B116&amp;" "&amp;C116&amp;" "&amp;D116&amp;" "&amp;F116&amp;" "&amp;G116&amp;" "&amp;H116&amp;""",color="""&amp;_xlfn.XLOOKUP(J116,Hulpfunctie!A:A,Hulpfunctie!B:B,"")&amp;"""]")</f>
        <v/>
      </c>
      <c r="L116" s="17" t="str">
        <f t="shared" si="10"/>
        <v/>
      </c>
      <c r="M116" s="17" t="str">
        <f>IF(ISBLANK(A116),"",_xlfn.IFNA( _xlfn.XLOOKUP(A116,'User stories'!E:E,'User stories'!A:A), ""))</f>
        <v/>
      </c>
      <c r="O116" s="17" t="str">
        <f>IF(ISBLANK(N116),"",_xlfn.XLOOKUP(N116,'User stories'!A:A,'User stories'!B:B))</f>
        <v/>
      </c>
    </row>
    <row r="117" spans="1:15" ht="14" x14ac:dyDescent="0.15">
      <c r="A117" s="17">
        <v>99</v>
      </c>
      <c r="I117" s="17"/>
      <c r="J117" s="17"/>
      <c r="K117" t="str">
        <f>IF(ISBLANK(C117),"", """"&amp;A117&amp;""" [texlbl="""&amp;A117&amp;". "&amp;B117&amp;" "&amp;C117&amp;" "&amp;D117&amp;" "&amp;F117&amp;" "&amp;G117&amp;" "&amp;H117&amp;""",color="""&amp;_xlfn.XLOOKUP(J117,Hulpfunctie!A:A,Hulpfunctie!B:B,"")&amp;"""]")</f>
        <v/>
      </c>
      <c r="L117" s="17" t="str">
        <f t="shared" si="10"/>
        <v/>
      </c>
      <c r="M117" s="17" t="str">
        <f>IF(ISBLANK(A117),"",_xlfn.IFNA( _xlfn.XLOOKUP(A117,'User stories'!E:E,'User stories'!A:A), ""))</f>
        <v/>
      </c>
      <c r="O117" s="17" t="str">
        <f>IF(ISBLANK(N117),"",_xlfn.XLOOKUP(N117,'User stories'!A:A,'User stories'!B:B))</f>
        <v/>
      </c>
    </row>
    <row r="118" spans="1:15" ht="14" x14ac:dyDescent="0.15">
      <c r="A118" s="17">
        <v>100</v>
      </c>
      <c r="I118" s="17"/>
      <c r="J118" s="17"/>
      <c r="K118" t="str">
        <f>IF(ISBLANK(C118),"", """"&amp;A118&amp;""" [texlbl="""&amp;A118&amp;". "&amp;B118&amp;" "&amp;C118&amp;" "&amp;D118&amp;" "&amp;F118&amp;" "&amp;G118&amp;" "&amp;H118&amp;""",color="""&amp;_xlfn.XLOOKUP(J118,Hulpfunctie!A:A,Hulpfunctie!B:B,"")&amp;"""]")</f>
        <v/>
      </c>
      <c r="L118" s="17" t="str">
        <f t="shared" si="10"/>
        <v/>
      </c>
      <c r="M118" s="17" t="str">
        <f>IF(ISBLANK(A118),"",_xlfn.IFNA( _xlfn.XLOOKUP(A118,'User stories'!E:E,'User stories'!A:A), ""))</f>
        <v/>
      </c>
      <c r="O118" s="17" t="str">
        <f>IF(ISBLANK(N118),"",_xlfn.XLOOKUP(N118,'User stories'!A:A,'User stories'!B:B))</f>
        <v/>
      </c>
    </row>
    <row r="119" spans="1:15" ht="14" x14ac:dyDescent="0.15">
      <c r="A119" s="17">
        <v>101</v>
      </c>
      <c r="I119" s="17"/>
      <c r="J119" s="17"/>
      <c r="K119" t="str">
        <f>IF(ISBLANK(C119),"", """"&amp;A119&amp;""" [texlbl="""&amp;A119&amp;". "&amp;B119&amp;" "&amp;C119&amp;" "&amp;D119&amp;" "&amp;F119&amp;" "&amp;G119&amp;" "&amp;H119&amp;""",color="""&amp;_xlfn.XLOOKUP(J119,Hulpfunctie!A:A,Hulpfunctie!B:B,"")&amp;"""]")</f>
        <v/>
      </c>
      <c r="L119" s="17" t="str">
        <f t="shared" si="10"/>
        <v/>
      </c>
      <c r="M119" s="17" t="str">
        <f>IF(ISBLANK(A119),"",_xlfn.IFNA( _xlfn.XLOOKUP(A119,'User stories'!E:E,'User stories'!A:A), ""))</f>
        <v/>
      </c>
      <c r="O119" s="17" t="str">
        <f>IF(ISBLANK(N119),"",_xlfn.XLOOKUP(N119,'User stories'!A:A,'User stories'!B:B))</f>
        <v/>
      </c>
    </row>
    <row r="120" spans="1:15" ht="14" x14ac:dyDescent="0.15">
      <c r="A120" s="17">
        <v>102</v>
      </c>
      <c r="I120" s="17"/>
      <c r="J120" s="17"/>
      <c r="K120" t="str">
        <f>IF(ISBLANK(C120),"", """"&amp;A120&amp;""" [texlbl="""&amp;A120&amp;". "&amp;B120&amp;" "&amp;C120&amp;" "&amp;D120&amp;" "&amp;F120&amp;" "&amp;G120&amp;" "&amp;H120&amp;""",color="""&amp;_xlfn.XLOOKUP(J120,Hulpfunctie!A:A,Hulpfunctie!B:B,"")&amp;"""]")</f>
        <v/>
      </c>
      <c r="L120" s="17" t="str">
        <f t="shared" si="10"/>
        <v/>
      </c>
      <c r="M120" s="17" t="str">
        <f>IF(ISBLANK(A120),"",_xlfn.IFNA( _xlfn.XLOOKUP(A120,'User stories'!E:E,'User stories'!A:A), ""))</f>
        <v/>
      </c>
      <c r="O120" s="17" t="str">
        <f>IF(ISBLANK(N120),"",_xlfn.XLOOKUP(N120,'User stories'!A:A,'User stories'!B:B))</f>
        <v/>
      </c>
    </row>
    <row r="121" spans="1:15" ht="14" x14ac:dyDescent="0.15">
      <c r="A121" s="17">
        <v>103</v>
      </c>
      <c r="I121" s="17"/>
      <c r="J121" s="17"/>
      <c r="K121" t="str">
        <f>IF(ISBLANK(C121),"", """"&amp;A121&amp;""" [texlbl="""&amp;A121&amp;". "&amp;B121&amp;" "&amp;C121&amp;" "&amp;D121&amp;" "&amp;F121&amp;" "&amp;G121&amp;" "&amp;H121&amp;""",color="""&amp;_xlfn.XLOOKUP(J121,Hulpfunctie!A:A,Hulpfunctie!B:B,"")&amp;"""]")</f>
        <v/>
      </c>
      <c r="L121" s="17" t="str">
        <f t="shared" si="10"/>
        <v/>
      </c>
      <c r="M121" s="17" t="str">
        <f>IF(ISBLANK(A121),"",_xlfn.IFNA( _xlfn.XLOOKUP(A121,'User stories'!E:E,'User stories'!A:A), ""))</f>
        <v/>
      </c>
      <c r="O121" s="17" t="str">
        <f>IF(ISBLANK(N121),"",_xlfn.XLOOKUP(N121,'User stories'!A:A,'User stories'!B:B))</f>
        <v/>
      </c>
    </row>
    <row r="122" spans="1:15" ht="14" x14ac:dyDescent="0.15">
      <c r="A122" s="17">
        <v>104</v>
      </c>
      <c r="I122" s="17"/>
      <c r="J122" s="17"/>
      <c r="K122" t="str">
        <f>IF(ISBLANK(C122),"", """"&amp;A122&amp;""" [texlbl="""&amp;A122&amp;". "&amp;B122&amp;" "&amp;C122&amp;" "&amp;D122&amp;" "&amp;F122&amp;" "&amp;G122&amp;" "&amp;H122&amp;""",color="""&amp;_xlfn.XLOOKUP(J122,Hulpfunctie!A:A,Hulpfunctie!B:B,"")&amp;"""]")</f>
        <v/>
      </c>
      <c r="L122" s="17" t="str">
        <f t="shared" si="10"/>
        <v/>
      </c>
      <c r="M122" s="17" t="str">
        <f>IF(ISBLANK(A122),"",_xlfn.IFNA( _xlfn.XLOOKUP(A122,'User stories'!E:E,'User stories'!A:A), ""))</f>
        <v/>
      </c>
      <c r="O122" s="17" t="str">
        <f>IF(ISBLANK(N122),"",_xlfn.XLOOKUP(N122,'User stories'!A:A,'User stories'!B:B))</f>
        <v/>
      </c>
    </row>
    <row r="123" spans="1:15" ht="14" x14ac:dyDescent="0.15">
      <c r="A123" s="17">
        <v>105</v>
      </c>
      <c r="K123" t="str">
        <f>IF(ISBLANK(C123),"", """"&amp;A123&amp;""" [texlbl="""&amp;A123&amp;". "&amp;B123&amp;" "&amp;C123&amp;" "&amp;D123&amp;" "&amp;F123&amp;" "&amp;G123&amp;" "&amp;H123&amp;""",color="""&amp;_xlfn.XLOOKUP(J123,Hulpfunctie!A:A,Hulpfunctie!B:B,"")&amp;"""]")</f>
        <v/>
      </c>
      <c r="L123" s="17" t="str">
        <f t="shared" si="10"/>
        <v/>
      </c>
      <c r="M123" s="17" t="str">
        <f>IF(ISBLANK(A123),"",_xlfn.IFNA( _xlfn.XLOOKUP(A123,'User stories'!E:E,'User stories'!A:A), ""))</f>
        <v/>
      </c>
      <c r="O123" s="17" t="str">
        <f>IF(ISBLANK(N123),"",_xlfn.XLOOKUP(N123,'User stories'!A:A,'User stories'!B:B))</f>
        <v/>
      </c>
    </row>
    <row r="124" spans="1:15" ht="14" x14ac:dyDescent="0.15">
      <c r="A124" s="17">
        <v>106</v>
      </c>
      <c r="K124" t="str">
        <f>IF(ISBLANK(C124),"", """"&amp;A124&amp;""" [texlbl="""&amp;A124&amp;". "&amp;B124&amp;" "&amp;C124&amp;" "&amp;D124&amp;" "&amp;F124&amp;" "&amp;G124&amp;" "&amp;H124&amp;""",color="""&amp;_xlfn.XLOOKUP(J124,Hulpfunctie!A:A,Hulpfunctie!B:B,"")&amp;"""]")</f>
        <v/>
      </c>
      <c r="L124" s="17" t="str">
        <f t="shared" si="10"/>
        <v/>
      </c>
      <c r="M124" s="17" t="str">
        <f>IF(ISBLANK(A124),"",_xlfn.IFNA( _xlfn.XLOOKUP(A124,'User stories'!E:E,'User stories'!A:A), ""))</f>
        <v/>
      </c>
      <c r="O124" s="17" t="str">
        <f>IF(ISBLANK(N124),"",_xlfn.XLOOKUP(N124,'User stories'!A:A,'User stories'!B:B))</f>
        <v/>
      </c>
    </row>
    <row r="125" spans="1:15" ht="14" x14ac:dyDescent="0.15">
      <c r="A125" s="17">
        <v>107</v>
      </c>
      <c r="I125" s="17"/>
      <c r="J125" s="17"/>
      <c r="K125" t="str">
        <f>IF(ISBLANK(C125),"", """"&amp;A125&amp;""" [texlbl="""&amp;A125&amp;". "&amp;B125&amp;" "&amp;C125&amp;" "&amp;D125&amp;" "&amp;F125&amp;" "&amp;G125&amp;" "&amp;H125&amp;""",color="""&amp;_xlfn.XLOOKUP(J125,Hulpfunctie!A:A,Hulpfunctie!B:B,"")&amp;"""]")</f>
        <v/>
      </c>
      <c r="L125" s="17" t="str">
        <f t="shared" si="10"/>
        <v/>
      </c>
      <c r="M125" s="17" t="str">
        <f>IF(ISBLANK(A125),"",_xlfn.IFNA( _xlfn.XLOOKUP(A125,'User stories'!E:E,'User stories'!A:A), ""))</f>
        <v/>
      </c>
      <c r="O125" s="17" t="str">
        <f>IF(ISBLANK(N125),"",_xlfn.XLOOKUP(N125,'User stories'!A:A,'User stories'!B:B))</f>
        <v/>
      </c>
    </row>
    <row r="126" spans="1:15" ht="14" x14ac:dyDescent="0.15">
      <c r="A126" s="17">
        <v>108</v>
      </c>
      <c r="I126" s="17"/>
      <c r="J126" s="17"/>
      <c r="K126" t="str">
        <f>IF(ISBLANK(C126),"", """"&amp;A126&amp;""" [texlbl="""&amp;A126&amp;". "&amp;B126&amp;" "&amp;C126&amp;" "&amp;D126&amp;" "&amp;F126&amp;" "&amp;G126&amp;" "&amp;H126&amp;""",color="""&amp;_xlfn.XLOOKUP(J126,Hulpfunctie!A:A,Hulpfunctie!B:B,"")&amp;"""]")</f>
        <v/>
      </c>
      <c r="L126" s="17" t="str">
        <f t="shared" ref="L126:L157" si="11">IF(OR(ISBLANK(A126),ISBLANK(I126)),"", """"&amp;I126&amp;""" -&gt; """&amp;A126&amp;"""")</f>
        <v/>
      </c>
      <c r="M126" s="17" t="str">
        <f>IF(ISBLANK(A126),"",_xlfn.IFNA( _xlfn.XLOOKUP(A126,'User stories'!E:E,'User stories'!A:A), ""))</f>
        <v/>
      </c>
      <c r="O126" s="17" t="str">
        <f>IF(ISBLANK(N126),"",_xlfn.XLOOKUP(N126,'User stories'!A:A,'User stories'!B:B))</f>
        <v/>
      </c>
    </row>
    <row r="127" spans="1:15" ht="14" x14ac:dyDescent="0.15">
      <c r="A127" s="17">
        <v>109</v>
      </c>
      <c r="I127" s="17"/>
      <c r="J127" s="17"/>
      <c r="K127" t="str">
        <f>IF(ISBLANK(C127),"", """"&amp;A127&amp;""" [texlbl="""&amp;A127&amp;". "&amp;B127&amp;" "&amp;C127&amp;" "&amp;D127&amp;" "&amp;F127&amp;" "&amp;G127&amp;" "&amp;H127&amp;""",color="""&amp;_xlfn.XLOOKUP(J127,Hulpfunctie!A:A,Hulpfunctie!B:B,"")&amp;"""]")</f>
        <v/>
      </c>
      <c r="L127" s="17" t="str">
        <f t="shared" si="11"/>
        <v/>
      </c>
      <c r="M127" s="17" t="str">
        <f>IF(ISBLANK(A127),"",_xlfn.IFNA( _xlfn.XLOOKUP(A127,'User stories'!E:E,'User stories'!A:A), ""))</f>
        <v/>
      </c>
      <c r="O127" s="17" t="str">
        <f>IF(ISBLANK(N127),"",_xlfn.XLOOKUP(N127,'User stories'!A:A,'User stories'!B:B))</f>
        <v/>
      </c>
    </row>
    <row r="128" spans="1:15" ht="14" x14ac:dyDescent="0.15">
      <c r="A128" s="17">
        <v>110</v>
      </c>
      <c r="I128" s="17"/>
      <c r="J128" s="17"/>
      <c r="K128" t="str">
        <f>IF(ISBLANK(C128),"", """"&amp;A128&amp;""" [texlbl="""&amp;A128&amp;". "&amp;B128&amp;" "&amp;C128&amp;" "&amp;D128&amp;" "&amp;F128&amp;" "&amp;G128&amp;" "&amp;H128&amp;""",color="""&amp;_xlfn.XLOOKUP(J128,Hulpfunctie!A:A,Hulpfunctie!B:B,"")&amp;"""]")</f>
        <v/>
      </c>
      <c r="L128" s="17" t="str">
        <f t="shared" si="11"/>
        <v/>
      </c>
      <c r="M128" s="17" t="str">
        <f>IF(ISBLANK(A128),"",_xlfn.IFNA( _xlfn.XLOOKUP(A128,'User stories'!E:E,'User stories'!A:A), ""))</f>
        <v/>
      </c>
      <c r="O128" s="17" t="str">
        <f>IF(ISBLANK(N128),"",_xlfn.XLOOKUP(N128,'User stories'!A:A,'User stories'!B:B))</f>
        <v/>
      </c>
    </row>
    <row r="129" spans="1:15" ht="14" x14ac:dyDescent="0.15">
      <c r="A129" s="17">
        <v>111</v>
      </c>
      <c r="I129" s="17"/>
      <c r="J129" s="17"/>
      <c r="K129" t="str">
        <f>IF(ISBLANK(C129),"", """"&amp;A129&amp;""" [texlbl="""&amp;A129&amp;". "&amp;B129&amp;" "&amp;C129&amp;" "&amp;D129&amp;" "&amp;F129&amp;" "&amp;G129&amp;" "&amp;H129&amp;""",color="""&amp;_xlfn.XLOOKUP(J129,Hulpfunctie!A:A,Hulpfunctie!B:B,"")&amp;"""]")</f>
        <v/>
      </c>
      <c r="L129" s="17" t="str">
        <f t="shared" si="11"/>
        <v/>
      </c>
      <c r="M129" s="17" t="str">
        <f>IF(ISBLANK(A129),"",_xlfn.IFNA( _xlfn.XLOOKUP(A129,'User stories'!E:E,'User stories'!A:A), ""))</f>
        <v/>
      </c>
      <c r="O129" s="17" t="str">
        <f>IF(ISBLANK(N129),"",_xlfn.XLOOKUP(N129,'User stories'!A:A,'User stories'!B:B))</f>
        <v/>
      </c>
    </row>
    <row r="130" spans="1:15" ht="14" x14ac:dyDescent="0.15">
      <c r="A130" s="17">
        <v>112</v>
      </c>
      <c r="I130" s="17"/>
      <c r="J130" s="17"/>
      <c r="K130" t="str">
        <f>IF(ISBLANK(C130),"", """"&amp;A130&amp;""" [texlbl="""&amp;A130&amp;". "&amp;B130&amp;" "&amp;C130&amp;" "&amp;D130&amp;" "&amp;F130&amp;" "&amp;G130&amp;" "&amp;H130&amp;""",color="""&amp;_xlfn.XLOOKUP(J130,Hulpfunctie!A:A,Hulpfunctie!B:B,"")&amp;"""]")</f>
        <v/>
      </c>
      <c r="L130" s="17" t="str">
        <f t="shared" si="11"/>
        <v/>
      </c>
      <c r="M130" s="17" t="str">
        <f>IF(ISBLANK(A130),"",_xlfn.IFNA( _xlfn.XLOOKUP(A130,'User stories'!E:E,'User stories'!A:A), ""))</f>
        <v/>
      </c>
      <c r="O130" s="17" t="str">
        <f>IF(ISBLANK(N130),"",_xlfn.XLOOKUP(N130,'User stories'!A:A,'User stories'!B:B))</f>
        <v/>
      </c>
    </row>
    <row r="131" spans="1:15" ht="14" x14ac:dyDescent="0.15">
      <c r="A131" s="17">
        <v>113</v>
      </c>
      <c r="I131" s="17"/>
      <c r="J131" s="17"/>
      <c r="K131" t="str">
        <f>IF(ISBLANK(C131),"", """"&amp;A131&amp;""" [texlbl="""&amp;A131&amp;". "&amp;B131&amp;" "&amp;C131&amp;" "&amp;D131&amp;" "&amp;F131&amp;" "&amp;G131&amp;" "&amp;H131&amp;""",color="""&amp;_xlfn.XLOOKUP(J131,Hulpfunctie!A:A,Hulpfunctie!B:B,"")&amp;"""]")</f>
        <v/>
      </c>
      <c r="L131" s="17" t="str">
        <f t="shared" si="11"/>
        <v/>
      </c>
      <c r="M131" s="17" t="str">
        <f>IF(ISBLANK(A131),"",_xlfn.IFNA( _xlfn.XLOOKUP(A131,'User stories'!E:E,'User stories'!A:A), ""))</f>
        <v/>
      </c>
      <c r="O131" s="17" t="str">
        <f>IF(ISBLANK(N131),"",_xlfn.XLOOKUP(N131,'User stories'!A:A,'User stories'!B:B))</f>
        <v/>
      </c>
    </row>
    <row r="132" spans="1:15" ht="14" x14ac:dyDescent="0.15">
      <c r="A132" s="17">
        <v>114</v>
      </c>
      <c r="I132" s="17"/>
      <c r="J132" s="17"/>
      <c r="K132" t="str">
        <f>IF(ISBLANK(C132),"", """"&amp;A132&amp;""" [texlbl="""&amp;A132&amp;". "&amp;B132&amp;" "&amp;C132&amp;" "&amp;D132&amp;" "&amp;F132&amp;" "&amp;G132&amp;" "&amp;H132&amp;""",color="""&amp;_xlfn.XLOOKUP(J132,Hulpfunctie!A:A,Hulpfunctie!B:B,"")&amp;"""]")</f>
        <v/>
      </c>
      <c r="L132" s="17" t="str">
        <f t="shared" si="11"/>
        <v/>
      </c>
      <c r="M132" s="17" t="str">
        <f>IF(ISBLANK(A132),"",_xlfn.IFNA( _xlfn.XLOOKUP(A132,'User stories'!E:E,'User stories'!A:A), ""))</f>
        <v/>
      </c>
      <c r="O132" s="17" t="str">
        <f>IF(ISBLANK(N132),"",_xlfn.XLOOKUP(N132,'User stories'!A:A,'User stories'!B:B))</f>
        <v/>
      </c>
    </row>
    <row r="133" spans="1:15" ht="14" x14ac:dyDescent="0.15">
      <c r="A133" s="17">
        <v>115</v>
      </c>
      <c r="I133" s="17"/>
      <c r="J133" s="17"/>
      <c r="K133" t="str">
        <f>IF(ISBLANK(C133),"", """"&amp;A133&amp;""" [texlbl="""&amp;A133&amp;". "&amp;B133&amp;" "&amp;C133&amp;" "&amp;D133&amp;" "&amp;F133&amp;" "&amp;G133&amp;" "&amp;H133&amp;""",color="""&amp;_xlfn.XLOOKUP(J133,Hulpfunctie!A:A,Hulpfunctie!B:B,"")&amp;"""]")</f>
        <v/>
      </c>
      <c r="L133" s="17" t="str">
        <f t="shared" si="11"/>
        <v/>
      </c>
      <c r="M133" s="17" t="str">
        <f>IF(ISBLANK(A133),"",_xlfn.IFNA( _xlfn.XLOOKUP(A133,'User stories'!E:E,'User stories'!A:A), ""))</f>
        <v/>
      </c>
      <c r="O133" s="17" t="str">
        <f>IF(ISBLANK(N133),"",_xlfn.XLOOKUP(N133,'User stories'!A:A,'User stories'!B:B))</f>
        <v/>
      </c>
    </row>
    <row r="134" spans="1:15" ht="14" x14ac:dyDescent="0.15">
      <c r="A134" s="17">
        <v>116</v>
      </c>
      <c r="I134" s="17"/>
      <c r="J134" s="17"/>
      <c r="K134" t="str">
        <f>IF(ISBLANK(C134),"", """"&amp;A134&amp;""" [texlbl="""&amp;A134&amp;". "&amp;B134&amp;" "&amp;C134&amp;" "&amp;D134&amp;" "&amp;F134&amp;" "&amp;G134&amp;" "&amp;H134&amp;""",color="""&amp;_xlfn.XLOOKUP(J134,Hulpfunctie!A:A,Hulpfunctie!B:B,"")&amp;"""]")</f>
        <v/>
      </c>
      <c r="L134" s="17" t="str">
        <f t="shared" si="11"/>
        <v/>
      </c>
      <c r="M134" s="17" t="str">
        <f>IF(ISBLANK(A134),"",_xlfn.IFNA( _xlfn.XLOOKUP(A134,'User stories'!E:E,'User stories'!A:A), ""))</f>
        <v/>
      </c>
      <c r="O134" s="17" t="str">
        <f>IF(ISBLANK(N134),"",_xlfn.XLOOKUP(N134,'User stories'!A:A,'User stories'!B:B))</f>
        <v/>
      </c>
    </row>
    <row r="135" spans="1:15" ht="14" x14ac:dyDescent="0.15">
      <c r="A135" s="17">
        <v>117</v>
      </c>
      <c r="E135" s="17"/>
      <c r="F135" s="17"/>
      <c r="G135" s="17"/>
      <c r="I135" s="17"/>
      <c r="J135" s="17"/>
      <c r="K135" t="str">
        <f>IF(ISBLANK(C135),"", """"&amp;A135&amp;""" [texlbl="""&amp;A135&amp;". "&amp;B135&amp;" "&amp;C135&amp;" "&amp;D135&amp;" "&amp;F135&amp;" "&amp;G135&amp;" "&amp;H135&amp;""",color="""&amp;_xlfn.XLOOKUP(J135,Hulpfunctie!A:A,Hulpfunctie!B:B,"")&amp;"""]")</f>
        <v/>
      </c>
      <c r="L135" s="17" t="str">
        <f t="shared" si="11"/>
        <v/>
      </c>
      <c r="M135" s="17" t="str">
        <f>IF(ISBLANK(A135),"",_xlfn.IFNA( _xlfn.XLOOKUP(A135,'User stories'!E:E,'User stories'!A:A), ""))</f>
        <v/>
      </c>
      <c r="O135" s="17" t="str">
        <f>IF(ISBLANK(N135),"",_xlfn.XLOOKUP(N135,'User stories'!A:A,'User stories'!B:B))</f>
        <v/>
      </c>
    </row>
    <row r="136" spans="1:15" ht="14" x14ac:dyDescent="0.15">
      <c r="A136" s="17">
        <v>118</v>
      </c>
      <c r="I136" s="17"/>
      <c r="J136" s="17"/>
      <c r="K136" t="str">
        <f>IF(ISBLANK(C136),"", """"&amp;A136&amp;""" [texlbl="""&amp;A136&amp;". "&amp;B136&amp;" "&amp;C136&amp;" "&amp;D136&amp;" "&amp;F136&amp;" "&amp;G136&amp;" "&amp;H136&amp;""",color="""&amp;_xlfn.XLOOKUP(J136,Hulpfunctie!A:A,Hulpfunctie!B:B,"")&amp;"""]")</f>
        <v/>
      </c>
      <c r="L136" s="17" t="str">
        <f t="shared" si="11"/>
        <v/>
      </c>
      <c r="M136" s="17" t="str">
        <f>IF(ISBLANK(A136),"",_xlfn.IFNA( _xlfn.XLOOKUP(A136,'User stories'!E:E,'User stories'!A:A), ""))</f>
        <v/>
      </c>
      <c r="O136" s="17" t="str">
        <f>IF(ISBLANK(N136),"",_xlfn.XLOOKUP(N136,'User stories'!A:A,'User stories'!B:B))</f>
        <v/>
      </c>
    </row>
    <row r="137" spans="1:15" ht="14" x14ac:dyDescent="0.15">
      <c r="A137" s="17">
        <v>119</v>
      </c>
      <c r="I137" s="17"/>
      <c r="J137" s="17"/>
      <c r="K137" t="str">
        <f>IF(ISBLANK(C137),"", """"&amp;A137&amp;""" [texlbl="""&amp;A137&amp;". "&amp;B137&amp;" "&amp;C137&amp;" "&amp;D137&amp;" "&amp;F137&amp;" "&amp;G137&amp;" "&amp;H137&amp;""",color="""&amp;_xlfn.XLOOKUP(J137,Hulpfunctie!A:A,Hulpfunctie!B:B,"")&amp;"""]")</f>
        <v/>
      </c>
      <c r="L137" s="17" t="str">
        <f t="shared" si="11"/>
        <v/>
      </c>
      <c r="M137" s="17" t="str">
        <f>IF(ISBLANK(A137),"",_xlfn.IFNA( _xlfn.XLOOKUP(A137,'User stories'!E:E,'User stories'!A:A), ""))</f>
        <v/>
      </c>
      <c r="O137" s="17" t="str">
        <f>IF(ISBLANK(N137),"",_xlfn.XLOOKUP(N137,'User stories'!A:A,'User stories'!B:B))</f>
        <v/>
      </c>
    </row>
    <row r="138" spans="1:15" ht="14" x14ac:dyDescent="0.15">
      <c r="A138" s="17">
        <v>120</v>
      </c>
      <c r="E138" s="17"/>
      <c r="F138" s="17"/>
      <c r="G138" s="17"/>
      <c r="I138" s="17"/>
      <c r="J138" s="17"/>
      <c r="K138" t="str">
        <f>IF(ISBLANK(C138),"", """"&amp;A138&amp;""" [texlbl="""&amp;A138&amp;". "&amp;B138&amp;" "&amp;C138&amp;" "&amp;D138&amp;" "&amp;F138&amp;" "&amp;G138&amp;" "&amp;H138&amp;""",color="""&amp;_xlfn.XLOOKUP(J138,Hulpfunctie!A:A,Hulpfunctie!B:B,"")&amp;"""]")</f>
        <v/>
      </c>
      <c r="L138" s="17" t="str">
        <f t="shared" si="11"/>
        <v/>
      </c>
      <c r="M138" s="17" t="str">
        <f>IF(ISBLANK(A138),"",_xlfn.IFNA( _xlfn.XLOOKUP(A138,'User stories'!E:E,'User stories'!A:A), ""))</f>
        <v/>
      </c>
      <c r="O138" s="17" t="str">
        <f>IF(ISBLANK(N138),"",_xlfn.XLOOKUP(N138,'User stories'!A:A,'User stories'!B:B))</f>
        <v/>
      </c>
    </row>
    <row r="139" spans="1:15" ht="14" x14ac:dyDescent="0.15">
      <c r="A139" s="17">
        <v>121</v>
      </c>
      <c r="I139" s="17"/>
      <c r="J139" s="17"/>
      <c r="K139" t="str">
        <f>IF(ISBLANK(C139),"", """"&amp;A139&amp;""" [texlbl="""&amp;A139&amp;". "&amp;B139&amp;" "&amp;C139&amp;" "&amp;D139&amp;" "&amp;F139&amp;" "&amp;G139&amp;" "&amp;H139&amp;""",color="""&amp;_xlfn.XLOOKUP(J139,Hulpfunctie!A:A,Hulpfunctie!B:B,"")&amp;"""]")</f>
        <v/>
      </c>
      <c r="L139" s="17" t="str">
        <f t="shared" si="11"/>
        <v/>
      </c>
      <c r="M139" s="17" t="str">
        <f>IF(ISBLANK(A139),"",_xlfn.IFNA( _xlfn.XLOOKUP(A139,'User stories'!E:E,'User stories'!A:A), ""))</f>
        <v/>
      </c>
      <c r="O139" s="17" t="str">
        <f>IF(ISBLANK(N139),"",_xlfn.XLOOKUP(N139,'User stories'!A:A,'User stories'!B:B))</f>
        <v/>
      </c>
    </row>
    <row r="140" spans="1:15" ht="14" x14ac:dyDescent="0.15">
      <c r="A140" s="17">
        <v>122</v>
      </c>
      <c r="I140" s="17"/>
      <c r="J140" s="17"/>
      <c r="K140" t="str">
        <f>IF(ISBLANK(C140),"", """"&amp;A140&amp;""" [texlbl="""&amp;A140&amp;". "&amp;B140&amp;" "&amp;C140&amp;" "&amp;D140&amp;" "&amp;F140&amp;" "&amp;G140&amp;" "&amp;H140&amp;""",color="""&amp;_xlfn.XLOOKUP(J140,Hulpfunctie!A:A,Hulpfunctie!B:B,"")&amp;"""]")</f>
        <v/>
      </c>
      <c r="L140" s="17" t="str">
        <f t="shared" si="11"/>
        <v/>
      </c>
      <c r="M140" s="17" t="str">
        <f>IF(ISBLANK(A140),"",_xlfn.IFNA( _xlfn.XLOOKUP(A140,'User stories'!E:E,'User stories'!A:A), ""))</f>
        <v/>
      </c>
      <c r="O140" s="17" t="str">
        <f>IF(ISBLANK(N140),"",_xlfn.XLOOKUP(N140,'User stories'!A:A,'User stories'!B:B))</f>
        <v/>
      </c>
    </row>
    <row r="141" spans="1:15" ht="14" x14ac:dyDescent="0.15">
      <c r="A141" s="17">
        <v>123</v>
      </c>
      <c r="I141" s="17"/>
      <c r="J141" s="17"/>
      <c r="K141" t="str">
        <f>IF(ISBLANK(C141),"", """"&amp;A141&amp;""" [texlbl="""&amp;A141&amp;". "&amp;B141&amp;" "&amp;C141&amp;" "&amp;D141&amp;" "&amp;F141&amp;" "&amp;G141&amp;" "&amp;H141&amp;""",color="""&amp;_xlfn.XLOOKUP(J141,Hulpfunctie!A:A,Hulpfunctie!B:B,"")&amp;"""]")</f>
        <v/>
      </c>
      <c r="L141" s="17" t="str">
        <f t="shared" si="11"/>
        <v/>
      </c>
      <c r="M141" s="17" t="str">
        <f>IF(ISBLANK(A141),"",_xlfn.IFNA( _xlfn.XLOOKUP(A141,'User stories'!E:E,'User stories'!A:A), ""))</f>
        <v/>
      </c>
      <c r="O141" s="17" t="str">
        <f>IF(ISBLANK(N141),"",_xlfn.XLOOKUP(N141,'User stories'!A:A,'User stories'!B:B))</f>
        <v/>
      </c>
    </row>
    <row r="142" spans="1:15" ht="14" x14ac:dyDescent="0.15">
      <c r="A142" s="17">
        <v>124</v>
      </c>
      <c r="I142" s="17"/>
      <c r="J142" s="17"/>
      <c r="K142" t="str">
        <f>IF(ISBLANK(C142),"", """"&amp;A142&amp;""" [texlbl="""&amp;A142&amp;". "&amp;B142&amp;" "&amp;C142&amp;" "&amp;D142&amp;" "&amp;F142&amp;" "&amp;G142&amp;" "&amp;H142&amp;""",color="""&amp;_xlfn.XLOOKUP(J142,Hulpfunctie!A:A,Hulpfunctie!B:B,"")&amp;"""]")</f>
        <v/>
      </c>
      <c r="L142" s="17" t="str">
        <f t="shared" si="11"/>
        <v/>
      </c>
      <c r="M142" s="17" t="str">
        <f>IF(ISBLANK(A142),"",_xlfn.IFNA( _xlfn.XLOOKUP(A142,'User stories'!E:E,'User stories'!A:A), ""))</f>
        <v/>
      </c>
      <c r="O142" s="17" t="str">
        <f>IF(ISBLANK(N142),"",_xlfn.XLOOKUP(N142,'User stories'!A:A,'User stories'!B:B))</f>
        <v/>
      </c>
    </row>
    <row r="143" spans="1:15" ht="14" x14ac:dyDescent="0.15">
      <c r="A143" s="17">
        <v>125</v>
      </c>
      <c r="I143" s="17"/>
      <c r="J143" s="17"/>
      <c r="K143" t="str">
        <f>IF(ISBLANK(C143),"", """"&amp;A143&amp;""" [texlbl="""&amp;A143&amp;". "&amp;B143&amp;" "&amp;C143&amp;" "&amp;D143&amp;" "&amp;F143&amp;" "&amp;G143&amp;" "&amp;H143&amp;""",color="""&amp;_xlfn.XLOOKUP(J143,Hulpfunctie!A:A,Hulpfunctie!B:B,"")&amp;"""]")</f>
        <v/>
      </c>
      <c r="L143" s="17" t="str">
        <f t="shared" si="11"/>
        <v/>
      </c>
      <c r="M143" s="17" t="str">
        <f>IF(ISBLANK(A143),"",_xlfn.IFNA( _xlfn.XLOOKUP(A143,'User stories'!E:E,'User stories'!A:A), ""))</f>
        <v/>
      </c>
      <c r="O143" s="17" t="str">
        <f>IF(ISBLANK(N143),"",_xlfn.XLOOKUP(N143,'User stories'!A:A,'User stories'!B:B))</f>
        <v/>
      </c>
    </row>
    <row r="144" spans="1:15" ht="14" x14ac:dyDescent="0.15">
      <c r="A144" s="17">
        <v>126</v>
      </c>
      <c r="I144" s="17"/>
      <c r="J144" s="17"/>
      <c r="K144" t="str">
        <f>IF(ISBLANK(C144),"", """"&amp;A144&amp;""" [texlbl="""&amp;A144&amp;". "&amp;B144&amp;" "&amp;C144&amp;" "&amp;D144&amp;" "&amp;F144&amp;" "&amp;G144&amp;" "&amp;H144&amp;""",color="""&amp;_xlfn.XLOOKUP(J144,Hulpfunctie!A:A,Hulpfunctie!B:B,"")&amp;"""]")</f>
        <v/>
      </c>
      <c r="L144" s="17" t="str">
        <f t="shared" si="11"/>
        <v/>
      </c>
      <c r="M144" s="17" t="str">
        <f>IF(ISBLANK(A144),"",_xlfn.IFNA( _xlfn.XLOOKUP(A144,'User stories'!E:E,'User stories'!A:A), ""))</f>
        <v/>
      </c>
      <c r="O144" s="17" t="str">
        <f>IF(ISBLANK(N144),"",_xlfn.XLOOKUP(N144,'User stories'!A:A,'User stories'!B:B))</f>
        <v/>
      </c>
    </row>
    <row r="145" spans="1:15" ht="14" x14ac:dyDescent="0.15">
      <c r="A145" s="17">
        <v>127</v>
      </c>
      <c r="K145" t="str">
        <f>IF(ISBLANK(C145),"", """"&amp;A145&amp;""" [texlbl="""&amp;A145&amp;". "&amp;B145&amp;" "&amp;C145&amp;" "&amp;D145&amp;" "&amp;F145&amp;" "&amp;G145&amp;" "&amp;H145&amp;""",color="""&amp;_xlfn.XLOOKUP(J145,Hulpfunctie!A:A,Hulpfunctie!B:B,"")&amp;"""]")</f>
        <v/>
      </c>
      <c r="L145" s="17" t="str">
        <f t="shared" si="11"/>
        <v/>
      </c>
      <c r="M145" s="17" t="str">
        <f>IF(ISBLANK(A145),"",_xlfn.IFNA( _xlfn.XLOOKUP(A145,'User stories'!E:E,'User stories'!A:A), ""))</f>
        <v/>
      </c>
      <c r="O145" s="17" t="str">
        <f>IF(ISBLANK(N145),"",_xlfn.XLOOKUP(N145,'User stories'!A:A,'User stories'!B:B))</f>
        <v/>
      </c>
    </row>
    <row r="146" spans="1:15" ht="14" x14ac:dyDescent="0.15">
      <c r="A146" s="17">
        <v>128</v>
      </c>
      <c r="I146" s="17"/>
      <c r="J146" s="17"/>
      <c r="K146" t="str">
        <f>IF(ISBLANK(C146),"", """"&amp;A146&amp;""" [texlbl="""&amp;A146&amp;". "&amp;B146&amp;" "&amp;C146&amp;" "&amp;D146&amp;" "&amp;F146&amp;" "&amp;G146&amp;" "&amp;H146&amp;""",color="""&amp;_xlfn.XLOOKUP(J146,Hulpfunctie!A:A,Hulpfunctie!B:B,"")&amp;"""]")</f>
        <v/>
      </c>
      <c r="L146" s="17" t="str">
        <f t="shared" si="11"/>
        <v/>
      </c>
      <c r="M146" s="17" t="str">
        <f>IF(ISBLANK(A146),"",_xlfn.IFNA( _xlfn.XLOOKUP(A146,'User stories'!E:E,'User stories'!A:A), ""))</f>
        <v/>
      </c>
      <c r="O146" s="17" t="str">
        <f>IF(ISBLANK(N146),"",_xlfn.XLOOKUP(N146,'User stories'!A:A,'User stories'!B:B))</f>
        <v/>
      </c>
    </row>
    <row r="147" spans="1:15" ht="14" x14ac:dyDescent="0.15">
      <c r="A147" s="17">
        <v>129</v>
      </c>
      <c r="I147" s="17"/>
      <c r="J147" s="17"/>
      <c r="K147" t="str">
        <f>IF(ISBLANK(C147),"", """"&amp;A147&amp;""" [texlbl="""&amp;A147&amp;". "&amp;B147&amp;" "&amp;C147&amp;" "&amp;D147&amp;" "&amp;F147&amp;" "&amp;G147&amp;" "&amp;H147&amp;""",color="""&amp;_xlfn.XLOOKUP(J147,Hulpfunctie!A:A,Hulpfunctie!B:B,"")&amp;"""]")</f>
        <v/>
      </c>
      <c r="L147" s="17" t="str">
        <f t="shared" si="11"/>
        <v/>
      </c>
      <c r="M147" s="17" t="str">
        <f>IF(ISBLANK(A147),"",_xlfn.IFNA( _xlfn.XLOOKUP(A147,'User stories'!E:E,'User stories'!A:A), ""))</f>
        <v/>
      </c>
      <c r="O147" s="17" t="str">
        <f>IF(ISBLANK(N147),"",_xlfn.XLOOKUP(N147,'User stories'!A:A,'User stories'!B:B))</f>
        <v/>
      </c>
    </row>
    <row r="148" spans="1:15" ht="14" x14ac:dyDescent="0.15">
      <c r="A148" s="17">
        <v>130</v>
      </c>
      <c r="I148" s="17"/>
      <c r="J148" s="17"/>
      <c r="K148" t="str">
        <f>IF(ISBLANK(C148),"", """"&amp;A148&amp;""" [texlbl="""&amp;A148&amp;". "&amp;B148&amp;" "&amp;C148&amp;" "&amp;D148&amp;" "&amp;F148&amp;" "&amp;G148&amp;" "&amp;H148&amp;""",color="""&amp;_xlfn.XLOOKUP(J148,Hulpfunctie!A:A,Hulpfunctie!B:B,"")&amp;"""]")</f>
        <v/>
      </c>
      <c r="L148" s="17" t="str">
        <f t="shared" si="11"/>
        <v/>
      </c>
      <c r="M148" s="17" t="str">
        <f>IF(ISBLANK(A148),"",_xlfn.IFNA( _xlfn.XLOOKUP(A148,'User stories'!E:E,'User stories'!A:A), ""))</f>
        <v/>
      </c>
      <c r="O148" s="17" t="str">
        <f>IF(ISBLANK(N148),"",_xlfn.XLOOKUP(N148,'User stories'!A:A,'User stories'!B:B))</f>
        <v/>
      </c>
    </row>
    <row r="149" spans="1:15" ht="14" x14ac:dyDescent="0.15">
      <c r="A149" s="17">
        <v>131</v>
      </c>
      <c r="I149" s="17"/>
      <c r="J149" s="17"/>
      <c r="K149" t="str">
        <f>IF(ISBLANK(C149),"", """"&amp;A149&amp;""" [texlbl="""&amp;A149&amp;". "&amp;B149&amp;" "&amp;C149&amp;" "&amp;D149&amp;" "&amp;F149&amp;" "&amp;G149&amp;" "&amp;H149&amp;""",color="""&amp;_xlfn.XLOOKUP(J149,Hulpfunctie!A:A,Hulpfunctie!B:B,"")&amp;"""]")</f>
        <v/>
      </c>
      <c r="L149" s="17" t="str">
        <f t="shared" si="11"/>
        <v/>
      </c>
      <c r="M149" s="17" t="str">
        <f>IF(ISBLANK(A149),"",_xlfn.IFNA( _xlfn.XLOOKUP(A149,'User stories'!E:E,'User stories'!A:A), ""))</f>
        <v/>
      </c>
      <c r="O149" s="17" t="str">
        <f>IF(ISBLANK(N149),"",_xlfn.XLOOKUP(N149,'User stories'!A:A,'User stories'!B:B))</f>
        <v/>
      </c>
    </row>
    <row r="150" spans="1:15" ht="14" x14ac:dyDescent="0.15">
      <c r="A150" s="17">
        <v>132</v>
      </c>
      <c r="I150" s="17"/>
      <c r="J150" s="17"/>
      <c r="K150" t="str">
        <f>IF(ISBLANK(C150),"", """"&amp;A150&amp;""" [texlbl="""&amp;A150&amp;". "&amp;B150&amp;" "&amp;C150&amp;" "&amp;D150&amp;" "&amp;F150&amp;" "&amp;G150&amp;" "&amp;H150&amp;""",color="""&amp;_xlfn.XLOOKUP(J150,Hulpfunctie!A:A,Hulpfunctie!B:B,"")&amp;"""]")</f>
        <v/>
      </c>
      <c r="L150" s="17" t="str">
        <f t="shared" si="11"/>
        <v/>
      </c>
      <c r="M150" s="17" t="str">
        <f>IF(ISBLANK(A150),"",_xlfn.IFNA( _xlfn.XLOOKUP(A150,'User stories'!E:E,'User stories'!A:A), ""))</f>
        <v/>
      </c>
      <c r="O150" s="17" t="str">
        <f>IF(ISBLANK(N150),"",_xlfn.XLOOKUP(N150,'User stories'!A:A,'User stories'!B:B))</f>
        <v/>
      </c>
    </row>
    <row r="151" spans="1:15" ht="14" x14ac:dyDescent="0.15">
      <c r="A151" s="17">
        <v>133</v>
      </c>
      <c r="I151" s="17"/>
      <c r="J151" s="17"/>
      <c r="K151" t="str">
        <f>IF(ISBLANK(C151),"", """"&amp;A151&amp;""" [texlbl="""&amp;A151&amp;". "&amp;B151&amp;" "&amp;C151&amp;" "&amp;D151&amp;" "&amp;F151&amp;" "&amp;G151&amp;" "&amp;H151&amp;""",color="""&amp;_xlfn.XLOOKUP(J151,Hulpfunctie!A:A,Hulpfunctie!B:B,"")&amp;"""]")</f>
        <v/>
      </c>
      <c r="L151" s="17" t="str">
        <f t="shared" si="11"/>
        <v/>
      </c>
      <c r="M151" s="17" t="str">
        <f>IF(ISBLANK(A151),"",_xlfn.IFNA( _xlfn.XLOOKUP(A151,'User stories'!E:E,'User stories'!A:A), ""))</f>
        <v/>
      </c>
      <c r="O151" s="17" t="str">
        <f>IF(ISBLANK(N151),"",_xlfn.XLOOKUP(N151,'User stories'!A:A,'User stories'!B:B))</f>
        <v/>
      </c>
    </row>
    <row r="152" spans="1:15" ht="14" x14ac:dyDescent="0.15">
      <c r="A152" s="17">
        <v>134</v>
      </c>
      <c r="I152" s="17"/>
      <c r="J152" s="17"/>
      <c r="K152" t="str">
        <f>IF(ISBLANK(C152),"", """"&amp;A152&amp;""" [texlbl="""&amp;A152&amp;". "&amp;B152&amp;" "&amp;C152&amp;" "&amp;D152&amp;" "&amp;F152&amp;" "&amp;G152&amp;" "&amp;H152&amp;""",color="""&amp;_xlfn.XLOOKUP(J152,Hulpfunctie!A:A,Hulpfunctie!B:B,"")&amp;"""]")</f>
        <v/>
      </c>
      <c r="L152" s="17" t="str">
        <f t="shared" si="11"/>
        <v/>
      </c>
      <c r="M152" s="17" t="str">
        <f>IF(ISBLANK(A152),"",_xlfn.IFNA( _xlfn.XLOOKUP(A152,'User stories'!E:E,'User stories'!A:A), ""))</f>
        <v/>
      </c>
      <c r="O152" s="17" t="str">
        <f>IF(ISBLANK(N152),"",_xlfn.XLOOKUP(N152,'User stories'!A:A,'User stories'!B:B))</f>
        <v/>
      </c>
    </row>
    <row r="153" spans="1:15" ht="14" x14ac:dyDescent="0.15">
      <c r="A153" s="17">
        <v>135</v>
      </c>
      <c r="I153" s="17"/>
      <c r="J153" s="17"/>
      <c r="K153" t="str">
        <f>IF(ISBLANK(C153),"", """"&amp;A153&amp;""" [texlbl="""&amp;A153&amp;". "&amp;B153&amp;" "&amp;C153&amp;" "&amp;D153&amp;" "&amp;F153&amp;" "&amp;G153&amp;" "&amp;H153&amp;""",color="""&amp;_xlfn.XLOOKUP(J153,Hulpfunctie!A:A,Hulpfunctie!B:B,"")&amp;"""]")</f>
        <v/>
      </c>
      <c r="L153" s="17" t="str">
        <f t="shared" si="11"/>
        <v/>
      </c>
      <c r="M153" s="17" t="str">
        <f>IF(ISBLANK(A153),"",_xlfn.IFNA( _xlfn.XLOOKUP(A153,'User stories'!E:E,'User stories'!A:A), ""))</f>
        <v/>
      </c>
      <c r="O153" s="17" t="str">
        <f>IF(ISBLANK(N153),"",_xlfn.XLOOKUP(N153,'User stories'!A:A,'User stories'!B:B))</f>
        <v/>
      </c>
    </row>
    <row r="154" spans="1:15" ht="14" x14ac:dyDescent="0.15">
      <c r="A154" s="17">
        <v>136</v>
      </c>
      <c r="I154" s="17"/>
      <c r="J154" s="17"/>
      <c r="K154" t="str">
        <f>IF(ISBLANK(C154),"", """"&amp;A154&amp;""" [texlbl="""&amp;A154&amp;". "&amp;B154&amp;" "&amp;C154&amp;" "&amp;D154&amp;" "&amp;F154&amp;" "&amp;G154&amp;" "&amp;H154&amp;""",color="""&amp;_xlfn.XLOOKUP(J154,Hulpfunctie!A:A,Hulpfunctie!B:B,"")&amp;"""]")</f>
        <v/>
      </c>
      <c r="L154" s="17" t="str">
        <f t="shared" si="11"/>
        <v/>
      </c>
      <c r="M154" s="17" t="str">
        <f>IF(ISBLANK(A154),"",_xlfn.IFNA( _xlfn.XLOOKUP(A154,'User stories'!E:E,'User stories'!A:A), ""))</f>
        <v/>
      </c>
      <c r="O154" s="17" t="str">
        <f>IF(ISBLANK(N154),"",_xlfn.XLOOKUP(N154,'User stories'!A:A,'User stories'!B:B))</f>
        <v/>
      </c>
    </row>
    <row r="155" spans="1:15" ht="14" x14ac:dyDescent="0.15">
      <c r="A155" s="17">
        <v>137</v>
      </c>
      <c r="I155" s="17"/>
      <c r="J155" s="17"/>
      <c r="K155" t="str">
        <f>IF(ISBLANK(C155),"", """"&amp;A155&amp;""" [texlbl="""&amp;A155&amp;". "&amp;B155&amp;" "&amp;C155&amp;" "&amp;D155&amp;" "&amp;F155&amp;" "&amp;G155&amp;" "&amp;H155&amp;""",color="""&amp;_xlfn.XLOOKUP(J155,Hulpfunctie!A:A,Hulpfunctie!B:B,"")&amp;"""]")</f>
        <v/>
      </c>
      <c r="L155" s="17" t="str">
        <f t="shared" si="11"/>
        <v/>
      </c>
      <c r="M155" s="17" t="str">
        <f>IF(ISBLANK(A155),"",_xlfn.IFNA( _xlfn.XLOOKUP(A155,'User stories'!E:E,'User stories'!A:A), ""))</f>
        <v/>
      </c>
      <c r="O155" s="17" t="str">
        <f>IF(ISBLANK(N155),"",_xlfn.XLOOKUP(N155,'User stories'!A:A,'User stories'!B:B))</f>
        <v/>
      </c>
    </row>
    <row r="156" spans="1:15" ht="14" x14ac:dyDescent="0.15">
      <c r="A156" s="17">
        <v>138</v>
      </c>
      <c r="I156" s="17"/>
      <c r="J156" s="17"/>
      <c r="K156" t="str">
        <f>IF(ISBLANK(C156),"", """"&amp;A156&amp;""" [texlbl="""&amp;A156&amp;". "&amp;B156&amp;" "&amp;C156&amp;" "&amp;D156&amp;" "&amp;F156&amp;" "&amp;G156&amp;" "&amp;H156&amp;""",color="""&amp;_xlfn.XLOOKUP(J156,Hulpfunctie!A:A,Hulpfunctie!B:B,"")&amp;"""]")</f>
        <v/>
      </c>
      <c r="L156" s="17" t="str">
        <f t="shared" si="11"/>
        <v/>
      </c>
      <c r="M156" s="17" t="str">
        <f>IF(ISBLANK(A156),"",_xlfn.IFNA( _xlfn.XLOOKUP(A156,'User stories'!E:E,'User stories'!A:A), ""))</f>
        <v/>
      </c>
      <c r="O156" s="17" t="str">
        <f>IF(ISBLANK(N156),"",_xlfn.XLOOKUP(N156,'User stories'!A:A,'User stories'!B:B))</f>
        <v/>
      </c>
    </row>
    <row r="157" spans="1:15" ht="14" x14ac:dyDescent="0.15">
      <c r="A157" s="17">
        <v>139</v>
      </c>
      <c r="I157" s="17"/>
      <c r="J157" s="17"/>
      <c r="K157" t="str">
        <f>IF(ISBLANK(C157),"", """"&amp;A157&amp;""" [texlbl="""&amp;A157&amp;". "&amp;B157&amp;" "&amp;C157&amp;" "&amp;D157&amp;" "&amp;F157&amp;" "&amp;G157&amp;" "&amp;H157&amp;""",color="""&amp;_xlfn.XLOOKUP(J157,Hulpfunctie!A:A,Hulpfunctie!B:B,"")&amp;"""]")</f>
        <v/>
      </c>
      <c r="L157" s="17" t="str">
        <f t="shared" si="11"/>
        <v/>
      </c>
      <c r="M157" s="17" t="str">
        <f>IF(ISBLANK(A157),"",_xlfn.IFNA( _xlfn.XLOOKUP(A157,'User stories'!E:E,'User stories'!A:A), ""))</f>
        <v/>
      </c>
      <c r="O157" s="17" t="str">
        <f>IF(ISBLANK(N157),"",_xlfn.XLOOKUP(N157,'User stories'!A:A,'User stories'!B:B))</f>
        <v/>
      </c>
    </row>
    <row r="158" spans="1:15" ht="14" x14ac:dyDescent="0.15">
      <c r="A158" s="17">
        <v>140</v>
      </c>
      <c r="K158" t="str">
        <f>IF(ISBLANK(C158),"", """"&amp;A158&amp;""" [texlbl="""&amp;A158&amp;". "&amp;B158&amp;" "&amp;C158&amp;" "&amp;D158&amp;" "&amp;F158&amp;" "&amp;G158&amp;" "&amp;H158&amp;""",color="""&amp;_xlfn.XLOOKUP(J158,Hulpfunctie!A:A,Hulpfunctie!B:B,"")&amp;"""]")</f>
        <v/>
      </c>
      <c r="L158" s="17" t="str">
        <f t="shared" ref="L158:L186" si="12">IF(OR(ISBLANK(A158),ISBLANK(I158)),"", """"&amp;I158&amp;""" -&gt; """&amp;A158&amp;"""")</f>
        <v/>
      </c>
      <c r="M158" s="17" t="str">
        <f>IF(ISBLANK(A158),"",_xlfn.IFNA( _xlfn.XLOOKUP(A158,'User stories'!E:E,'User stories'!A:A), ""))</f>
        <v/>
      </c>
      <c r="O158" s="17" t="str">
        <f>IF(ISBLANK(N158),"",_xlfn.XLOOKUP(N158,'User stories'!A:A,'User stories'!B:B))</f>
        <v/>
      </c>
    </row>
    <row r="159" spans="1:15" ht="14" x14ac:dyDescent="0.15">
      <c r="A159" s="17">
        <v>141</v>
      </c>
      <c r="I159" s="17"/>
      <c r="J159" s="17"/>
      <c r="K159" t="str">
        <f>IF(ISBLANK(C159),"", """"&amp;A159&amp;""" [texlbl="""&amp;A159&amp;". "&amp;B159&amp;" "&amp;C159&amp;" "&amp;D159&amp;" "&amp;F159&amp;" "&amp;G159&amp;" "&amp;H159&amp;""",color="""&amp;_xlfn.XLOOKUP(J159,Hulpfunctie!A:A,Hulpfunctie!B:B,"")&amp;"""]")</f>
        <v/>
      </c>
      <c r="L159" s="17" t="str">
        <f t="shared" si="12"/>
        <v/>
      </c>
      <c r="M159" s="17" t="str">
        <f>IF(ISBLANK(A159),"",_xlfn.IFNA( _xlfn.XLOOKUP(A159,'User stories'!E:E,'User stories'!A:A), ""))</f>
        <v/>
      </c>
      <c r="O159" s="17" t="str">
        <f>IF(ISBLANK(N159),"",_xlfn.XLOOKUP(N159,'User stories'!A:A,'User stories'!B:B))</f>
        <v/>
      </c>
    </row>
    <row r="160" spans="1:15" ht="14" x14ac:dyDescent="0.15">
      <c r="A160" s="17">
        <v>142</v>
      </c>
      <c r="I160" s="17"/>
      <c r="J160" s="17"/>
      <c r="K160" t="str">
        <f>IF(ISBLANK(C160),"", """"&amp;A160&amp;""" [texlbl="""&amp;A160&amp;". "&amp;B160&amp;" "&amp;C160&amp;" "&amp;D160&amp;" "&amp;F160&amp;" "&amp;G160&amp;" "&amp;H160&amp;""",color="""&amp;_xlfn.XLOOKUP(J160,Hulpfunctie!A:A,Hulpfunctie!B:B,"")&amp;"""]")</f>
        <v/>
      </c>
      <c r="L160" s="17" t="str">
        <f t="shared" si="12"/>
        <v/>
      </c>
      <c r="M160" s="17" t="str">
        <f>IF(ISBLANK(A160),"",_xlfn.IFNA( _xlfn.XLOOKUP(A160,'User stories'!E:E,'User stories'!A:A), ""))</f>
        <v/>
      </c>
      <c r="O160" s="17" t="str">
        <f>IF(ISBLANK(N160),"",_xlfn.XLOOKUP(N160,'User stories'!A:A,'User stories'!B:B))</f>
        <v/>
      </c>
    </row>
    <row r="161" spans="1:16" ht="14" x14ac:dyDescent="0.15">
      <c r="A161" s="17">
        <v>143</v>
      </c>
      <c r="I161" s="17"/>
      <c r="J161" s="17"/>
      <c r="K161" t="str">
        <f>IF(ISBLANK(C161),"", """"&amp;A161&amp;""" [texlbl="""&amp;A161&amp;". "&amp;B161&amp;" "&amp;C161&amp;" "&amp;D161&amp;" "&amp;F161&amp;" "&amp;G161&amp;" "&amp;H161&amp;""",color="""&amp;_xlfn.XLOOKUP(J161,Hulpfunctie!A:A,Hulpfunctie!B:B,"")&amp;"""]")</f>
        <v/>
      </c>
      <c r="L161" s="17" t="str">
        <f t="shared" si="12"/>
        <v/>
      </c>
      <c r="M161" s="17" t="str">
        <f>IF(ISBLANK(A161),"",_xlfn.IFNA( _xlfn.XLOOKUP(A161,'User stories'!E:E,'User stories'!A:A), ""))</f>
        <v/>
      </c>
      <c r="O161" s="17" t="str">
        <f>IF(ISBLANK(N161),"",_xlfn.XLOOKUP(N161,'User stories'!A:A,'User stories'!B:B))</f>
        <v/>
      </c>
    </row>
    <row r="162" spans="1:16" ht="14" x14ac:dyDescent="0.15">
      <c r="A162" s="17">
        <v>144</v>
      </c>
      <c r="K162" t="str">
        <f>IF(ISBLANK(C162),"", """"&amp;A162&amp;""" [texlbl="""&amp;A162&amp;". "&amp;B162&amp;" "&amp;C162&amp;" "&amp;D162&amp;" "&amp;F162&amp;" "&amp;G162&amp;" "&amp;H162&amp;""",color="""&amp;_xlfn.XLOOKUP(J162,Hulpfunctie!A:A,Hulpfunctie!B:B,"")&amp;"""]")</f>
        <v/>
      </c>
      <c r="L162" s="17" t="str">
        <f t="shared" si="12"/>
        <v/>
      </c>
      <c r="M162" s="17" t="str">
        <f>IF(ISBLANK(A162),"",_xlfn.IFNA( _xlfn.XLOOKUP(A162,'User stories'!E:E,'User stories'!A:A), ""))</f>
        <v/>
      </c>
      <c r="O162" s="17" t="str">
        <f>IF(ISBLANK(N162),"",_xlfn.XLOOKUP(N162,'User stories'!A:A,'User stories'!B:B))</f>
        <v/>
      </c>
    </row>
    <row r="163" spans="1:16" ht="14" x14ac:dyDescent="0.15">
      <c r="A163" s="17">
        <v>145</v>
      </c>
      <c r="I163" s="17"/>
      <c r="J163" s="17"/>
      <c r="K163" t="str">
        <f>IF(ISBLANK(C163),"", """"&amp;A163&amp;""" [texlbl="""&amp;A163&amp;". "&amp;B163&amp;" "&amp;C163&amp;" "&amp;D163&amp;" "&amp;F163&amp;" "&amp;G163&amp;" "&amp;H163&amp;""",color="""&amp;_xlfn.XLOOKUP(J163,Hulpfunctie!A:A,Hulpfunctie!B:B,"")&amp;"""]")</f>
        <v/>
      </c>
      <c r="L163" s="17" t="str">
        <f t="shared" si="12"/>
        <v/>
      </c>
      <c r="M163" s="17" t="str">
        <f>IF(ISBLANK(A163),"",_xlfn.IFNA( _xlfn.XLOOKUP(A163,'User stories'!E:E,'User stories'!A:A), ""))</f>
        <v/>
      </c>
      <c r="O163" s="17" t="str">
        <f>IF(ISBLANK(N163),"",_xlfn.XLOOKUP(N163,'User stories'!A:A,'User stories'!B:B))</f>
        <v/>
      </c>
    </row>
    <row r="164" spans="1:16" ht="14" x14ac:dyDescent="0.15">
      <c r="A164" s="17">
        <v>146</v>
      </c>
      <c r="I164" s="17"/>
      <c r="J164" s="17"/>
      <c r="K164" t="str">
        <f>IF(ISBLANK(C164),"", """"&amp;A164&amp;""" [texlbl="""&amp;A164&amp;". "&amp;B164&amp;" "&amp;C164&amp;" "&amp;D164&amp;" "&amp;F164&amp;" "&amp;G164&amp;" "&amp;H164&amp;""",color="""&amp;_xlfn.XLOOKUP(J164,Hulpfunctie!A:A,Hulpfunctie!B:B,"")&amp;"""]")</f>
        <v/>
      </c>
      <c r="L164" s="17" t="str">
        <f t="shared" si="12"/>
        <v/>
      </c>
      <c r="M164" s="17" t="str">
        <f>IF(ISBLANK(A164),"",_xlfn.IFNA( _xlfn.XLOOKUP(A164,'User stories'!E:E,'User stories'!A:A), ""))</f>
        <v/>
      </c>
      <c r="O164" s="17" t="str">
        <f>IF(ISBLANK(N164),"",_xlfn.XLOOKUP(N164,'User stories'!A:A,'User stories'!B:B))</f>
        <v/>
      </c>
    </row>
    <row r="165" spans="1:16" ht="14" x14ac:dyDescent="0.15">
      <c r="A165" s="17">
        <v>147</v>
      </c>
      <c r="I165" s="17"/>
      <c r="J165" s="17"/>
      <c r="K165" t="str">
        <f>IF(ISBLANK(C165),"", """"&amp;A165&amp;""" [texlbl="""&amp;A165&amp;". "&amp;B165&amp;" "&amp;C165&amp;" "&amp;D165&amp;" "&amp;F165&amp;" "&amp;G165&amp;" "&amp;H165&amp;""",color="""&amp;_xlfn.XLOOKUP(J165,Hulpfunctie!A:A,Hulpfunctie!B:B,"")&amp;"""]")</f>
        <v/>
      </c>
      <c r="L165" s="17" t="str">
        <f t="shared" si="12"/>
        <v/>
      </c>
      <c r="M165" s="17" t="str">
        <f>IF(ISBLANK(A165),"",_xlfn.IFNA( _xlfn.XLOOKUP(A165,'User stories'!E:E,'User stories'!A:A), ""))</f>
        <v/>
      </c>
      <c r="O165" s="17" t="str">
        <f>IF(ISBLANK(N165),"",_xlfn.XLOOKUP(N165,'User stories'!A:A,'User stories'!B:B))</f>
        <v/>
      </c>
    </row>
    <row r="166" spans="1:16" ht="14" x14ac:dyDescent="0.15">
      <c r="A166" s="17">
        <v>148</v>
      </c>
      <c r="K166" t="str">
        <f>IF(ISBLANK(C166),"", """"&amp;A166&amp;""" [texlbl="""&amp;A166&amp;". "&amp;B166&amp;" "&amp;C166&amp;" "&amp;D166&amp;" "&amp;F166&amp;" "&amp;G166&amp;" "&amp;H166&amp;""",color="""&amp;_xlfn.XLOOKUP(J166,Hulpfunctie!A:A,Hulpfunctie!B:B,"")&amp;"""]")</f>
        <v/>
      </c>
      <c r="L166" s="17" t="str">
        <f t="shared" si="12"/>
        <v/>
      </c>
      <c r="M166" s="17" t="str">
        <f>IF(ISBLANK(A166),"",_xlfn.IFNA( _xlfn.XLOOKUP(A166,'User stories'!E:E,'User stories'!A:A), ""))</f>
        <v/>
      </c>
      <c r="O166" s="17" t="str">
        <f>IF(ISBLANK(N166),"",_xlfn.XLOOKUP(N166,'User stories'!A:A,'User stories'!B:B))</f>
        <v/>
      </c>
    </row>
    <row r="167" spans="1:16" ht="14" x14ac:dyDescent="0.15">
      <c r="A167" s="17">
        <v>149</v>
      </c>
      <c r="K167" t="str">
        <f>IF(ISBLANK(C167),"", """"&amp;A167&amp;""" [texlbl="""&amp;A167&amp;". "&amp;B167&amp;" "&amp;C167&amp;" "&amp;D167&amp;" "&amp;F167&amp;" "&amp;G167&amp;" "&amp;H167&amp;""",color="""&amp;_xlfn.XLOOKUP(J167,Hulpfunctie!A:A,Hulpfunctie!B:B,"")&amp;"""]")</f>
        <v/>
      </c>
      <c r="L167" s="17" t="str">
        <f t="shared" si="12"/>
        <v/>
      </c>
      <c r="M167" s="17" t="str">
        <f>IF(ISBLANK(A167),"",_xlfn.IFNA( _xlfn.XLOOKUP(A167,'User stories'!E:E,'User stories'!A:A), ""))</f>
        <v/>
      </c>
      <c r="O167" s="17" t="str">
        <f>IF(ISBLANK(N167),"",_xlfn.XLOOKUP(N167,'User stories'!A:A,'User stories'!B:B))</f>
        <v/>
      </c>
    </row>
    <row r="168" spans="1:16" ht="14" x14ac:dyDescent="0.15">
      <c r="A168" s="17">
        <v>150</v>
      </c>
      <c r="I168" s="17"/>
      <c r="J168" s="17"/>
      <c r="K168" t="str">
        <f>IF(ISBLANK(C168),"", """"&amp;A168&amp;""" [texlbl="""&amp;A168&amp;". "&amp;B168&amp;" "&amp;C168&amp;" "&amp;D168&amp;" "&amp;F168&amp;" "&amp;G168&amp;" "&amp;H168&amp;""",color="""&amp;_xlfn.XLOOKUP(J168,Hulpfunctie!A:A,Hulpfunctie!B:B,"")&amp;"""]")</f>
        <v/>
      </c>
      <c r="L168" s="17" t="str">
        <f t="shared" si="12"/>
        <v/>
      </c>
      <c r="M168" s="17" t="str">
        <f>IF(ISBLANK(A168),"",_xlfn.IFNA( _xlfn.XLOOKUP(A168,'User stories'!E:E,'User stories'!A:A), ""))</f>
        <v/>
      </c>
      <c r="O168" s="17" t="str">
        <f>IF(ISBLANK(N168),"",_xlfn.XLOOKUP(N168,'User stories'!A:A,'User stories'!B:B))</f>
        <v/>
      </c>
    </row>
    <row r="169" spans="1:16" ht="14" x14ac:dyDescent="0.15">
      <c r="A169" s="17">
        <v>151</v>
      </c>
      <c r="I169" s="17"/>
      <c r="J169" s="17"/>
      <c r="K169" t="str">
        <f>IF(ISBLANK(C169),"", """"&amp;A169&amp;""" [texlbl="""&amp;A169&amp;". "&amp;B169&amp;" "&amp;C169&amp;" "&amp;D169&amp;" "&amp;F169&amp;" "&amp;G169&amp;" "&amp;H169&amp;""",color="""&amp;_xlfn.XLOOKUP(J169,Hulpfunctie!A:A,Hulpfunctie!B:B,"")&amp;"""]")</f>
        <v/>
      </c>
      <c r="L169" s="17" t="str">
        <f t="shared" si="12"/>
        <v/>
      </c>
      <c r="M169" s="17" t="str">
        <f>IF(ISBLANK(A169),"",_xlfn.IFNA( _xlfn.XLOOKUP(A169,'User stories'!E:E,'User stories'!A:A), ""))</f>
        <v/>
      </c>
      <c r="O169" s="17" t="str">
        <f>IF(ISBLANK(N169),"",_xlfn.XLOOKUP(N169,'User stories'!A:A,'User stories'!B:B))</f>
        <v/>
      </c>
      <c r="P169" s="17"/>
    </row>
    <row r="170" spans="1:16" ht="14" x14ac:dyDescent="0.15">
      <c r="A170" s="17">
        <v>152</v>
      </c>
      <c r="K170" t="str">
        <f>IF(ISBLANK(C170),"", """"&amp;A170&amp;""" [texlbl="""&amp;A170&amp;". "&amp;B170&amp;" "&amp;C170&amp;" "&amp;D170&amp;" "&amp;F170&amp;" "&amp;G170&amp;" "&amp;H170&amp;""",color="""&amp;_xlfn.XLOOKUP(J170,Hulpfunctie!A:A,Hulpfunctie!B:B,"")&amp;"""]")</f>
        <v/>
      </c>
      <c r="L170" s="17" t="str">
        <f t="shared" si="12"/>
        <v/>
      </c>
      <c r="M170" s="17" t="str">
        <f>IF(ISBLANK(A170),"",_xlfn.IFNA( _xlfn.XLOOKUP(A170,'User stories'!E:E,'User stories'!A:A), ""))</f>
        <v/>
      </c>
      <c r="O170" s="17" t="str">
        <f>IF(ISBLANK(N170),"",_xlfn.XLOOKUP(N170,'User stories'!A:A,'User stories'!B:B))</f>
        <v/>
      </c>
    </row>
    <row r="171" spans="1:16" ht="14" x14ac:dyDescent="0.15">
      <c r="A171" s="17">
        <v>153</v>
      </c>
      <c r="K171" t="str">
        <f>IF(ISBLANK(C171),"", """"&amp;A171&amp;""" [texlbl="""&amp;A171&amp;". "&amp;B171&amp;" "&amp;C171&amp;" "&amp;D171&amp;" "&amp;F171&amp;" "&amp;G171&amp;" "&amp;H171&amp;""",color="""&amp;_xlfn.XLOOKUP(J171,Hulpfunctie!A:A,Hulpfunctie!B:B,"")&amp;"""]")</f>
        <v/>
      </c>
      <c r="L171" s="17" t="str">
        <f t="shared" si="12"/>
        <v/>
      </c>
      <c r="M171" s="17" t="str">
        <f>IF(ISBLANK(A171),"",_xlfn.IFNA( _xlfn.XLOOKUP(A171,'User stories'!E:E,'User stories'!A:A), ""))</f>
        <v/>
      </c>
      <c r="O171" s="17" t="str">
        <f>IF(ISBLANK(N171),"",_xlfn.XLOOKUP(N171,'User stories'!A:A,'User stories'!B:B))</f>
        <v/>
      </c>
    </row>
    <row r="172" spans="1:16" ht="14" x14ac:dyDescent="0.15">
      <c r="A172" s="17">
        <v>154</v>
      </c>
      <c r="K172" t="str">
        <f>IF(ISBLANK(C172),"", """"&amp;A172&amp;""" [texlbl="""&amp;A172&amp;". "&amp;B172&amp;" "&amp;C172&amp;" "&amp;D172&amp;" "&amp;F172&amp;" "&amp;G172&amp;" "&amp;H172&amp;""",color="""&amp;_xlfn.XLOOKUP(J172,Hulpfunctie!A:A,Hulpfunctie!B:B,"")&amp;"""]")</f>
        <v/>
      </c>
      <c r="L172" s="17" t="str">
        <f t="shared" si="12"/>
        <v/>
      </c>
      <c r="M172" s="17" t="str">
        <f>IF(ISBLANK(A172),"",_xlfn.IFNA( _xlfn.XLOOKUP(A172,'User stories'!E:E,'User stories'!A:A), ""))</f>
        <v/>
      </c>
      <c r="O172" s="17" t="str">
        <f>IF(ISBLANK(N172),"",_xlfn.XLOOKUP(N172,'User stories'!A:A,'User stories'!B:B))</f>
        <v/>
      </c>
    </row>
    <row r="173" spans="1:16" ht="14" x14ac:dyDescent="0.15">
      <c r="A173" s="17">
        <v>155</v>
      </c>
      <c r="K173" t="str">
        <f>IF(ISBLANK(C173),"", """"&amp;A173&amp;""" [texlbl="""&amp;A173&amp;". "&amp;B173&amp;" "&amp;C173&amp;" "&amp;D173&amp;" "&amp;F173&amp;" "&amp;G173&amp;" "&amp;H173&amp;""",color="""&amp;_xlfn.XLOOKUP(J173,Hulpfunctie!A:A,Hulpfunctie!B:B,"")&amp;"""]")</f>
        <v/>
      </c>
      <c r="L173" s="17" t="str">
        <f t="shared" si="12"/>
        <v/>
      </c>
      <c r="M173" s="17" t="str">
        <f>IF(ISBLANK(A173),"",_xlfn.IFNA( _xlfn.XLOOKUP(A173,'User stories'!E:E,'User stories'!A:A), ""))</f>
        <v/>
      </c>
      <c r="O173" s="17" t="str">
        <f>IF(ISBLANK(N173),"",_xlfn.XLOOKUP(N173,'User stories'!A:A,'User stories'!B:B))</f>
        <v/>
      </c>
    </row>
    <row r="174" spans="1:16" ht="14" x14ac:dyDescent="0.15">
      <c r="A174" s="17">
        <v>156</v>
      </c>
      <c r="K174" t="str">
        <f>IF(ISBLANK(C174),"", """"&amp;A174&amp;""" [texlbl="""&amp;A174&amp;". "&amp;B174&amp;" "&amp;C174&amp;" "&amp;D174&amp;" "&amp;F174&amp;" "&amp;G174&amp;" "&amp;H174&amp;""",color="""&amp;_xlfn.XLOOKUP(J174,Hulpfunctie!A:A,Hulpfunctie!B:B,"")&amp;"""]")</f>
        <v/>
      </c>
      <c r="L174" s="17" t="str">
        <f t="shared" si="12"/>
        <v/>
      </c>
      <c r="M174" s="17" t="str">
        <f>IF(ISBLANK(A174),"",_xlfn.IFNA( _xlfn.XLOOKUP(A174,'User stories'!E:E,'User stories'!A:A), ""))</f>
        <v/>
      </c>
      <c r="O174" s="17" t="str">
        <f>IF(ISBLANK(N174),"",_xlfn.XLOOKUP(N174,'User stories'!A:A,'User stories'!B:B))</f>
        <v/>
      </c>
    </row>
    <row r="175" spans="1:16" ht="14" x14ac:dyDescent="0.15">
      <c r="A175" s="17">
        <v>157</v>
      </c>
      <c r="K175" t="str">
        <f>IF(ISBLANK(C175),"", """"&amp;A175&amp;""" [texlbl="""&amp;A175&amp;". "&amp;B175&amp;" "&amp;C175&amp;" "&amp;D175&amp;" "&amp;F175&amp;" "&amp;G175&amp;" "&amp;H175&amp;""",color="""&amp;_xlfn.XLOOKUP(J175,Hulpfunctie!A:A,Hulpfunctie!B:B,"")&amp;"""]")</f>
        <v/>
      </c>
      <c r="L175" s="17" t="str">
        <f t="shared" si="12"/>
        <v/>
      </c>
      <c r="M175" s="17" t="str">
        <f>IF(ISBLANK(A175),"",_xlfn.IFNA( _xlfn.XLOOKUP(A175,'User stories'!E:E,'User stories'!A:A), ""))</f>
        <v/>
      </c>
      <c r="O175" s="17" t="str">
        <f>IF(ISBLANK(N175),"",_xlfn.XLOOKUP(N175,'User stories'!A:A,'User stories'!B:B))</f>
        <v/>
      </c>
    </row>
    <row r="176" spans="1:16" ht="14" x14ac:dyDescent="0.15">
      <c r="A176" s="17">
        <v>158</v>
      </c>
      <c r="K176" t="str">
        <f>IF(ISBLANK(C176),"", """"&amp;A176&amp;""" [texlbl="""&amp;A176&amp;". "&amp;B176&amp;" "&amp;C176&amp;" "&amp;D176&amp;" "&amp;F176&amp;" "&amp;G176&amp;" "&amp;H176&amp;""",color="""&amp;_xlfn.XLOOKUP(J176,Hulpfunctie!A:A,Hulpfunctie!B:B,"")&amp;"""]")</f>
        <v/>
      </c>
      <c r="L176" s="17" t="str">
        <f t="shared" si="12"/>
        <v/>
      </c>
      <c r="M176" s="17" t="str">
        <f>IF(ISBLANK(A176),"",_xlfn.IFNA( _xlfn.XLOOKUP(A176,'User stories'!E:E,'User stories'!A:A), ""))</f>
        <v/>
      </c>
      <c r="O176" s="17" t="str">
        <f>IF(ISBLANK(N176),"",_xlfn.XLOOKUP(N176,'User stories'!A:A,'User stories'!B:B))</f>
        <v/>
      </c>
    </row>
    <row r="177" spans="1:15" ht="14" x14ac:dyDescent="0.15">
      <c r="A177" s="17">
        <v>159</v>
      </c>
      <c r="K177" t="str">
        <f>IF(ISBLANK(C177),"", """"&amp;A177&amp;""" [texlbl="""&amp;A177&amp;". "&amp;B177&amp;" "&amp;C177&amp;" "&amp;D177&amp;" "&amp;F177&amp;" "&amp;G177&amp;" "&amp;H177&amp;""",color="""&amp;_xlfn.XLOOKUP(J177,Hulpfunctie!A:A,Hulpfunctie!B:B,"")&amp;"""]")</f>
        <v/>
      </c>
      <c r="L177" s="17" t="str">
        <f t="shared" si="12"/>
        <v/>
      </c>
      <c r="M177" s="17" t="str">
        <f>IF(ISBLANK(A177),"",_xlfn.IFNA( _xlfn.XLOOKUP(A177,'User stories'!E:E,'User stories'!A:A), ""))</f>
        <v/>
      </c>
      <c r="O177" s="17" t="str">
        <f>IF(ISBLANK(N177),"",_xlfn.XLOOKUP(N177,'User stories'!A:A,'User stories'!B:B))</f>
        <v/>
      </c>
    </row>
    <row r="178" spans="1:15" ht="14" x14ac:dyDescent="0.15">
      <c r="A178" s="17">
        <v>160</v>
      </c>
      <c r="K178" t="str">
        <f>IF(ISBLANK(C178),"", """"&amp;A178&amp;""" [texlbl="""&amp;A178&amp;". "&amp;B178&amp;" "&amp;C178&amp;" "&amp;D178&amp;" "&amp;F178&amp;" "&amp;G178&amp;" "&amp;H178&amp;""",color="""&amp;_xlfn.XLOOKUP(J178,Hulpfunctie!A:A,Hulpfunctie!B:B,"")&amp;"""]")</f>
        <v/>
      </c>
      <c r="L178" s="17" t="str">
        <f t="shared" si="12"/>
        <v/>
      </c>
      <c r="M178" s="17" t="str">
        <f>IF(ISBLANK(A178),"",_xlfn.IFNA( _xlfn.XLOOKUP(A178,'User stories'!E:E,'User stories'!A:A), ""))</f>
        <v/>
      </c>
      <c r="O178" s="17" t="str">
        <f>IF(ISBLANK(N178),"",_xlfn.XLOOKUP(N178,'User stories'!A:A,'User stories'!B:B))</f>
        <v/>
      </c>
    </row>
    <row r="179" spans="1:15" ht="14" x14ac:dyDescent="0.15">
      <c r="A179" s="17">
        <v>161</v>
      </c>
      <c r="K179" t="str">
        <f>IF(ISBLANK(C179),"", """"&amp;A179&amp;""" [texlbl="""&amp;A179&amp;". "&amp;B179&amp;" "&amp;C179&amp;" "&amp;D179&amp;" "&amp;F179&amp;" "&amp;G179&amp;" "&amp;H179&amp;""",color="""&amp;_xlfn.XLOOKUP(J179,Hulpfunctie!A:A,Hulpfunctie!B:B,"")&amp;"""]")</f>
        <v/>
      </c>
      <c r="L179" s="17" t="str">
        <f t="shared" si="12"/>
        <v/>
      </c>
      <c r="M179" s="17" t="str">
        <f>IF(ISBLANK(A179),"",_xlfn.IFNA( _xlfn.XLOOKUP(A179,'User stories'!E:E,'User stories'!A:A), ""))</f>
        <v/>
      </c>
      <c r="O179" s="17" t="str">
        <f>IF(ISBLANK(N179),"",_xlfn.XLOOKUP(N179,'User stories'!A:A,'User stories'!B:B))</f>
        <v/>
      </c>
    </row>
    <row r="180" spans="1:15" ht="14" x14ac:dyDescent="0.15">
      <c r="A180" s="17">
        <v>162</v>
      </c>
      <c r="K180" t="str">
        <f>IF(ISBLANK(C180),"", """"&amp;A180&amp;""" [texlbl="""&amp;A180&amp;". "&amp;B180&amp;" "&amp;C180&amp;" "&amp;D180&amp;" "&amp;F180&amp;" "&amp;G180&amp;" "&amp;H180&amp;""",color="""&amp;_xlfn.XLOOKUP(J180,Hulpfunctie!A:A,Hulpfunctie!B:B,"")&amp;"""]")</f>
        <v/>
      </c>
      <c r="L180" s="17" t="str">
        <f t="shared" si="12"/>
        <v/>
      </c>
      <c r="M180" s="17" t="str">
        <f>IF(ISBLANK(A180),"",_xlfn.IFNA( _xlfn.XLOOKUP(A180,'User stories'!E:E,'User stories'!A:A), ""))</f>
        <v/>
      </c>
      <c r="O180" s="17" t="str">
        <f>IF(ISBLANK(N180),"",_xlfn.XLOOKUP(N180,'User stories'!A:A,'User stories'!B:B))</f>
        <v/>
      </c>
    </row>
    <row r="181" spans="1:15" ht="14" x14ac:dyDescent="0.15">
      <c r="A181" s="17">
        <v>163</v>
      </c>
      <c r="K181" t="str">
        <f>IF(ISBLANK(C181),"", """"&amp;A181&amp;""" [texlbl="""&amp;A181&amp;". "&amp;B181&amp;" "&amp;C181&amp;" "&amp;D181&amp;" "&amp;F181&amp;" "&amp;G181&amp;" "&amp;H181&amp;""",color="""&amp;_xlfn.XLOOKUP(J181,Hulpfunctie!A:A,Hulpfunctie!B:B,"")&amp;"""]")</f>
        <v/>
      </c>
      <c r="L181" s="17" t="str">
        <f t="shared" si="12"/>
        <v/>
      </c>
      <c r="M181" s="17" t="str">
        <f>IF(ISBLANK(A181),"",_xlfn.IFNA( _xlfn.XLOOKUP(A181,'User stories'!E:E,'User stories'!A:A), ""))</f>
        <v/>
      </c>
      <c r="O181" s="17" t="str">
        <f>IF(ISBLANK(N181),"",_xlfn.XLOOKUP(N181,'User stories'!A:A,'User stories'!B:B))</f>
        <v/>
      </c>
    </row>
    <row r="182" spans="1:15" ht="14" x14ac:dyDescent="0.15">
      <c r="A182" s="17">
        <v>164</v>
      </c>
      <c r="K182" t="str">
        <f>IF(ISBLANK(C182),"", """"&amp;A182&amp;""" [texlbl="""&amp;A182&amp;". "&amp;B182&amp;" "&amp;C182&amp;" "&amp;D182&amp;" "&amp;F182&amp;" "&amp;G182&amp;" "&amp;H182&amp;""",color="""&amp;_xlfn.XLOOKUP(J182,Hulpfunctie!A:A,Hulpfunctie!B:B,"")&amp;"""]")</f>
        <v/>
      </c>
      <c r="L182" s="17" t="str">
        <f t="shared" si="12"/>
        <v/>
      </c>
      <c r="M182" s="17" t="str">
        <f>IF(ISBLANK(A182),"",_xlfn.IFNA( _xlfn.XLOOKUP(A182,'User stories'!E:E,'User stories'!A:A), ""))</f>
        <v/>
      </c>
      <c r="O182" s="17" t="str">
        <f>IF(ISBLANK(N182),"",_xlfn.XLOOKUP(N182,'User stories'!A:A,'User stories'!B:B))</f>
        <v/>
      </c>
    </row>
    <row r="183" spans="1:15" ht="14" x14ac:dyDescent="0.15">
      <c r="A183" s="17">
        <v>165</v>
      </c>
      <c r="K183" t="str">
        <f>IF(ISBLANK(C183),"", """"&amp;A183&amp;""" [texlbl="""&amp;A183&amp;". "&amp;B183&amp;" "&amp;C183&amp;" "&amp;D183&amp;" "&amp;F183&amp;" "&amp;G183&amp;" "&amp;H183&amp;""",color="""&amp;_xlfn.XLOOKUP(J183,Hulpfunctie!A:A,Hulpfunctie!B:B,"")&amp;"""]")</f>
        <v/>
      </c>
      <c r="L183" s="17" t="str">
        <f t="shared" si="12"/>
        <v/>
      </c>
      <c r="M183" s="17" t="str">
        <f>IF(ISBLANK(A183),"",_xlfn.IFNA( _xlfn.XLOOKUP(A183,'User stories'!E:E,'User stories'!A:A), ""))</f>
        <v/>
      </c>
      <c r="O183" s="17" t="str">
        <f>IF(ISBLANK(N183),"",_xlfn.XLOOKUP(N183,'User stories'!A:A,'User stories'!B:B))</f>
        <v/>
      </c>
    </row>
    <row r="184" spans="1:15" ht="14" x14ac:dyDescent="0.15">
      <c r="A184" s="17">
        <v>166</v>
      </c>
      <c r="K184" t="str">
        <f>IF(ISBLANK(C184),"", """"&amp;A184&amp;""" [texlbl="""&amp;A184&amp;". "&amp;B184&amp;" "&amp;C184&amp;" "&amp;D184&amp;" "&amp;F184&amp;" "&amp;G184&amp;" "&amp;H184&amp;""",color="""&amp;_xlfn.XLOOKUP(J184,Hulpfunctie!A:A,Hulpfunctie!B:B,"")&amp;"""]")</f>
        <v/>
      </c>
      <c r="L184" s="17" t="str">
        <f t="shared" si="12"/>
        <v/>
      </c>
      <c r="M184" s="17" t="str">
        <f>IF(ISBLANK(A184),"",_xlfn.IFNA( _xlfn.XLOOKUP(A184,'User stories'!E:E,'User stories'!A:A), ""))</f>
        <v/>
      </c>
      <c r="O184" s="17" t="str">
        <f>IF(ISBLANK(N184),"",_xlfn.XLOOKUP(N184,'User stories'!A:A,'User stories'!B:B))</f>
        <v/>
      </c>
    </row>
    <row r="185" spans="1:15" ht="14" x14ac:dyDescent="0.15">
      <c r="A185" s="17">
        <v>167</v>
      </c>
      <c r="K185" t="str">
        <f>IF(ISBLANK(C185),"", """"&amp;A185&amp;""" [texlbl="""&amp;A185&amp;". "&amp;B185&amp;" "&amp;C185&amp;" "&amp;D185&amp;" "&amp;F185&amp;" "&amp;G185&amp;" "&amp;H185&amp;""",color="""&amp;_xlfn.XLOOKUP(J185,Hulpfunctie!A:A,Hulpfunctie!B:B,"")&amp;"""]")</f>
        <v/>
      </c>
      <c r="L185" s="17" t="str">
        <f t="shared" si="12"/>
        <v/>
      </c>
      <c r="M185" s="17" t="str">
        <f>IF(ISBLANK(A185),"",_xlfn.IFNA( _xlfn.XLOOKUP(A185,'User stories'!E:E,'User stories'!A:A), ""))</f>
        <v/>
      </c>
      <c r="O185" s="17" t="str">
        <f>IF(ISBLANK(N185),"",_xlfn.XLOOKUP(N185,'User stories'!A:A,'User stories'!B:B))</f>
        <v/>
      </c>
    </row>
    <row r="186" spans="1:15" ht="14" x14ac:dyDescent="0.15">
      <c r="A186" s="17">
        <v>168</v>
      </c>
      <c r="K186" t="str">
        <f>IF(ISBLANK(C186),"", """"&amp;A186&amp;""" [texlbl="""&amp;A186&amp;". "&amp;B186&amp;" "&amp;C186&amp;" "&amp;D186&amp;" "&amp;F186&amp;" "&amp;G186&amp;" "&amp;H186&amp;""",color="""&amp;_xlfn.XLOOKUP(J186,Hulpfunctie!A:A,Hulpfunctie!B:B,"")&amp;"""]")</f>
        <v/>
      </c>
      <c r="L186" s="17" t="str">
        <f t="shared" si="12"/>
        <v/>
      </c>
      <c r="M186" s="17" t="str">
        <f>IF(ISBLANK(A186),"",_xlfn.IFNA( _xlfn.XLOOKUP(A186,'User stories'!E:E,'User stories'!A:A), ""))</f>
        <v/>
      </c>
      <c r="O186" s="17" t="str">
        <f>IF(ISBLANK(N186),"",_xlfn.XLOOKUP(N186,'User stories'!A:A,'User stories'!B:B))</f>
        <v/>
      </c>
    </row>
    <row r="187" spans="1:15" x14ac:dyDescent="0.15">
      <c r="K187" t="str">
        <f>IF(ISBLANK(C187),"", """"&amp;A187&amp;""" [texlbl="""&amp;A187&amp;". "&amp;B187&amp;" "&amp;C187&amp;" "&amp;D187&amp;" "&amp;F187&amp;" "&amp;G187&amp;" "&amp;H187&amp;""",color="""&amp;_xlfn.XLOOKUP(J187,Hulpfunctie!A:A,Hulpfunctie!B:B,"")&amp;"""]")</f>
        <v/>
      </c>
    </row>
  </sheetData>
  <autoFilter ref="A3:L84" xr:uid="{CF68E8D2-8D5D-8743-B2B1-28EDA75A950C}"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858B-C046-AD4F-B62F-47A93006E5BC}">
  <dimension ref="A2:B5"/>
  <sheetViews>
    <sheetView workbookViewId="0">
      <selection activeCell="B2" sqref="B2"/>
    </sheetView>
  </sheetViews>
  <sheetFormatPr baseColWidth="10" defaultRowHeight="13" x14ac:dyDescent="0.15"/>
  <cols>
    <col min="1" max="1" width="9.1640625" customWidth="1"/>
  </cols>
  <sheetData>
    <row r="2" spans="1:2" ht="14" x14ac:dyDescent="0.15">
      <c r="A2" s="17" t="s">
        <v>132</v>
      </c>
      <c r="B2" t="s">
        <v>137</v>
      </c>
    </row>
    <row r="3" spans="1:2" ht="14" x14ac:dyDescent="0.15">
      <c r="A3" s="17" t="s">
        <v>133</v>
      </c>
      <c r="B3" t="s">
        <v>135</v>
      </c>
    </row>
    <row r="4" spans="1:2" ht="14" x14ac:dyDescent="0.15">
      <c r="A4" s="17" t="s">
        <v>66</v>
      </c>
      <c r="B4" t="s">
        <v>136</v>
      </c>
    </row>
    <row r="5" spans="1:2" ht="14" x14ac:dyDescent="0.15">
      <c r="A5" s="17" t="s">
        <v>99</v>
      </c>
      <c r="B5" t="s">
        <v>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106B2E1567C146BF558BC6C664D157" ma:contentTypeVersion="9" ma:contentTypeDescription="Create a new document." ma:contentTypeScope="" ma:versionID="85f9d543cc5de373041b453023ab91d0">
  <xsd:schema xmlns:xsd="http://www.w3.org/2001/XMLSchema" xmlns:xs="http://www.w3.org/2001/XMLSchema" xmlns:p="http://schemas.microsoft.com/office/2006/metadata/properties" xmlns:ns2="c08923b1-6af8-4f77-a5db-16ecbd5181e9" targetNamespace="http://schemas.microsoft.com/office/2006/metadata/properties" ma:root="true" ma:fieldsID="0f7885031b1cc716dd168488c9c995a7" ns2:_="">
    <xsd:import namespace="c08923b1-6af8-4f77-a5db-16ecbd5181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8923b1-6af8-4f77-a5db-16ecbd518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14B8D6-53BB-44F2-9FF0-6356FA514E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8923b1-6af8-4f77-a5db-16ecbd518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506583-F1C8-4A29-91B7-99FAB4D114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0A4F9-B95C-40FE-BAB8-CBD4270505F0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c08923b1-6af8-4f77-a5db-16ecbd5181e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User stories</vt:lpstr>
      <vt:lpstr>Event analyse</vt:lpstr>
      <vt:lpstr>Hulpfunctie</vt:lpstr>
    </vt:vector>
  </TitlesOfParts>
  <Company>Politie Nederland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Eijden, Edward van der (E.A.J.)</dc:creator>
  <cp:lastModifiedBy>Stef Joosten</cp:lastModifiedBy>
  <dcterms:created xsi:type="dcterms:W3CDTF">2020-07-30T13:26:31Z</dcterms:created>
  <dcterms:modified xsi:type="dcterms:W3CDTF">2021-02-26T09:04:51Z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0x010100FC106B2E1567C146BF558BC6C664D157</vt:lpwstr>
  </property>
</Properties>
</file>