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896"/>
  </bookViews>
  <sheets>
    <sheet name="Statical information" sheetId="1" r:id="rId1"/>
    <sheet name="Rentals" sheetId="2" r:id="rId2"/>
  </sheets>
  <calcPr calcId="145621"/>
</workbook>
</file>

<file path=xl/calcChain.xml><?xml version="1.0" encoding="utf-8"?>
<calcChain xmlns="http://schemas.openxmlformats.org/spreadsheetml/2006/main">
  <c r="H12" i="2" l="1"/>
  <c r="G7" i="2"/>
  <c r="F7" i="2"/>
  <c r="L18" i="2" l="1"/>
  <c r="L17" i="2"/>
  <c r="L15" i="2"/>
  <c r="L14" i="2"/>
  <c r="J18" i="2"/>
  <c r="J17" i="2"/>
  <c r="J15" i="2"/>
  <c r="J14" i="2"/>
  <c r="J12" i="2"/>
  <c r="L12" i="2" s="1"/>
  <c r="J13" i="2"/>
  <c r="L13" i="2" s="1"/>
  <c r="G6" i="2" l="1"/>
  <c r="F6" i="2"/>
  <c r="G5" i="2"/>
  <c r="F5" i="2"/>
  <c r="F3" i="2"/>
  <c r="G3" i="2"/>
  <c r="G4" i="2"/>
  <c r="F4" i="2"/>
  <c r="H18" i="2" l="1"/>
  <c r="H17" i="2"/>
  <c r="D18" i="2"/>
  <c r="D17" i="2"/>
  <c r="B17" i="2"/>
  <c r="A18" i="2"/>
  <c r="F18" i="2" s="1"/>
  <c r="A17" i="2"/>
  <c r="A16" i="2"/>
  <c r="D16" i="2" s="1"/>
  <c r="A15" i="2"/>
  <c r="A14" i="2"/>
  <c r="A13" i="2"/>
  <c r="A12" i="2"/>
  <c r="B12" i="2" s="1"/>
  <c r="A30" i="1"/>
  <c r="J16" i="2" l="1"/>
  <c r="L16" i="2" s="1"/>
  <c r="B16" i="2"/>
  <c r="B15" i="2"/>
  <c r="B14" i="2"/>
  <c r="B18" i="2"/>
  <c r="F16" i="2"/>
  <c r="F15" i="2"/>
  <c r="D15" i="2"/>
  <c r="F14" i="2"/>
  <c r="D14" i="2"/>
  <c r="F17" i="2"/>
  <c r="B13" i="2"/>
  <c r="F13" i="2"/>
  <c r="D13" i="2"/>
  <c r="F12" i="2"/>
  <c r="D12" i="2"/>
  <c r="A39" i="1"/>
  <c r="A38" i="1"/>
  <c r="A37" i="1"/>
  <c r="A36" i="1"/>
  <c r="A35" i="1"/>
  <c r="A34" i="1"/>
  <c r="A33" i="1"/>
  <c r="A32" i="1"/>
  <c r="A31" i="1"/>
  <c r="B10" i="1" l="1"/>
  <c r="B9" i="1"/>
  <c r="B8" i="1"/>
  <c r="B7" i="1"/>
  <c r="B3" i="1"/>
  <c r="E26" i="1" l="1"/>
  <c r="E25" i="1"/>
  <c r="E24" i="1"/>
  <c r="E23" i="1"/>
  <c r="E22" i="1"/>
  <c r="E21" i="1"/>
  <c r="E17" i="1"/>
  <c r="E16" i="1"/>
  <c r="E15" i="1"/>
  <c r="E14" i="1"/>
  <c r="A26" i="1" l="1"/>
  <c r="A25" i="1"/>
  <c r="A24" i="1"/>
  <c r="A23" i="1"/>
  <c r="A22" i="1"/>
  <c r="A21" i="1"/>
</calcChain>
</file>

<file path=xl/sharedStrings.xml><?xml version="1.0" encoding="utf-8"?>
<sst xmlns="http://schemas.openxmlformats.org/spreadsheetml/2006/main" count="188" uniqueCount="96">
  <si>
    <t>maxRentalDuration</t>
  </si>
  <si>
    <t>EU-Rent</t>
  </si>
  <si>
    <t>CarRentalCompany</t>
  </si>
  <si>
    <t>[EU-Rent]</t>
  </si>
  <si>
    <t>[Branches]</t>
  </si>
  <si>
    <t>branchOf</t>
  </si>
  <si>
    <t>Branch</t>
  </si>
  <si>
    <t>[Car Types]</t>
  </si>
  <si>
    <t>CarType</t>
  </si>
  <si>
    <t>Brand</t>
  </si>
  <si>
    <t>brand</t>
  </si>
  <si>
    <t>model</t>
  </si>
  <si>
    <t>rentalTariffPerDay</t>
  </si>
  <si>
    <t>excessTariffPerDay</t>
  </si>
  <si>
    <t>Model</t>
  </si>
  <si>
    <t>Amount</t>
  </si>
  <si>
    <t>AMS</t>
  </si>
  <si>
    <t>RTD</t>
  </si>
  <si>
    <t>DHG</t>
  </si>
  <si>
    <t>UTR</t>
  </si>
  <si>
    <t>Location</t>
  </si>
  <si>
    <t>branchLocation</t>
  </si>
  <si>
    <t>Amsterdam</t>
  </si>
  <si>
    <t>Rotterdam</t>
  </si>
  <si>
    <t>Den Haag</t>
  </si>
  <si>
    <t>Utrecht</t>
  </si>
  <si>
    <t>VW Beetle</t>
  </si>
  <si>
    <t>Volkswagen</t>
  </si>
  <si>
    <t>Beetle</t>
  </si>
  <si>
    <t>VW Polo</t>
  </si>
  <si>
    <t>Polo</t>
  </si>
  <si>
    <t>VW Passat</t>
  </si>
  <si>
    <t>Audi A4</t>
  </si>
  <si>
    <t>Audi</t>
  </si>
  <si>
    <t>A4</t>
  </si>
  <si>
    <t>Passat</t>
  </si>
  <si>
    <t>distbranch</t>
  </si>
  <si>
    <t>distance</t>
  </si>
  <si>
    <t>computedLocationPenaltyCharge</t>
  </si>
  <si>
    <t>DistanceBetweenLocations</t>
  </si>
  <si>
    <t>Distance</t>
  </si>
  <si>
    <t>[Cars]</t>
  </si>
  <si>
    <t>[Location Penalties]</t>
  </si>
  <si>
    <t>Car</t>
  </si>
  <si>
    <t>carType</t>
  </si>
  <si>
    <t>1-AMS-11</t>
  </si>
  <si>
    <t>1-AMS-12</t>
  </si>
  <si>
    <t>1-AMS-13</t>
  </si>
  <si>
    <t>2-DHG-14</t>
  </si>
  <si>
    <t>2-DHG-15</t>
  </si>
  <si>
    <t>2-DHG-16</t>
  </si>
  <si>
    <t>3-RTD-17</t>
  </si>
  <si>
    <t>3-RTD-18</t>
  </si>
  <si>
    <t>3-RTD-19</t>
  </si>
  <si>
    <t>carAvailableAt</t>
  </si>
  <si>
    <t>orgAbbrName</t>
  </si>
  <si>
    <t>OrgAbbrName</t>
  </si>
  <si>
    <t>NumberOfDays</t>
  </si>
  <si>
    <t>carID</t>
  </si>
  <si>
    <t>LicensePlate</t>
  </si>
  <si>
    <t>1-AMS-10</t>
  </si>
  <si>
    <t>[Rentals]</t>
  </si>
  <si>
    <t>RentalCase</t>
  </si>
  <si>
    <t>rcStartDate</t>
  </si>
  <si>
    <t>rcEndDate</t>
  </si>
  <si>
    <t>rcCarType</t>
  </si>
  <si>
    <t>rcPickupBranch</t>
  </si>
  <si>
    <t>rcDropOffBranch</t>
  </si>
  <si>
    <t>Date</t>
  </si>
  <si>
    <t>rcRenter</t>
  </si>
  <si>
    <t>rcDriver</t>
  </si>
  <si>
    <t>rcDrivingLicense</t>
  </si>
  <si>
    <t>DrivingLicense</t>
  </si>
  <si>
    <t>PersonRef</t>
  </si>
  <si>
    <t>rcAssignedCar</t>
  </si>
  <si>
    <t>[Transactions]</t>
  </si>
  <si>
    <t>rcIsClean</t>
  </si>
  <si>
    <t>rentalHasBeenRequested</t>
  </si>
  <si>
    <t>rentalHasBeenPromised</t>
  </si>
  <si>
    <t>rcKeysHandedOver</t>
  </si>
  <si>
    <t>rentalCarHasBeenPickedUp</t>
  </si>
  <si>
    <t>rentalHasBeenStarted</t>
  </si>
  <si>
    <t>rc_test_1</t>
  </si>
  <si>
    <t>Dick River</t>
  </si>
  <si>
    <t>DL-1235-1263</t>
  </si>
  <si>
    <t>rcAuthorAcc</t>
  </si>
  <si>
    <t>Acc_dick</t>
  </si>
  <si>
    <t>Customer</t>
  </si>
  <si>
    <t>rc_test_2</t>
  </si>
  <si>
    <t>rc_test_3</t>
  </si>
  <si>
    <t>Richard Enter</t>
  </si>
  <si>
    <t>Acc_richard</t>
  </si>
  <si>
    <t>rc_test_4</t>
  </si>
  <si>
    <t>DL-8888-9999</t>
  </si>
  <si>
    <t>rc_test_5</t>
  </si>
  <si>
    <t>&lt;- car is in a STARTED rental (meaning that the keys have been handed over etc.), see sheet 'Rentals'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</si>
</sst>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1" fillId="2" borderId="1" xfId="1" applyBorder="1"/>
    <xf numFmtId="0" fontId="2" fillId="2" borderId="1" xfId="1" applyFont="1" applyBorder="1"/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  <xf numFmtId="0" fontId="3" fillId="3" borderId="1" xfId="2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1" xfId="2" applyAlignment="1">
      <alignment horizontal="left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A7" zoomScaleNormal="100" workbookViewId="0">
      <selection activeCell="E30" sqref="E30"/>
    </sheetView>
  </sheetViews>
  <sheetFormatPr defaultRowHeight="14.4" x14ac:dyDescent="0.3"/>
  <cols>
    <col min="1" max="1" width="21.88671875" bestFit="1" customWidth="1"/>
    <col min="2" max="2" width="23.33203125" style="4" customWidth="1"/>
    <col min="3" max="3" width="18.77734375" style="4" customWidth="1"/>
    <col min="4" max="5" width="24" style="4" customWidth="1"/>
    <col min="6" max="6" width="22.5546875" style="4" bestFit="1" customWidth="1"/>
    <col min="7" max="12" width="15.77734375" style="4" customWidth="1"/>
    <col min="13" max="13" width="18.109375" style="4" bestFit="1" customWidth="1"/>
    <col min="14" max="14" width="23.5546875" bestFit="1" customWidth="1"/>
    <col min="15" max="15" width="25.77734375" bestFit="1" customWidth="1"/>
    <col min="16" max="16" width="19" bestFit="1" customWidth="1"/>
    <col min="17" max="17" width="20.6640625" bestFit="1" customWidth="1"/>
    <col min="18" max="18" width="16.44140625" bestFit="1" customWidth="1"/>
  </cols>
  <sheetData>
    <row r="1" spans="1:13" s="1" customFormat="1" x14ac:dyDescent="0.3">
      <c r="A1" s="2" t="s">
        <v>3</v>
      </c>
      <c r="B1" s="3" t="s">
        <v>55</v>
      </c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s="1" customFormat="1" x14ac:dyDescent="0.3">
      <c r="A2" s="1" t="s">
        <v>2</v>
      </c>
      <c r="B2" s="3" t="s">
        <v>56</v>
      </c>
      <c r="C2" s="3" t="s">
        <v>57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t="s">
        <v>1</v>
      </c>
      <c r="B3" s="4" t="str">
        <f>$A3</f>
        <v>EU-Rent</v>
      </c>
      <c r="C3" s="4">
        <v>60</v>
      </c>
    </row>
    <row r="5" spans="1:13" s="1" customFormat="1" x14ac:dyDescent="0.3">
      <c r="A5" s="2" t="s">
        <v>4</v>
      </c>
      <c r="B5" s="3" t="s">
        <v>55</v>
      </c>
      <c r="C5" s="3" t="s">
        <v>5</v>
      </c>
      <c r="D5" s="3" t="s">
        <v>21</v>
      </c>
      <c r="E5" s="3"/>
      <c r="F5" s="3"/>
      <c r="G5" s="3"/>
      <c r="H5" s="3"/>
      <c r="I5" s="3"/>
      <c r="J5" s="3"/>
      <c r="K5" s="3"/>
      <c r="L5" s="3"/>
      <c r="M5" s="3"/>
    </row>
    <row r="6" spans="1:13" s="1" customFormat="1" x14ac:dyDescent="0.3">
      <c r="A6" s="1" t="s">
        <v>6</v>
      </c>
      <c r="B6" s="3" t="s">
        <v>56</v>
      </c>
      <c r="C6" s="3" t="s">
        <v>2</v>
      </c>
      <c r="D6" s="3" t="s">
        <v>20</v>
      </c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t="s">
        <v>16</v>
      </c>
      <c r="B7" s="4" t="str">
        <f t="shared" ref="B7:B10" si="0">$A7</f>
        <v>AMS</v>
      </c>
      <c r="C7" s="4" t="s">
        <v>1</v>
      </c>
      <c r="D7" s="4" t="s">
        <v>22</v>
      </c>
    </row>
    <row r="8" spans="1:13" x14ac:dyDescent="0.3">
      <c r="A8" t="s">
        <v>17</v>
      </c>
      <c r="B8" s="4" t="str">
        <f t="shared" si="0"/>
        <v>RTD</v>
      </c>
      <c r="C8" s="4" t="s">
        <v>1</v>
      </c>
      <c r="D8" s="4" t="s">
        <v>23</v>
      </c>
    </row>
    <row r="9" spans="1:13" x14ac:dyDescent="0.3">
      <c r="A9" t="s">
        <v>18</v>
      </c>
      <c r="B9" s="4" t="str">
        <f t="shared" si="0"/>
        <v>DHG</v>
      </c>
      <c r="C9" s="4" t="s">
        <v>1</v>
      </c>
      <c r="D9" s="4" t="s">
        <v>24</v>
      </c>
    </row>
    <row r="10" spans="1:13" x14ac:dyDescent="0.3">
      <c r="A10" t="s">
        <v>19</v>
      </c>
      <c r="B10" s="4" t="str">
        <f t="shared" si="0"/>
        <v>UTR</v>
      </c>
      <c r="C10" s="4" t="s">
        <v>1</v>
      </c>
      <c r="D10" s="4" t="s">
        <v>25</v>
      </c>
    </row>
    <row r="12" spans="1:13" s="1" customFormat="1" x14ac:dyDescent="0.3">
      <c r="A12" s="2" t="s">
        <v>7</v>
      </c>
      <c r="B12" s="3" t="s">
        <v>10</v>
      </c>
      <c r="C12" s="3" t="s">
        <v>11</v>
      </c>
      <c r="D12" s="3" t="s">
        <v>12</v>
      </c>
      <c r="E12" s="3" t="s">
        <v>13</v>
      </c>
      <c r="F12" s="3"/>
      <c r="G12" s="3"/>
      <c r="H12" s="3"/>
      <c r="I12" s="3"/>
      <c r="J12" s="3"/>
      <c r="K12" s="3"/>
      <c r="L12" s="3"/>
      <c r="M12" s="3"/>
    </row>
    <row r="13" spans="1:13" s="1" customFormat="1" x14ac:dyDescent="0.3">
      <c r="A13" s="1" t="s">
        <v>8</v>
      </c>
      <c r="B13" s="3" t="s">
        <v>9</v>
      </c>
      <c r="C13" s="3" t="s">
        <v>14</v>
      </c>
      <c r="D13" s="3" t="s">
        <v>15</v>
      </c>
      <c r="E13" s="3" t="s">
        <v>15</v>
      </c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t="s">
        <v>26</v>
      </c>
      <c r="B14" s="4" t="s">
        <v>27</v>
      </c>
      <c r="C14" s="4" t="s">
        <v>28</v>
      </c>
      <c r="D14" s="4">
        <v>60</v>
      </c>
      <c r="E14" s="4">
        <f>MAX(15,FLOOR($D14/2.1415,1))</f>
        <v>28</v>
      </c>
    </row>
    <row r="15" spans="1:13" x14ac:dyDescent="0.3">
      <c r="A15" t="s">
        <v>29</v>
      </c>
      <c r="B15" s="4" t="s">
        <v>27</v>
      </c>
      <c r="C15" s="4" t="s">
        <v>30</v>
      </c>
      <c r="D15" s="4">
        <v>25</v>
      </c>
      <c r="E15" s="4">
        <f t="shared" ref="E15:E17" si="1">MAX(15,FLOOR($D15/2.1415,1))</f>
        <v>15</v>
      </c>
    </row>
    <row r="16" spans="1:13" x14ac:dyDescent="0.3">
      <c r="A16" t="s">
        <v>31</v>
      </c>
      <c r="B16" s="4" t="s">
        <v>27</v>
      </c>
      <c r="C16" s="4" t="s">
        <v>35</v>
      </c>
      <c r="D16" s="4">
        <v>34</v>
      </c>
      <c r="E16" s="4">
        <f t="shared" si="1"/>
        <v>15</v>
      </c>
    </row>
    <row r="17" spans="1:13" x14ac:dyDescent="0.3">
      <c r="A17" t="s">
        <v>32</v>
      </c>
      <c r="B17" s="4" t="s">
        <v>33</v>
      </c>
      <c r="C17" s="4" t="s">
        <v>34</v>
      </c>
      <c r="D17" s="4">
        <v>93</v>
      </c>
      <c r="E17" s="4">
        <f t="shared" si="1"/>
        <v>43</v>
      </c>
    </row>
    <row r="19" spans="1:13" s="1" customFormat="1" x14ac:dyDescent="0.3">
      <c r="A19" s="2" t="s">
        <v>42</v>
      </c>
      <c r="B19" s="3" t="s">
        <v>36</v>
      </c>
      <c r="C19" s="3" t="s">
        <v>36</v>
      </c>
      <c r="D19" s="3" t="s">
        <v>37</v>
      </c>
      <c r="E19" s="3" t="s">
        <v>38</v>
      </c>
      <c r="F19" s="3"/>
      <c r="G19" s="3"/>
      <c r="H19" s="3"/>
      <c r="I19" s="3"/>
      <c r="J19" s="3"/>
      <c r="K19" s="3"/>
      <c r="L19" s="3"/>
      <c r="M19" s="3"/>
    </row>
    <row r="20" spans="1:13" s="1" customFormat="1" x14ac:dyDescent="0.3">
      <c r="A20" s="1" t="s">
        <v>39</v>
      </c>
      <c r="B20" s="3" t="s">
        <v>6</v>
      </c>
      <c r="C20" s="3" t="s">
        <v>6</v>
      </c>
      <c r="D20" s="3" t="s">
        <v>40</v>
      </c>
      <c r="E20" s="3" t="s">
        <v>15</v>
      </c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t="str">
        <f>CONCATENATE($B21,"-",$C21)</f>
        <v>AMS-DHG</v>
      </c>
      <c r="B21" s="4" t="s">
        <v>16</v>
      </c>
      <c r="C21" s="4" t="s">
        <v>18</v>
      </c>
      <c r="D21" s="4">
        <v>61</v>
      </c>
      <c r="E21" s="4">
        <f>MAX(33,FLOOR($D21*1.3,1))</f>
        <v>79</v>
      </c>
    </row>
    <row r="22" spans="1:13" x14ac:dyDescent="0.3">
      <c r="A22" t="str">
        <f t="shared" ref="A22:A26" si="2">CONCATENATE($B22,"-",$C22)</f>
        <v>AMS-RTD</v>
      </c>
      <c r="B22" s="4" t="s">
        <v>16</v>
      </c>
      <c r="C22" s="4" t="s">
        <v>17</v>
      </c>
      <c r="D22" s="4">
        <v>67</v>
      </c>
      <c r="E22" s="4">
        <f t="shared" ref="E22:E26" si="3">MAX(33,FLOOR($D22*1.3,1))</f>
        <v>87</v>
      </c>
    </row>
    <row r="23" spans="1:13" x14ac:dyDescent="0.3">
      <c r="A23" t="str">
        <f t="shared" si="2"/>
        <v>AMS-UTR</v>
      </c>
      <c r="B23" s="4" t="s">
        <v>16</v>
      </c>
      <c r="C23" s="4" t="s">
        <v>19</v>
      </c>
      <c r="D23" s="4">
        <v>38</v>
      </c>
      <c r="E23" s="4">
        <f t="shared" si="3"/>
        <v>49</v>
      </c>
    </row>
    <row r="24" spans="1:13" x14ac:dyDescent="0.3">
      <c r="A24" t="str">
        <f t="shared" si="2"/>
        <v>DHG-RTD</v>
      </c>
      <c r="B24" s="4" t="s">
        <v>18</v>
      </c>
      <c r="C24" s="4" t="s">
        <v>17</v>
      </c>
      <c r="D24" s="4">
        <v>23</v>
      </c>
      <c r="E24" s="4">
        <f t="shared" si="3"/>
        <v>33</v>
      </c>
    </row>
    <row r="25" spans="1:13" x14ac:dyDescent="0.3">
      <c r="A25" t="str">
        <f t="shared" si="2"/>
        <v>DHG-UTR</v>
      </c>
      <c r="B25" s="4" t="s">
        <v>18</v>
      </c>
      <c r="C25" s="4" t="s">
        <v>19</v>
      </c>
      <c r="D25" s="4">
        <v>63</v>
      </c>
      <c r="E25" s="4">
        <f t="shared" si="3"/>
        <v>81</v>
      </c>
    </row>
    <row r="26" spans="1:13" x14ac:dyDescent="0.3">
      <c r="A26" t="str">
        <f t="shared" si="2"/>
        <v>RTD-UTR</v>
      </c>
      <c r="B26" s="4" t="s">
        <v>17</v>
      </c>
      <c r="C26" s="4" t="s">
        <v>19</v>
      </c>
      <c r="D26" s="4">
        <v>56</v>
      </c>
      <c r="E26" s="4">
        <f t="shared" si="3"/>
        <v>72</v>
      </c>
    </row>
    <row r="28" spans="1:13" s="1" customFormat="1" x14ac:dyDescent="0.3">
      <c r="A28" s="2" t="s">
        <v>41</v>
      </c>
      <c r="B28" s="3" t="s">
        <v>58</v>
      </c>
      <c r="C28" s="3" t="s">
        <v>44</v>
      </c>
      <c r="D28" s="3" t="s">
        <v>54</v>
      </c>
      <c r="E28" s="3"/>
      <c r="F28" s="3"/>
      <c r="G28" s="3"/>
      <c r="H28" s="3"/>
      <c r="I28" s="3"/>
      <c r="J28" s="3"/>
      <c r="K28" s="3"/>
      <c r="L28" s="3"/>
      <c r="M28" s="3"/>
    </row>
    <row r="29" spans="1:13" s="1" customFormat="1" x14ac:dyDescent="0.3">
      <c r="A29" s="1" t="s">
        <v>43</v>
      </c>
      <c r="B29" s="3" t="s">
        <v>59</v>
      </c>
      <c r="C29" s="3" t="s">
        <v>8</v>
      </c>
      <c r="D29" s="3" t="s">
        <v>6</v>
      </c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3">
      <c r="A30" t="str">
        <f>IF($B30="","",$B30)</f>
        <v>1-AMS-10</v>
      </c>
      <c r="B30" s="4" t="s">
        <v>60</v>
      </c>
      <c r="C30" s="4" t="s">
        <v>29</v>
      </c>
      <c r="E30" s="8" t="s">
        <v>95</v>
      </c>
    </row>
    <row r="31" spans="1:13" x14ac:dyDescent="0.3">
      <c r="A31" t="str">
        <f>IF($B31="","",$B31)</f>
        <v>1-AMS-11</v>
      </c>
      <c r="B31" s="4" t="s">
        <v>45</v>
      </c>
      <c r="C31" s="4" t="s">
        <v>29</v>
      </c>
      <c r="D31" s="4" t="s">
        <v>16</v>
      </c>
      <c r="E31" s="8"/>
    </row>
    <row r="32" spans="1:13" x14ac:dyDescent="0.3">
      <c r="A32" t="str">
        <f t="shared" ref="A32:A39" si="4">IF($B32="","",$B32)</f>
        <v>1-AMS-12</v>
      </c>
      <c r="B32" s="4" t="s">
        <v>46</v>
      </c>
      <c r="C32" s="4" t="s">
        <v>29</v>
      </c>
      <c r="D32" s="4" t="s">
        <v>16</v>
      </c>
    </row>
    <row r="33" spans="1:5" x14ac:dyDescent="0.3">
      <c r="A33" t="str">
        <f t="shared" si="4"/>
        <v>1-AMS-13</v>
      </c>
      <c r="B33" s="4" t="s">
        <v>47</v>
      </c>
      <c r="C33" s="4" t="s">
        <v>31</v>
      </c>
      <c r="D33" s="4" t="s">
        <v>16</v>
      </c>
    </row>
    <row r="34" spans="1:5" x14ac:dyDescent="0.3">
      <c r="A34" t="str">
        <f t="shared" si="4"/>
        <v>2-DHG-14</v>
      </c>
      <c r="B34" s="4" t="s">
        <v>48</v>
      </c>
      <c r="C34" s="4" t="s">
        <v>32</v>
      </c>
      <c r="D34" s="4" t="s">
        <v>18</v>
      </c>
    </row>
    <row r="35" spans="1:5" x14ac:dyDescent="0.3">
      <c r="A35" t="str">
        <f t="shared" si="4"/>
        <v>2-DHG-15</v>
      </c>
      <c r="B35" s="4" t="s">
        <v>49</v>
      </c>
      <c r="C35" s="4" t="s">
        <v>29</v>
      </c>
      <c r="D35" s="4" t="s">
        <v>18</v>
      </c>
      <c r="E35" s="5"/>
    </row>
    <row r="36" spans="1:5" x14ac:dyDescent="0.3">
      <c r="A36" t="str">
        <f t="shared" si="4"/>
        <v>2-DHG-16</v>
      </c>
      <c r="B36" s="4" t="s">
        <v>50</v>
      </c>
      <c r="C36" s="4" t="s">
        <v>31</v>
      </c>
      <c r="D36" s="4" t="s">
        <v>18</v>
      </c>
    </row>
    <row r="37" spans="1:5" x14ac:dyDescent="0.3">
      <c r="A37" t="str">
        <f t="shared" si="4"/>
        <v>3-RTD-17</v>
      </c>
      <c r="B37" s="4" t="s">
        <v>51</v>
      </c>
      <c r="C37" s="4" t="s">
        <v>31</v>
      </c>
      <c r="D37" s="4" t="s">
        <v>17</v>
      </c>
    </row>
    <row r="38" spans="1:5" x14ac:dyDescent="0.3">
      <c r="A38" t="str">
        <f t="shared" si="4"/>
        <v>3-RTD-18</v>
      </c>
      <c r="B38" s="4" t="s">
        <v>52</v>
      </c>
      <c r="C38" s="4" t="s">
        <v>29</v>
      </c>
      <c r="D38" s="4" t="s">
        <v>19</v>
      </c>
    </row>
    <row r="39" spans="1:5" x14ac:dyDescent="0.3">
      <c r="A39" t="str">
        <f t="shared" si="4"/>
        <v>3-RTD-19</v>
      </c>
      <c r="B39" s="4" t="s">
        <v>53</v>
      </c>
      <c r="C39" s="4" t="s">
        <v>26</v>
      </c>
      <c r="D39" s="4" t="s">
        <v>17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H13" sqref="H13"/>
    </sheetView>
  </sheetViews>
  <sheetFormatPr defaultRowHeight="14.4" x14ac:dyDescent="0.3"/>
  <cols>
    <col min="1" max="1" width="17.6640625" style="8" customWidth="1"/>
    <col min="2" max="2" width="12.77734375" customWidth="1"/>
    <col min="3" max="3" width="12" customWidth="1"/>
    <col min="4" max="4" width="12.109375" customWidth="1"/>
    <col min="5" max="5" width="14.6640625" customWidth="1"/>
    <col min="6" max="6" width="15.6640625" customWidth="1"/>
    <col min="7" max="7" width="14.5546875" customWidth="1"/>
    <col min="8" max="8" width="15.77734375" customWidth="1"/>
    <col min="9" max="9" width="14.77734375" customWidth="1"/>
    <col min="10" max="10" width="15" customWidth="1"/>
    <col min="11" max="11" width="10.44140625" customWidth="1"/>
    <col min="12" max="12" width="14.109375" customWidth="1"/>
  </cols>
  <sheetData>
    <row r="1" spans="1:12" s="6" customFormat="1" x14ac:dyDescent="0.3">
      <c r="A1" s="7" t="s">
        <v>61</v>
      </c>
      <c r="B1" s="6" t="s">
        <v>85</v>
      </c>
      <c r="C1" s="6" t="s">
        <v>69</v>
      </c>
      <c r="D1" s="6" t="s">
        <v>70</v>
      </c>
      <c r="E1" s="6" t="s">
        <v>71</v>
      </c>
      <c r="F1" s="6" t="s">
        <v>63</v>
      </c>
      <c r="G1" s="6" t="s">
        <v>64</v>
      </c>
      <c r="H1" s="6" t="s">
        <v>65</v>
      </c>
      <c r="I1" s="6" t="s">
        <v>74</v>
      </c>
      <c r="J1" s="6" t="s">
        <v>66</v>
      </c>
      <c r="K1" s="6" t="s">
        <v>67</v>
      </c>
    </row>
    <row r="2" spans="1:12" s="6" customFormat="1" x14ac:dyDescent="0.3">
      <c r="A2" s="7" t="s">
        <v>62</v>
      </c>
      <c r="B2" s="6" t="s">
        <v>87</v>
      </c>
      <c r="C2" s="6" t="s">
        <v>73</v>
      </c>
      <c r="D2" s="6" t="s">
        <v>73</v>
      </c>
      <c r="E2" s="6" t="s">
        <v>72</v>
      </c>
      <c r="F2" s="6" t="s">
        <v>68</v>
      </c>
      <c r="G2" s="6" t="s">
        <v>68</v>
      </c>
      <c r="H2" s="6" t="s">
        <v>8</v>
      </c>
      <c r="I2" s="6" t="s">
        <v>43</v>
      </c>
      <c r="J2" s="6" t="s">
        <v>6</v>
      </c>
      <c r="K2" s="6" t="s">
        <v>6</v>
      </c>
    </row>
    <row r="3" spans="1:12" s="4" customFormat="1" x14ac:dyDescent="0.3">
      <c r="A3" s="8" t="s">
        <v>82</v>
      </c>
      <c r="B3" s="4" t="s">
        <v>86</v>
      </c>
      <c r="C3" s="4" t="s">
        <v>83</v>
      </c>
      <c r="D3" s="4" t="s">
        <v>83</v>
      </c>
      <c r="E3" s="4" t="s">
        <v>84</v>
      </c>
      <c r="F3" s="10">
        <f ca="1">TODAY()</f>
        <v>42718</v>
      </c>
      <c r="G3" s="10">
        <f ca="1">TODAY()+9</f>
        <v>42727</v>
      </c>
      <c r="H3" s="4" t="s">
        <v>29</v>
      </c>
      <c r="I3" s="4" t="s">
        <v>60</v>
      </c>
      <c r="J3" s="4" t="s">
        <v>16</v>
      </c>
      <c r="K3" s="4" t="s">
        <v>17</v>
      </c>
    </row>
    <row r="4" spans="1:12" s="4" customFormat="1" x14ac:dyDescent="0.3">
      <c r="A4" s="8" t="s">
        <v>88</v>
      </c>
      <c r="B4" s="4" t="s">
        <v>86</v>
      </c>
      <c r="C4" s="4" t="s">
        <v>83</v>
      </c>
      <c r="D4" s="4" t="s">
        <v>83</v>
      </c>
      <c r="E4" s="4" t="s">
        <v>84</v>
      </c>
      <c r="F4" s="10">
        <f ca="1">TODAY()</f>
        <v>42718</v>
      </c>
      <c r="G4" s="10">
        <f ca="1">TODAY()+9</f>
        <v>42727</v>
      </c>
      <c r="H4" s="4" t="s">
        <v>29</v>
      </c>
      <c r="I4" s="4" t="s">
        <v>45</v>
      </c>
      <c r="J4" s="4" t="s">
        <v>16</v>
      </c>
      <c r="K4" s="4" t="s">
        <v>17</v>
      </c>
    </row>
    <row r="5" spans="1:12" s="4" customFormat="1" x14ac:dyDescent="0.3">
      <c r="A5" s="8" t="s">
        <v>89</v>
      </c>
      <c r="B5" s="4" t="s">
        <v>91</v>
      </c>
      <c r="C5" s="4" t="s">
        <v>90</v>
      </c>
      <c r="D5" s="4" t="s">
        <v>83</v>
      </c>
      <c r="E5" s="4" t="s">
        <v>84</v>
      </c>
      <c r="F5" s="10">
        <f ca="1">TODAY()</f>
        <v>42718</v>
      </c>
      <c r="G5" s="10">
        <f ca="1">TODAY()+9</f>
        <v>42727</v>
      </c>
      <c r="H5" s="4" t="s">
        <v>29</v>
      </c>
      <c r="I5" s="4" t="s">
        <v>46</v>
      </c>
      <c r="J5" s="4" t="s">
        <v>16</v>
      </c>
      <c r="K5" s="4" t="s">
        <v>17</v>
      </c>
    </row>
    <row r="6" spans="1:12" s="4" customFormat="1" x14ac:dyDescent="0.3">
      <c r="A6" s="8" t="s">
        <v>92</v>
      </c>
      <c r="B6" s="4" t="s">
        <v>91</v>
      </c>
      <c r="C6" s="4" t="s">
        <v>90</v>
      </c>
      <c r="D6" s="4" t="s">
        <v>90</v>
      </c>
      <c r="E6" s="4" t="s">
        <v>93</v>
      </c>
      <c r="F6" s="10">
        <f ca="1">TODAY()</f>
        <v>42718</v>
      </c>
      <c r="G6" s="10">
        <f ca="1">TODAY()+9</f>
        <v>42727</v>
      </c>
      <c r="H6" s="4" t="s">
        <v>31</v>
      </c>
      <c r="J6" s="4" t="s">
        <v>16</v>
      </c>
      <c r="K6" s="4" t="s">
        <v>17</v>
      </c>
    </row>
    <row r="7" spans="1:12" s="4" customFormat="1" x14ac:dyDescent="0.3">
      <c r="A7" s="8" t="s">
        <v>94</v>
      </c>
      <c r="B7" s="4" t="s">
        <v>91</v>
      </c>
      <c r="C7" s="4" t="s">
        <v>90</v>
      </c>
      <c r="D7" s="4" t="s">
        <v>90</v>
      </c>
      <c r="E7" s="4" t="s">
        <v>93</v>
      </c>
      <c r="F7" s="10">
        <f ca="1">TODAY()</f>
        <v>42718</v>
      </c>
      <c r="G7" s="10">
        <f ca="1">TODAY()+9</f>
        <v>42727</v>
      </c>
      <c r="H7" s="4" t="s">
        <v>31</v>
      </c>
      <c r="J7" s="4" t="s">
        <v>16</v>
      </c>
      <c r="K7" s="4" t="s">
        <v>17</v>
      </c>
    </row>
    <row r="8" spans="1:12" s="4" customFormat="1" x14ac:dyDescent="0.3">
      <c r="A8" s="8"/>
    </row>
    <row r="9" spans="1:12" s="4" customFormat="1" x14ac:dyDescent="0.3">
      <c r="A9" s="8"/>
    </row>
    <row r="10" spans="1:12" s="6" customFormat="1" x14ac:dyDescent="0.3">
      <c r="A10" s="7" t="s">
        <v>75</v>
      </c>
      <c r="B10" s="6" t="s">
        <v>76</v>
      </c>
      <c r="D10" s="6" t="s">
        <v>77</v>
      </c>
      <c r="F10" s="6" t="s">
        <v>78</v>
      </c>
      <c r="H10" s="6" t="s">
        <v>79</v>
      </c>
      <c r="J10" s="6" t="s">
        <v>80</v>
      </c>
      <c r="L10" s="6" t="s">
        <v>81</v>
      </c>
    </row>
    <row r="11" spans="1:12" s="6" customFormat="1" x14ac:dyDescent="0.3">
      <c r="A11" s="7" t="s">
        <v>62</v>
      </c>
      <c r="B11" s="6" t="s">
        <v>62</v>
      </c>
      <c r="D11" s="6" t="s">
        <v>62</v>
      </c>
      <c r="F11" s="6" t="s">
        <v>62</v>
      </c>
      <c r="H11" s="6" t="s">
        <v>62</v>
      </c>
      <c r="J11" s="6" t="s">
        <v>62</v>
      </c>
      <c r="L11" s="6" t="s">
        <v>62</v>
      </c>
    </row>
    <row r="12" spans="1:12" s="4" customFormat="1" x14ac:dyDescent="0.3">
      <c r="A12" s="11" t="str">
        <f>IF($A3="","",$A3)</f>
        <v>rc_test_1</v>
      </c>
      <c r="B12" s="9" t="str">
        <f>$A12</f>
        <v>rc_test_1</v>
      </c>
      <c r="D12" s="9" t="str">
        <f t="shared" ref="D12:D18" si="0">$A12</f>
        <v>rc_test_1</v>
      </c>
      <c r="F12" s="9" t="str">
        <f t="shared" ref="F12:F18" si="1">$A12</f>
        <v>rc_test_1</v>
      </c>
      <c r="H12" s="9" t="str">
        <f t="shared" ref="H12:H18" si="2">$A12</f>
        <v>rc_test_1</v>
      </c>
      <c r="J12" s="9" t="str">
        <f t="shared" ref="J12" si="3">IF($H12="","",$H12)</f>
        <v>rc_test_1</v>
      </c>
      <c r="L12" s="9" t="str">
        <f>IF($J12="","",$J12)</f>
        <v>rc_test_1</v>
      </c>
    </row>
    <row r="13" spans="1:12" s="4" customFormat="1" x14ac:dyDescent="0.3">
      <c r="A13" s="11" t="str">
        <f t="shared" ref="A13:A18" si="4">IF($A4="","",$A4)</f>
        <v>rc_test_2</v>
      </c>
      <c r="B13" s="9" t="str">
        <f t="shared" ref="B13:B18" si="5">$A13</f>
        <v>rc_test_2</v>
      </c>
      <c r="D13" s="9" t="str">
        <f t="shared" si="0"/>
        <v>rc_test_2</v>
      </c>
      <c r="F13" s="9" t="str">
        <f t="shared" si="1"/>
        <v>rc_test_2</v>
      </c>
      <c r="H13" s="9"/>
      <c r="J13" s="9" t="str">
        <f>IF($H13="","",$H13)</f>
        <v/>
      </c>
      <c r="L13" s="9" t="str">
        <f t="shared" ref="L13:L18" si="6">IF($J13="","",$J13)</f>
        <v/>
      </c>
    </row>
    <row r="14" spans="1:12" s="4" customFormat="1" x14ac:dyDescent="0.3">
      <c r="A14" s="11" t="str">
        <f t="shared" si="4"/>
        <v>rc_test_3</v>
      </c>
      <c r="B14" s="9" t="str">
        <f t="shared" si="5"/>
        <v>rc_test_3</v>
      </c>
      <c r="D14" s="9" t="str">
        <f t="shared" si="0"/>
        <v>rc_test_3</v>
      </c>
      <c r="F14" s="9" t="str">
        <f t="shared" si="1"/>
        <v>rc_test_3</v>
      </c>
      <c r="H14" s="9"/>
      <c r="J14" s="9" t="str">
        <f t="shared" ref="J14:J18" si="7">IF($H14="","",$H14)</f>
        <v/>
      </c>
      <c r="L14" s="9" t="str">
        <f t="shared" si="6"/>
        <v/>
      </c>
    </row>
    <row r="15" spans="1:12" s="4" customFormat="1" x14ac:dyDescent="0.3">
      <c r="A15" s="11" t="str">
        <f t="shared" si="4"/>
        <v>rc_test_4</v>
      </c>
      <c r="B15" s="9" t="str">
        <f t="shared" si="5"/>
        <v>rc_test_4</v>
      </c>
      <c r="D15" s="9" t="str">
        <f t="shared" si="0"/>
        <v>rc_test_4</v>
      </c>
      <c r="F15" s="9" t="str">
        <f t="shared" si="1"/>
        <v>rc_test_4</v>
      </c>
      <c r="H15" s="9"/>
      <c r="J15" s="9" t="str">
        <f t="shared" si="7"/>
        <v/>
      </c>
      <c r="L15" s="9" t="str">
        <f t="shared" si="6"/>
        <v/>
      </c>
    </row>
    <row r="16" spans="1:12" s="4" customFormat="1" x14ac:dyDescent="0.3">
      <c r="A16" s="11" t="str">
        <f t="shared" si="4"/>
        <v>rc_test_5</v>
      </c>
      <c r="B16" s="9" t="str">
        <f t="shared" si="5"/>
        <v>rc_test_5</v>
      </c>
      <c r="D16" s="9" t="str">
        <f t="shared" si="0"/>
        <v>rc_test_5</v>
      </c>
      <c r="F16" s="9" t="str">
        <f t="shared" si="1"/>
        <v>rc_test_5</v>
      </c>
      <c r="H16" s="9"/>
      <c r="J16" s="9" t="str">
        <f t="shared" si="7"/>
        <v/>
      </c>
      <c r="L16" s="9" t="str">
        <f t="shared" si="6"/>
        <v/>
      </c>
    </row>
    <row r="17" spans="1:12" s="4" customFormat="1" x14ac:dyDescent="0.3">
      <c r="A17" s="11" t="str">
        <f t="shared" si="4"/>
        <v/>
      </c>
      <c r="B17" s="9" t="str">
        <f t="shared" si="5"/>
        <v/>
      </c>
      <c r="D17" s="9" t="str">
        <f t="shared" si="0"/>
        <v/>
      </c>
      <c r="F17" s="9" t="str">
        <f t="shared" si="1"/>
        <v/>
      </c>
      <c r="H17" s="9" t="str">
        <f t="shared" si="2"/>
        <v/>
      </c>
      <c r="J17" s="9" t="str">
        <f t="shared" si="7"/>
        <v/>
      </c>
      <c r="L17" s="9" t="str">
        <f t="shared" si="6"/>
        <v/>
      </c>
    </row>
    <row r="18" spans="1:12" s="4" customFormat="1" x14ac:dyDescent="0.3">
      <c r="A18" s="11" t="str">
        <f t="shared" si="4"/>
        <v/>
      </c>
      <c r="B18" s="9" t="str">
        <f t="shared" si="5"/>
        <v/>
      </c>
      <c r="D18" s="9" t="str">
        <f t="shared" si="0"/>
        <v/>
      </c>
      <c r="F18" s="9" t="str">
        <f t="shared" si="1"/>
        <v/>
      </c>
      <c r="H18" s="9" t="str">
        <f t="shared" si="2"/>
        <v/>
      </c>
      <c r="J18" s="9" t="str">
        <f t="shared" si="7"/>
        <v/>
      </c>
      <c r="L18" s="9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Statical information</vt:lpstr>
      <vt:lpstr>Rentals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2016-12-14T10:43:37Z</dcterms:modified>
</cp:coreProperties>
</file>