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880" windowHeight="6555"/>
  </bookViews>
  <sheets>
    <sheet name="formules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F33" i="1" l="1"/>
  <c r="C68" i="1" l="1"/>
  <c r="E34" i="1"/>
  <c r="E37" i="1"/>
  <c r="C30" i="1"/>
  <c r="E63" i="1"/>
  <c r="E62" i="1"/>
  <c r="E61" i="1"/>
  <c r="E60" i="1"/>
  <c r="E58" i="1"/>
  <c r="E57" i="1"/>
  <c r="E56" i="1"/>
  <c r="E55" i="1"/>
  <c r="E54" i="1"/>
  <c r="E52" i="1"/>
  <c r="E51" i="1"/>
  <c r="E50" i="1"/>
  <c r="E49" i="1"/>
  <c r="E48" i="1"/>
  <c r="E46" i="1"/>
  <c r="E45" i="1"/>
  <c r="E44" i="1"/>
  <c r="E43" i="1"/>
  <c r="E42" i="1"/>
  <c r="E41" i="1"/>
  <c r="C63" i="1"/>
  <c r="C62" i="1"/>
  <c r="C61" i="1"/>
  <c r="C60" i="1"/>
  <c r="C58" i="1"/>
  <c r="C57" i="1"/>
  <c r="C56" i="1"/>
  <c r="C55" i="1"/>
  <c r="C54" i="1"/>
  <c r="C52" i="1"/>
  <c r="C51" i="1"/>
  <c r="C50" i="1"/>
  <c r="C49" i="1"/>
  <c r="C48" i="1"/>
  <c r="C46" i="1"/>
  <c r="C45" i="1"/>
  <c r="C44" i="1"/>
  <c r="C43" i="1"/>
  <c r="C42" i="1"/>
  <c r="C41" i="1"/>
  <c r="A102" i="1" l="1"/>
  <c r="B30" i="1" s="1"/>
  <c r="A98" i="1"/>
  <c r="B26" i="1" s="1"/>
  <c r="A97" i="1"/>
  <c r="B25" i="1" s="1"/>
  <c r="A96" i="1"/>
  <c r="B24" i="1" s="1"/>
  <c r="A95" i="1"/>
  <c r="B23" i="1" s="1"/>
  <c r="A94" i="1"/>
  <c r="B22" i="1" s="1"/>
  <c r="A93" i="1"/>
  <c r="B21" i="1" s="1"/>
  <c r="A92" i="1"/>
  <c r="A91" i="1"/>
  <c r="B19" i="1" s="1"/>
  <c r="A90" i="1"/>
  <c r="B18" i="1" s="1"/>
  <c r="A89" i="1"/>
  <c r="B17" i="1" s="1"/>
  <c r="A88" i="1"/>
  <c r="B16" i="1" s="1"/>
  <c r="A87" i="1"/>
  <c r="A86" i="1"/>
  <c r="B14" i="1" s="1"/>
  <c r="A85" i="1"/>
  <c r="B13" i="1" s="1"/>
  <c r="A84" i="1"/>
  <c r="B12" i="1" s="1"/>
  <c r="A83" i="1"/>
  <c r="B11" i="1" s="1"/>
  <c r="A82" i="1"/>
  <c r="B10" i="1" s="1"/>
  <c r="A78" i="1"/>
  <c r="C67" i="1"/>
  <c r="H21" i="1" l="1"/>
  <c r="D71" i="1"/>
  <c r="D70" i="1"/>
  <c r="D69" i="1"/>
  <c r="D46" i="1"/>
  <c r="C69" i="1"/>
  <c r="C71" i="1"/>
  <c r="C70" i="1"/>
  <c r="B71" i="1"/>
  <c r="B70" i="1"/>
  <c r="B69" i="1"/>
  <c r="A71" i="1"/>
  <c r="A70" i="1"/>
  <c r="A69" i="1"/>
  <c r="E26" i="1"/>
  <c r="D68" i="1"/>
  <c r="D67" i="1"/>
  <c r="B68" i="1"/>
  <c r="B67" i="1"/>
  <c r="A68" i="1"/>
  <c r="A67" i="1"/>
  <c r="D63" i="1"/>
  <c r="D62" i="1"/>
  <c r="D61" i="1"/>
  <c r="D60" i="1"/>
  <c r="D58" i="1"/>
  <c r="D57" i="1"/>
  <c r="D56" i="1"/>
  <c r="D55" i="1"/>
  <c r="D54" i="1"/>
  <c r="D52" i="1"/>
  <c r="D51" i="1"/>
  <c r="D50" i="1"/>
  <c r="D49" i="1"/>
  <c r="D48" i="1"/>
  <c r="D45" i="1"/>
  <c r="D44" i="1"/>
  <c r="D43" i="1"/>
  <c r="D42" i="1"/>
  <c r="D41" i="1"/>
  <c r="D37" i="1"/>
  <c r="D36" i="1"/>
  <c r="D35" i="1"/>
  <c r="D34" i="1"/>
  <c r="E11" i="1"/>
  <c r="F25" i="1"/>
  <c r="F24" i="1"/>
  <c r="F23" i="1"/>
  <c r="F22" i="1"/>
  <c r="E21" i="1"/>
  <c r="H18" i="1"/>
  <c r="H17" i="1"/>
  <c r="E18" i="1"/>
  <c r="E17" i="1"/>
  <c r="E16" i="1"/>
  <c r="F19" i="1"/>
  <c r="F14" i="1"/>
  <c r="H13" i="1"/>
  <c r="H12" i="1"/>
  <c r="H10" i="1"/>
  <c r="E13" i="1"/>
  <c r="E12" i="1"/>
  <c r="E10" i="1"/>
  <c r="A7" i="1"/>
  <c r="A79" i="1" s="1"/>
  <c r="A4" i="1"/>
  <c r="A3" i="1"/>
  <c r="A5" i="1"/>
  <c r="C23" i="1" l="1"/>
  <c r="C34" i="1"/>
  <c r="C17" i="1"/>
  <c r="C37" i="1"/>
  <c r="A77" i="1"/>
  <c r="B5" i="1" s="1"/>
  <c r="C13" i="1"/>
  <c r="C36" i="1"/>
  <c r="C35" i="1"/>
  <c r="A76" i="1"/>
  <c r="B4" i="1" s="1"/>
  <c r="C26" i="1"/>
  <c r="C18" i="1"/>
  <c r="C19" i="1"/>
  <c r="C16" i="1"/>
  <c r="C24" i="1"/>
  <c r="C25" i="1"/>
  <c r="C21" i="1"/>
  <c r="C22" i="1"/>
  <c r="C14" i="1"/>
  <c r="C11" i="1"/>
  <c r="C10" i="1"/>
  <c r="C12" i="1"/>
  <c r="E29" i="1"/>
  <c r="H9" i="1"/>
  <c r="F9" i="1"/>
  <c r="E9" i="1"/>
  <c r="B6" i="1"/>
  <c r="B7" i="1" l="1"/>
  <c r="A75" i="1"/>
  <c r="B3" i="1" s="1"/>
</calcChain>
</file>

<file path=xl/sharedStrings.xml><?xml version="1.0" encoding="utf-8"?>
<sst xmlns="http://schemas.openxmlformats.org/spreadsheetml/2006/main" count="203" uniqueCount="147">
  <si>
    <t>portName</t>
  </si>
  <si>
    <t>portType</t>
  </si>
  <si>
    <t>[Wires]</t>
  </si>
  <si>
    <t>wSrc</t>
  </si>
  <si>
    <t>wTgt</t>
  </si>
  <si>
    <t>Wire</t>
  </si>
  <si>
    <t>wIPO</t>
  </si>
  <si>
    <t>portIPO</t>
  </si>
  <si>
    <t>Documentation</t>
  </si>
  <si>
    <t>docShort</t>
  </si>
  <si>
    <t>docLong</t>
  </si>
  <si>
    <t>Integer</t>
  </si>
  <si>
    <t>ConfigType</t>
  </si>
  <si>
    <t>Name</t>
  </si>
  <si>
    <t>DocSummary</t>
  </si>
  <si>
    <t>DocDescription</t>
  </si>
  <si>
    <t>[Ports]</t>
  </si>
  <si>
    <t>Port</t>
  </si>
  <si>
    <t>Box</t>
  </si>
  <si>
    <t>boxIPO</t>
  </si>
  <si>
    <t>boxICO</t>
  </si>
  <si>
    <t>[BoxTypes]</t>
  </si>
  <si>
    <t>btName</t>
  </si>
  <si>
    <t>BoxType</t>
  </si>
  <si>
    <t>boxType</t>
  </si>
  <si>
    <t>PortType</t>
  </si>
  <si>
    <t>[PortTypes]</t>
  </si>
  <si>
    <t>ptDefault</t>
  </si>
  <si>
    <t>ptIPO</t>
  </si>
  <si>
    <t>ptName</t>
  </si>
  <si>
    <t>ptIsInput</t>
  </si>
  <si>
    <t>ptIsOutput</t>
  </si>
  <si>
    <t>ptConfigType</t>
  </si>
  <si>
    <t>ConfigValue</t>
  </si>
  <si>
    <t>ptIsConst</t>
  </si>
  <si>
    <t>btDoc</t>
  </si>
  <si>
    <t>CCBox</t>
  </si>
  <si>
    <t>HeatPump</t>
  </si>
  <si>
    <t>Impact Controller</t>
  </si>
  <si>
    <t>Loader</t>
  </si>
  <si>
    <t>Auto Laadpaal</t>
  </si>
  <si>
    <t>Een laadpaal met een variabel aantal aansluitingen, voor het opladen van electrische auto's</t>
  </si>
  <si>
    <t>pt_CCBox_URL</t>
  </si>
  <si>
    <t>URL</t>
  </si>
  <si>
    <t>MaxWatt</t>
  </si>
  <si>
    <t>MaxAsl</t>
  </si>
  <si>
    <t>integer</t>
  </si>
  <si>
    <t>float</t>
  </si>
  <si>
    <t>boolean</t>
  </si>
  <si>
    <t>pt_CCBox_Sw1</t>
  </si>
  <si>
    <t>pt_CCBox_Sw2</t>
  </si>
  <si>
    <t>pt_CCBox_Sw3</t>
  </si>
  <si>
    <t>pt_CCBox_Sw4</t>
  </si>
  <si>
    <t>On/Off</t>
  </si>
  <si>
    <t>[Applications and Boxes]</t>
  </si>
  <si>
    <t>box_Gn3_CCBox</t>
  </si>
  <si>
    <t>Loader (front)</t>
  </si>
  <si>
    <t>Loader (back)</t>
  </si>
  <si>
    <t>app_Gn3</t>
  </si>
  <si>
    <t>io_GN3_CCBox_URL</t>
  </si>
  <si>
    <t>io_GN3_CCBox_Sw1</t>
  </si>
  <si>
    <t>io_GN3_CCBox_Sw4</t>
  </si>
  <si>
    <t>io_GN3_CCBox_Sw3</t>
  </si>
  <si>
    <t>io_GN3_CCBox_Sw2</t>
  </si>
  <si>
    <t>io_Gn3_Ldr1_URL</t>
  </si>
  <si>
    <t>io_Gn3_Ldr1_OnOff</t>
  </si>
  <si>
    <t>io_Gn3_Ldr1_MaxWatt</t>
  </si>
  <si>
    <t>io_Gn3_Ldr1_MaxAsl</t>
  </si>
  <si>
    <t>io_Gn3_Ldr1_Power</t>
  </si>
  <si>
    <t>io_Gn3_Ldr2_URL</t>
  </si>
  <si>
    <t>io_Gn3_Ldr2_OnOff</t>
  </si>
  <si>
    <t>io_Gn3_Ldr2_MaxWatt</t>
  </si>
  <si>
    <t>io_Gn3_Ldr2_MaxAsl</t>
  </si>
  <si>
    <t>io_Gn3_Ldr2_Power</t>
  </si>
  <si>
    <t>io_Gn3_HP_OnOff</t>
  </si>
  <si>
    <t>io_Gn3_HP_MinRT</t>
  </si>
  <si>
    <t>io_Gn3_HP_MaxRT</t>
  </si>
  <si>
    <t>io_Gn3_HP_Power</t>
  </si>
  <si>
    <t>ptMinWires</t>
  </si>
  <si>
    <t>ptMaxWires</t>
  </si>
  <si>
    <t>boxName</t>
  </si>
  <si>
    <t>Switch1</t>
  </si>
  <si>
    <t>Switch2</t>
  </si>
  <si>
    <t>Switch3</t>
  </si>
  <si>
    <t>Switch4</t>
  </si>
  <si>
    <t>ptDoc</t>
  </si>
  <si>
    <t>boxDoc</t>
  </si>
  <si>
    <t>portDoc</t>
  </si>
  <si>
    <t>Endpoint for the service that controls the Loader</t>
  </si>
  <si>
    <t>Loader URL</t>
  </si>
  <si>
    <t>On/Off Switch</t>
  </si>
  <si>
    <t>Input that switches the Loader on (loading is possible) or off (loading is not possible)</t>
  </si>
  <si>
    <t>Max. number of cars that can be loaded at a particular point in time</t>
  </si>
  <si>
    <t>Max. nr. of cars</t>
  </si>
  <si>
    <t>The current power consumption of the loader (in Watt)</t>
  </si>
  <si>
    <t>Actual power consumption</t>
  </si>
  <si>
    <t>Max. power consumption</t>
  </si>
  <si>
    <t>The maximum amount of power that can be consumed (Watt)</t>
  </si>
  <si>
    <t>Input that switches the Heatpump on or off. Note that the Heatpump will only switch off after its minimum runtime has expired.</t>
  </si>
  <si>
    <t>Minimum run time</t>
  </si>
  <si>
    <t xml:space="preserve">The minimum number of seconds that a Heatpump must run before it can be switched off. </t>
  </si>
  <si>
    <t>Maximum run time</t>
  </si>
  <si>
    <t>The maximum number of seconds that a Heatpump may run. If this time is exceeded, it will automatically switch off.</t>
  </si>
  <si>
    <t>The current power consumption of the heatpump (in Watt)</t>
  </si>
  <si>
    <t>CCBox URL</t>
  </si>
  <si>
    <t>Endpoint (URL) for the service that controls the CCBox, and thereby the whole of the application</t>
  </si>
  <si>
    <t>An output through which another device can be switched on or off.</t>
  </si>
  <si>
    <t>Measuring Probe</t>
  </si>
  <si>
    <t>An input to which power measurement messages can be sent by the various devices in the application.</t>
  </si>
  <si>
    <t>[PortType Documentations]</t>
  </si>
  <si>
    <t>[Component Documentations]</t>
  </si>
  <si>
    <t>[Application Documentations]</t>
  </si>
  <si>
    <t>Eemsgolaan 3</t>
  </si>
  <si>
    <t>This project is rolled out at TNO, Eemsgolaan 3, Groningen</t>
  </si>
  <si>
    <t>StatusMessage</t>
  </si>
  <si>
    <t>io_GN3_CCBox_Stat</t>
  </si>
  <si>
    <t>StatOut</t>
  </si>
  <si>
    <t>StatIn</t>
  </si>
  <si>
    <t>pt_CCBox_StatIn</t>
  </si>
  <si>
    <t>MinRT</t>
  </si>
  <si>
    <t>MaxRT</t>
  </si>
  <si>
    <t>pt_HP_OnOff</t>
  </si>
  <si>
    <t>pt_HP_MinRT</t>
  </si>
  <si>
    <t>pt_HP_MaxRT</t>
  </si>
  <si>
    <t>pt_HP_StatOut</t>
  </si>
  <si>
    <t>pt_LP_URL</t>
  </si>
  <si>
    <t>pt_LP_OnOff</t>
  </si>
  <si>
    <t>pt_LP_MaxWatt</t>
  </si>
  <si>
    <t>pt_LP_MaxAsl</t>
  </si>
  <si>
    <t>pt_LP_StatOut</t>
  </si>
  <si>
    <t>box_Gn3_LP_Front</t>
  </si>
  <si>
    <t>box_Gn3_LP_Back</t>
  </si>
  <si>
    <t>box_Gn3_HP</t>
  </si>
  <si>
    <t>ptCfgvarQuestion</t>
  </si>
  <si>
    <t>Question</t>
  </si>
  <si>
    <t>HP:On/Off</t>
  </si>
  <si>
    <t>The URL at which the control service of the Loader can be reached?</t>
  </si>
  <si>
    <t>The maximum power consumption of the loader</t>
  </si>
  <si>
    <t>The number of cars that can be hooked up</t>
  </si>
  <si>
    <t>The minimum run time that the heatpump must run (in seconds)</t>
  </si>
  <si>
    <t>The maximum run time that the heatpump is allowed to run (in seconds)</t>
  </si>
  <si>
    <t>The URL at which the control service of the CCBox can be reached</t>
  </si>
  <si>
    <t>BT_EnergySaver</t>
  </si>
  <si>
    <t>EnergySaver</t>
  </si>
  <si>
    <t>EnergieSaver Eemsgolaan</t>
  </si>
  <si>
    <t>Application</t>
  </si>
  <si>
    <t>EnergySaver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</si>
</sst>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Fill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83" zoomScale="85" zoomScaleNormal="85" workbookViewId="0">
      <selection activeCell="C106" sqref="C106"/>
    </sheetView>
  </sheetViews>
  <sheetFormatPr defaultColWidth="8.85546875" defaultRowHeight="15" x14ac:dyDescent="0.25"/>
  <cols>
    <col min="1" max="2" width="28.5703125" style="11" bestFit="1" customWidth="1"/>
    <col min="3" max="3" width="23.7109375" style="11" customWidth="1"/>
    <col min="4" max="4" width="23.7109375" style="11" bestFit="1" customWidth="1"/>
    <col min="5" max="5" width="18.5703125" style="5" bestFit="1" customWidth="1"/>
    <col min="6" max="6" width="17.7109375" style="5" bestFit="1" customWidth="1"/>
    <col min="7" max="7" width="18.5703125" style="5" bestFit="1" customWidth="1"/>
    <col min="8" max="8" width="24.140625" style="5" bestFit="1" customWidth="1"/>
    <col min="9" max="10" width="12.28515625" style="5" bestFit="1" customWidth="1"/>
    <col min="11" max="11" width="12.7109375" style="5" bestFit="1" customWidth="1"/>
    <col min="12" max="12" width="18.28515625" style="10" customWidth="1"/>
    <col min="13" max="13" width="12.28515625" style="4" bestFit="1" customWidth="1"/>
    <col min="14" max="14" width="12.7109375" style="4" bestFit="1" customWidth="1"/>
    <col min="15" max="16384" width="8.85546875" style="4"/>
  </cols>
  <sheetData>
    <row r="1" spans="1:12" s="3" customFormat="1" ht="14.45" x14ac:dyDescent="0.3">
      <c r="A1" s="1" t="s">
        <v>21</v>
      </c>
      <c r="B1" s="1" t="s">
        <v>35</v>
      </c>
      <c r="C1" s="2" t="s">
        <v>22</v>
      </c>
      <c r="D1" s="2"/>
      <c r="E1" s="2"/>
      <c r="F1" s="2"/>
      <c r="G1" s="2"/>
      <c r="H1" s="2"/>
      <c r="I1" s="2"/>
      <c r="J1" s="2"/>
      <c r="K1" s="2"/>
      <c r="L1" s="16"/>
    </row>
    <row r="2" spans="1:12" s="3" customFormat="1" ht="14.45" x14ac:dyDescent="0.3">
      <c r="A2" s="1" t="s">
        <v>23</v>
      </c>
      <c r="B2" s="1" t="s">
        <v>8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16"/>
    </row>
    <row r="3" spans="1:12" ht="14.45" x14ac:dyDescent="0.3">
      <c r="A3" s="4" t="str">
        <f t="shared" ref="A3:A4" si="0">IF($C3="","",CONCATENATE("BT_",$C3))</f>
        <v>BT_CCBox</v>
      </c>
      <c r="B3" s="5" t="str">
        <f>IF($A75="","",$A75)</f>
        <v>DOC_BT_CCBox</v>
      </c>
      <c r="C3" s="6" t="s">
        <v>36</v>
      </c>
    </row>
    <row r="4" spans="1:12" ht="14.45" x14ac:dyDescent="0.3">
      <c r="A4" s="4" t="str">
        <f t="shared" si="0"/>
        <v>BT_Loader</v>
      </c>
      <c r="B4" s="5" t="str">
        <f>IF($A76="","",$A76)</f>
        <v>DOC_BT_Loader</v>
      </c>
      <c r="C4" s="6" t="s">
        <v>39</v>
      </c>
    </row>
    <row r="5" spans="1:12" ht="14.45" x14ac:dyDescent="0.3">
      <c r="A5" s="4" t="str">
        <f>IF($C5="","",CONCATENATE("BT_",$C5))</f>
        <v>BT_HeatPump</v>
      </c>
      <c r="B5" s="5" t="str">
        <f>IF($A77="","",$A77)</f>
        <v>DOC_BT_HeatPump</v>
      </c>
      <c r="C5" s="6" t="s">
        <v>37</v>
      </c>
    </row>
    <row r="6" spans="1:12" ht="14.45" x14ac:dyDescent="0.3">
      <c r="A6" s="4" t="s">
        <v>142</v>
      </c>
      <c r="B6" s="5" t="str">
        <f>IF($A78="","",$A78)</f>
        <v>DOC_BT_EnergySaver</v>
      </c>
      <c r="C6" s="6" t="s">
        <v>143</v>
      </c>
    </row>
    <row r="7" spans="1:12" ht="14.45" x14ac:dyDescent="0.3">
      <c r="A7" s="4" t="str">
        <f t="shared" ref="A7" si="1">IF($C7="","",CONCATENATE("BT_",$C7))</f>
        <v/>
      </c>
      <c r="B7" s="5" t="str">
        <f>IF($A79="","",$A79)</f>
        <v/>
      </c>
      <c r="C7" s="6"/>
    </row>
    <row r="8" spans="1:12" s="3" customFormat="1" ht="14.45" x14ac:dyDescent="0.3">
      <c r="A8" s="2" t="s">
        <v>26</v>
      </c>
      <c r="B8" s="2" t="s">
        <v>85</v>
      </c>
      <c r="C8" s="2" t="s">
        <v>28</v>
      </c>
      <c r="D8" s="2" t="s">
        <v>29</v>
      </c>
      <c r="E8" s="2" t="s">
        <v>30</v>
      </c>
      <c r="F8" s="2" t="s">
        <v>31</v>
      </c>
      <c r="G8" s="2" t="s">
        <v>32</v>
      </c>
      <c r="H8" s="2" t="s">
        <v>34</v>
      </c>
      <c r="I8" s="2" t="s">
        <v>27</v>
      </c>
      <c r="J8" s="2" t="s">
        <v>78</v>
      </c>
      <c r="K8" s="2" t="s">
        <v>79</v>
      </c>
      <c r="L8" s="2" t="s">
        <v>133</v>
      </c>
    </row>
    <row r="9" spans="1:12" s="3" customFormat="1" ht="14.45" x14ac:dyDescent="0.3">
      <c r="A9" s="2" t="s">
        <v>25</v>
      </c>
      <c r="B9" s="1" t="s">
        <v>8</v>
      </c>
      <c r="C9" s="1" t="s">
        <v>23</v>
      </c>
      <c r="D9" s="2" t="s">
        <v>13</v>
      </c>
      <c r="E9" s="2" t="str">
        <f>$A9</f>
        <v>PortType</v>
      </c>
      <c r="F9" s="2" t="str">
        <f>$A9</f>
        <v>PortType</v>
      </c>
      <c r="G9" s="2" t="s">
        <v>12</v>
      </c>
      <c r="H9" s="2" t="str">
        <f>$A9</f>
        <v>PortType</v>
      </c>
      <c r="I9" s="2" t="s">
        <v>33</v>
      </c>
      <c r="J9" s="2" t="s">
        <v>11</v>
      </c>
      <c r="K9" s="2" t="s">
        <v>11</v>
      </c>
      <c r="L9" s="2" t="s">
        <v>134</v>
      </c>
    </row>
    <row r="10" spans="1:12" ht="14.45" x14ac:dyDescent="0.3">
      <c r="A10" s="10" t="s">
        <v>125</v>
      </c>
      <c r="B10" s="5" t="str">
        <f t="shared" ref="B10:B26" si="2">IF($A82="","",$A82)</f>
        <v>DOC_pt_LP_URL</v>
      </c>
      <c r="C10" s="5" t="str">
        <f t="shared" ref="C10:C14" si="3">$A$4</f>
        <v>BT_Loader</v>
      </c>
      <c r="D10" s="11" t="s">
        <v>43</v>
      </c>
      <c r="E10" s="5" t="str">
        <f>$A10</f>
        <v>pt_LP_URL</v>
      </c>
      <c r="G10" s="5" t="s">
        <v>43</v>
      </c>
      <c r="H10" s="5" t="str">
        <f t="shared" ref="H10:H13" si="4">$A10</f>
        <v>pt_LP_URL</v>
      </c>
      <c r="J10" s="5">
        <v>1</v>
      </c>
      <c r="L10" s="10" t="s">
        <v>136</v>
      </c>
    </row>
    <row r="11" spans="1:12" ht="14.45" x14ac:dyDescent="0.3">
      <c r="A11" s="10" t="s">
        <v>126</v>
      </c>
      <c r="B11" s="5" t="str">
        <f t="shared" si="2"/>
        <v>DOC_pt_LP_OnOff</v>
      </c>
      <c r="C11" s="5" t="str">
        <f t="shared" si="3"/>
        <v>BT_Loader</v>
      </c>
      <c r="D11" s="12" t="s">
        <v>53</v>
      </c>
      <c r="E11" s="5" t="str">
        <f t="shared" ref="E11:H18" si="5">$A11</f>
        <v>pt_LP_OnOff</v>
      </c>
      <c r="G11" s="5" t="s">
        <v>48</v>
      </c>
      <c r="J11" s="5">
        <v>1</v>
      </c>
      <c r="K11" s="5">
        <v>1</v>
      </c>
    </row>
    <row r="12" spans="1:12" ht="14.45" x14ac:dyDescent="0.3">
      <c r="A12" s="10" t="s">
        <v>127</v>
      </c>
      <c r="B12" s="5" t="str">
        <f t="shared" si="2"/>
        <v>DOC_pt_LP_MaxWatt</v>
      </c>
      <c r="C12" s="5" t="str">
        <f t="shared" si="3"/>
        <v>BT_Loader</v>
      </c>
      <c r="D12" s="11" t="s">
        <v>44</v>
      </c>
      <c r="E12" s="5" t="str">
        <f t="shared" si="5"/>
        <v>pt_LP_MaxWatt</v>
      </c>
      <c r="G12" s="5" t="s">
        <v>47</v>
      </c>
      <c r="H12" s="5" t="str">
        <f t="shared" si="4"/>
        <v>pt_LP_MaxWatt</v>
      </c>
      <c r="J12" s="5">
        <v>1</v>
      </c>
      <c r="K12" s="5">
        <v>1</v>
      </c>
      <c r="L12" s="10" t="s">
        <v>137</v>
      </c>
    </row>
    <row r="13" spans="1:12" ht="14.45" x14ac:dyDescent="0.3">
      <c r="A13" s="10" t="s">
        <v>128</v>
      </c>
      <c r="B13" s="5" t="str">
        <f t="shared" si="2"/>
        <v>DOC_pt_LP_MaxAsl</v>
      </c>
      <c r="C13" s="5" t="str">
        <f t="shared" si="3"/>
        <v>BT_Loader</v>
      </c>
      <c r="D13" s="11" t="s">
        <v>45</v>
      </c>
      <c r="E13" s="5" t="str">
        <f t="shared" si="5"/>
        <v>pt_LP_MaxAsl</v>
      </c>
      <c r="G13" s="5" t="s">
        <v>46</v>
      </c>
      <c r="H13" s="5" t="str">
        <f t="shared" si="4"/>
        <v>pt_LP_MaxAsl</v>
      </c>
      <c r="I13" s="5">
        <v>1</v>
      </c>
      <c r="J13" s="5">
        <v>1</v>
      </c>
      <c r="K13" s="5">
        <v>1</v>
      </c>
      <c r="L13" s="10" t="s">
        <v>138</v>
      </c>
    </row>
    <row r="14" spans="1:12" ht="14.45" x14ac:dyDescent="0.3">
      <c r="A14" s="10" t="s">
        <v>129</v>
      </c>
      <c r="B14" s="5" t="str">
        <f t="shared" si="2"/>
        <v>DOC_pt_LP_StatOut</v>
      </c>
      <c r="C14" s="5" t="str">
        <f t="shared" si="3"/>
        <v>BT_Loader</v>
      </c>
      <c r="D14" s="11" t="s">
        <v>116</v>
      </c>
      <c r="E14" s="4"/>
      <c r="F14" s="5" t="str">
        <f t="shared" si="5"/>
        <v>pt_LP_StatOut</v>
      </c>
      <c r="G14" s="5" t="s">
        <v>114</v>
      </c>
    </row>
    <row r="15" spans="1:12" ht="14.45" x14ac:dyDescent="0.3">
      <c r="A15" s="10"/>
      <c r="B15" s="5"/>
      <c r="C15" s="5"/>
    </row>
    <row r="16" spans="1:12" ht="14.45" x14ac:dyDescent="0.3">
      <c r="A16" s="10" t="s">
        <v>121</v>
      </c>
      <c r="B16" s="5" t="str">
        <f t="shared" si="2"/>
        <v>DOC_pt_HP_OnOff</v>
      </c>
      <c r="C16" s="5" t="str">
        <f>$A$5</f>
        <v>BT_HeatPump</v>
      </c>
      <c r="D16" s="12" t="s">
        <v>135</v>
      </c>
      <c r="E16" s="5" t="str">
        <f t="shared" si="5"/>
        <v>pt_HP_OnOff</v>
      </c>
      <c r="G16" s="5" t="s">
        <v>48</v>
      </c>
      <c r="J16" s="5">
        <v>1</v>
      </c>
      <c r="K16" s="5">
        <v>1</v>
      </c>
    </row>
    <row r="17" spans="1:12" ht="14.45" x14ac:dyDescent="0.3">
      <c r="A17" s="10" t="s">
        <v>122</v>
      </c>
      <c r="B17" s="5" t="str">
        <f t="shared" si="2"/>
        <v>DOC_pt_HP_MinRT</v>
      </c>
      <c r="C17" s="5" t="str">
        <f t="shared" ref="C17:C19" si="6">$A$5</f>
        <v>BT_HeatPump</v>
      </c>
      <c r="D17" s="11" t="s">
        <v>119</v>
      </c>
      <c r="E17" s="5" t="str">
        <f t="shared" si="5"/>
        <v>pt_HP_MinRT</v>
      </c>
      <c r="G17" s="5" t="s">
        <v>46</v>
      </c>
      <c r="H17" s="5" t="str">
        <f t="shared" si="5"/>
        <v>pt_HP_MinRT</v>
      </c>
      <c r="I17" s="5">
        <v>5</v>
      </c>
      <c r="L17" s="10" t="s">
        <v>139</v>
      </c>
    </row>
    <row r="18" spans="1:12" ht="14.45" x14ac:dyDescent="0.3">
      <c r="A18" s="10" t="s">
        <v>123</v>
      </c>
      <c r="B18" s="5" t="str">
        <f t="shared" si="2"/>
        <v>DOC_pt_HP_MaxRT</v>
      </c>
      <c r="C18" s="5" t="str">
        <f t="shared" si="6"/>
        <v>BT_HeatPump</v>
      </c>
      <c r="D18" s="12" t="s">
        <v>120</v>
      </c>
      <c r="E18" s="5" t="str">
        <f t="shared" si="5"/>
        <v>pt_HP_MaxRT</v>
      </c>
      <c r="G18" s="5" t="s">
        <v>46</v>
      </c>
      <c r="H18" s="5" t="str">
        <f t="shared" si="5"/>
        <v>pt_HP_MaxRT</v>
      </c>
      <c r="I18" s="5">
        <v>3600</v>
      </c>
      <c r="L18" s="10" t="s">
        <v>140</v>
      </c>
    </row>
    <row r="19" spans="1:12" ht="14.45" x14ac:dyDescent="0.3">
      <c r="A19" s="10" t="s">
        <v>124</v>
      </c>
      <c r="B19" s="5" t="str">
        <f t="shared" si="2"/>
        <v>DOC_pt_HP_StatOut</v>
      </c>
      <c r="C19" s="5" t="str">
        <f t="shared" si="6"/>
        <v>BT_HeatPump</v>
      </c>
      <c r="D19" s="11" t="s">
        <v>116</v>
      </c>
      <c r="E19" s="4"/>
      <c r="F19" s="5" t="str">
        <f t="shared" ref="F19" si="7">$A19</f>
        <v>pt_HP_StatOut</v>
      </c>
      <c r="G19" s="5" t="s">
        <v>114</v>
      </c>
    </row>
    <row r="20" spans="1:12" ht="14.45" x14ac:dyDescent="0.3">
      <c r="A20" s="10"/>
      <c r="B20" s="5"/>
      <c r="C20" s="5"/>
      <c r="D20" s="12"/>
    </row>
    <row r="21" spans="1:12" ht="14.45" x14ac:dyDescent="0.3">
      <c r="A21" s="10" t="s">
        <v>42</v>
      </c>
      <c r="B21" s="5" t="str">
        <f t="shared" si="2"/>
        <v>DOC_pt_CCBox_URL</v>
      </c>
      <c r="C21" s="5" t="str">
        <f>$A$3</f>
        <v>BT_CCBox</v>
      </c>
      <c r="D21" s="12" t="s">
        <v>43</v>
      </c>
      <c r="E21" s="5" t="str">
        <f t="shared" ref="E21:F26" si="8">$A21</f>
        <v>pt_CCBox_URL</v>
      </c>
      <c r="G21" s="5" t="s">
        <v>43</v>
      </c>
      <c r="H21" s="5" t="str">
        <f t="shared" ref="H21" si="9">$A21</f>
        <v>pt_CCBox_URL</v>
      </c>
      <c r="J21" s="5">
        <v>1</v>
      </c>
      <c r="L21" s="10" t="s">
        <v>141</v>
      </c>
    </row>
    <row r="22" spans="1:12" ht="14.45" x14ac:dyDescent="0.3">
      <c r="A22" s="10" t="s">
        <v>49</v>
      </c>
      <c r="B22" s="5" t="str">
        <f t="shared" si="2"/>
        <v>DOC_pt_CCBox_Sw1</v>
      </c>
      <c r="C22" s="5" t="str">
        <f t="shared" ref="C22:C26" si="10">$A$3</f>
        <v>BT_CCBox</v>
      </c>
      <c r="D22" s="12" t="s">
        <v>81</v>
      </c>
      <c r="F22" s="5" t="str">
        <f t="shared" si="8"/>
        <v>pt_CCBox_Sw1</v>
      </c>
      <c r="G22" s="5" t="s">
        <v>48</v>
      </c>
    </row>
    <row r="23" spans="1:12" ht="14.45" x14ac:dyDescent="0.3">
      <c r="A23" s="10" t="s">
        <v>50</v>
      </c>
      <c r="B23" s="5" t="str">
        <f t="shared" si="2"/>
        <v>DOC_pt_CCBox_Sw2</v>
      </c>
      <c r="C23" s="5" t="str">
        <f t="shared" si="10"/>
        <v>BT_CCBox</v>
      </c>
      <c r="D23" s="12" t="s">
        <v>82</v>
      </c>
      <c r="F23" s="5" t="str">
        <f t="shared" si="8"/>
        <v>pt_CCBox_Sw2</v>
      </c>
      <c r="G23" s="5" t="s">
        <v>48</v>
      </c>
    </row>
    <row r="24" spans="1:12" ht="14.45" x14ac:dyDescent="0.3">
      <c r="A24" s="10" t="s">
        <v>51</v>
      </c>
      <c r="B24" s="5" t="str">
        <f t="shared" si="2"/>
        <v>DOC_pt_CCBox_Sw3</v>
      </c>
      <c r="C24" s="5" t="str">
        <f t="shared" si="10"/>
        <v>BT_CCBox</v>
      </c>
      <c r="D24" s="12" t="s">
        <v>83</v>
      </c>
      <c r="F24" s="5" t="str">
        <f t="shared" si="8"/>
        <v>pt_CCBox_Sw3</v>
      </c>
      <c r="G24" s="5" t="s">
        <v>48</v>
      </c>
    </row>
    <row r="25" spans="1:12" ht="14.45" x14ac:dyDescent="0.3">
      <c r="A25" s="10" t="s">
        <v>52</v>
      </c>
      <c r="B25" s="5" t="str">
        <f t="shared" si="2"/>
        <v>DOC_pt_CCBox_Sw4</v>
      </c>
      <c r="C25" s="5" t="str">
        <f t="shared" si="10"/>
        <v>BT_CCBox</v>
      </c>
      <c r="D25" s="12" t="s">
        <v>84</v>
      </c>
      <c r="F25" s="5" t="str">
        <f t="shared" si="8"/>
        <v>pt_CCBox_Sw4</v>
      </c>
      <c r="G25" s="5" t="s">
        <v>48</v>
      </c>
    </row>
    <row r="26" spans="1:12" x14ac:dyDescent="0.25">
      <c r="A26" s="10" t="s">
        <v>118</v>
      </c>
      <c r="B26" s="5" t="str">
        <f t="shared" si="2"/>
        <v>DOC_pt_CCBox_StatIn</v>
      </c>
      <c r="C26" s="5" t="str">
        <f t="shared" si="10"/>
        <v>BT_CCBox</v>
      </c>
      <c r="D26" s="12" t="s">
        <v>117</v>
      </c>
      <c r="E26" s="5" t="str">
        <f t="shared" si="8"/>
        <v>pt_CCBox_StatIn</v>
      </c>
      <c r="G26" s="5" t="s">
        <v>114</v>
      </c>
      <c r="K26" s="5">
        <v>4</v>
      </c>
    </row>
    <row r="27" spans="1:12" x14ac:dyDescent="0.25">
      <c r="A27" s="10"/>
      <c r="B27" s="10"/>
      <c r="C27" s="5"/>
      <c r="D27" s="5"/>
    </row>
    <row r="28" spans="1:12" s="3" customFormat="1" x14ac:dyDescent="0.25">
      <c r="A28" s="1" t="s">
        <v>54</v>
      </c>
      <c r="B28" s="1" t="s">
        <v>86</v>
      </c>
      <c r="C28" s="2" t="s">
        <v>24</v>
      </c>
      <c r="D28" s="2" t="s">
        <v>80</v>
      </c>
      <c r="E28" s="2" t="s">
        <v>20</v>
      </c>
      <c r="F28" s="2"/>
      <c r="G28" s="2"/>
      <c r="H28" s="2"/>
      <c r="I28" s="2"/>
      <c r="J28" s="2"/>
      <c r="K28" s="16"/>
    </row>
    <row r="29" spans="1:12" s="3" customFormat="1" x14ac:dyDescent="0.25">
      <c r="A29" s="1" t="s">
        <v>145</v>
      </c>
      <c r="B29" s="1" t="s">
        <v>8</v>
      </c>
      <c r="C29" s="2" t="s">
        <v>23</v>
      </c>
      <c r="D29" s="2" t="s">
        <v>13</v>
      </c>
      <c r="E29" s="2" t="str">
        <f>$A29</f>
        <v>Application</v>
      </c>
      <c r="F29" s="2"/>
      <c r="G29" s="2"/>
      <c r="H29" s="2"/>
      <c r="I29" s="2"/>
      <c r="J29" s="2"/>
      <c r="K29" s="16"/>
    </row>
    <row r="30" spans="1:12" x14ac:dyDescent="0.25">
      <c r="A30" s="10" t="s">
        <v>58</v>
      </c>
      <c r="B30" s="5" t="str">
        <f t="shared" ref="B30" si="11">IF($A102="","",$A102)</f>
        <v>DOC_app_Gn3</v>
      </c>
      <c r="C30" s="5" t="str">
        <f>$A$6</f>
        <v>BT_EnergySaver</v>
      </c>
      <c r="D30" s="5" t="s">
        <v>144</v>
      </c>
      <c r="E30" s="11"/>
      <c r="K30" s="10"/>
      <c r="L30" s="4"/>
    </row>
    <row r="31" spans="1:12" x14ac:dyDescent="0.25">
      <c r="A31" s="10"/>
      <c r="B31" s="5"/>
      <c r="C31" s="5"/>
      <c r="D31" s="5"/>
      <c r="E31" s="11"/>
      <c r="K31" s="10"/>
      <c r="L31" s="4"/>
    </row>
    <row r="32" spans="1:12" s="3" customFormat="1" x14ac:dyDescent="0.25">
      <c r="A32" s="1" t="s">
        <v>54</v>
      </c>
      <c r="B32" s="1" t="s">
        <v>86</v>
      </c>
      <c r="C32" s="2" t="s">
        <v>24</v>
      </c>
      <c r="D32" s="2" t="s">
        <v>19</v>
      </c>
      <c r="E32" s="2" t="s">
        <v>80</v>
      </c>
      <c r="F32" s="2" t="s">
        <v>20</v>
      </c>
      <c r="G32" s="2"/>
      <c r="H32" s="2"/>
      <c r="I32" s="2"/>
      <c r="J32" s="2"/>
      <c r="K32" s="2"/>
      <c r="L32" s="16"/>
    </row>
    <row r="33" spans="1:12" s="3" customFormat="1" x14ac:dyDescent="0.25">
      <c r="A33" s="1" t="s">
        <v>18</v>
      </c>
      <c r="B33" s="1" t="s">
        <v>8</v>
      </c>
      <c r="C33" s="2" t="s">
        <v>23</v>
      </c>
      <c r="D33" s="2" t="s">
        <v>18</v>
      </c>
      <c r="E33" s="2" t="s">
        <v>13</v>
      </c>
      <c r="F33" s="2" t="str">
        <f>$A33</f>
        <v>Box</v>
      </c>
      <c r="G33" s="2"/>
      <c r="H33" s="2"/>
      <c r="I33" s="2"/>
      <c r="J33" s="2"/>
      <c r="K33" s="2"/>
      <c r="L33" s="16"/>
    </row>
    <row r="34" spans="1:12" x14ac:dyDescent="0.25">
      <c r="A34" s="10" t="s">
        <v>55</v>
      </c>
      <c r="B34" s="10"/>
      <c r="C34" s="5" t="str">
        <f>$A$3</f>
        <v>BT_CCBox</v>
      </c>
      <c r="D34" s="5" t="str">
        <f>$A$30</f>
        <v>app_Gn3</v>
      </c>
      <c r="E34" s="5" t="str">
        <f>$C$3</f>
        <v>CCBox</v>
      </c>
      <c r="F34" s="11"/>
    </row>
    <row r="35" spans="1:12" x14ac:dyDescent="0.25">
      <c r="A35" s="10" t="s">
        <v>130</v>
      </c>
      <c r="B35" s="10"/>
      <c r="C35" s="5" t="str">
        <f>$A$4</f>
        <v>BT_Loader</v>
      </c>
      <c r="D35" s="5" t="str">
        <f t="shared" ref="D35:D37" si="12">$A$30</f>
        <v>app_Gn3</v>
      </c>
      <c r="E35" s="5" t="s">
        <v>56</v>
      </c>
      <c r="F35" s="11"/>
    </row>
    <row r="36" spans="1:12" x14ac:dyDescent="0.25">
      <c r="A36" s="10" t="s">
        <v>131</v>
      </c>
      <c r="B36" s="10"/>
      <c r="C36" s="5" t="str">
        <f>$A$4</f>
        <v>BT_Loader</v>
      </c>
      <c r="D36" s="5" t="str">
        <f t="shared" si="12"/>
        <v>app_Gn3</v>
      </c>
      <c r="E36" s="5" t="s">
        <v>57</v>
      </c>
      <c r="F36" s="11"/>
    </row>
    <row r="37" spans="1:12" x14ac:dyDescent="0.25">
      <c r="A37" s="4" t="s">
        <v>132</v>
      </c>
      <c r="B37" s="4"/>
      <c r="C37" s="5" t="str">
        <f>$A$5</f>
        <v>BT_HeatPump</v>
      </c>
      <c r="D37" s="5" t="str">
        <f t="shared" si="12"/>
        <v>app_Gn3</v>
      </c>
      <c r="E37" s="5" t="str">
        <f>$C$5</f>
        <v>HeatPump</v>
      </c>
      <c r="F37" s="11"/>
    </row>
    <row r="38" spans="1:12" x14ac:dyDescent="0.25">
      <c r="A38" s="10"/>
      <c r="B38" s="10"/>
      <c r="D38" s="5"/>
      <c r="E38" s="6"/>
      <c r="F38" s="6"/>
    </row>
    <row r="39" spans="1:12" s="3" customFormat="1" x14ac:dyDescent="0.25">
      <c r="A39" s="2" t="s">
        <v>16</v>
      </c>
      <c r="B39" s="2" t="s">
        <v>87</v>
      </c>
      <c r="C39" s="2" t="s">
        <v>1</v>
      </c>
      <c r="D39" s="2" t="s">
        <v>7</v>
      </c>
      <c r="E39" s="2" t="s">
        <v>0</v>
      </c>
      <c r="F39" s="2"/>
      <c r="G39" s="2"/>
      <c r="H39" s="2"/>
      <c r="I39" s="2"/>
      <c r="J39" s="2"/>
      <c r="K39" s="2"/>
      <c r="L39" s="16"/>
    </row>
    <row r="40" spans="1:12" s="3" customFormat="1" x14ac:dyDescent="0.25">
      <c r="A40" s="2" t="s">
        <v>17</v>
      </c>
      <c r="B40" s="1" t="s">
        <v>8</v>
      </c>
      <c r="C40" s="2" t="s">
        <v>25</v>
      </c>
      <c r="D40" s="1" t="s">
        <v>18</v>
      </c>
      <c r="E40" s="2" t="s">
        <v>13</v>
      </c>
      <c r="F40" s="2"/>
      <c r="G40" s="2"/>
      <c r="H40" s="2"/>
      <c r="I40" s="2"/>
      <c r="J40" s="2"/>
      <c r="K40" s="2"/>
      <c r="L40" s="16"/>
    </row>
    <row r="41" spans="1:12" x14ac:dyDescent="0.25">
      <c r="A41" s="10" t="s">
        <v>59</v>
      </c>
      <c r="B41" s="10"/>
      <c r="C41" s="5" t="str">
        <f t="shared" ref="C41:C46" si="13">$A21</f>
        <v>pt_CCBox_URL</v>
      </c>
      <c r="D41" s="5" t="str">
        <f>$A$34</f>
        <v>box_Gn3_CCBox</v>
      </c>
      <c r="E41" s="12" t="str">
        <f t="shared" ref="E41:E46" si="14">$D21</f>
        <v>URL</v>
      </c>
      <c r="F41" s="14"/>
    </row>
    <row r="42" spans="1:12" x14ac:dyDescent="0.25">
      <c r="A42" s="10" t="s">
        <v>60</v>
      </c>
      <c r="B42" s="10"/>
      <c r="C42" s="5" t="str">
        <f t="shared" si="13"/>
        <v>pt_CCBox_Sw1</v>
      </c>
      <c r="D42" s="5" t="str">
        <f t="shared" ref="D42:D46" si="15">$A$34</f>
        <v>box_Gn3_CCBox</v>
      </c>
      <c r="E42" s="12" t="str">
        <f t="shared" si="14"/>
        <v>Switch1</v>
      </c>
      <c r="F42" s="14"/>
    </row>
    <row r="43" spans="1:12" x14ac:dyDescent="0.25">
      <c r="A43" s="10" t="s">
        <v>63</v>
      </c>
      <c r="B43" s="10"/>
      <c r="C43" s="5" t="str">
        <f t="shared" si="13"/>
        <v>pt_CCBox_Sw2</v>
      </c>
      <c r="D43" s="5" t="str">
        <f t="shared" si="15"/>
        <v>box_Gn3_CCBox</v>
      </c>
      <c r="E43" s="12" t="str">
        <f t="shared" si="14"/>
        <v>Switch2</v>
      </c>
      <c r="F43" s="14"/>
    </row>
    <row r="44" spans="1:12" x14ac:dyDescent="0.25">
      <c r="A44" s="10" t="s">
        <v>62</v>
      </c>
      <c r="B44" s="10"/>
      <c r="C44" s="5" t="str">
        <f t="shared" si="13"/>
        <v>pt_CCBox_Sw3</v>
      </c>
      <c r="D44" s="5" t="str">
        <f t="shared" si="15"/>
        <v>box_Gn3_CCBox</v>
      </c>
      <c r="E44" s="12" t="str">
        <f t="shared" si="14"/>
        <v>Switch3</v>
      </c>
      <c r="F44" s="14"/>
    </row>
    <row r="45" spans="1:12" x14ac:dyDescent="0.25">
      <c r="A45" s="10" t="s">
        <v>61</v>
      </c>
      <c r="B45" s="10"/>
      <c r="C45" s="5" t="str">
        <f t="shared" si="13"/>
        <v>pt_CCBox_Sw4</v>
      </c>
      <c r="D45" s="5" t="str">
        <f t="shared" si="15"/>
        <v>box_Gn3_CCBox</v>
      </c>
      <c r="E45" s="12" t="str">
        <f t="shared" si="14"/>
        <v>Switch4</v>
      </c>
      <c r="F45" s="14"/>
    </row>
    <row r="46" spans="1:12" x14ac:dyDescent="0.25">
      <c r="A46" s="10" t="s">
        <v>115</v>
      </c>
      <c r="B46" s="10"/>
      <c r="C46" s="5" t="str">
        <f t="shared" si="13"/>
        <v>pt_CCBox_StatIn</v>
      </c>
      <c r="D46" s="5" t="str">
        <f t="shared" si="15"/>
        <v>box_Gn3_CCBox</v>
      </c>
      <c r="E46" s="12" t="str">
        <f t="shared" si="14"/>
        <v>StatIn</v>
      </c>
      <c r="F46" s="14"/>
    </row>
    <row r="47" spans="1:12" x14ac:dyDescent="0.25">
      <c r="A47" s="10"/>
      <c r="B47" s="10"/>
      <c r="C47" s="5"/>
      <c r="D47" s="5"/>
      <c r="E47" s="10"/>
      <c r="F47" s="18"/>
    </row>
    <row r="48" spans="1:12" x14ac:dyDescent="0.25">
      <c r="A48" s="10" t="s">
        <v>64</v>
      </c>
      <c r="B48" s="10"/>
      <c r="C48" s="5" t="str">
        <f>$A10</f>
        <v>pt_LP_URL</v>
      </c>
      <c r="D48" s="5" t="str">
        <f>$A$35</f>
        <v>box_Gn3_LP_Front</v>
      </c>
      <c r="E48" s="11" t="str">
        <f>$D10</f>
        <v>URL</v>
      </c>
      <c r="F48" s="18"/>
    </row>
    <row r="49" spans="1:6" x14ac:dyDescent="0.25">
      <c r="A49" s="10" t="s">
        <v>65</v>
      </c>
      <c r="B49" s="10"/>
      <c r="C49" s="5" t="str">
        <f>$A11</f>
        <v>pt_LP_OnOff</v>
      </c>
      <c r="D49" s="5" t="str">
        <f t="shared" ref="D49:D52" si="16">$A$35</f>
        <v>box_Gn3_LP_Front</v>
      </c>
      <c r="E49" s="11" t="str">
        <f>$D11</f>
        <v>On/Off</v>
      </c>
      <c r="F49" s="18"/>
    </row>
    <row r="50" spans="1:6" x14ac:dyDescent="0.25">
      <c r="A50" s="10" t="s">
        <v>66</v>
      </c>
      <c r="B50" s="10"/>
      <c r="C50" s="5" t="str">
        <f>$A12</f>
        <v>pt_LP_MaxWatt</v>
      </c>
      <c r="D50" s="5" t="str">
        <f t="shared" si="16"/>
        <v>box_Gn3_LP_Front</v>
      </c>
      <c r="E50" s="11" t="str">
        <f>$D12</f>
        <v>MaxWatt</v>
      </c>
      <c r="F50" s="18"/>
    </row>
    <row r="51" spans="1:6" x14ac:dyDescent="0.25">
      <c r="A51" s="10" t="s">
        <v>67</v>
      </c>
      <c r="B51" s="10"/>
      <c r="C51" s="5" t="str">
        <f>$A13</f>
        <v>pt_LP_MaxAsl</v>
      </c>
      <c r="D51" s="5" t="str">
        <f t="shared" si="16"/>
        <v>box_Gn3_LP_Front</v>
      </c>
      <c r="E51" s="11" t="str">
        <f>$D13</f>
        <v>MaxAsl</v>
      </c>
      <c r="F51" s="14"/>
    </row>
    <row r="52" spans="1:6" x14ac:dyDescent="0.25">
      <c r="A52" s="10" t="s">
        <v>68</v>
      </c>
      <c r="B52" s="10"/>
      <c r="C52" s="5" t="str">
        <f>$A14</f>
        <v>pt_LP_StatOut</v>
      </c>
      <c r="D52" s="5" t="str">
        <f t="shared" si="16"/>
        <v>box_Gn3_LP_Front</v>
      </c>
      <c r="E52" s="11" t="str">
        <f>$D14</f>
        <v>StatOut</v>
      </c>
      <c r="F52" s="18"/>
    </row>
    <row r="53" spans="1:6" x14ac:dyDescent="0.25">
      <c r="A53" s="10"/>
      <c r="B53" s="10"/>
      <c r="C53" s="5"/>
      <c r="D53" s="5"/>
      <c r="E53" s="4"/>
      <c r="F53" s="18"/>
    </row>
    <row r="54" spans="1:6" x14ac:dyDescent="0.25">
      <c r="A54" s="10" t="s">
        <v>69</v>
      </c>
      <c r="B54" s="10"/>
      <c r="C54" s="5" t="str">
        <f>$A10</f>
        <v>pt_LP_URL</v>
      </c>
      <c r="D54" s="5" t="str">
        <f>$A$36</f>
        <v>box_Gn3_LP_Back</v>
      </c>
      <c r="E54" s="11" t="str">
        <f>$D10</f>
        <v>URL</v>
      </c>
      <c r="F54" s="10"/>
    </row>
    <row r="55" spans="1:6" x14ac:dyDescent="0.25">
      <c r="A55" s="10" t="s">
        <v>70</v>
      </c>
      <c r="B55" s="10"/>
      <c r="C55" s="5" t="str">
        <f>$A11</f>
        <v>pt_LP_OnOff</v>
      </c>
      <c r="D55" s="5" t="str">
        <f t="shared" ref="D55:D58" si="17">$A$36</f>
        <v>box_Gn3_LP_Back</v>
      </c>
      <c r="E55" s="11" t="str">
        <f>$D11</f>
        <v>On/Off</v>
      </c>
      <c r="F55" s="10"/>
    </row>
    <row r="56" spans="1:6" x14ac:dyDescent="0.25">
      <c r="A56" s="10" t="s">
        <v>71</v>
      </c>
      <c r="B56" s="10"/>
      <c r="C56" s="5" t="str">
        <f>$A12</f>
        <v>pt_LP_MaxWatt</v>
      </c>
      <c r="D56" s="5" t="str">
        <f t="shared" si="17"/>
        <v>box_Gn3_LP_Back</v>
      </c>
      <c r="E56" s="11" t="str">
        <f>$D12</f>
        <v>MaxWatt</v>
      </c>
      <c r="F56" s="10"/>
    </row>
    <row r="57" spans="1:6" x14ac:dyDescent="0.25">
      <c r="A57" s="10" t="s">
        <v>72</v>
      </c>
      <c r="B57" s="10"/>
      <c r="C57" s="5" t="str">
        <f>$A13</f>
        <v>pt_LP_MaxAsl</v>
      </c>
      <c r="D57" s="5" t="str">
        <f t="shared" si="17"/>
        <v>box_Gn3_LP_Back</v>
      </c>
      <c r="E57" s="11" t="str">
        <f>$D13</f>
        <v>MaxAsl</v>
      </c>
      <c r="F57" s="10"/>
    </row>
    <row r="58" spans="1:6" x14ac:dyDescent="0.25">
      <c r="A58" s="10" t="s">
        <v>73</v>
      </c>
      <c r="B58" s="10"/>
      <c r="C58" s="5" t="str">
        <f>$A14</f>
        <v>pt_LP_StatOut</v>
      </c>
      <c r="D58" s="5" t="str">
        <f t="shared" si="17"/>
        <v>box_Gn3_LP_Back</v>
      </c>
      <c r="E58" s="11" t="str">
        <f>$D14</f>
        <v>StatOut</v>
      </c>
      <c r="F58" s="10"/>
    </row>
    <row r="59" spans="1:6" x14ac:dyDescent="0.25">
      <c r="A59" s="10"/>
      <c r="B59" s="10"/>
      <c r="C59" s="5"/>
      <c r="D59" s="5"/>
      <c r="E59" s="10"/>
      <c r="F59" s="18"/>
    </row>
    <row r="60" spans="1:6" x14ac:dyDescent="0.25">
      <c r="A60" s="10" t="s">
        <v>74</v>
      </c>
      <c r="B60" s="10"/>
      <c r="C60" s="5" t="str">
        <f>$A16</f>
        <v>pt_HP_OnOff</v>
      </c>
      <c r="D60" s="5" t="str">
        <f>$A$37</f>
        <v>box_Gn3_HP</v>
      </c>
      <c r="E60" s="12" t="str">
        <f>$D16</f>
        <v>HP:On/Off</v>
      </c>
      <c r="F60" s="18"/>
    </row>
    <row r="61" spans="1:6" x14ac:dyDescent="0.25">
      <c r="A61" s="10" t="s">
        <v>75</v>
      </c>
      <c r="B61" s="10"/>
      <c r="C61" s="5" t="str">
        <f>$A17</f>
        <v>pt_HP_MinRT</v>
      </c>
      <c r="D61" s="5" t="str">
        <f t="shared" ref="D61:D63" si="18">$A$37</f>
        <v>box_Gn3_HP</v>
      </c>
      <c r="E61" s="12" t="str">
        <f>$D17</f>
        <v>MinRT</v>
      </c>
      <c r="F61" s="18"/>
    </row>
    <row r="62" spans="1:6" x14ac:dyDescent="0.25">
      <c r="A62" s="10" t="s">
        <v>76</v>
      </c>
      <c r="B62" s="10"/>
      <c r="C62" s="5" t="str">
        <f>$A18</f>
        <v>pt_HP_MaxRT</v>
      </c>
      <c r="D62" s="5" t="str">
        <f t="shared" si="18"/>
        <v>box_Gn3_HP</v>
      </c>
      <c r="E62" s="12" t="str">
        <f>$D18</f>
        <v>MaxRT</v>
      </c>
      <c r="F62" s="18"/>
    </row>
    <row r="63" spans="1:6" x14ac:dyDescent="0.25">
      <c r="A63" s="10" t="s">
        <v>77</v>
      </c>
      <c r="B63" s="10"/>
      <c r="C63" s="5" t="str">
        <f>$A19</f>
        <v>pt_HP_StatOut</v>
      </c>
      <c r="D63" s="5" t="str">
        <f t="shared" si="18"/>
        <v>box_Gn3_HP</v>
      </c>
      <c r="E63" s="12" t="str">
        <f>$D19</f>
        <v>StatOut</v>
      </c>
      <c r="F63" s="18"/>
    </row>
    <row r="64" spans="1:6" x14ac:dyDescent="0.25">
      <c r="A64" s="10"/>
      <c r="B64" s="10"/>
      <c r="C64" s="5"/>
      <c r="D64" s="5"/>
      <c r="F64" s="18"/>
    </row>
    <row r="65" spans="1:12" s="3" customFormat="1" x14ac:dyDescent="0.25">
      <c r="A65" s="2" t="s">
        <v>2</v>
      </c>
      <c r="B65" s="2" t="s">
        <v>6</v>
      </c>
      <c r="C65" s="1" t="s">
        <v>3</v>
      </c>
      <c r="D65" s="2" t="s">
        <v>4</v>
      </c>
      <c r="E65" s="2"/>
      <c r="F65" s="2"/>
      <c r="G65" s="2"/>
      <c r="H65" s="2"/>
      <c r="I65" s="2"/>
      <c r="J65" s="2"/>
      <c r="K65" s="2"/>
      <c r="L65" s="16"/>
    </row>
    <row r="66" spans="1:12" s="3" customFormat="1" x14ac:dyDescent="0.25">
      <c r="A66" s="2" t="s">
        <v>5</v>
      </c>
      <c r="B66" s="2" t="s">
        <v>18</v>
      </c>
      <c r="C66" s="2" t="s">
        <v>17</v>
      </c>
      <c r="D66" s="2" t="s">
        <v>17</v>
      </c>
      <c r="E66" s="2"/>
      <c r="F66" s="2"/>
      <c r="G66" s="2"/>
      <c r="H66" s="2"/>
      <c r="I66" s="2"/>
      <c r="J66" s="2"/>
      <c r="K66" s="2"/>
      <c r="L66" s="16"/>
    </row>
    <row r="67" spans="1:12" x14ac:dyDescent="0.25">
      <c r="A67" s="14" t="str">
        <f>CONCATENATE("Wire_",ROW())</f>
        <v>Wire_67</v>
      </c>
      <c r="B67" s="5" t="str">
        <f>$A$30</f>
        <v>app_Gn3</v>
      </c>
      <c r="C67" s="5" t="str">
        <f>$A42</f>
        <v>io_GN3_CCBox_Sw1</v>
      </c>
      <c r="D67" s="5" t="str">
        <f>$A$49</f>
        <v>io_Gn3_Ldr1_OnOff</v>
      </c>
    </row>
    <row r="68" spans="1:12" x14ac:dyDescent="0.25">
      <c r="A68" s="14" t="str">
        <f t="shared" ref="A68:A71" si="19">CONCATENATE("Wire_",ROW())</f>
        <v>Wire_68</v>
      </c>
      <c r="B68" s="5" t="str">
        <f>$A$30</f>
        <v>app_Gn3</v>
      </c>
      <c r="C68" s="5" t="str">
        <f>$A43</f>
        <v>io_GN3_CCBox_Sw2</v>
      </c>
      <c r="D68" s="5" t="str">
        <f>$A$55</f>
        <v>io_Gn3_Ldr2_OnOff</v>
      </c>
      <c r="E68" s="13"/>
    </row>
    <row r="69" spans="1:12" x14ac:dyDescent="0.25">
      <c r="A69" s="14" t="str">
        <f t="shared" si="19"/>
        <v>Wire_69</v>
      </c>
      <c r="B69" s="5" t="str">
        <f t="shared" ref="B69:B71" si="20">$A$30</f>
        <v>app_Gn3</v>
      </c>
      <c r="C69" s="5" t="str">
        <f>$A$52</f>
        <v>io_Gn3_Ldr1_Power</v>
      </c>
      <c r="D69" s="5" t="str">
        <f>$A$46</f>
        <v>io_GN3_CCBox_Stat</v>
      </c>
      <c r="E69" s="13"/>
    </row>
    <row r="70" spans="1:12" x14ac:dyDescent="0.25">
      <c r="A70" s="14" t="str">
        <f t="shared" si="19"/>
        <v>Wire_70</v>
      </c>
      <c r="B70" s="5" t="str">
        <f t="shared" si="20"/>
        <v>app_Gn3</v>
      </c>
      <c r="C70" s="11" t="str">
        <f>$A$58</f>
        <v>io_Gn3_Ldr2_Power</v>
      </c>
      <c r="D70" s="5" t="str">
        <f t="shared" ref="D70:D71" si="21">$A$46</f>
        <v>io_GN3_CCBox_Stat</v>
      </c>
    </row>
    <row r="71" spans="1:12" x14ac:dyDescent="0.25">
      <c r="A71" s="14" t="str">
        <f t="shared" si="19"/>
        <v>Wire_71</v>
      </c>
      <c r="B71" s="5" t="str">
        <f t="shared" si="20"/>
        <v>app_Gn3</v>
      </c>
      <c r="C71" s="11" t="str">
        <f>$A$63</f>
        <v>io_Gn3_HP_Power</v>
      </c>
      <c r="D71" s="5" t="str">
        <f t="shared" si="21"/>
        <v>io_GN3_CCBox_Stat</v>
      </c>
    </row>
    <row r="72" spans="1:12" x14ac:dyDescent="0.25">
      <c r="C72" s="5"/>
    </row>
    <row r="73" spans="1:12" s="3" customFormat="1" x14ac:dyDescent="0.25">
      <c r="A73" s="1" t="s">
        <v>110</v>
      </c>
      <c r="B73" s="2" t="s">
        <v>9</v>
      </c>
      <c r="C73" s="2" t="s">
        <v>10</v>
      </c>
      <c r="D73" s="2"/>
      <c r="E73" s="2"/>
      <c r="F73" s="2"/>
      <c r="G73" s="2"/>
      <c r="H73" s="2"/>
      <c r="I73" s="2"/>
      <c r="J73" s="2"/>
      <c r="K73" s="2"/>
      <c r="L73" s="16"/>
    </row>
    <row r="74" spans="1:12" s="3" customFormat="1" x14ac:dyDescent="0.25">
      <c r="A74" s="1" t="s">
        <v>8</v>
      </c>
      <c r="B74" s="2" t="s">
        <v>14</v>
      </c>
      <c r="C74" s="2" t="s">
        <v>15</v>
      </c>
      <c r="D74" s="2"/>
      <c r="E74" s="2"/>
      <c r="F74" s="2"/>
      <c r="G74" s="2"/>
      <c r="H74" s="2"/>
      <c r="I74" s="2"/>
      <c r="J74" s="2"/>
      <c r="K74" s="2"/>
      <c r="L74" s="16"/>
    </row>
    <row r="75" spans="1:12" s="7" customFormat="1" x14ac:dyDescent="0.25">
      <c r="A75" s="7" t="str">
        <f>IF($A3="","",CONCATENATE("DOC_",$A3))</f>
        <v>DOC_BT_CCBox</v>
      </c>
      <c r="B75" s="8" t="s">
        <v>38</v>
      </c>
      <c r="C75" s="15"/>
      <c r="D75" s="9"/>
      <c r="E75" s="9"/>
      <c r="F75" s="9"/>
      <c r="G75" s="9"/>
      <c r="H75" s="9"/>
      <c r="I75" s="9"/>
      <c r="J75" s="9"/>
      <c r="K75" s="9"/>
      <c r="L75" s="17"/>
    </row>
    <row r="76" spans="1:12" s="7" customFormat="1" x14ac:dyDescent="0.25">
      <c r="A76" s="7" t="str">
        <f t="shared" ref="A76:A98" si="22">IF($A4="","",CONCATENATE("DOC_",$A4))</f>
        <v>DOC_BT_Loader</v>
      </c>
      <c r="B76" s="8" t="s">
        <v>40</v>
      </c>
      <c r="C76" s="15" t="s">
        <v>41</v>
      </c>
      <c r="D76" s="9"/>
      <c r="E76" s="9"/>
      <c r="F76" s="9"/>
      <c r="G76" s="9"/>
      <c r="H76" s="9"/>
      <c r="I76" s="9"/>
      <c r="J76" s="9"/>
      <c r="K76" s="9"/>
      <c r="L76" s="17"/>
    </row>
    <row r="77" spans="1:12" s="7" customFormat="1" x14ac:dyDescent="0.25">
      <c r="A77" s="7" t="str">
        <f t="shared" si="22"/>
        <v>DOC_BT_HeatPump</v>
      </c>
      <c r="B77" s="8"/>
      <c r="C77" s="15"/>
      <c r="D77" s="9"/>
      <c r="E77" s="9"/>
      <c r="F77" s="9"/>
      <c r="G77" s="9"/>
      <c r="H77" s="9"/>
      <c r="I77" s="9"/>
      <c r="J77" s="9"/>
      <c r="K77" s="9"/>
      <c r="L77" s="17"/>
    </row>
    <row r="78" spans="1:12" s="7" customFormat="1" x14ac:dyDescent="0.25">
      <c r="A78" s="7" t="str">
        <f t="shared" si="22"/>
        <v>DOC_BT_EnergySaver</v>
      </c>
      <c r="B78" s="8" t="s">
        <v>146</v>
      </c>
      <c r="C78" s="15"/>
      <c r="D78" s="9"/>
      <c r="E78" s="9"/>
      <c r="F78" s="9"/>
      <c r="G78" s="9"/>
      <c r="H78" s="9"/>
      <c r="I78" s="9"/>
      <c r="J78" s="9"/>
      <c r="K78" s="9"/>
      <c r="L78" s="17"/>
    </row>
    <row r="79" spans="1:12" s="7" customFormat="1" x14ac:dyDescent="0.25">
      <c r="A79" s="7" t="str">
        <f t="shared" si="22"/>
        <v/>
      </c>
      <c r="B79" s="8"/>
      <c r="C79" s="15"/>
      <c r="D79" s="9"/>
      <c r="E79" s="9"/>
      <c r="F79" s="9"/>
      <c r="G79" s="9"/>
      <c r="H79" s="9"/>
      <c r="I79" s="9"/>
      <c r="J79" s="9"/>
      <c r="K79" s="9"/>
      <c r="L79" s="17"/>
    </row>
    <row r="80" spans="1:12" s="3" customFormat="1" x14ac:dyDescent="0.25">
      <c r="A80" s="1" t="s">
        <v>109</v>
      </c>
      <c r="B80" s="2" t="s">
        <v>9</v>
      </c>
      <c r="C80" s="2" t="s">
        <v>10</v>
      </c>
      <c r="D80" s="2"/>
      <c r="E80" s="2"/>
      <c r="F80" s="2"/>
      <c r="G80" s="2"/>
      <c r="H80" s="2"/>
      <c r="I80" s="2"/>
      <c r="J80" s="2"/>
      <c r="K80" s="2"/>
      <c r="L80" s="16"/>
    </row>
    <row r="81" spans="1:12" s="3" customFormat="1" x14ac:dyDescent="0.25">
      <c r="A81" s="1" t="s">
        <v>8</v>
      </c>
      <c r="B81" s="2" t="s">
        <v>14</v>
      </c>
      <c r="C81" s="2" t="s">
        <v>15</v>
      </c>
      <c r="D81" s="2"/>
      <c r="E81" s="2"/>
      <c r="F81" s="2"/>
      <c r="G81" s="2"/>
      <c r="H81" s="2"/>
      <c r="I81" s="2"/>
      <c r="J81" s="2"/>
      <c r="K81" s="2"/>
      <c r="L81" s="16"/>
    </row>
    <row r="82" spans="1:12" x14ac:dyDescent="0.25">
      <c r="A82" s="7" t="str">
        <f t="shared" si="22"/>
        <v>DOC_pt_LP_URL</v>
      </c>
      <c r="B82" s="11" t="s">
        <v>89</v>
      </c>
      <c r="C82" s="14" t="s">
        <v>88</v>
      </c>
    </row>
    <row r="83" spans="1:12" x14ac:dyDescent="0.25">
      <c r="A83" s="7" t="str">
        <f t="shared" si="22"/>
        <v>DOC_pt_LP_OnOff</v>
      </c>
      <c r="B83" s="11" t="s">
        <v>90</v>
      </c>
      <c r="C83" s="14" t="s">
        <v>91</v>
      </c>
    </row>
    <row r="84" spans="1:12" x14ac:dyDescent="0.25">
      <c r="A84" s="7" t="str">
        <f t="shared" si="22"/>
        <v>DOC_pt_LP_MaxWatt</v>
      </c>
      <c r="B84" s="11" t="s">
        <v>96</v>
      </c>
      <c r="C84" s="14" t="s">
        <v>97</v>
      </c>
    </row>
    <row r="85" spans="1:12" x14ac:dyDescent="0.25">
      <c r="A85" s="7" t="str">
        <f t="shared" si="22"/>
        <v>DOC_pt_LP_MaxAsl</v>
      </c>
      <c r="B85" s="11" t="s">
        <v>93</v>
      </c>
      <c r="C85" s="14" t="s">
        <v>92</v>
      </c>
    </row>
    <row r="86" spans="1:12" x14ac:dyDescent="0.25">
      <c r="A86" s="7" t="str">
        <f t="shared" si="22"/>
        <v>DOC_pt_LP_StatOut</v>
      </c>
      <c r="B86" s="11" t="s">
        <v>95</v>
      </c>
      <c r="C86" s="14" t="s">
        <v>94</v>
      </c>
    </row>
    <row r="87" spans="1:12" x14ac:dyDescent="0.25">
      <c r="A87" s="7" t="str">
        <f t="shared" si="22"/>
        <v/>
      </c>
      <c r="C87" s="14"/>
    </row>
    <row r="88" spans="1:12" x14ac:dyDescent="0.25">
      <c r="A88" s="7" t="str">
        <f t="shared" si="22"/>
        <v>DOC_pt_HP_OnOff</v>
      </c>
      <c r="B88" s="11" t="s">
        <v>90</v>
      </c>
      <c r="C88" s="14" t="s">
        <v>98</v>
      </c>
    </row>
    <row r="89" spans="1:12" x14ac:dyDescent="0.25">
      <c r="A89" s="7" t="str">
        <f t="shared" si="22"/>
        <v>DOC_pt_HP_MinRT</v>
      </c>
      <c r="B89" s="11" t="s">
        <v>99</v>
      </c>
      <c r="C89" s="14" t="s">
        <v>100</v>
      </c>
    </row>
    <row r="90" spans="1:12" x14ac:dyDescent="0.25">
      <c r="A90" s="7" t="str">
        <f t="shared" si="22"/>
        <v>DOC_pt_HP_MaxRT</v>
      </c>
      <c r="B90" s="11" t="s">
        <v>101</v>
      </c>
      <c r="C90" s="14" t="s">
        <v>102</v>
      </c>
    </row>
    <row r="91" spans="1:12" x14ac:dyDescent="0.25">
      <c r="A91" s="7" t="str">
        <f t="shared" si="22"/>
        <v>DOC_pt_HP_StatOut</v>
      </c>
      <c r="B91" s="11" t="s">
        <v>95</v>
      </c>
      <c r="C91" s="14" t="s">
        <v>103</v>
      </c>
    </row>
    <row r="92" spans="1:12" x14ac:dyDescent="0.25">
      <c r="A92" s="7" t="str">
        <f t="shared" si="22"/>
        <v/>
      </c>
      <c r="C92" s="14"/>
    </row>
    <row r="93" spans="1:12" x14ac:dyDescent="0.25">
      <c r="A93" s="7" t="str">
        <f t="shared" si="22"/>
        <v>DOC_pt_CCBox_URL</v>
      </c>
      <c r="B93" s="11" t="s">
        <v>104</v>
      </c>
      <c r="C93" s="14" t="s">
        <v>105</v>
      </c>
    </row>
    <row r="94" spans="1:12" x14ac:dyDescent="0.25">
      <c r="A94" s="7" t="str">
        <f t="shared" si="22"/>
        <v>DOC_pt_CCBox_Sw1</v>
      </c>
      <c r="B94" s="11" t="s">
        <v>81</v>
      </c>
      <c r="C94" s="14" t="s">
        <v>106</v>
      </c>
    </row>
    <row r="95" spans="1:12" x14ac:dyDescent="0.25">
      <c r="A95" s="7" t="str">
        <f t="shared" si="22"/>
        <v>DOC_pt_CCBox_Sw2</v>
      </c>
      <c r="B95" s="11" t="s">
        <v>81</v>
      </c>
      <c r="C95" s="14" t="s">
        <v>106</v>
      </c>
    </row>
    <row r="96" spans="1:12" x14ac:dyDescent="0.25">
      <c r="A96" s="7" t="str">
        <f t="shared" si="22"/>
        <v>DOC_pt_CCBox_Sw3</v>
      </c>
      <c r="B96" s="11" t="s">
        <v>81</v>
      </c>
      <c r="C96" s="14" t="s">
        <v>106</v>
      </c>
    </row>
    <row r="97" spans="1:12" x14ac:dyDescent="0.25">
      <c r="A97" s="7" t="str">
        <f t="shared" si="22"/>
        <v>DOC_pt_CCBox_Sw4</v>
      </c>
      <c r="B97" s="11" t="s">
        <v>81</v>
      </c>
      <c r="C97" s="14" t="s">
        <v>106</v>
      </c>
    </row>
    <row r="98" spans="1:12" x14ac:dyDescent="0.25">
      <c r="A98" s="7" t="str">
        <f t="shared" si="22"/>
        <v>DOC_pt_CCBox_StatIn</v>
      </c>
      <c r="B98" s="11" t="s">
        <v>107</v>
      </c>
      <c r="C98" s="14" t="s">
        <v>108</v>
      </c>
    </row>
    <row r="100" spans="1:12" s="3" customFormat="1" x14ac:dyDescent="0.25">
      <c r="A100" s="1" t="s">
        <v>111</v>
      </c>
      <c r="B100" s="2" t="s">
        <v>9</v>
      </c>
      <c r="C100" s="2" t="s">
        <v>10</v>
      </c>
      <c r="D100" s="2"/>
      <c r="E100" s="2"/>
      <c r="F100" s="2"/>
      <c r="G100" s="2"/>
      <c r="H100" s="2"/>
      <c r="I100" s="2"/>
      <c r="J100" s="2"/>
      <c r="K100" s="2"/>
      <c r="L100" s="16"/>
    </row>
    <row r="101" spans="1:12" s="3" customFormat="1" x14ac:dyDescent="0.25">
      <c r="A101" s="1" t="s">
        <v>8</v>
      </c>
      <c r="B101" s="2" t="s">
        <v>14</v>
      </c>
      <c r="C101" s="2" t="s">
        <v>15</v>
      </c>
      <c r="D101" s="2"/>
      <c r="E101" s="2"/>
      <c r="F101" s="2"/>
      <c r="G101" s="2"/>
      <c r="H101" s="2"/>
      <c r="I101" s="2"/>
      <c r="J101" s="2"/>
      <c r="K101" s="2"/>
      <c r="L101" s="16"/>
    </row>
    <row r="102" spans="1:12" x14ac:dyDescent="0.25">
      <c r="A102" s="7" t="str">
        <f t="shared" ref="A102" si="23">IF($A30="","",CONCATENATE("DOC_",$A30))</f>
        <v>DOC_app_Gn3</v>
      </c>
      <c r="B102" s="11" t="s">
        <v>112</v>
      </c>
      <c r="C102" s="14" t="s">
        <v>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formules</vt:lpstr>
      <vt:lpstr>Sheet1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Michiel Stornebrink</cp:lastModifiedBy>
  <dcterms:created xsi:type="dcterms:W3CDTF">2014-02-25T09:43:18Z</dcterms:created>
  <dcterms:modified xsi:type="dcterms:W3CDTF">2015-07-28T10:04:20Z</dcterms:modified>
</cp:coreProperties>
</file>