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016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D9" i="1" l="1"/>
  <c r="E9" i="1"/>
  <c r="G9" i="1"/>
  <c r="D10" i="1"/>
  <c r="E11" i="1"/>
  <c r="D12" i="1"/>
  <c r="D13" i="1"/>
  <c r="D14" i="1"/>
  <c r="D2" i="1" l="1"/>
  <c r="E2" i="1"/>
  <c r="A6" i="1"/>
  <c r="A5" i="1"/>
  <c r="A4" i="1"/>
  <c r="A3" i="1"/>
  <c r="B14" i="1" l="1"/>
  <c r="B11" i="1"/>
  <c r="B10" i="1"/>
  <c r="B12" i="1"/>
  <c r="B13" i="1"/>
  <c r="A18" i="1"/>
  <c r="A19" i="1"/>
  <c r="A21" i="1"/>
  <c r="B6" i="1" s="1"/>
  <c r="A20" i="1"/>
  <c r="B5" i="1" s="1"/>
  <c r="B3" i="1" l="1"/>
  <c r="B4" i="1"/>
</calcChain>
</file>

<file path=xl/sharedStrings.xml><?xml version="1.0" encoding="utf-8"?>
<sst xmlns="http://schemas.openxmlformats.org/spreadsheetml/2006/main" count="52" uniqueCount="46">
  <si>
    <t>portName</t>
  </si>
  <si>
    <t>portType</t>
  </si>
  <si>
    <t>portMinWires</t>
  </si>
  <si>
    <t>portMaxWires</t>
  </si>
  <si>
    <t>portIsInput</t>
  </si>
  <si>
    <t>LEDg</t>
  </si>
  <si>
    <t>LEDy</t>
  </si>
  <si>
    <t>LEDr</t>
  </si>
  <si>
    <t>230V</t>
  </si>
  <si>
    <t>5V</t>
  </si>
  <si>
    <t>portIsOutput</t>
  </si>
  <si>
    <t>Documentation</t>
  </si>
  <si>
    <t>[Documentations]</t>
  </si>
  <si>
    <t>docShort</t>
  </si>
  <si>
    <t>docLong</t>
  </si>
  <si>
    <t>Power Converter</t>
  </si>
  <si>
    <t>Converts 230v to 5v</t>
  </si>
  <si>
    <t>Green LED</t>
  </si>
  <si>
    <t>Yellow LED</t>
  </si>
  <si>
    <t>Red Led</t>
  </si>
  <si>
    <t>PWC</t>
  </si>
  <si>
    <t>Integer</t>
  </si>
  <si>
    <t>ConfigType</t>
  </si>
  <si>
    <t>DocSummary</t>
  </si>
  <si>
    <t>DocDescription</t>
  </si>
  <si>
    <t>Port</t>
  </si>
  <si>
    <t>ConfigValue</t>
  </si>
  <si>
    <t>[Components]</t>
  </si>
  <si>
    <t>Scope</t>
  </si>
  <si>
    <t>scopeDoc</t>
  </si>
  <si>
    <t>scopeName</t>
  </si>
  <si>
    <t>ScopeName</t>
  </si>
  <si>
    <t>portComponent</t>
  </si>
  <si>
    <t>PortName</t>
  </si>
  <si>
    <t>portIsConst</t>
  </si>
  <si>
    <t>portDefValue</t>
  </si>
  <si>
    <t>scopeICO</t>
  </si>
  <si>
    <t>p-LEDy:5v</t>
  </si>
  <si>
    <t>p-LEDr:5v</t>
  </si>
  <si>
    <t>p-LEDg:5v</t>
  </si>
  <si>
    <t>p-PWC:5v</t>
  </si>
  <si>
    <t>p-PWC:230v</t>
  </si>
  <si>
    <t>portConfigQstn</t>
  </si>
  <si>
    <t>ConfigQuestion</t>
  </si>
  <si>
    <t>[Port Definitions]</t>
  </si>
  <si>
    <t>scopeIPO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</si>
</sst>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2" borderId="0" xfId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2" borderId="0" xfId="1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24" sqref="A24"/>
    </sheetView>
  </sheetViews>
  <sheetFormatPr defaultRowHeight="14.4" x14ac:dyDescent="0.3"/>
  <cols>
    <col min="1" max="2" width="19.77734375" style="4" customWidth="1"/>
    <col min="3" max="3" width="22.109375" style="4" customWidth="1"/>
    <col min="4" max="4" width="21.77734375" style="1" bestFit="1" customWidth="1"/>
    <col min="5" max="5" width="13.6640625" style="3" bestFit="1" customWidth="1"/>
    <col min="6" max="6" width="16.44140625" style="3" customWidth="1"/>
    <col min="7" max="7" width="12.88671875" bestFit="1" customWidth="1"/>
    <col min="8" max="8" width="12.88671875" style="3" bestFit="1" customWidth="1"/>
    <col min="9" max="9" width="12.21875" style="3" bestFit="1" customWidth="1"/>
    <col min="10" max="10" width="12.21875" bestFit="1" customWidth="1"/>
    <col min="11" max="11" width="12.6640625" bestFit="1" customWidth="1"/>
    <col min="12" max="13" width="12.21875" bestFit="1" customWidth="1"/>
    <col min="14" max="14" width="12.6640625" bestFit="1" customWidth="1"/>
  </cols>
  <sheetData>
    <row r="1" spans="1:11" s="2" customFormat="1" x14ac:dyDescent="0.3">
      <c r="A1" s="7" t="s">
        <v>27</v>
      </c>
      <c r="B1" s="7" t="s">
        <v>29</v>
      </c>
      <c r="C1" s="6" t="s">
        <v>30</v>
      </c>
      <c r="D1" s="6" t="s">
        <v>45</v>
      </c>
      <c r="E1" s="6" t="s">
        <v>36</v>
      </c>
      <c r="H1" s="6"/>
      <c r="I1" s="6"/>
    </row>
    <row r="2" spans="1:11" s="2" customFormat="1" x14ac:dyDescent="0.3">
      <c r="A2" s="7" t="s">
        <v>28</v>
      </c>
      <c r="B2" s="7" t="s">
        <v>11</v>
      </c>
      <c r="C2" s="6" t="s">
        <v>31</v>
      </c>
      <c r="D2" s="6" t="str">
        <f>$A2</f>
        <v>Scope</v>
      </c>
      <c r="E2" s="6" t="str">
        <f>$A2</f>
        <v>Scope</v>
      </c>
      <c r="H2" s="6"/>
      <c r="I2" s="6"/>
    </row>
    <row r="3" spans="1:11" x14ac:dyDescent="0.3">
      <c r="A3" t="str">
        <f>IF($C3="","",CONCATENATE("Comp_",$C3))</f>
        <v>Comp_PWC</v>
      </c>
      <c r="B3" s="3" t="str">
        <f>IF($A18="","",$A18)</f>
        <v>DOC_Comp_PWC</v>
      </c>
      <c r="C3" s="5" t="s">
        <v>20</v>
      </c>
    </row>
    <row r="4" spans="1:11" x14ac:dyDescent="0.3">
      <c r="A4" t="str">
        <f t="shared" ref="A4:A6" si="0">IF($C4="","",CONCATENATE("Comp_",$C4))</f>
        <v>Comp_LEDg</v>
      </c>
      <c r="B4" s="3" t="str">
        <f>IF($A19="","",$A19)</f>
        <v>DOC_Comp_LEDg</v>
      </c>
      <c r="C4" s="5" t="s">
        <v>5</v>
      </c>
    </row>
    <row r="5" spans="1:11" x14ac:dyDescent="0.3">
      <c r="A5" t="str">
        <f t="shared" si="0"/>
        <v>Comp_LEDy</v>
      </c>
      <c r="B5" s="3" t="str">
        <f>IF($A20="","",$A20)</f>
        <v>DOC_Comp_LEDy</v>
      </c>
      <c r="C5" s="5" t="s">
        <v>6</v>
      </c>
    </row>
    <row r="6" spans="1:11" x14ac:dyDescent="0.3">
      <c r="A6" t="str">
        <f t="shared" si="0"/>
        <v>Comp_LEDr</v>
      </c>
      <c r="B6" s="3" t="str">
        <f>IF($A21="","",$A21)</f>
        <v>DOC_Comp_LEDr</v>
      </c>
      <c r="C6" s="5" t="s">
        <v>7</v>
      </c>
    </row>
    <row r="7" spans="1:11" x14ac:dyDescent="0.3">
      <c r="A7"/>
      <c r="B7" s="3"/>
      <c r="C7" s="5"/>
    </row>
    <row r="8" spans="1:11" s="2" customFormat="1" x14ac:dyDescent="0.3">
      <c r="A8" s="6" t="s">
        <v>44</v>
      </c>
      <c r="B8" s="6" t="s">
        <v>32</v>
      </c>
      <c r="C8" s="6" t="s">
        <v>0</v>
      </c>
      <c r="D8" s="6" t="s">
        <v>4</v>
      </c>
      <c r="E8" s="6" t="s">
        <v>10</v>
      </c>
      <c r="F8" s="6" t="s">
        <v>1</v>
      </c>
      <c r="G8" s="2" t="s">
        <v>34</v>
      </c>
      <c r="H8" s="2" t="s">
        <v>35</v>
      </c>
      <c r="I8" s="2" t="s">
        <v>2</v>
      </c>
      <c r="J8" s="2" t="s">
        <v>3</v>
      </c>
      <c r="K8" s="2" t="s">
        <v>42</v>
      </c>
    </row>
    <row r="9" spans="1:11" s="2" customFormat="1" x14ac:dyDescent="0.3">
      <c r="A9" s="6" t="s">
        <v>25</v>
      </c>
      <c r="B9" s="7" t="s">
        <v>28</v>
      </c>
      <c r="C9" s="6" t="s">
        <v>33</v>
      </c>
      <c r="D9" s="6" t="str">
        <f>$A9</f>
        <v>Port</v>
      </c>
      <c r="E9" s="6" t="str">
        <f>$A9</f>
        <v>Port</v>
      </c>
      <c r="F9" s="6" t="s">
        <v>22</v>
      </c>
      <c r="G9" s="2" t="str">
        <f>$A9</f>
        <v>Port</v>
      </c>
      <c r="H9" s="2" t="s">
        <v>26</v>
      </c>
      <c r="I9" s="2" t="s">
        <v>21</v>
      </c>
      <c r="J9" s="2" t="s">
        <v>21</v>
      </c>
      <c r="K9" s="2" t="s">
        <v>43</v>
      </c>
    </row>
    <row r="10" spans="1:11" x14ac:dyDescent="0.3">
      <c r="A10" s="9" t="s">
        <v>41</v>
      </c>
      <c r="B10" s="3" t="str">
        <f>$A$3</f>
        <v>Comp_PWC</v>
      </c>
      <c r="C10" s="4" t="s">
        <v>8</v>
      </c>
      <c r="D10" s="3" t="str">
        <f>$A10</f>
        <v>p-PWC:230v</v>
      </c>
      <c r="H10"/>
      <c r="I10"/>
    </row>
    <row r="11" spans="1:11" x14ac:dyDescent="0.3">
      <c r="A11" s="9" t="s">
        <v>40</v>
      </c>
      <c r="B11" s="3" t="str">
        <f>$A$3</f>
        <v>Comp_PWC</v>
      </c>
      <c r="C11" s="4" t="s">
        <v>9</v>
      </c>
      <c r="D11" s="3"/>
      <c r="E11" s="3" t="str">
        <f>$A11</f>
        <v>p-PWC:5v</v>
      </c>
      <c r="H11"/>
      <c r="I11"/>
    </row>
    <row r="12" spans="1:11" x14ac:dyDescent="0.3">
      <c r="A12" s="9" t="s">
        <v>39</v>
      </c>
      <c r="B12" s="3" t="str">
        <f>$A$4</f>
        <v>Comp_LEDg</v>
      </c>
      <c r="C12" s="4" t="s">
        <v>9</v>
      </c>
      <c r="D12" s="3" t="str">
        <f>$A12</f>
        <v>p-LEDg:5v</v>
      </c>
      <c r="H12"/>
      <c r="I12"/>
    </row>
    <row r="13" spans="1:11" x14ac:dyDescent="0.3">
      <c r="A13" s="9" t="s">
        <v>37</v>
      </c>
      <c r="B13" s="3" t="str">
        <f>$A$5</f>
        <v>Comp_LEDy</v>
      </c>
      <c r="C13" s="4" t="s">
        <v>9</v>
      </c>
      <c r="D13" s="3" t="str">
        <f>$A13</f>
        <v>p-LEDy:5v</v>
      </c>
      <c r="H13"/>
      <c r="I13"/>
    </row>
    <row r="14" spans="1:11" x14ac:dyDescent="0.3">
      <c r="A14" s="9" t="s">
        <v>38</v>
      </c>
      <c r="B14" s="3" t="str">
        <f>$A$6</f>
        <v>Comp_LEDr</v>
      </c>
      <c r="C14" s="4" t="s">
        <v>9</v>
      </c>
      <c r="D14" s="3" t="str">
        <f>$A14</f>
        <v>p-LEDr:5v</v>
      </c>
      <c r="H14"/>
      <c r="I14"/>
    </row>
    <row r="15" spans="1:11" x14ac:dyDescent="0.3">
      <c r="A15" s="9"/>
      <c r="B15" s="3"/>
      <c r="C15" s="8"/>
      <c r="D15" s="3"/>
      <c r="H15"/>
      <c r="I15"/>
    </row>
    <row r="16" spans="1:11" s="2" customFormat="1" x14ac:dyDescent="0.3">
      <c r="A16" s="7" t="s">
        <v>12</v>
      </c>
      <c r="B16" s="6" t="s">
        <v>13</v>
      </c>
      <c r="C16" s="6" t="s">
        <v>14</v>
      </c>
      <c r="F16" s="6"/>
      <c r="G16" s="6"/>
      <c r="H16" s="6"/>
    </row>
    <row r="17" spans="1:9" s="2" customFormat="1" x14ac:dyDescent="0.3">
      <c r="A17" s="7" t="s">
        <v>11</v>
      </c>
      <c r="B17" s="6" t="s">
        <v>23</v>
      </c>
      <c r="C17" s="6" t="s">
        <v>24</v>
      </c>
      <c r="F17" s="6"/>
      <c r="G17" s="6"/>
      <c r="H17" s="6"/>
    </row>
    <row r="18" spans="1:9" x14ac:dyDescent="0.3">
      <c r="A18" t="str">
        <f>IF($A3="","",CONCATENATE("DOC_",$A3))</f>
        <v>DOC_Comp_PWC</v>
      </c>
      <c r="B18" s="5" t="s">
        <v>15</v>
      </c>
      <c r="C18" s="10" t="s">
        <v>16</v>
      </c>
      <c r="D18"/>
      <c r="E18"/>
      <c r="G18" s="3"/>
      <c r="I18"/>
    </row>
    <row r="19" spans="1:9" x14ac:dyDescent="0.3">
      <c r="A19" t="str">
        <f>IF($A4="","",CONCATENATE("DOC_",$A4))</f>
        <v>DOC_Comp_LEDg</v>
      </c>
      <c r="B19" s="5" t="s">
        <v>17</v>
      </c>
      <c r="C19" s="10"/>
      <c r="D19"/>
      <c r="E19"/>
      <c r="G19" s="3"/>
      <c r="I19"/>
    </row>
    <row r="20" spans="1:9" x14ac:dyDescent="0.3">
      <c r="A20" t="str">
        <f>IF($A5="","",CONCATENATE("DOC_",$A5))</f>
        <v>DOC_Comp_LEDy</v>
      </c>
      <c r="B20" s="5" t="s">
        <v>18</v>
      </c>
      <c r="C20" s="10"/>
      <c r="D20"/>
      <c r="E20"/>
      <c r="G20" s="3"/>
      <c r="I20"/>
    </row>
    <row r="21" spans="1:9" x14ac:dyDescent="0.3">
      <c r="A21" t="str">
        <f>IF($A6="","",CONCATENATE("DOC_",$A6))</f>
        <v>DOC_Comp_LEDr</v>
      </c>
      <c r="B21" s="5" t="s">
        <v>19</v>
      </c>
      <c r="C21" s="10"/>
      <c r="D21"/>
      <c r="E21"/>
      <c r="G21" s="3"/>
      <c r="I21"/>
    </row>
    <row r="22" spans="1:9" x14ac:dyDescent="0.3">
      <c r="A22"/>
      <c r="B22" s="5"/>
      <c r="C22" s="9"/>
      <c r="D22"/>
      <c r="E22"/>
      <c r="G22" s="3"/>
      <c r="I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2015-08-03T05:34:46Z</dcterms:modified>
</cp:coreProperties>
</file>