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92" windowHeight="11016"/>
  </bookViews>
  <sheets>
    <sheet name="formules" sheetId="1" r:id="rId1"/>
    <sheet name="Sheet1" sheetId="4" r:id="rId2"/>
  </sheets>
  <calcPr calcId="145621"/>
</workbook>
</file>

<file path=xl/calcChain.xml><?xml version="1.0" encoding="utf-8"?>
<calcChain xmlns="http://schemas.openxmlformats.org/spreadsheetml/2006/main">
  <c r="C45" i="1" l="1"/>
  <c r="C44" i="1"/>
  <c r="C43" i="1"/>
  <c r="C42" i="1"/>
  <c r="C40" i="1"/>
  <c r="C39" i="1"/>
  <c r="C38" i="1"/>
  <c r="C37" i="1"/>
  <c r="C36" i="1"/>
  <c r="B45" i="1"/>
  <c r="B44" i="1"/>
  <c r="B43" i="1"/>
  <c r="B42" i="1"/>
  <c r="F57" i="1"/>
  <c r="F56" i="1"/>
  <c r="F55" i="1"/>
  <c r="F54" i="1"/>
  <c r="C57" i="1"/>
  <c r="C56" i="1"/>
  <c r="C55" i="1"/>
  <c r="C54" i="1"/>
  <c r="C49" i="1"/>
  <c r="D52" i="1"/>
  <c r="D51" i="1"/>
  <c r="D50" i="1"/>
  <c r="F52" i="1"/>
  <c r="F51" i="1"/>
  <c r="F50" i="1"/>
  <c r="F49" i="1"/>
  <c r="B36" i="1"/>
  <c r="B40" i="1"/>
  <c r="B39" i="1"/>
  <c r="B38" i="1"/>
  <c r="B37" i="1"/>
  <c r="D2" i="1"/>
  <c r="E2" i="1"/>
  <c r="A14" i="1"/>
  <c r="D18" i="1" s="1"/>
  <c r="A8" i="1"/>
  <c r="D11" i="1" s="1"/>
  <c r="A6" i="1"/>
  <c r="A5" i="1"/>
  <c r="A4" i="1"/>
  <c r="A3" i="1"/>
  <c r="B55" i="1" l="1"/>
  <c r="B56" i="1"/>
  <c r="B49" i="1"/>
  <c r="B50" i="1"/>
  <c r="B51" i="1"/>
  <c r="B57" i="1"/>
  <c r="B52" i="1"/>
  <c r="B54" i="1"/>
  <c r="D16" i="1"/>
  <c r="D12" i="1"/>
  <c r="D17" i="1"/>
  <c r="D9" i="1"/>
  <c r="D10" i="1"/>
  <c r="D15" i="1"/>
  <c r="D32" i="1"/>
  <c r="E30" i="1"/>
  <c r="D29" i="1"/>
  <c r="D28" i="1"/>
  <c r="D26" i="1"/>
  <c r="D25" i="1"/>
  <c r="D24" i="1"/>
  <c r="E23" i="1"/>
  <c r="D22" i="1"/>
  <c r="G21" i="1"/>
  <c r="E21" i="1"/>
  <c r="D21" i="1"/>
  <c r="A66" i="1"/>
  <c r="B14" i="1" s="1"/>
  <c r="A65" i="1"/>
  <c r="B8" i="1" s="1"/>
  <c r="E12" i="1"/>
  <c r="B24" i="1"/>
  <c r="E10" i="1"/>
  <c r="E9" i="1"/>
  <c r="A63" i="1"/>
  <c r="B5" i="1" s="1"/>
  <c r="A64" i="1"/>
  <c r="B6" i="1" s="1"/>
  <c r="B25" i="1"/>
  <c r="E16" i="1"/>
  <c r="E11" i="1"/>
  <c r="E17" i="1" l="1"/>
  <c r="B26" i="1"/>
  <c r="A61" i="1"/>
  <c r="B3" i="1" s="1"/>
  <c r="E18" i="1"/>
  <c r="B30" i="1"/>
  <c r="B29" i="1"/>
  <c r="B22" i="1"/>
  <c r="B23" i="1"/>
  <c r="A62" i="1"/>
  <c r="B4" i="1" s="1"/>
  <c r="E15" i="1"/>
  <c r="B28" i="1"/>
  <c r="B32" i="1"/>
</calcChain>
</file>

<file path=xl/sharedStrings.xml><?xml version="1.0" encoding="utf-8"?>
<sst xmlns="http://schemas.openxmlformats.org/spreadsheetml/2006/main" count="109" uniqueCount="95">
  <si>
    <t>portName</t>
  </si>
  <si>
    <t>portType</t>
  </si>
  <si>
    <t>portMinWires</t>
  </si>
  <si>
    <t>portMaxWires</t>
  </si>
  <si>
    <t>portIsInput</t>
  </si>
  <si>
    <t>Traffic Light</t>
  </si>
  <si>
    <t>LEDg</t>
  </si>
  <si>
    <t>LEDy</t>
  </si>
  <si>
    <t>LEDr</t>
  </si>
  <si>
    <t>230V</t>
  </si>
  <si>
    <t>5V</t>
  </si>
  <si>
    <t>CtrlBus</t>
  </si>
  <si>
    <t>ErrorSig</t>
  </si>
  <si>
    <t>Power</t>
  </si>
  <si>
    <t>[Wires]</t>
  </si>
  <si>
    <t>wSrc</t>
  </si>
  <si>
    <t>wTgt</t>
  </si>
  <si>
    <t>Wire</t>
  </si>
  <si>
    <t>portIsOutput</t>
  </si>
  <si>
    <t>Documentation</t>
  </si>
  <si>
    <t>[Documentations]</t>
  </si>
  <si>
    <t>docShort</t>
  </si>
  <si>
    <t>docLong</t>
  </si>
  <si>
    <t>TRL:pwr -&gt; Pwc</t>
  </si>
  <si>
    <t>SQR:pwr -&gt; trl1:pwr</t>
  </si>
  <si>
    <t>SQR:pwr -&gt; trl2:pwr</t>
  </si>
  <si>
    <t>SQR:pwr -&gt; trl3:pwr</t>
  </si>
  <si>
    <t>SQR:pwr -&gt; trl4:pwr</t>
  </si>
  <si>
    <t>Power Converter</t>
  </si>
  <si>
    <t>Converts 230v to 5v</t>
  </si>
  <si>
    <t>Green LED</t>
  </si>
  <si>
    <t>Yellow LED</t>
  </si>
  <si>
    <t>Red Led</t>
  </si>
  <si>
    <t>Square</t>
  </si>
  <si>
    <t>TRL</t>
  </si>
  <si>
    <t>SQR</t>
  </si>
  <si>
    <t>PWC</t>
  </si>
  <si>
    <t>Simple version of a traffic light, only containing lights.</t>
  </si>
  <si>
    <t>A compound of four (simple) traffic lights, to be deployed at a traffic square.</t>
  </si>
  <si>
    <t>Integer</t>
  </si>
  <si>
    <t>ConfigType</t>
  </si>
  <si>
    <t>DocSummary</t>
  </si>
  <si>
    <t>DocDescription</t>
  </si>
  <si>
    <t>Port</t>
  </si>
  <si>
    <t>Box_TRL_PWC</t>
  </si>
  <si>
    <t>Box_TRL_LEDg</t>
  </si>
  <si>
    <t>Box_TRL_LEDy</t>
  </si>
  <si>
    <t>Box_TRL_LEDr</t>
  </si>
  <si>
    <t>Box_SQR_TRL1</t>
  </si>
  <si>
    <t>Box_SQR_TRL2</t>
  </si>
  <si>
    <t>Box_SQR_TRL3</t>
  </si>
  <si>
    <t>Box_SQR_TRL4</t>
  </si>
  <si>
    <t>ConfigValue</t>
  </si>
  <si>
    <t>TRL-PWC:5v -&gt; Green</t>
  </si>
  <si>
    <t>TRL-PWC:5v -&gt; Yellow</t>
  </si>
  <si>
    <t>TRL-PWC:5v -&gt; Red</t>
  </si>
  <si>
    <t>[Components]</t>
  </si>
  <si>
    <t>Scope</t>
  </si>
  <si>
    <t>scopeDoc</t>
  </si>
  <si>
    <t>scopeName</t>
  </si>
  <si>
    <t>ScopeName</t>
  </si>
  <si>
    <t>portComponent</t>
  </si>
  <si>
    <t>PortName</t>
  </si>
  <si>
    <t>portIsConst</t>
  </si>
  <si>
    <t>portDefValue</t>
  </si>
  <si>
    <t>scopeICO</t>
  </si>
  <si>
    <t>p-SQR:pwr</t>
  </si>
  <si>
    <t>p-TRL:errsig</t>
  </si>
  <si>
    <t>p-TRL:ctrlbus</t>
  </si>
  <si>
    <t>p-TRL:pwr</t>
  </si>
  <si>
    <t>p-LEDy:5v</t>
  </si>
  <si>
    <t>p-LEDr:5v</t>
  </si>
  <si>
    <t>p-LEDg:5v</t>
  </si>
  <si>
    <t>p-PWC:5v</t>
  </si>
  <si>
    <t>p-PWC:230v</t>
  </si>
  <si>
    <t>p-TRL1:pwr</t>
  </si>
  <si>
    <t>p-TRL2:pwr</t>
  </si>
  <si>
    <t>p-TRL3:pwr</t>
  </si>
  <si>
    <t>p-TRL4:pwr</t>
  </si>
  <si>
    <t>p-TRL:PWC:5v</t>
  </si>
  <si>
    <t>p-TRL:LEDg:5v</t>
  </si>
  <si>
    <t>p-TRL:LEDy:5v</t>
  </si>
  <si>
    <t>p-TRL:LEDr:5v</t>
  </si>
  <si>
    <t>portConfigQstn</t>
  </si>
  <si>
    <t>ConfigQuestion</t>
  </si>
  <si>
    <t>p-TRL:PWC:230v</t>
  </si>
  <si>
    <t>[Port Definitions]</t>
  </si>
  <si>
    <t>[Port References]</t>
  </si>
  <si>
    <t>PortRef</t>
  </si>
  <si>
    <t>wSrcRef</t>
  </si>
  <si>
    <t>wTgtRef</t>
  </si>
  <si>
    <t>scopeIPO</t>
  </si>
  <si>
    <t>prComponent</t>
  </si>
  <si>
    <t>prPortName</t>
  </si>
  <si>
    <t>wScope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</si>
</sst>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0" xfId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1" fillId="2" borderId="0" xfId="1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9" workbookViewId="0">
      <selection activeCell="B9" sqref="B9"/>
    </sheetView>
  </sheetViews>
  <sheetFormatPr defaultRowHeight="14.4" x14ac:dyDescent="0.3"/>
  <cols>
    <col min="1" max="2" width="19.77734375" style="4" customWidth="1"/>
    <col min="3" max="3" width="22.109375" style="4" customWidth="1"/>
    <col min="4" max="4" width="21.77734375" style="1" bestFit="1" customWidth="1"/>
    <col min="5" max="5" width="13.6640625" style="3" bestFit="1" customWidth="1"/>
    <col min="6" max="6" width="16.44140625" style="3" customWidth="1"/>
    <col min="7" max="7" width="12.88671875" bestFit="1" customWidth="1"/>
    <col min="8" max="8" width="12.88671875" style="3" bestFit="1" customWidth="1"/>
    <col min="9" max="9" width="12.21875" style="3" bestFit="1" customWidth="1"/>
    <col min="10" max="10" width="12.21875" bestFit="1" customWidth="1"/>
    <col min="11" max="11" width="12.6640625" bestFit="1" customWidth="1"/>
    <col min="12" max="13" width="12.21875" bestFit="1" customWidth="1"/>
    <col min="14" max="14" width="12.6640625" bestFit="1" customWidth="1"/>
  </cols>
  <sheetData>
    <row r="1" spans="1:9" s="2" customFormat="1" x14ac:dyDescent="0.3">
      <c r="A1" s="7" t="s">
        <v>56</v>
      </c>
      <c r="B1" s="7" t="s">
        <v>58</v>
      </c>
      <c r="C1" s="6" t="s">
        <v>59</v>
      </c>
      <c r="D1" s="6" t="s">
        <v>91</v>
      </c>
      <c r="E1" s="6" t="s">
        <v>65</v>
      </c>
      <c r="H1" s="6"/>
      <c r="I1" s="6"/>
    </row>
    <row r="2" spans="1:9" s="2" customFormat="1" x14ac:dyDescent="0.3">
      <c r="A2" s="7" t="s">
        <v>57</v>
      </c>
      <c r="B2" s="7" t="s">
        <v>19</v>
      </c>
      <c r="C2" s="6" t="s">
        <v>60</v>
      </c>
      <c r="D2" s="6" t="str">
        <f>$A2</f>
        <v>Scope</v>
      </c>
      <c r="E2" s="6" t="str">
        <f>$A2</f>
        <v>Scope</v>
      </c>
      <c r="H2" s="6"/>
      <c r="I2" s="6"/>
    </row>
    <row r="3" spans="1:9" x14ac:dyDescent="0.3">
      <c r="A3" t="str">
        <f>IF($C3="","",CONCATENATE("Comp_",$C3))</f>
        <v>Comp_PWC</v>
      </c>
      <c r="B3" s="3" t="str">
        <f>IF($A61="","",$A61)</f>
        <v>DOC_Comp_PWC</v>
      </c>
      <c r="C3" s="5" t="s">
        <v>36</v>
      </c>
    </row>
    <row r="4" spans="1:9" x14ac:dyDescent="0.3">
      <c r="A4" t="str">
        <f t="shared" ref="A4:A8" si="0">IF($C4="","",CONCATENATE("Comp_",$C4))</f>
        <v>Comp_LEDg</v>
      </c>
      <c r="B4" s="3" t="str">
        <f>IF($A62="","",$A62)</f>
        <v>DOC_Comp_LEDg</v>
      </c>
      <c r="C4" s="5" t="s">
        <v>6</v>
      </c>
    </row>
    <row r="5" spans="1:9" x14ac:dyDescent="0.3">
      <c r="A5" t="str">
        <f t="shared" si="0"/>
        <v>Comp_LEDy</v>
      </c>
      <c r="B5" s="3" t="str">
        <f>IF($A63="","",$A63)</f>
        <v>DOC_Comp_LEDy</v>
      </c>
      <c r="C5" s="5" t="s">
        <v>7</v>
      </c>
    </row>
    <row r="6" spans="1:9" x14ac:dyDescent="0.3">
      <c r="A6" t="str">
        <f t="shared" si="0"/>
        <v>Comp_LEDr</v>
      </c>
      <c r="B6" s="3" t="str">
        <f>IF($A64="","",$A64)</f>
        <v>DOC_Comp_LEDr</v>
      </c>
      <c r="C6" s="5" t="s">
        <v>8</v>
      </c>
    </row>
    <row r="7" spans="1:9" x14ac:dyDescent="0.3">
      <c r="A7"/>
      <c r="B7" s="3"/>
      <c r="C7" s="5"/>
    </row>
    <row r="8" spans="1:9" x14ac:dyDescent="0.3">
      <c r="A8" t="str">
        <f t="shared" si="0"/>
        <v>Comp_TRL</v>
      </c>
      <c r="B8" s="3" t="str">
        <f>IF($A65="","",$A65)</f>
        <v>DOC_Comp_TRL</v>
      </c>
      <c r="C8" s="5" t="s">
        <v>34</v>
      </c>
    </row>
    <row r="9" spans="1:9" x14ac:dyDescent="0.3">
      <c r="A9" t="s">
        <v>44</v>
      </c>
      <c r="D9" s="3" t="str">
        <f>$A$8</f>
        <v>Comp_TRL</v>
      </c>
      <c r="E9" s="3" t="str">
        <f>$A$3</f>
        <v>Comp_PWC</v>
      </c>
    </row>
    <row r="10" spans="1:9" x14ac:dyDescent="0.3">
      <c r="A10" t="s">
        <v>45</v>
      </c>
      <c r="D10" s="3" t="str">
        <f t="shared" ref="D10:D12" si="1">$A$8</f>
        <v>Comp_TRL</v>
      </c>
      <c r="E10" s="3" t="str">
        <f>$A$4</f>
        <v>Comp_LEDg</v>
      </c>
    </row>
    <row r="11" spans="1:9" x14ac:dyDescent="0.3">
      <c r="A11" t="s">
        <v>46</v>
      </c>
      <c r="D11" s="3" t="str">
        <f t="shared" si="1"/>
        <v>Comp_TRL</v>
      </c>
      <c r="E11" s="3" t="str">
        <f>$A$5</f>
        <v>Comp_LEDy</v>
      </c>
    </row>
    <row r="12" spans="1:9" x14ac:dyDescent="0.3">
      <c r="A12" t="s">
        <v>47</v>
      </c>
      <c r="D12" s="3" t="str">
        <f t="shared" si="1"/>
        <v>Comp_TRL</v>
      </c>
      <c r="E12" s="3" t="str">
        <f>$A$6</f>
        <v>Comp_LEDr</v>
      </c>
    </row>
    <row r="13" spans="1:9" x14ac:dyDescent="0.3">
      <c r="A13"/>
      <c r="D13" s="3"/>
    </row>
    <row r="14" spans="1:9" x14ac:dyDescent="0.3">
      <c r="A14" t="str">
        <f>IF($C14="","",CONCATENATE("Comp_",$C14))</f>
        <v>Comp_SQR</v>
      </c>
      <c r="B14" s="3" t="str">
        <f>IF($A66="","",$A66)</f>
        <v>DOC_Comp_SQR</v>
      </c>
      <c r="C14" s="5" t="s">
        <v>35</v>
      </c>
    </row>
    <row r="15" spans="1:9" x14ac:dyDescent="0.3">
      <c r="A15" t="s">
        <v>48</v>
      </c>
      <c r="D15" s="3" t="str">
        <f>$A$14</f>
        <v>Comp_SQR</v>
      </c>
      <c r="E15" s="3" t="str">
        <f>$A$8</f>
        <v>Comp_TRL</v>
      </c>
    </row>
    <row r="16" spans="1:9" x14ac:dyDescent="0.3">
      <c r="A16" t="s">
        <v>49</v>
      </c>
      <c r="D16" s="3" t="str">
        <f>$A$14</f>
        <v>Comp_SQR</v>
      </c>
      <c r="E16" s="3" t="str">
        <f>$A$8</f>
        <v>Comp_TRL</v>
      </c>
    </row>
    <row r="17" spans="1:11" x14ac:dyDescent="0.3">
      <c r="A17" t="s">
        <v>50</v>
      </c>
      <c r="D17" s="3" t="str">
        <f>$A$14</f>
        <v>Comp_SQR</v>
      </c>
      <c r="E17" s="3" t="str">
        <f>$A$8</f>
        <v>Comp_TRL</v>
      </c>
    </row>
    <row r="18" spans="1:11" x14ac:dyDescent="0.3">
      <c r="A18" t="s">
        <v>51</v>
      </c>
      <c r="D18" s="3" t="str">
        <f>$A$14</f>
        <v>Comp_SQR</v>
      </c>
      <c r="E18" s="3" t="str">
        <f>$A$8</f>
        <v>Comp_TRL</v>
      </c>
    </row>
    <row r="19" spans="1:11" x14ac:dyDescent="0.3">
      <c r="A19"/>
    </row>
    <row r="20" spans="1:11" s="2" customFormat="1" x14ac:dyDescent="0.3">
      <c r="A20" s="6" t="s">
        <v>86</v>
      </c>
      <c r="B20" s="6" t="s">
        <v>61</v>
      </c>
      <c r="C20" s="6" t="s">
        <v>0</v>
      </c>
      <c r="D20" s="6" t="s">
        <v>4</v>
      </c>
      <c r="E20" s="6" t="s">
        <v>18</v>
      </c>
      <c r="F20" s="6" t="s">
        <v>1</v>
      </c>
      <c r="G20" s="2" t="s">
        <v>63</v>
      </c>
      <c r="H20" s="2" t="s">
        <v>64</v>
      </c>
      <c r="I20" s="2" t="s">
        <v>2</v>
      </c>
      <c r="J20" s="2" t="s">
        <v>3</v>
      </c>
      <c r="K20" s="2" t="s">
        <v>83</v>
      </c>
    </row>
    <row r="21" spans="1:11" s="2" customFormat="1" x14ac:dyDescent="0.3">
      <c r="A21" s="6" t="s">
        <v>43</v>
      </c>
      <c r="B21" s="7" t="s">
        <v>57</v>
      </c>
      <c r="C21" s="6" t="s">
        <v>62</v>
      </c>
      <c r="D21" s="6" t="str">
        <f>$A21</f>
        <v>Port</v>
      </c>
      <c r="E21" s="6" t="str">
        <f>$A21</f>
        <v>Port</v>
      </c>
      <c r="F21" s="6" t="s">
        <v>40</v>
      </c>
      <c r="G21" s="2" t="str">
        <f>$A21</f>
        <v>Port</v>
      </c>
      <c r="H21" s="2" t="s">
        <v>52</v>
      </c>
      <c r="I21" s="2" t="s">
        <v>39</v>
      </c>
      <c r="J21" s="2" t="s">
        <v>39</v>
      </c>
      <c r="K21" s="2" t="s">
        <v>84</v>
      </c>
    </row>
    <row r="22" spans="1:11" x14ac:dyDescent="0.3">
      <c r="A22" s="9" t="s">
        <v>74</v>
      </c>
      <c r="B22" s="3" t="str">
        <f>$A$3</f>
        <v>Comp_PWC</v>
      </c>
      <c r="C22" s="4" t="s">
        <v>9</v>
      </c>
      <c r="D22" s="3" t="str">
        <f>$A22</f>
        <v>p-PWC:230v</v>
      </c>
      <c r="H22"/>
      <c r="I22"/>
    </row>
    <row r="23" spans="1:11" x14ac:dyDescent="0.3">
      <c r="A23" s="9" t="s">
        <v>73</v>
      </c>
      <c r="B23" s="3" t="str">
        <f>$A$3</f>
        <v>Comp_PWC</v>
      </c>
      <c r="C23" s="4" t="s">
        <v>10</v>
      </c>
      <c r="D23" s="3"/>
      <c r="E23" s="3" t="str">
        <f>$A23</f>
        <v>p-PWC:5v</v>
      </c>
      <c r="H23"/>
      <c r="I23"/>
    </row>
    <row r="24" spans="1:11" x14ac:dyDescent="0.3">
      <c r="A24" s="9" t="s">
        <v>72</v>
      </c>
      <c r="B24" s="3" t="str">
        <f>$A$4</f>
        <v>Comp_LEDg</v>
      </c>
      <c r="C24" s="4" t="s">
        <v>10</v>
      </c>
      <c r="D24" s="3" t="str">
        <f>$A24</f>
        <v>p-LEDg:5v</v>
      </c>
      <c r="H24"/>
      <c r="I24"/>
    </row>
    <row r="25" spans="1:11" x14ac:dyDescent="0.3">
      <c r="A25" s="9" t="s">
        <v>70</v>
      </c>
      <c r="B25" s="3" t="str">
        <f>$A$5</f>
        <v>Comp_LEDy</v>
      </c>
      <c r="C25" s="4" t="s">
        <v>10</v>
      </c>
      <c r="D25" s="3" t="str">
        <f>$A25</f>
        <v>p-LEDy:5v</v>
      </c>
      <c r="H25"/>
      <c r="I25"/>
    </row>
    <row r="26" spans="1:11" x14ac:dyDescent="0.3">
      <c r="A26" s="9" t="s">
        <v>71</v>
      </c>
      <c r="B26" s="3" t="str">
        <f>$A$6</f>
        <v>Comp_LEDr</v>
      </c>
      <c r="C26" s="4" t="s">
        <v>10</v>
      </c>
      <c r="D26" s="3" t="str">
        <f>$A26</f>
        <v>p-LEDr:5v</v>
      </c>
      <c r="H26"/>
      <c r="I26"/>
    </row>
    <row r="27" spans="1:11" x14ac:dyDescent="0.3">
      <c r="A27" s="9"/>
      <c r="B27" s="3"/>
      <c r="C27" s="8"/>
      <c r="D27" s="3"/>
      <c r="H27"/>
      <c r="I27"/>
    </row>
    <row r="28" spans="1:11" x14ac:dyDescent="0.3">
      <c r="A28" s="9" t="s">
        <v>69</v>
      </c>
      <c r="B28" s="3" t="str">
        <f>$A$8</f>
        <v>Comp_TRL</v>
      </c>
      <c r="C28" s="8" t="s">
        <v>13</v>
      </c>
      <c r="D28" s="3" t="str">
        <f>$A28</f>
        <v>p-TRL:pwr</v>
      </c>
      <c r="H28"/>
      <c r="I28"/>
    </row>
    <row r="29" spans="1:11" x14ac:dyDescent="0.3">
      <c r="A29" s="9" t="s">
        <v>68</v>
      </c>
      <c r="B29" s="3" t="str">
        <f>$A$8</f>
        <v>Comp_TRL</v>
      </c>
      <c r="C29" s="8" t="s">
        <v>11</v>
      </c>
      <c r="D29" s="3" t="str">
        <f>$A29</f>
        <v>p-TRL:ctrlbus</v>
      </c>
      <c r="H29"/>
      <c r="I29"/>
    </row>
    <row r="30" spans="1:11" x14ac:dyDescent="0.3">
      <c r="A30" s="9" t="s">
        <v>67</v>
      </c>
      <c r="B30" s="3" t="str">
        <f>$A$8</f>
        <v>Comp_TRL</v>
      </c>
      <c r="C30" s="8" t="s">
        <v>12</v>
      </c>
      <c r="D30" s="3"/>
      <c r="E30" s="3" t="str">
        <f>$A30</f>
        <v>p-TRL:errsig</v>
      </c>
      <c r="H30"/>
      <c r="I30"/>
    </row>
    <row r="31" spans="1:11" x14ac:dyDescent="0.3">
      <c r="A31" s="9"/>
      <c r="B31" s="3"/>
      <c r="D31" s="3"/>
      <c r="H31"/>
      <c r="I31"/>
    </row>
    <row r="32" spans="1:11" x14ac:dyDescent="0.3">
      <c r="A32" s="11" t="s">
        <v>66</v>
      </c>
      <c r="B32" s="3" t="str">
        <f>$A$14</f>
        <v>Comp_SQR</v>
      </c>
      <c r="C32" s="8" t="s">
        <v>13</v>
      </c>
      <c r="D32" s="3" t="str">
        <f>$A32</f>
        <v>p-SQR:pwr</v>
      </c>
      <c r="H32"/>
      <c r="I32"/>
    </row>
    <row r="33" spans="1:9" x14ac:dyDescent="0.3">
      <c r="A33" s="9"/>
      <c r="B33" s="3"/>
      <c r="C33" s="3"/>
      <c r="D33" s="3"/>
      <c r="E33"/>
      <c r="H33"/>
      <c r="I33"/>
    </row>
    <row r="34" spans="1:9" s="2" customFormat="1" x14ac:dyDescent="0.3">
      <c r="A34" s="6" t="s">
        <v>87</v>
      </c>
      <c r="B34" s="6" t="s">
        <v>92</v>
      </c>
      <c r="C34" s="6" t="s">
        <v>93</v>
      </c>
      <c r="D34" s="6"/>
      <c r="E34" s="6"/>
      <c r="F34" s="6"/>
      <c r="G34" s="6"/>
    </row>
    <row r="35" spans="1:9" s="2" customFormat="1" x14ac:dyDescent="0.3">
      <c r="A35" s="6" t="s">
        <v>88</v>
      </c>
      <c r="B35" s="7" t="s">
        <v>57</v>
      </c>
      <c r="C35" s="6" t="s">
        <v>62</v>
      </c>
      <c r="D35" s="6"/>
      <c r="E35" s="6"/>
      <c r="F35" s="6"/>
      <c r="G35" s="6"/>
    </row>
    <row r="36" spans="1:9" x14ac:dyDescent="0.3">
      <c r="A36" s="4" t="s">
        <v>85</v>
      </c>
      <c r="B36" s="4" t="str">
        <f>$A$9</f>
        <v>Box_TRL_PWC</v>
      </c>
      <c r="C36" s="3" t="str">
        <f>$C22</f>
        <v>230V</v>
      </c>
      <c r="D36" s="3"/>
      <c r="G36" s="3"/>
      <c r="H36"/>
      <c r="I36"/>
    </row>
    <row r="37" spans="1:9" x14ac:dyDescent="0.3">
      <c r="A37" s="3" t="s">
        <v>79</v>
      </c>
      <c r="B37" s="4" t="str">
        <f>$A9</f>
        <v>Box_TRL_PWC</v>
      </c>
      <c r="C37" s="3" t="str">
        <f t="shared" ref="C37:C40" si="2">$C23</f>
        <v>5V</v>
      </c>
      <c r="D37" s="3"/>
      <c r="G37" s="3"/>
      <c r="H37"/>
      <c r="I37"/>
    </row>
    <row r="38" spans="1:9" x14ac:dyDescent="0.3">
      <c r="A38" s="3" t="s">
        <v>80</v>
      </c>
      <c r="B38" s="4" t="str">
        <f>$A10</f>
        <v>Box_TRL_LEDg</v>
      </c>
      <c r="C38" s="3" t="str">
        <f t="shared" si="2"/>
        <v>5V</v>
      </c>
      <c r="D38" s="3"/>
      <c r="G38" s="3"/>
      <c r="H38"/>
      <c r="I38"/>
    </row>
    <row r="39" spans="1:9" x14ac:dyDescent="0.3">
      <c r="A39" s="3" t="s">
        <v>81</v>
      </c>
      <c r="B39" s="4" t="str">
        <f>$A11</f>
        <v>Box_TRL_LEDy</v>
      </c>
      <c r="C39" s="3" t="str">
        <f t="shared" si="2"/>
        <v>5V</v>
      </c>
      <c r="D39" s="3"/>
      <c r="G39" s="3"/>
      <c r="H39"/>
      <c r="I39"/>
    </row>
    <row r="40" spans="1:9" x14ac:dyDescent="0.3">
      <c r="A40" s="3" t="s">
        <v>82</v>
      </c>
      <c r="B40" s="4" t="str">
        <f>$A12</f>
        <v>Box_TRL_LEDr</v>
      </c>
      <c r="C40" s="3" t="str">
        <f t="shared" si="2"/>
        <v>5V</v>
      </c>
      <c r="D40" s="3"/>
      <c r="G40" s="3"/>
      <c r="H40"/>
      <c r="I40"/>
    </row>
    <row r="41" spans="1:9" x14ac:dyDescent="0.3">
      <c r="A41" s="3"/>
      <c r="C41" s="3"/>
      <c r="D41" s="3"/>
      <c r="G41" s="3"/>
      <c r="H41"/>
      <c r="I41"/>
    </row>
    <row r="42" spans="1:9" x14ac:dyDescent="0.3">
      <c r="A42" s="3" t="s">
        <v>75</v>
      </c>
      <c r="B42" s="4" t="str">
        <f>$A15</f>
        <v>Box_SQR_TRL1</v>
      </c>
      <c r="C42" s="3" t="str">
        <f>$C$28</f>
        <v>Power</v>
      </c>
      <c r="D42" s="3"/>
      <c r="G42" s="3"/>
      <c r="H42"/>
      <c r="I42"/>
    </row>
    <row r="43" spans="1:9" x14ac:dyDescent="0.3">
      <c r="A43" s="3" t="s">
        <v>76</v>
      </c>
      <c r="B43" s="4" t="str">
        <f t="shared" ref="B43:B45" si="3">$A16</f>
        <v>Box_SQR_TRL2</v>
      </c>
      <c r="C43" s="3" t="str">
        <f t="shared" ref="C43:C45" si="4">$C$28</f>
        <v>Power</v>
      </c>
      <c r="D43" s="3"/>
      <c r="G43" s="3"/>
      <c r="H43"/>
      <c r="I43"/>
    </row>
    <row r="44" spans="1:9" x14ac:dyDescent="0.3">
      <c r="A44" s="3" t="s">
        <v>77</v>
      </c>
      <c r="B44" s="4" t="str">
        <f t="shared" si="3"/>
        <v>Box_SQR_TRL3</v>
      </c>
      <c r="C44" s="3" t="str">
        <f t="shared" si="4"/>
        <v>Power</v>
      </c>
      <c r="D44" s="3"/>
      <c r="G44" s="3"/>
      <c r="H44"/>
      <c r="I44"/>
    </row>
    <row r="45" spans="1:9" x14ac:dyDescent="0.3">
      <c r="A45" s="3" t="s">
        <v>78</v>
      </c>
      <c r="B45" s="4" t="str">
        <f t="shared" si="3"/>
        <v>Box_SQR_TRL4</v>
      </c>
      <c r="C45" s="3" t="str">
        <f t="shared" si="4"/>
        <v>Power</v>
      </c>
      <c r="D45" s="3"/>
      <c r="G45" s="3"/>
      <c r="H45"/>
      <c r="I45"/>
    </row>
    <row r="46" spans="1:9" x14ac:dyDescent="0.3">
      <c r="B46" s="3"/>
      <c r="C46" s="3"/>
      <c r="D46" s="3"/>
      <c r="E46" s="8"/>
      <c r="G46" s="3"/>
      <c r="H46"/>
      <c r="I46"/>
    </row>
    <row r="47" spans="1:9" s="2" customFormat="1" x14ac:dyDescent="0.3">
      <c r="A47" s="6" t="s">
        <v>14</v>
      </c>
      <c r="B47" s="6" t="s">
        <v>94</v>
      </c>
      <c r="C47" s="7" t="s">
        <v>15</v>
      </c>
      <c r="D47" s="6" t="s">
        <v>89</v>
      </c>
      <c r="E47" s="6" t="s">
        <v>16</v>
      </c>
      <c r="F47" s="6" t="s">
        <v>90</v>
      </c>
      <c r="G47" s="6"/>
    </row>
    <row r="48" spans="1:9" s="2" customFormat="1" x14ac:dyDescent="0.3">
      <c r="A48" s="6" t="s">
        <v>17</v>
      </c>
      <c r="B48" s="6" t="s">
        <v>57</v>
      </c>
      <c r="C48" s="6" t="s">
        <v>43</v>
      </c>
      <c r="D48" s="6" t="s">
        <v>88</v>
      </c>
      <c r="E48" s="6" t="s">
        <v>43</v>
      </c>
      <c r="F48" s="6" t="s">
        <v>88</v>
      </c>
      <c r="G48" s="6"/>
    </row>
    <row r="49" spans="1:9" x14ac:dyDescent="0.3">
      <c r="A49" s="4" t="s">
        <v>23</v>
      </c>
      <c r="B49" s="3" t="str">
        <f>$A$8</f>
        <v>Comp_TRL</v>
      </c>
      <c r="C49" s="3" t="str">
        <f>$A$28</f>
        <v>p-TRL:pwr</v>
      </c>
      <c r="F49" s="3" t="str">
        <f>$A$36</f>
        <v>p-TRL:PWC:230v</v>
      </c>
      <c r="G49" s="3"/>
      <c r="H49"/>
      <c r="I49"/>
    </row>
    <row r="50" spans="1:9" x14ac:dyDescent="0.3">
      <c r="A50" s="4" t="s">
        <v>53</v>
      </c>
      <c r="B50" s="3" t="str">
        <f t="shared" ref="B50:B52" si="5">$A$8</f>
        <v>Comp_TRL</v>
      </c>
      <c r="D50" s="3" t="str">
        <f>$A$37</f>
        <v>p-TRL:PWC:5v</v>
      </c>
      <c r="F50" s="3" t="str">
        <f>$A38</f>
        <v>p-TRL:LEDg:5v</v>
      </c>
      <c r="G50" s="3"/>
      <c r="H50"/>
      <c r="I50"/>
    </row>
    <row r="51" spans="1:9" x14ac:dyDescent="0.3">
      <c r="A51" s="4" t="s">
        <v>54</v>
      </c>
      <c r="B51" s="3" t="str">
        <f t="shared" si="5"/>
        <v>Comp_TRL</v>
      </c>
      <c r="D51" s="3" t="str">
        <f t="shared" ref="D51:D52" si="6">$A$37</f>
        <v>p-TRL:PWC:5v</v>
      </c>
      <c r="F51" s="3" t="str">
        <f t="shared" ref="F51:F52" si="7">$A39</f>
        <v>p-TRL:LEDy:5v</v>
      </c>
      <c r="G51" s="3"/>
      <c r="H51"/>
      <c r="I51"/>
    </row>
    <row r="52" spans="1:9" x14ac:dyDescent="0.3">
      <c r="A52" s="4" t="s">
        <v>55</v>
      </c>
      <c r="B52" s="3" t="str">
        <f t="shared" si="5"/>
        <v>Comp_TRL</v>
      </c>
      <c r="D52" s="3" t="str">
        <f t="shared" si="6"/>
        <v>p-TRL:PWC:5v</v>
      </c>
      <c r="F52" s="3" t="str">
        <f t="shared" si="7"/>
        <v>p-TRL:LEDr:5v</v>
      </c>
      <c r="G52" s="3"/>
      <c r="H52"/>
      <c r="I52"/>
    </row>
    <row r="53" spans="1:9" x14ac:dyDescent="0.3">
      <c r="C53" s="1"/>
      <c r="G53" s="3"/>
      <c r="I53"/>
    </row>
    <row r="54" spans="1:9" x14ac:dyDescent="0.3">
      <c r="A54" s="4" t="s">
        <v>24</v>
      </c>
      <c r="B54" s="4" t="str">
        <f>$A$14</f>
        <v>Comp_SQR</v>
      </c>
      <c r="C54" s="4" t="str">
        <f>$A$32</f>
        <v>p-SQR:pwr</v>
      </c>
      <c r="F54" s="3" t="str">
        <f>$A42</f>
        <v>p-TRL1:pwr</v>
      </c>
      <c r="G54" s="3"/>
      <c r="I54"/>
    </row>
    <row r="55" spans="1:9" x14ac:dyDescent="0.3">
      <c r="A55" s="4" t="s">
        <v>25</v>
      </c>
      <c r="B55" s="4" t="str">
        <f t="shared" ref="B55:B57" si="8">$A$14</f>
        <v>Comp_SQR</v>
      </c>
      <c r="C55" s="4" t="str">
        <f t="shared" ref="C55:C57" si="9">$A$32</f>
        <v>p-SQR:pwr</v>
      </c>
      <c r="F55" s="3" t="str">
        <f t="shared" ref="F55:F57" si="10">$A43</f>
        <v>p-TRL2:pwr</v>
      </c>
      <c r="G55" s="3"/>
      <c r="I55"/>
    </row>
    <row r="56" spans="1:9" x14ac:dyDescent="0.3">
      <c r="A56" s="4" t="s">
        <v>26</v>
      </c>
      <c r="B56" s="4" t="str">
        <f t="shared" si="8"/>
        <v>Comp_SQR</v>
      </c>
      <c r="C56" s="4" t="str">
        <f t="shared" si="9"/>
        <v>p-SQR:pwr</v>
      </c>
      <c r="F56" s="3" t="str">
        <f t="shared" si="10"/>
        <v>p-TRL3:pwr</v>
      </c>
      <c r="G56" s="3"/>
      <c r="I56"/>
    </row>
    <row r="57" spans="1:9" x14ac:dyDescent="0.3">
      <c r="A57" s="4" t="s">
        <v>27</v>
      </c>
      <c r="B57" s="4" t="str">
        <f t="shared" si="8"/>
        <v>Comp_SQR</v>
      </c>
      <c r="C57" s="4" t="str">
        <f t="shared" si="9"/>
        <v>p-SQR:pwr</v>
      </c>
      <c r="F57" s="3" t="str">
        <f t="shared" si="10"/>
        <v>p-TRL4:pwr</v>
      </c>
      <c r="G57" s="3"/>
      <c r="I57"/>
    </row>
    <row r="59" spans="1:9" s="2" customFormat="1" x14ac:dyDescent="0.3">
      <c r="A59" s="7" t="s">
        <v>20</v>
      </c>
      <c r="B59" s="6" t="s">
        <v>21</v>
      </c>
      <c r="C59" s="6" t="s">
        <v>22</v>
      </c>
      <c r="F59" s="6"/>
      <c r="G59" s="6"/>
      <c r="H59" s="6"/>
    </row>
    <row r="60" spans="1:9" s="2" customFormat="1" x14ac:dyDescent="0.3">
      <c r="A60" s="7" t="s">
        <v>19</v>
      </c>
      <c r="B60" s="6" t="s">
        <v>41</v>
      </c>
      <c r="C60" s="6" t="s">
        <v>42</v>
      </c>
      <c r="F60" s="6"/>
      <c r="G60" s="6"/>
      <c r="H60" s="6"/>
    </row>
    <row r="61" spans="1:9" x14ac:dyDescent="0.3">
      <c r="A61" t="str">
        <f>IF($A3="","",CONCATENATE("DOC_",$A3))</f>
        <v>DOC_Comp_PWC</v>
      </c>
      <c r="B61" s="5" t="s">
        <v>28</v>
      </c>
      <c r="C61" s="10" t="s">
        <v>29</v>
      </c>
      <c r="D61"/>
      <c r="E61"/>
      <c r="G61" s="3"/>
      <c r="I61"/>
    </row>
    <row r="62" spans="1:9" x14ac:dyDescent="0.3">
      <c r="A62" t="str">
        <f>IF($A4="","",CONCATENATE("DOC_",$A4))</f>
        <v>DOC_Comp_LEDg</v>
      </c>
      <c r="B62" s="5" t="s">
        <v>30</v>
      </c>
      <c r="C62" s="10"/>
      <c r="D62"/>
      <c r="E62"/>
      <c r="G62" s="3"/>
      <c r="I62"/>
    </row>
    <row r="63" spans="1:9" x14ac:dyDescent="0.3">
      <c r="A63" t="str">
        <f>IF($A5="","",CONCATENATE("DOC_",$A5))</f>
        <v>DOC_Comp_LEDy</v>
      </c>
      <c r="B63" s="5" t="s">
        <v>31</v>
      </c>
      <c r="C63" s="10"/>
      <c r="D63"/>
      <c r="E63"/>
      <c r="G63" s="3"/>
      <c r="I63"/>
    </row>
    <row r="64" spans="1:9" x14ac:dyDescent="0.3">
      <c r="A64" t="str">
        <f>IF($A6="","",CONCATENATE("DOC_",$A6))</f>
        <v>DOC_Comp_LEDr</v>
      </c>
      <c r="B64" s="5" t="s">
        <v>32</v>
      </c>
      <c r="C64" s="10"/>
      <c r="D64"/>
      <c r="E64"/>
      <c r="G64" s="3"/>
      <c r="I64"/>
    </row>
    <row r="65" spans="1:9" x14ac:dyDescent="0.3">
      <c r="A65" t="str">
        <f>IF($A8="","",CONCATENATE("DOC_",$A8))</f>
        <v>DOC_Comp_TRL</v>
      </c>
      <c r="B65" s="5" t="s">
        <v>5</v>
      </c>
      <c r="C65" s="10" t="s">
        <v>37</v>
      </c>
      <c r="D65"/>
      <c r="E65"/>
      <c r="G65" s="3"/>
      <c r="I65"/>
    </row>
    <row r="66" spans="1:9" x14ac:dyDescent="0.3">
      <c r="A66" t="str">
        <f>IF($A14="","",CONCATENATE("DOC_",$A14))</f>
        <v>DOC_Comp_SQR</v>
      </c>
      <c r="B66" s="5" t="s">
        <v>33</v>
      </c>
      <c r="C66" s="10" t="s">
        <v>38</v>
      </c>
      <c r="D66"/>
      <c r="E66"/>
      <c r="G66" s="3"/>
      <c r="I66"/>
    </row>
    <row r="67" spans="1:9" x14ac:dyDescent="0.3">
      <c r="A67"/>
      <c r="B67" s="5"/>
      <c r="C67" s="9"/>
      <c r="D67"/>
      <c r="E67"/>
      <c r="G67" s="3"/>
      <c r="I6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formules</vt:lpstr>
      <vt:lpstr>Sheet1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Rieks</cp:lastModifiedBy>
  <dcterms:created xsi:type="dcterms:W3CDTF">2014-02-25T09:43:18Z</dcterms:created>
  <dcterms:modified xsi:type="dcterms:W3CDTF">2015-08-02T19:04:51Z</dcterms:modified>
</cp:coreProperties>
</file>