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2"/>
  </bookViews>
  <sheets>
    <sheet name="#Scopes" sheetId="1" r:id="rId1"/>
    <sheet name="#TParties" sheetId="14" r:id="rId2"/>
    <sheet name="#Concerns" sheetId="19" r:id="rId3"/>
    <sheet name="#TTexts" sheetId="6" r:id="rId4"/>
    <sheet name="#Organizations" sheetId="20" r:id="rId5"/>
  </sheets>
  <calcPr calcId="145621"/>
</workbook>
</file>

<file path=xl/calcChain.xml><?xml version="1.0" encoding="utf-8"?>
<calcChain xmlns="http://schemas.openxmlformats.org/spreadsheetml/2006/main">
  <c r="B7" i="6" l="1"/>
  <c r="A7" i="6" s="1"/>
  <c r="B25" i="6" l="1"/>
  <c r="B24" i="6"/>
  <c r="B23" i="6"/>
  <c r="B22" i="6"/>
  <c r="B21" i="6"/>
  <c r="B20" i="6"/>
  <c r="B19" i="6"/>
  <c r="B18" i="6"/>
  <c r="B17" i="6"/>
  <c r="B16" i="6"/>
  <c r="B15" i="6"/>
  <c r="B14" i="6"/>
  <c r="B3" i="19" l="1"/>
  <c r="B3" i="14" l="1"/>
  <c r="A25" i="6" l="1"/>
  <c r="A24" i="6"/>
  <c r="A23" i="6"/>
  <c r="A22" i="6"/>
  <c r="A21" i="6"/>
  <c r="A20" i="6"/>
  <c r="A19" i="6"/>
  <c r="B6" i="19"/>
  <c r="A6" i="19" s="1"/>
  <c r="B5" i="19"/>
  <c r="A5" i="19" s="1"/>
  <c r="B4" i="19"/>
  <c r="A4" i="19" s="1"/>
  <c r="A3" i="19"/>
  <c r="B5" i="14" l="1"/>
  <c r="B4" i="14"/>
  <c r="A18" i="6" l="1"/>
  <c r="A17" i="6"/>
  <c r="A16" i="6"/>
  <c r="A15" i="6"/>
  <c r="A14" i="6"/>
  <c r="B12" i="6"/>
  <c r="A12" i="6" s="1"/>
  <c r="B11" i="6"/>
  <c r="A11" i="6" s="1"/>
  <c r="B10" i="6"/>
  <c r="A10" i="6" s="1"/>
  <c r="B9" i="6"/>
  <c r="A9" i="6" s="1"/>
  <c r="B8" i="6"/>
  <c r="A8" i="6" s="1"/>
  <c r="B6" i="6"/>
  <c r="A6" i="6" s="1"/>
  <c r="B5" i="6"/>
  <c r="A5" i="6" s="1"/>
  <c r="B4" i="6"/>
  <c r="A4" i="6" s="1"/>
  <c r="A5" i="14"/>
  <c r="B3" i="6" l="1"/>
  <c r="A3" i="6" s="1"/>
  <c r="A4" i="14" l="1"/>
  <c r="A3" i="14"/>
</calcChain>
</file>

<file path=xl/comments1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name of the party that has the concern, and hence must decide whether or not the concern is addressed - which it does by (eventually) providing the ttValue for the concern.</t>
        </r>
      </text>
    </comment>
  </commentList>
</comments>
</file>

<file path=xl/sharedStrings.xml><?xml version="1.0" encoding="utf-8"?>
<sst xmlns="http://schemas.openxmlformats.org/spreadsheetml/2006/main" count="111" uniqueCount="72">
  <si>
    <t>Scope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</si>
  <si>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</si>
  <si>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</si>
  <si>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</si>
  <si>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</si>
  <si>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</si>
  <si>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</si>
  <si>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</si>
  <si>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</si>
  <si>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</si>
  <si>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</si>
  <si>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</si>
  <si>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</si>
  <si>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</si>
  <si>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</si>
  <si>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TParty</t>
  </si>
  <si>
    <t>[TParties]</t>
  </si>
  <si>
    <t>tPartyReqdOrg</t>
  </si>
  <si>
    <t>[Concerns]</t>
  </si>
  <si>
    <t>Concern</t>
  </si>
  <si>
    <t>MPTrx</t>
  </si>
  <si>
    <t>mptrxObjName</t>
  </si>
  <si>
    <t>ttDescr</t>
  </si>
  <si>
    <t>Parcel</t>
  </si>
  <si>
    <t>Sender</t>
  </si>
  <si>
    <t>Transporter</t>
  </si>
  <si>
    <t>SenderAddress</t>
  </si>
  <si>
    <t>TransportationFee</t>
  </si>
  <si>
    <t>Length</t>
  </si>
  <si>
    <t>length of the parcel (in cm)</t>
  </si>
  <si>
    <t>Width</t>
  </si>
  <si>
    <t>width of the parcel (in cm)</t>
  </si>
  <si>
    <t>Height</t>
  </si>
  <si>
    <t>height of the parcel (in cm)</t>
  </si>
  <si>
    <t>Weight</t>
  </si>
  <si>
    <t>weight of the parcel (in grams)</t>
  </si>
  <si>
    <t>the address/location where the parcel has to be picked up</t>
  </si>
  <si>
    <t>the address/location where the parcel has to be delivered</t>
  </si>
  <si>
    <t>Commit to pay</t>
  </si>
  <si>
    <t>Recipient</t>
  </si>
  <si>
    <t>DeliveryAddress</t>
  </si>
  <si>
    <t>DeliveryReceipt</t>
  </si>
  <si>
    <t>ReceiptSignature</t>
  </si>
  <si>
    <t>[Organizations]</t>
  </si>
  <si>
    <t>Organization</t>
  </si>
  <si>
    <t>TNT</t>
  </si>
  <si>
    <t>PostNL</t>
  </si>
  <si>
    <t>DHL</t>
  </si>
  <si>
    <t>DPD</t>
  </si>
  <si>
    <t>orgAbbrName</t>
  </si>
  <si>
    <t>OrgAbbrName</t>
  </si>
  <si>
    <t>Barcode</t>
  </si>
  <si>
    <t>Identifier by which [Transporter] can identify the parcel to be transported</t>
  </si>
  <si>
    <t>Identifier by which [Sender] identifies the parcel</t>
  </si>
  <si>
    <t>Statement saying that [Recipient] has received a parcel with [Barcode]</t>
  </si>
  <si>
    <t>Independently verifiable claim by [Recipient] that `[DeliveryReceipt]` is truthful</t>
  </si>
  <si>
    <t>scopeIII~</t>
  </si>
  <si>
    <t>(Name of) the party that has to receive the parcel</t>
  </si>
  <si>
    <t>Fee for transporting a box(length:[Length], width:[Width], height:[Height], weight:[Weight]) from [SenderAddress] to [DeliveryAddress]</t>
  </si>
  <si>
    <t>Client</t>
  </si>
  <si>
    <t>Carer</t>
  </si>
  <si>
    <t>Client need</t>
  </si>
  <si>
    <t>Carer's offer</t>
  </si>
  <si>
    <t>Object to be cleaned</t>
  </si>
  <si>
    <t>Agreement for cleaning some object (house, room, ...)</t>
  </si>
  <si>
    <t>Request an object to be cleaned</t>
  </si>
  <si>
    <t>ClnReqV1</t>
  </si>
  <si>
    <t>Party that needs [Object to be cleaned] to be cleaned</t>
  </si>
  <si>
    <t>Party that is capable of cleaning [Object to be cleaned]</t>
  </si>
  <si>
    <t>[Object to be cleaned] must be cleaned</t>
  </si>
  <si>
    <t>The risks I run when committing myself to cleaning [Object to be cleaned], are acceptable.</t>
  </si>
  <si>
    <t>[Client] has agreed to pay [CleaningFee] when [Object is cleaned].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</si>
</sst>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B3" sqref="B3"/>
    </sheetView>
  </sheetViews>
  <sheetFormatPr defaultColWidth="8.88671875" defaultRowHeight="14.4" x14ac:dyDescent="0.3"/>
  <cols>
    <col min="1" max="1" width="13.77734375" style="2" bestFit="1" customWidth="1"/>
    <col min="2" max="2" width="29.88671875" style="8" customWidth="1"/>
    <col min="3" max="3" width="57.5546875" style="2" customWidth="1"/>
    <col min="4" max="4" width="18.88671875" style="8" customWidth="1"/>
    <col min="5" max="5" width="17.33203125" style="8" customWidth="1"/>
    <col min="6" max="16384" width="8.88671875" style="2"/>
  </cols>
  <sheetData>
    <row r="1" spans="1:5" s="1" customFormat="1" x14ac:dyDescent="0.3">
      <c r="A1" s="18" t="s">
        <v>2</v>
      </c>
      <c r="B1" s="19" t="s">
        <v>3</v>
      </c>
      <c r="C1" s="18" t="s">
        <v>4</v>
      </c>
      <c r="D1" s="21" t="s">
        <v>21</v>
      </c>
      <c r="E1" s="21" t="s">
        <v>56</v>
      </c>
    </row>
    <row r="2" spans="1:5" s="1" customFormat="1" x14ac:dyDescent="0.3">
      <c r="A2" s="18" t="s">
        <v>20</v>
      </c>
      <c r="B2" s="19" t="s">
        <v>6</v>
      </c>
      <c r="C2" s="18" t="s">
        <v>5</v>
      </c>
      <c r="D2" s="21" t="s">
        <v>12</v>
      </c>
      <c r="E2" s="19" t="s">
        <v>20</v>
      </c>
    </row>
    <row r="3" spans="1:5" x14ac:dyDescent="0.3">
      <c r="A3" s="2" t="s">
        <v>66</v>
      </c>
      <c r="B3" s="8" t="s">
        <v>65</v>
      </c>
      <c r="C3" t="s">
        <v>64</v>
      </c>
      <c r="D3" s="8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4" sqref="D4"/>
    </sheetView>
  </sheetViews>
  <sheetFormatPr defaultRowHeight="14.4" x14ac:dyDescent="0.3"/>
  <cols>
    <col min="1" max="1" width="27.21875" customWidth="1"/>
    <col min="2" max="2" width="19" style="13" customWidth="1"/>
    <col min="3" max="3" width="18" style="13" customWidth="1"/>
    <col min="4" max="4" width="53" customWidth="1"/>
    <col min="5" max="5" width="22.77734375" style="13" customWidth="1"/>
    <col min="6" max="6" width="10.44140625" style="13" customWidth="1"/>
  </cols>
  <sheetData>
    <row r="1" spans="1:6" s="3" customFormat="1" x14ac:dyDescent="0.3">
      <c r="A1" s="3" t="s">
        <v>16</v>
      </c>
      <c r="B1" s="15" t="s">
        <v>8</v>
      </c>
      <c r="C1" s="6" t="s">
        <v>9</v>
      </c>
      <c r="D1" s="9" t="s">
        <v>22</v>
      </c>
      <c r="E1" s="6" t="s">
        <v>17</v>
      </c>
      <c r="F1" s="6"/>
    </row>
    <row r="2" spans="1:6" s="3" customFormat="1" x14ac:dyDescent="0.3">
      <c r="A2" s="3" t="s">
        <v>15</v>
      </c>
      <c r="B2" s="21" t="s">
        <v>0</v>
      </c>
      <c r="C2" s="6" t="s">
        <v>12</v>
      </c>
      <c r="D2" s="9" t="s">
        <v>13</v>
      </c>
      <c r="E2" s="6" t="s">
        <v>14</v>
      </c>
      <c r="F2" s="6"/>
    </row>
    <row r="3" spans="1:6" s="5" customFormat="1" x14ac:dyDescent="0.3">
      <c r="A3" s="4" t="str">
        <f>IF(OR($B3="",$C3=""),"",CONCATENATE("SHR_",$B3,"_",$C3))</f>
        <v>SHR_ClnReqV1_Client</v>
      </c>
      <c r="B3" s="20" t="str">
        <f>IF($C3="","",'#Scopes'!$A$3)</f>
        <v>ClnReqV1</v>
      </c>
      <c r="C3" s="7" t="s">
        <v>59</v>
      </c>
      <c r="D3" s="17" t="s">
        <v>67</v>
      </c>
      <c r="E3" s="7"/>
      <c r="F3" s="7"/>
    </row>
    <row r="4" spans="1:6" s="2" customFormat="1" x14ac:dyDescent="0.3">
      <c r="A4" s="4" t="str">
        <f>IF(OR($B4="",$C4=""),"",CONCATENATE("SHR_",$B4,"_",$C4))</f>
        <v>SHR_ClnReqV1_Carer</v>
      </c>
      <c r="B4" s="20" t="str">
        <f>IF($C4="","",'#Scopes'!$A$3)</f>
        <v>ClnReqV1</v>
      </c>
      <c r="C4" s="7" t="s">
        <v>60</v>
      </c>
      <c r="D4" s="17" t="s">
        <v>68</v>
      </c>
      <c r="E4" s="8"/>
      <c r="F4" s="13"/>
    </row>
    <row r="5" spans="1:6" x14ac:dyDescent="0.3">
      <c r="A5" s="4" t="str">
        <f t="shared" ref="A5" si="0">IF(OR($B5="",$C5=""),"",CONCATENATE("SHR_",$B5,"_",$C5))</f>
        <v/>
      </c>
      <c r="B5" s="20" t="str">
        <f>IF($C5="","",'#Scopes'!$A$3)</f>
        <v/>
      </c>
      <c r="C5" s="7"/>
      <c r="D5" s="17"/>
      <c r="E5" s="7"/>
      <c r="F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6" sqref="C6:E6"/>
    </sheetView>
  </sheetViews>
  <sheetFormatPr defaultRowHeight="14.4" x14ac:dyDescent="0.3"/>
  <cols>
    <col min="1" max="1" width="35.44140625" bestFit="1" customWidth="1"/>
    <col min="2" max="2" width="15.109375" style="13" customWidth="1"/>
    <col min="3" max="3" width="32.33203125" style="13" customWidth="1"/>
    <col min="4" max="4" width="17.44140625" style="13" customWidth="1"/>
    <col min="5" max="5" width="86.6640625" customWidth="1"/>
  </cols>
  <sheetData>
    <row r="1" spans="1:5" s="22" customFormat="1" x14ac:dyDescent="0.3">
      <c r="A1" s="22" t="s">
        <v>18</v>
      </c>
      <c r="B1" s="15" t="s">
        <v>8</v>
      </c>
      <c r="C1" s="6" t="s">
        <v>9</v>
      </c>
      <c r="D1" s="6" t="s">
        <v>10</v>
      </c>
      <c r="E1" s="9" t="s">
        <v>11</v>
      </c>
    </row>
    <row r="2" spans="1:5" s="22" customFormat="1" x14ac:dyDescent="0.3">
      <c r="A2" s="22" t="s">
        <v>19</v>
      </c>
      <c r="B2" s="15" t="s">
        <v>0</v>
      </c>
      <c r="C2" s="6" t="s">
        <v>12</v>
      </c>
      <c r="D2" s="6" t="s">
        <v>12</v>
      </c>
      <c r="E2" s="9" t="s">
        <v>13</v>
      </c>
    </row>
    <row r="3" spans="1:5" x14ac:dyDescent="0.3">
      <c r="A3" s="16" t="str">
        <f t="shared" ref="A3:A6" si="0">IF(OR($B3="",$C3=""),"",CONCATENATE("Conc_",$B3,"_",$C3))</f>
        <v>Conc_ClnReqV1_Client need</v>
      </c>
      <c r="B3" s="14" t="str">
        <f>IF(AND($E3="",$C3=""),"",'#Scopes'!$A$3)</f>
        <v>ClnReqV1</v>
      </c>
      <c r="C3" s="7" t="s">
        <v>61</v>
      </c>
      <c r="D3" s="8" t="s">
        <v>59</v>
      </c>
      <c r="E3" t="s">
        <v>69</v>
      </c>
    </row>
    <row r="4" spans="1:5" x14ac:dyDescent="0.3">
      <c r="A4" s="16" t="str">
        <f t="shared" si="0"/>
        <v>Conc_ClnReqV1_Carer's offer</v>
      </c>
      <c r="B4" s="14" t="str">
        <f>IF(AND($E4="",$C4=""),"",'#Scopes'!$A$3)</f>
        <v>ClnReqV1</v>
      </c>
      <c r="C4" s="13" t="s">
        <v>62</v>
      </c>
      <c r="D4" s="7" t="s">
        <v>60</v>
      </c>
      <c r="E4" t="s">
        <v>70</v>
      </c>
    </row>
    <row r="5" spans="1:5" x14ac:dyDescent="0.3">
      <c r="A5" s="16" t="str">
        <f t="shared" si="0"/>
        <v>Conc_ClnReqV1_Commit to pay</v>
      </c>
      <c r="B5" s="14" t="str">
        <f>IF(AND($E5="",$C5=""),"",'#Scopes'!$A$3)</f>
        <v>ClnReqV1</v>
      </c>
      <c r="C5" s="13" t="s">
        <v>38</v>
      </c>
      <c r="D5" s="7" t="s">
        <v>60</v>
      </c>
      <c r="E5" t="s">
        <v>71</v>
      </c>
    </row>
    <row r="6" spans="1:5" x14ac:dyDescent="0.3">
      <c r="A6" s="16" t="str">
        <f t="shared" si="0"/>
        <v/>
      </c>
      <c r="B6" s="14" t="str">
        <f>IF(AND($E6="",$C6=""),"",'#Scopes'!$A$3)</f>
        <v/>
      </c>
      <c r="C6" s="7"/>
      <c r="D6" s="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D16" sqref="D16"/>
    </sheetView>
  </sheetViews>
  <sheetFormatPr defaultRowHeight="14.4" x14ac:dyDescent="0.3"/>
  <cols>
    <col min="1" max="1" width="31.33203125" style="2" customWidth="1"/>
    <col min="2" max="2" width="13" style="10" customWidth="1"/>
    <col min="3" max="3" width="18.21875" style="10" customWidth="1"/>
    <col min="4" max="4" width="14.109375" style="10" customWidth="1"/>
    <col min="5" max="5" width="69.21875" style="12" customWidth="1"/>
    <col min="6" max="7" width="13.77734375" style="11" customWidth="1"/>
    <col min="8" max="8" width="13.5546875" style="11" customWidth="1"/>
    <col min="9" max="21" width="13.77734375" style="11" customWidth="1"/>
    <col min="22" max="16384" width="8.88671875" style="11"/>
  </cols>
  <sheetData>
    <row r="1" spans="1:21" s="3" customFormat="1" x14ac:dyDescent="0.3">
      <c r="A1" s="3" t="s">
        <v>7</v>
      </c>
      <c r="B1" s="15" t="s">
        <v>8</v>
      </c>
      <c r="C1" s="6" t="s">
        <v>9</v>
      </c>
      <c r="D1" s="6" t="s">
        <v>10</v>
      </c>
      <c r="E1" s="9" t="s">
        <v>11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s="3" customFormat="1" x14ac:dyDescent="0.3">
      <c r="A2" s="3" t="s">
        <v>1</v>
      </c>
      <c r="B2" s="15" t="s">
        <v>0</v>
      </c>
      <c r="C2" s="6" t="s">
        <v>12</v>
      </c>
      <c r="D2" s="6" t="s">
        <v>12</v>
      </c>
      <c r="E2" s="9" t="s">
        <v>13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">
      <c r="A3" s="16" t="str">
        <f>IF(OR($B3="",$C3=""),"",CONCATENATE("Var_",$B3,"_",$C3))</f>
        <v>Var_ClnReqV1_Parcel</v>
      </c>
      <c r="B3" s="14" t="str">
        <f>IF(AND($E3="",$C3=""),"",'#Scopes'!$A$3)</f>
        <v>ClnReqV1</v>
      </c>
      <c r="C3" s="13" t="s">
        <v>23</v>
      </c>
      <c r="D3" s="13" t="s">
        <v>24</v>
      </c>
      <c r="E3" s="12" t="s">
        <v>53</v>
      </c>
      <c r="F3" s="7"/>
    </row>
    <row r="4" spans="1:21" x14ac:dyDescent="0.3">
      <c r="A4" s="16" t="str">
        <f>IF(OR($B4="",$C4=""),"",CONCATENATE("Var_",$B4,"_",$C4))</f>
        <v>Var_ClnReqV1_Barcode</v>
      </c>
      <c r="B4" s="14" t="str">
        <f>IF(AND($E4="",$C4=""),"",'#Scopes'!$A$3)</f>
        <v>ClnReqV1</v>
      </c>
      <c r="C4" s="13" t="s">
        <v>51</v>
      </c>
      <c r="D4" s="13" t="s">
        <v>25</v>
      </c>
      <c r="E4" t="s">
        <v>52</v>
      </c>
      <c r="H4" s="7"/>
    </row>
    <row r="5" spans="1:21" x14ac:dyDescent="0.3">
      <c r="A5" s="16" t="str">
        <f>IF(OR($B5="",$C5=""),"",CONCATENATE("Var_",$B5,"_",$C5))</f>
        <v>Var_ClnReqV1_SenderAddress</v>
      </c>
      <c r="B5" s="14" t="str">
        <f>IF(AND($E5="",$C5=""),"",'#Scopes'!$A$3)</f>
        <v>ClnReqV1</v>
      </c>
      <c r="C5" s="13" t="s">
        <v>26</v>
      </c>
      <c r="D5" s="13" t="s">
        <v>24</v>
      </c>
      <c r="E5" t="s">
        <v>36</v>
      </c>
    </row>
    <row r="6" spans="1:21" x14ac:dyDescent="0.3">
      <c r="A6" s="16" t="str">
        <f>IF(OR($B6="",$C6=""),"",CONCATENATE("Var_",$B6,"_",$C6))</f>
        <v>Var_ClnReqV1_DeliveryAddress</v>
      </c>
      <c r="B6" s="14" t="str">
        <f>IF(AND($E6="",$C6=""),"",'#Scopes'!$A$3)</f>
        <v>ClnReqV1</v>
      </c>
      <c r="C6" s="13" t="s">
        <v>40</v>
      </c>
      <c r="D6" s="13" t="s">
        <v>24</v>
      </c>
      <c r="E6" t="s">
        <v>37</v>
      </c>
    </row>
    <row r="7" spans="1:21" x14ac:dyDescent="0.3">
      <c r="A7" s="16" t="str">
        <f t="shared" ref="A7:A25" si="0">IF(OR($B7="",$C7=""),"",CONCATENATE("Var_",$B7,"_",$C7))</f>
        <v>Var_ClnReqV1_Recipient</v>
      </c>
      <c r="B7" s="14" t="str">
        <f>IF(AND($E7="",$C7=""),"",'#Scopes'!$A$3)</f>
        <v>ClnReqV1</v>
      </c>
      <c r="C7" s="13" t="s">
        <v>39</v>
      </c>
      <c r="D7" s="13" t="s">
        <v>24</v>
      </c>
      <c r="E7" t="s">
        <v>57</v>
      </c>
      <c r="G7" s="7"/>
      <c r="H7" s="7"/>
    </row>
    <row r="8" spans="1:21" x14ac:dyDescent="0.3">
      <c r="A8" s="16" t="str">
        <f t="shared" si="0"/>
        <v>Var_ClnReqV1_TransportationFee</v>
      </c>
      <c r="B8" s="14" t="str">
        <f>IF(AND($E8="",$C8=""),"",'#Scopes'!$A$3)</f>
        <v>ClnReqV1</v>
      </c>
      <c r="C8" s="13" t="s">
        <v>27</v>
      </c>
      <c r="D8" s="13" t="s">
        <v>25</v>
      </c>
      <c r="E8" t="s">
        <v>58</v>
      </c>
      <c r="G8" s="7"/>
      <c r="H8" s="7"/>
    </row>
    <row r="9" spans="1:21" x14ac:dyDescent="0.3">
      <c r="A9" s="16" t="str">
        <f t="shared" si="0"/>
        <v>Var_ClnReqV1_Length</v>
      </c>
      <c r="B9" s="14" t="str">
        <f>IF(AND($E9="",$C9=""),"",'#Scopes'!$A$3)</f>
        <v>ClnReqV1</v>
      </c>
      <c r="C9" s="10" t="s">
        <v>28</v>
      </c>
      <c r="D9" s="10" t="s">
        <v>24</v>
      </c>
      <c r="E9" s="12" t="s">
        <v>29</v>
      </c>
      <c r="J9" s="7"/>
    </row>
    <row r="10" spans="1:21" x14ac:dyDescent="0.3">
      <c r="A10" s="16" t="str">
        <f t="shared" si="0"/>
        <v>Var_ClnReqV1_Width</v>
      </c>
      <c r="B10" s="14" t="str">
        <f>IF(AND($E10="",$C10=""),"",'#Scopes'!$A$3)</f>
        <v>ClnReqV1</v>
      </c>
      <c r="C10" s="10" t="s">
        <v>30</v>
      </c>
      <c r="D10" s="10" t="s">
        <v>24</v>
      </c>
      <c r="E10" s="12" t="s">
        <v>31</v>
      </c>
    </row>
    <row r="11" spans="1:21" x14ac:dyDescent="0.3">
      <c r="A11" s="16" t="str">
        <f t="shared" si="0"/>
        <v>Var_ClnReqV1_Height</v>
      </c>
      <c r="B11" s="14" t="str">
        <f>IF(AND($E11="",$C11=""),"",'#Scopes'!$A$3)</f>
        <v>ClnReqV1</v>
      </c>
      <c r="C11" s="10" t="s">
        <v>32</v>
      </c>
      <c r="D11" s="10" t="s">
        <v>24</v>
      </c>
      <c r="E11" s="12" t="s">
        <v>33</v>
      </c>
    </row>
    <row r="12" spans="1:21" x14ac:dyDescent="0.3">
      <c r="A12" s="16" t="str">
        <f t="shared" si="0"/>
        <v>Var_ClnReqV1_Weight</v>
      </c>
      <c r="B12" s="14" t="str">
        <f>IF(AND($E12="",$C12=""),"",'#Scopes'!$A$3)</f>
        <v>ClnReqV1</v>
      </c>
      <c r="C12" s="10" t="s">
        <v>34</v>
      </c>
      <c r="D12" s="10" t="s">
        <v>24</v>
      </c>
      <c r="E12" s="12" t="s">
        <v>35</v>
      </c>
    </row>
    <row r="13" spans="1:21" x14ac:dyDescent="0.3">
      <c r="A13" s="10"/>
    </row>
    <row r="14" spans="1:21" x14ac:dyDescent="0.3">
      <c r="A14" s="16" t="str">
        <f t="shared" si="0"/>
        <v>Var_0_Barcode</v>
      </c>
      <c r="B14" s="14">
        <f>IF(AND($E14="",$C14=""),"",'#Scopes'!$A$4)</f>
        <v>0</v>
      </c>
      <c r="C14" s="13" t="s">
        <v>51</v>
      </c>
      <c r="D14" s="13" t="s">
        <v>25</v>
      </c>
      <c r="E14" t="s">
        <v>52</v>
      </c>
    </row>
    <row r="15" spans="1:21" x14ac:dyDescent="0.3">
      <c r="A15" s="16" t="str">
        <f t="shared" si="0"/>
        <v>Var_0_DeliveryAddress</v>
      </c>
      <c r="B15" s="14">
        <f>IF(AND($E15="",$C15=""),"",'#Scopes'!$A$4)</f>
        <v>0</v>
      </c>
      <c r="C15" s="13" t="s">
        <v>40</v>
      </c>
      <c r="D15" s="13" t="s">
        <v>25</v>
      </c>
      <c r="E15" t="s">
        <v>37</v>
      </c>
    </row>
    <row r="16" spans="1:21" x14ac:dyDescent="0.3">
      <c r="A16" s="16" t="str">
        <f t="shared" si="0"/>
        <v>Var_0_DeliveryReceipt</v>
      </c>
      <c r="B16" s="14">
        <f>IF(AND($E16="",$C16=""),"",'#Scopes'!$A$4)</f>
        <v>0</v>
      </c>
      <c r="C16" s="10" t="s">
        <v>41</v>
      </c>
      <c r="D16" s="10" t="s">
        <v>25</v>
      </c>
      <c r="E16" s="12" t="s">
        <v>54</v>
      </c>
    </row>
    <row r="17" spans="1:5" x14ac:dyDescent="0.3">
      <c r="A17" s="16" t="str">
        <f t="shared" si="0"/>
        <v>Var_0_ReceiptSignature</v>
      </c>
      <c r="B17" s="14">
        <f>IF(AND($E17="",$C17=""),"",'#Scopes'!$A$4)</f>
        <v>0</v>
      </c>
      <c r="C17" s="10" t="s">
        <v>42</v>
      </c>
      <c r="D17" s="10" t="s">
        <v>39</v>
      </c>
      <c r="E17" s="12" t="s">
        <v>55</v>
      </c>
    </row>
    <row r="18" spans="1:5" x14ac:dyDescent="0.3">
      <c r="A18" s="16" t="str">
        <f t="shared" si="0"/>
        <v/>
      </c>
      <c r="B18" s="14" t="str">
        <f>IF(AND($E18="",$C18=""),"",'#Scopes'!$A$4)</f>
        <v/>
      </c>
    </row>
    <row r="19" spans="1:5" x14ac:dyDescent="0.3">
      <c r="A19" s="16" t="str">
        <f t="shared" si="0"/>
        <v/>
      </c>
      <c r="B19" s="14" t="str">
        <f>IF(AND($E19="",$C19=""),"",'#Scopes'!$A$4)</f>
        <v/>
      </c>
    </row>
    <row r="20" spans="1:5" x14ac:dyDescent="0.3">
      <c r="A20" s="16" t="str">
        <f t="shared" si="0"/>
        <v/>
      </c>
      <c r="B20" s="14" t="str">
        <f>IF(AND($E20="",$C20=""),"",'#Scopes'!$A$4)</f>
        <v/>
      </c>
    </row>
    <row r="21" spans="1:5" x14ac:dyDescent="0.3">
      <c r="A21" s="16" t="str">
        <f t="shared" si="0"/>
        <v/>
      </c>
      <c r="B21" s="14" t="str">
        <f>IF(AND($E21="",$C21=""),"",'#Scopes'!$A$4)</f>
        <v/>
      </c>
    </row>
    <row r="22" spans="1:5" x14ac:dyDescent="0.3">
      <c r="A22" s="16" t="str">
        <f t="shared" si="0"/>
        <v/>
      </c>
      <c r="B22" s="14" t="str">
        <f>IF(AND($E22="",$C22=""),"",'#Scopes'!$A$4)</f>
        <v/>
      </c>
    </row>
    <row r="23" spans="1:5" x14ac:dyDescent="0.3">
      <c r="A23" s="16" t="str">
        <f t="shared" si="0"/>
        <v/>
      </c>
      <c r="B23" s="14" t="str">
        <f>IF(AND($E23="",$C23=""),"",'#Scopes'!$A$4)</f>
        <v/>
      </c>
    </row>
    <row r="24" spans="1:5" x14ac:dyDescent="0.3">
      <c r="A24" s="16" t="str">
        <f t="shared" si="0"/>
        <v/>
      </c>
      <c r="B24" s="14" t="str">
        <f>IF(AND($E24="",$C24=""),"",'#Scopes'!$A$4)</f>
        <v/>
      </c>
    </row>
    <row r="25" spans="1:5" x14ac:dyDescent="0.3">
      <c r="A25" s="16" t="str">
        <f t="shared" si="0"/>
        <v/>
      </c>
      <c r="B25" s="14" t="str">
        <f>IF(AND($E25="",$C25=""),"",'#Scopes'!$A$4)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B4" sqref="B4"/>
    </sheetView>
  </sheetViews>
  <sheetFormatPr defaultRowHeight="14.4" x14ac:dyDescent="0.3"/>
  <cols>
    <col min="1" max="1" width="15" customWidth="1"/>
    <col min="2" max="2" width="15.21875" style="13" customWidth="1"/>
  </cols>
  <sheetData>
    <row r="1" spans="1:23" s="3" customFormat="1" x14ac:dyDescent="0.3">
      <c r="A1" s="3" t="s">
        <v>43</v>
      </c>
      <c r="B1" s="15" t="s">
        <v>49</v>
      </c>
      <c r="C1" s="6"/>
      <c r="D1" s="6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44</v>
      </c>
      <c r="B2" s="15" t="s">
        <v>50</v>
      </c>
      <c r="C2" s="6"/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t="s">
        <v>45</v>
      </c>
      <c r="B3" s="13" t="s">
        <v>45</v>
      </c>
    </row>
    <row r="4" spans="1:23" x14ac:dyDescent="0.3">
      <c r="A4" t="s">
        <v>46</v>
      </c>
      <c r="B4" s="13" t="s">
        <v>46</v>
      </c>
    </row>
    <row r="5" spans="1:23" x14ac:dyDescent="0.3">
      <c r="A5" t="s">
        <v>47</v>
      </c>
      <c r="B5" s="13" t="s">
        <v>47</v>
      </c>
    </row>
    <row r="6" spans="1:23" x14ac:dyDescent="0.3">
      <c r="A6" t="s">
        <v>48</v>
      </c>
      <c r="B6" s="1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#Organizations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2017-02-07T15:55:07Z</dcterms:modified>
</cp:coreProperties>
</file>