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6" i="19" l="1"/>
  <c r="A5" i="19"/>
  <c r="A4" i="19"/>
  <c r="A3" i="19"/>
  <c r="B3" i="19" s="1"/>
  <c r="B2" i="19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A9" i="19" s="1"/>
  <c r="C8" i="19"/>
  <c r="A8" i="19" s="1"/>
  <c r="C9" i="14"/>
  <c r="C8" i="14"/>
  <c r="C7" i="14"/>
  <c r="C3" i="19"/>
  <c r="B8" i="19" l="1"/>
  <c r="B9" i="19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C5" i="19"/>
  <c r="C4" i="19"/>
  <c r="B6" i="19" l="1"/>
  <c r="B5" i="19"/>
  <c r="B4" i="19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<sst xmlns="http://schemas.openxmlformats.org/spreadsheetml/2006/main" count="134" uniqueCount="74">
  <si>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</si>
  <si>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</si>
  <si>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</si>
  <si>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</si>
  <si>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</si>
  <si>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</si>
  <si>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</si>
  <si>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</si>
  <si>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</si>
  <si>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</si>
  <si>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</si>
  <si>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</si>
  <si>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</si>
  <si>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</si>
  <si>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[TParties]</t>
  </si>
  <si>
    <t>tPartyReqdOrg</t>
  </si>
  <si>
    <t>ttDescr</t>
  </si>
  <si>
    <t>Parcel</t>
  </si>
  <si>
    <t>Sender</t>
  </si>
  <si>
    <t>Transporter</t>
  </si>
  <si>
    <t>Party that requests a parcel to be transported</t>
  </si>
  <si>
    <t>Party that transports the parcel</t>
  </si>
  <si>
    <t>SenderAddress</t>
  </si>
  <si>
    <t>TransportationFee</t>
  </si>
  <si>
    <t>Weight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</si>
  <si>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</si>
  <si>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</si>
  <si>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</si>
  <si>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</si>
  <si>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</si>
  <si>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</si>
  <si>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</si>
  <si>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</si>
  <si>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</si>
  <si>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</si>
  <si>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</si>
  <si>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</si>
  <si>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</si>
  <si>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</si>
  <si>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</si>
  <si>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</si>
  <si>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</si>
  <si>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</si>
  <si>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</si>
  <si>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</si>
  <si>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</si>
  <si>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</si>
  <si>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</si>
  <si>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</si>
  <si>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</si>
  <si>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</si>
  <si>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Send a Parcel</t>
  </si>
  <si>
    <t>Deliver a Parcel</t>
  </si>
  <si>
    <t>ttIsaTParty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</si>
  <si>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</si>
  <si>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</si>
  <si>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</si>
  <si>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ttReqdLoA</t>
  </si>
  <si>
    <t>ISOLevel</t>
  </si>
  <si>
    <t>[Objectives]</t>
  </si>
  <si>
    <t>ttIsaObjective</t>
  </si>
  <si>
    <t>objvSHRoleName</t>
  </si>
  <si>
    <t>Fee for transporting a box (size = [Dimensions] cm3, weight = [Weight] grams), from [SenderAddress] to [DeliveryAddress], in Euro's.</t>
  </si>
  <si>
    <t>(Name of) the party that has to receive the parcel.</t>
  </si>
  <si>
    <t>the address/location where the parcel has to be delivered.</t>
  </si>
  <si>
    <t>the address/location where the parcel has to be picked up.</t>
  </si>
  <si>
    <t>Identifier by which [Transporter] can identify the parcel to be transported.</t>
  </si>
  <si>
    <t>Identifier by which [Sender] identifies the parcel.</t>
  </si>
  <si>
    <t>Dimensions of the parcel (length x width x height, all in cm).</t>
  </si>
  <si>
    <t>weight of the parcel (in grams).</t>
  </si>
  <si>
    <t>Statement saying that [Recipient] has received a parcel with [Barcode].</t>
  </si>
  <si>
    <t>Independently verifiable claim by [Recipient] that `[DeliveryReceipt]` is truthful.</t>
  </si>
  <si>
    <t>[Transporter] needs box with [Barcode] to be delivered at [DeliveryAddress].</t>
  </si>
  <si>
    <t>[ReceiptSignature] is the signature of [Recipient] under [DeliveryReceipt].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</si>
</sst>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26</v>
      </c>
      <c r="B3" s="8" t="s">
        <v>51</v>
      </c>
      <c r="C3" t="s">
        <v>28</v>
      </c>
    </row>
    <row r="4" spans="1:3" x14ac:dyDescent="0.3">
      <c r="A4" s="2" t="s">
        <v>25</v>
      </c>
      <c r="B4" s="8" t="s">
        <v>52</v>
      </c>
      <c r="C4" s="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" sqref="F1:I1048576"/>
    </sheetView>
  </sheetViews>
  <sheetFormatPr defaultRowHeight="14.4" x14ac:dyDescent="0.3"/>
  <cols>
    <col min="1" max="1" width="25.33203125" customWidth="1"/>
    <col min="2" max="2" width="27.21875" hidden="1" customWidth="1"/>
    <col min="3" max="3" width="10.33203125" style="13" customWidth="1"/>
    <col min="4" max="4" width="15.44140625" style="13" customWidth="1"/>
    <col min="5" max="5" width="41.109375" customWidth="1"/>
    <col min="6" max="9" width="14.77734375" style="13" customWidth="1"/>
  </cols>
  <sheetData>
    <row r="1" spans="1:9" s="3" customFormat="1" x14ac:dyDescent="0.3">
      <c r="A1" s="3" t="s">
        <v>14</v>
      </c>
      <c r="B1" s="3" t="s">
        <v>53</v>
      </c>
      <c r="C1" s="15" t="s">
        <v>8</v>
      </c>
      <c r="D1" s="6" t="s">
        <v>9</v>
      </c>
      <c r="E1" s="9" t="s">
        <v>16</v>
      </c>
      <c r="F1" s="6" t="s">
        <v>15</v>
      </c>
      <c r="G1" s="6" t="s">
        <v>15</v>
      </c>
      <c r="H1" s="6" t="s">
        <v>15</v>
      </c>
      <c r="I1" s="6" t="s">
        <v>15</v>
      </c>
    </row>
    <row r="2" spans="1:9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37</v>
      </c>
      <c r="G2" s="6" t="s">
        <v>37</v>
      </c>
      <c r="H2" s="6" t="s">
        <v>37</v>
      </c>
      <c r="I2" s="6" t="s">
        <v>37</v>
      </c>
    </row>
    <row r="3" spans="1:9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18</v>
      </c>
      <c r="E3" s="17" t="s">
        <v>20</v>
      </c>
      <c r="F3" s="7"/>
      <c r="G3" s="7"/>
      <c r="H3" s="7"/>
      <c r="I3" s="7"/>
    </row>
    <row r="4" spans="1:9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19</v>
      </c>
      <c r="E4" s="17" t="s">
        <v>21</v>
      </c>
      <c r="F4" s="8" t="s">
        <v>39</v>
      </c>
      <c r="G4" s="13" t="s">
        <v>40</v>
      </c>
      <c r="H4" s="8" t="s">
        <v>41</v>
      </c>
      <c r="I4" s="8" t="s">
        <v>38</v>
      </c>
    </row>
    <row r="5" spans="1:9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9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19</v>
      </c>
      <c r="E7" s="17" t="s">
        <v>21</v>
      </c>
      <c r="F7" s="8" t="s">
        <v>39</v>
      </c>
      <c r="G7" s="13" t="s">
        <v>40</v>
      </c>
      <c r="H7" s="8" t="s">
        <v>41</v>
      </c>
      <c r="I7" s="8" t="s">
        <v>38</v>
      </c>
    </row>
    <row r="8" spans="1:9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30</v>
      </c>
      <c r="E8" s="17" t="s">
        <v>46</v>
      </c>
      <c r="F8" s="7"/>
      <c r="G8" s="13"/>
      <c r="H8" s="8"/>
      <c r="I8" s="8"/>
    </row>
    <row r="9" spans="1:9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opLeftCell="C1" workbookViewId="0">
      <selection activeCell="F9" sqref="F9"/>
    </sheetView>
  </sheetViews>
  <sheetFormatPr defaultRowHeight="14.4" x14ac:dyDescent="0.3"/>
  <cols>
    <col min="1" max="1" width="35.44140625" bestFit="1" customWidth="1"/>
    <col min="2" max="2" width="35.44140625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59</v>
      </c>
      <c r="B1" s="22" t="s">
        <v>60</v>
      </c>
      <c r="C1" s="15" t="s">
        <v>8</v>
      </c>
      <c r="D1" s="6" t="s">
        <v>9</v>
      </c>
      <c r="E1" s="6" t="s">
        <v>61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Obj_PclTxTplt_Transportation need</v>
      </c>
      <c r="B3" s="16" t="str">
        <f t="shared" ref="B3" si="0">IF($A3="","",$A3)</f>
        <v>Obj_PclTxTplt_Transportation need</v>
      </c>
      <c r="C3" s="14" t="str">
        <f>IF(AND($F3="",$D3=""),"",'#Scopes'!$A$3)</f>
        <v>PclTxTplt</v>
      </c>
      <c r="D3" s="7" t="s">
        <v>47</v>
      </c>
      <c r="E3" s="8" t="s">
        <v>18</v>
      </c>
      <c r="F3" t="s">
        <v>54</v>
      </c>
    </row>
    <row r="4" spans="1:6" x14ac:dyDescent="0.3">
      <c r="A4" s="16" t="str">
        <f t="shared" ref="A4:A9" si="1">IF(OR($C4="",$D4=""),"",CONCATENATE("Obj_",$C4,"_",$D4))</f>
        <v>Obj_PclTxTplt_Transportation offer</v>
      </c>
      <c r="B4" s="16" t="str">
        <f t="shared" ref="B4:B9" si="2">IF($A4="","",$A4)</f>
        <v>Obj_PclTxTplt_Transportation offer</v>
      </c>
      <c r="C4" s="14" t="str">
        <f>IF(AND($F4="",$D4=""),"",'#Scopes'!$A$3)</f>
        <v>PclTxTplt</v>
      </c>
      <c r="D4" s="13" t="s">
        <v>48</v>
      </c>
      <c r="E4" s="7" t="s">
        <v>19</v>
      </c>
      <c r="F4" t="s">
        <v>55</v>
      </c>
    </row>
    <row r="5" spans="1:6" x14ac:dyDescent="0.3">
      <c r="A5" s="16" t="str">
        <f t="shared" si="1"/>
        <v>Obj_PclTxTplt_Commit to pay</v>
      </c>
      <c r="B5" s="16" t="str">
        <f t="shared" si="2"/>
        <v>Obj_PclTxTplt_Commit to pay</v>
      </c>
      <c r="C5" s="14" t="str">
        <f>IF(AND($F5="",$D5=""),"",'#Scopes'!$A$3)</f>
        <v>PclTxTplt</v>
      </c>
      <c r="D5" s="13" t="s">
        <v>29</v>
      </c>
      <c r="E5" s="7" t="s">
        <v>19</v>
      </c>
      <c r="F5" t="s">
        <v>49</v>
      </c>
    </row>
    <row r="6" spans="1:6" x14ac:dyDescent="0.3">
      <c r="A6" s="16" t="str">
        <f t="shared" si="1"/>
        <v>Obj_PclTxTplt_Parcel identifiability by Transporter</v>
      </c>
      <c r="B6" s="16" t="str">
        <f t="shared" si="2"/>
        <v>Obj_PclTxTplt_Parcel identifiability by Transporter</v>
      </c>
      <c r="C6" s="14" t="str">
        <f>IF(AND($F6="",$D6=""),"",'#Scopes'!$A$3)</f>
        <v>PclTxTplt</v>
      </c>
      <c r="D6" s="7" t="s">
        <v>44</v>
      </c>
      <c r="E6" s="7" t="s">
        <v>18</v>
      </c>
      <c r="F6" t="s">
        <v>56</v>
      </c>
    </row>
    <row r="8" spans="1:6" x14ac:dyDescent="0.3">
      <c r="A8" s="16" t="str">
        <f t="shared" si="1"/>
        <v>Obj_PclRxTplt_Parcel delivery</v>
      </c>
      <c r="B8" s="16" t="str">
        <f t="shared" si="2"/>
        <v>Obj_PclRxTplt_Parcel delivery</v>
      </c>
      <c r="C8" s="14" t="str">
        <f>IF(AND($F8="",$D8=""),"",'#Scopes'!$A$4)</f>
        <v>PclRxTplt</v>
      </c>
      <c r="D8" s="13" t="s">
        <v>32</v>
      </c>
      <c r="E8" s="13" t="s">
        <v>19</v>
      </c>
      <c r="F8" t="s">
        <v>72</v>
      </c>
    </row>
    <row r="9" spans="1:6" x14ac:dyDescent="0.3">
      <c r="A9" s="16" t="str">
        <f t="shared" si="1"/>
        <v>Obj_PclRxTplt_Recipient signature</v>
      </c>
      <c r="B9" s="16" t="str">
        <f t="shared" si="2"/>
        <v>Obj_PclRxTplt_Recipient signature</v>
      </c>
      <c r="C9" s="14" t="str">
        <f>IF(AND($F9="",$D9=""),"",'#Scopes'!$A$4)</f>
        <v>PclRxTplt</v>
      </c>
      <c r="D9" s="13" t="s">
        <v>33</v>
      </c>
      <c r="E9" s="13" t="s">
        <v>19</v>
      </c>
      <c r="F9" t="s">
        <v>73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15" sqref="E15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 t="s">
        <v>57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 t="s">
        <v>58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17</v>
      </c>
      <c r="D3" s="13" t="s">
        <v>18</v>
      </c>
      <c r="E3" s="12" t="s">
        <v>67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45</v>
      </c>
      <c r="D4" s="13" t="s">
        <v>19</v>
      </c>
      <c r="E4" t="s">
        <v>66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22</v>
      </c>
      <c r="D5" s="13" t="s">
        <v>18</v>
      </c>
      <c r="E5" t="s">
        <v>65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31</v>
      </c>
      <c r="D6" s="13" t="s">
        <v>18</v>
      </c>
      <c r="E6" t="s">
        <v>64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30</v>
      </c>
      <c r="D7" s="13" t="s">
        <v>18</v>
      </c>
      <c r="E7" t="s">
        <v>63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23</v>
      </c>
      <c r="D8" s="13" t="s">
        <v>19</v>
      </c>
      <c r="E8" t="s">
        <v>62</v>
      </c>
      <c r="F8" s="11">
        <v>2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50</v>
      </c>
      <c r="D9" s="10" t="s">
        <v>18</v>
      </c>
      <c r="E9" s="12" t="s">
        <v>68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24</v>
      </c>
      <c r="D10" s="10" t="s">
        <v>18</v>
      </c>
      <c r="E10" s="12" t="s">
        <v>69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45</v>
      </c>
      <c r="D12" s="13" t="s">
        <v>19</v>
      </c>
      <c r="E12" t="s">
        <v>66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31</v>
      </c>
      <c r="D13" s="13" t="s">
        <v>19</v>
      </c>
      <c r="E13" t="s">
        <v>64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34</v>
      </c>
      <c r="D14" s="10" t="s">
        <v>19</v>
      </c>
      <c r="E14" s="12" t="s">
        <v>70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35</v>
      </c>
      <c r="D15" s="10" t="s">
        <v>30</v>
      </c>
      <c r="E15" s="12" t="s">
        <v>71</v>
      </c>
      <c r="F15" s="11">
        <v>2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36</v>
      </c>
      <c r="B1" s="15" t="s">
        <v>42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37</v>
      </c>
      <c r="B2" s="15" t="s">
        <v>43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38</v>
      </c>
      <c r="B3" s="13" t="s">
        <v>38</v>
      </c>
    </row>
    <row r="4" spans="1:23" x14ac:dyDescent="0.3">
      <c r="A4" t="s">
        <v>39</v>
      </c>
      <c r="B4" s="13" t="s">
        <v>39</v>
      </c>
    </row>
    <row r="5" spans="1:23" x14ac:dyDescent="0.3">
      <c r="A5" t="s">
        <v>40</v>
      </c>
      <c r="B5" s="13" t="s">
        <v>40</v>
      </c>
    </row>
    <row r="6" spans="1:23" x14ac:dyDescent="0.3">
      <c r="A6" t="s">
        <v>41</v>
      </c>
      <c r="B6" s="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2018-03-17T04:45:45Z</dcterms:modified>
</cp:coreProperties>
</file>