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 activeTab="1"/>
  </bookViews>
  <sheets>
    <sheet name="#Scopes" sheetId="1" r:id="rId1"/>
    <sheet name="#TParties" sheetId="14" r:id="rId2"/>
    <sheet name="#Concerns" sheetId="19" r:id="rId3"/>
    <sheet name="#TTexts" sheetId="6" r:id="rId4"/>
    <sheet name="#Organizations" sheetId="20" r:id="rId5"/>
  </sheets>
  <calcPr calcId="145621"/>
</workbook>
</file>

<file path=xl/calcChain.xml><?xml version="1.0" encoding="utf-8"?>
<calcChain xmlns="http://schemas.openxmlformats.org/spreadsheetml/2006/main">
  <c r="A21" i="19" l="1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E2" i="1" l="1"/>
  <c r="B21" i="19" l="1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6" i="14" l="1"/>
  <c r="B5" i="14"/>
  <c r="B4" i="14"/>
  <c r="B3" i="14"/>
  <c r="B2" i="14"/>
  <c r="C8" i="19" l="1"/>
  <c r="C7" i="19"/>
  <c r="C6" i="19"/>
  <c r="C5" i="19"/>
  <c r="C4" i="19"/>
  <c r="C9" i="19"/>
  <c r="C6" i="14"/>
  <c r="C21" i="19"/>
  <c r="C20" i="19"/>
  <c r="C19" i="19"/>
  <c r="C18" i="19"/>
  <c r="C17" i="19"/>
  <c r="C16" i="19"/>
  <c r="C15" i="19"/>
  <c r="C14" i="19"/>
  <c r="C13" i="19"/>
  <c r="A6" i="14" l="1"/>
  <c r="B7" i="6"/>
  <c r="A7" i="6" s="1"/>
  <c r="B25" i="6" l="1"/>
  <c r="B24" i="6"/>
  <c r="B23" i="6"/>
  <c r="B22" i="6"/>
  <c r="B21" i="6"/>
  <c r="B20" i="6"/>
  <c r="B19" i="6"/>
  <c r="B18" i="6"/>
  <c r="B17" i="6"/>
  <c r="B16" i="6"/>
  <c r="B15" i="6"/>
  <c r="B14" i="6"/>
  <c r="C3" i="19" l="1"/>
  <c r="C3" i="14" l="1"/>
  <c r="A25" i="6" l="1"/>
  <c r="A24" i="6"/>
  <c r="A23" i="6"/>
  <c r="A22" i="6"/>
  <c r="A21" i="6"/>
  <c r="A20" i="6"/>
  <c r="A19" i="6"/>
  <c r="C12" i="19"/>
  <c r="C11" i="19"/>
  <c r="C10" i="19"/>
  <c r="C5" i="14" l="1"/>
  <c r="C4" i="14"/>
  <c r="A18" i="6" l="1"/>
  <c r="A17" i="6"/>
  <c r="A16" i="6"/>
  <c r="A15" i="6"/>
  <c r="A14" i="6"/>
  <c r="B12" i="6"/>
  <c r="A12" i="6" s="1"/>
  <c r="B11" i="6"/>
  <c r="A11" i="6" s="1"/>
  <c r="B10" i="6"/>
  <c r="A10" i="6" s="1"/>
  <c r="B9" i="6"/>
  <c r="A9" i="6" s="1"/>
  <c r="B8" i="6"/>
  <c r="A8" i="6" s="1"/>
  <c r="B6" i="6"/>
  <c r="A6" i="6" s="1"/>
  <c r="B5" i="6"/>
  <c r="A5" i="6" s="1"/>
  <c r="B4" i="6"/>
  <c r="A4" i="6" s="1"/>
  <c r="A5" i="14"/>
  <c r="B3" i="6" l="1"/>
  <c r="A3" i="6" s="1"/>
  <c r="A4" i="14" l="1"/>
  <c r="A3" i="14"/>
</calcChain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the name of the party that has the concern, and hence must decide whether or not the concern is addressed - which it does by (eventually) providing the ttValue for the concern.</t>
        </r>
      </text>
    </comment>
  </commentList>
</comments>
</file>

<file path=xl/sharedStrings.xml><?xml version="1.0" encoding="utf-8"?>
<sst xmlns="http://schemas.openxmlformats.org/spreadsheetml/2006/main" count="150" uniqueCount="98">
  <si>
    <t>Scope</t>
  </si>
  <si>
    <t>TText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</si>
  <si>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</si>
  <si>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</si>
  <si>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</si>
  <si>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</si>
  <si>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</si>
  <si>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</si>
  <si>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</si>
  <si>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</si>
  <si>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</si>
  <si>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</si>
  <si>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</si>
  <si>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[TParties]</t>
  </si>
  <si>
    <t>mptrxObjName</t>
  </si>
  <si>
    <t>ttDescr</t>
  </si>
  <si>
    <t>Parcel</t>
  </si>
  <si>
    <t>Sender</t>
  </si>
  <si>
    <t>Transporter</t>
  </si>
  <si>
    <t>SenderAddress</t>
  </si>
  <si>
    <t>TransportationFee</t>
  </si>
  <si>
    <t>Length</t>
  </si>
  <si>
    <t>length of the parcel (in cm)</t>
  </si>
  <si>
    <t>Width</t>
  </si>
  <si>
    <t>width of the parcel (in cm)</t>
  </si>
  <si>
    <t>Height</t>
  </si>
  <si>
    <t>height of the parcel (in cm)</t>
  </si>
  <si>
    <t>Weight</t>
  </si>
  <si>
    <t>weight of the parcel (in grams)</t>
  </si>
  <si>
    <t>the address/location where the parcel has to be picked up</t>
  </si>
  <si>
    <t>the address/location where the parcel has to be delivered</t>
  </si>
  <si>
    <t>Recipient</t>
  </si>
  <si>
    <t>DeliveryAddress</t>
  </si>
  <si>
    <t>DeliveryReceipt</t>
  </si>
  <si>
    <t>ReceiptSignature</t>
  </si>
  <si>
    <t>[Organizations]</t>
  </si>
  <si>
    <t>Organization</t>
  </si>
  <si>
    <t>TNT</t>
  </si>
  <si>
    <t>PostNL</t>
  </si>
  <si>
    <t>DHL</t>
  </si>
  <si>
    <t>DPD</t>
  </si>
  <si>
    <t>orgAbbrName</t>
  </si>
  <si>
    <t>OrgAbbrName</t>
  </si>
  <si>
    <t>Barcode</t>
  </si>
  <si>
    <t>Identifier by which [Transporter] can identify the parcel to be transported</t>
  </si>
  <si>
    <t>Identifier by which [Sender] identifies the parcel</t>
  </si>
  <si>
    <t>Statement saying that [Recipient] has received a parcel with [Barcode]</t>
  </si>
  <si>
    <t>Independently verifiable claim by [Recipient] that `[DeliveryReceipt]` is truthful</t>
  </si>
  <si>
    <t>scopeIII~</t>
  </si>
  <si>
    <t>(Name of) the party that has to receive the parcel</t>
  </si>
  <si>
    <t>Fee for transporting a box(length:[Length], width:[Width], height:[Height], weight:[Weight]) from [SenderAddress] to [DeliveryAddress]</t>
  </si>
  <si>
    <t>MBOSC</t>
  </si>
  <si>
    <t>[MPTrxs]</t>
  </si>
  <si>
    <t>MBO Stage Contract</t>
  </si>
  <si>
    <t>Stage Contract</t>
  </si>
  <si>
    <t>Student</t>
  </si>
  <si>
    <t>School</t>
  </si>
  <si>
    <t>Bedrijf</t>
  </si>
  <si>
    <t>Persoon die de stage gaat lopen</t>
  </si>
  <si>
    <t>Stageplaats organiseren</t>
  </si>
  <si>
    <t>Urenverantwoording</t>
  </si>
  <si>
    <t>Het aantal stagecontract bevat de [Studentgegevens], [Schoolgegevens], [Bedrijfsgegevens], [Stageperiode], [Stageplaats] en [Urenverantwoording].</t>
  </si>
  <si>
    <t>Ondertekening (Bedrijf)</t>
  </si>
  <si>
    <t>Studentgegevens</t>
  </si>
  <si>
    <t>Schoolgegevens</t>
  </si>
  <si>
    <t>Bedrijfsgegevens</t>
  </si>
  <si>
    <t>Stageperiode</t>
  </si>
  <si>
    <t>Stageplaats</t>
  </si>
  <si>
    <t>Naam=[Studentnaam], Studienummer=[Studienummer]</t>
  </si>
  <si>
    <t>Naam=[Schoolnaam], BRIN=[BRIN nummer], Mentor=[Mentor]</t>
  </si>
  <si>
    <t>Naam=[Bedrijfsnaam], KvK nummer=[KvK nummer], Begeleider=[Begeleider]</t>
  </si>
  <si>
    <t>Stage begint op [begindatum] en eindigt op [einddatum]</t>
  </si>
  <si>
    <t>De student verricht de werkzaamheden voor zijn stage op [Stageadres]</t>
  </si>
  <si>
    <t>Het aantal uren die de student tijdens zijn stage geacht wordt minimaal te werken, is [Stageuren]</t>
  </si>
  <si>
    <t>Mentor bereikbaarheid</t>
  </si>
  <si>
    <t>[Mentor] is bereikbaar op het mobiele nummer [MentorTelefoonnummer]</t>
  </si>
  <si>
    <t>Bereikbaarheid stagebeleider</t>
  </si>
  <si>
    <t>[Stagebegeleider] is bereikbaar op het mobiele nummer [StagebegeleiderTelnr]</t>
  </si>
  <si>
    <t>Bedrijfsbegeleider</t>
  </si>
  <si>
    <t>Mentor</t>
  </si>
  <si>
    <t>Persoon die de [Student] namens [School] begeleidt gedurende de stage</t>
  </si>
  <si>
    <t>Persoon die [Student] namens [Bedrijf] begeleidt gedurende de stage</t>
  </si>
  <si>
    <t>Persoon die [Student] wettelijk vertegenwoordigt.</t>
  </si>
  <si>
    <t>WV</t>
  </si>
  <si>
    <t>Het stagecontract is getekend door c.q. namens zowel [School], als [Bedrijf] en [Student]</t>
  </si>
  <si>
    <t>Er is een [getekend stagecontract]</t>
  </si>
  <si>
    <t>getekend stagecontract</t>
  </si>
  <si>
    <t>Het [stagecontract is volledig], en is [getekend door de school], [getekend door het bedrijf], en [getekend door de student].</t>
  </si>
  <si>
    <t>stagecontract is volledig</t>
  </si>
  <si>
    <t>getekend door de school</t>
  </si>
  <si>
    <t>getekend door het bedrijf</t>
  </si>
  <si>
    <t>getekend door de student</t>
  </si>
  <si>
    <t xml:space="preserve">De (digitale) [SchoolHandtekening] </t>
  </si>
  <si>
    <t>ttIsaParty</t>
  </si>
  <si>
    <t>ttIsaObjective</t>
  </si>
  <si>
    <t>[Objectives]</t>
  </si>
  <si>
    <t>tPartyReqdOrgRef</t>
  </si>
  <si>
    <t>OrgRef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</si>
</sst>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3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1" fillId="2" borderId="0" xfId="1" applyNumberFormat="1" applyAlignment="1">
      <alignment horizontal="center" vertical="top"/>
    </xf>
    <xf numFmtId="0" fontId="1" fillId="2" borderId="0" xfId="1"/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Normal="100" workbookViewId="0">
      <selection activeCell="E2" sqref="E2"/>
    </sheetView>
  </sheetViews>
  <sheetFormatPr defaultColWidth="8.88671875" defaultRowHeight="14.4" x14ac:dyDescent="0.3"/>
  <cols>
    <col min="1" max="1" width="13.77734375" style="2" bestFit="1" customWidth="1"/>
    <col min="2" max="2" width="29.109375" style="8" customWidth="1"/>
    <col min="3" max="3" width="57.5546875" style="2" customWidth="1"/>
    <col min="4" max="5" width="17.33203125" style="8" customWidth="1"/>
    <col min="6" max="16384" width="8.88671875" style="2"/>
  </cols>
  <sheetData>
    <row r="1" spans="1:5" s="1" customFormat="1" x14ac:dyDescent="0.3">
      <c r="A1" s="18" t="s">
        <v>52</v>
      </c>
      <c r="B1" s="19" t="s">
        <v>2</v>
      </c>
      <c r="C1" s="18" t="s">
        <v>3</v>
      </c>
      <c r="D1" s="21" t="s">
        <v>14</v>
      </c>
      <c r="E1" s="21" t="s">
        <v>48</v>
      </c>
    </row>
    <row r="2" spans="1:5" s="1" customFormat="1" x14ac:dyDescent="0.3">
      <c r="A2" s="18" t="s">
        <v>0</v>
      </c>
      <c r="B2" s="19" t="s">
        <v>5</v>
      </c>
      <c r="C2" s="18" t="s">
        <v>4</v>
      </c>
      <c r="D2" s="21" t="s">
        <v>11</v>
      </c>
      <c r="E2" s="19" t="str">
        <f>$A2</f>
        <v>Scope</v>
      </c>
    </row>
    <row r="3" spans="1:5" x14ac:dyDescent="0.3">
      <c r="A3" s="2" t="s">
        <v>51</v>
      </c>
      <c r="B3" s="8" t="s">
        <v>53</v>
      </c>
      <c r="C3" t="s">
        <v>53</v>
      </c>
      <c r="D3" s="8" t="s">
        <v>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D1" workbookViewId="0">
      <selection activeCell="F1" sqref="F1:F2"/>
    </sheetView>
  </sheetViews>
  <sheetFormatPr defaultRowHeight="14.4" x14ac:dyDescent="0.3"/>
  <cols>
    <col min="1" max="2" width="27.21875" customWidth="1"/>
    <col min="3" max="3" width="19" style="13" customWidth="1"/>
    <col min="4" max="4" width="18" style="13" customWidth="1"/>
    <col min="5" max="5" width="61.88671875" customWidth="1"/>
    <col min="6" max="6" width="20.77734375" style="13" customWidth="1"/>
    <col min="7" max="7" width="10.44140625" style="13" customWidth="1"/>
  </cols>
  <sheetData>
    <row r="1" spans="1:7" s="3" customFormat="1" x14ac:dyDescent="0.3">
      <c r="A1" s="3" t="s">
        <v>13</v>
      </c>
      <c r="B1" s="6" t="s">
        <v>93</v>
      </c>
      <c r="C1" s="15" t="s">
        <v>7</v>
      </c>
      <c r="D1" s="6" t="s">
        <v>8</v>
      </c>
      <c r="E1" s="9" t="s">
        <v>15</v>
      </c>
      <c r="F1" s="6" t="s">
        <v>96</v>
      </c>
      <c r="G1" s="6"/>
    </row>
    <row r="2" spans="1:7" s="3" customFormat="1" x14ac:dyDescent="0.3">
      <c r="A2" s="3" t="s">
        <v>1</v>
      </c>
      <c r="B2" s="21" t="str">
        <f>IF($A2="","",$A2)</f>
        <v>TText</v>
      </c>
      <c r="C2" s="21" t="s">
        <v>0</v>
      </c>
      <c r="D2" s="6" t="s">
        <v>11</v>
      </c>
      <c r="E2" s="9" t="s">
        <v>12</v>
      </c>
      <c r="F2" s="6" t="s">
        <v>97</v>
      </c>
      <c r="G2" s="6"/>
    </row>
    <row r="3" spans="1:7" s="5" customFormat="1" x14ac:dyDescent="0.3">
      <c r="A3" s="4" t="str">
        <f>IF(OR($C3="",$D3=""),"",CONCATENATE("SHR_",$C3,"_",$D3))</f>
        <v>SHR_MBOSC_Student</v>
      </c>
      <c r="B3" s="20" t="str">
        <f>IF($A3="","",$A3)</f>
        <v>SHR_MBOSC_Student</v>
      </c>
      <c r="C3" s="20" t="str">
        <f>IF($D3="","",'#Scopes'!$A$3)</f>
        <v>MBOSC</v>
      </c>
      <c r="D3" s="7" t="s">
        <v>55</v>
      </c>
      <c r="E3" s="17" t="s">
        <v>58</v>
      </c>
      <c r="F3" s="7"/>
      <c r="G3" s="7"/>
    </row>
    <row r="4" spans="1:7" s="2" customFormat="1" x14ac:dyDescent="0.3">
      <c r="A4" s="4" t="str">
        <f>IF(OR($C4="",$D4=""),"",CONCATENATE("SHR_",$C4,"_",$D4))</f>
        <v>SHR_MBOSC_Mentor</v>
      </c>
      <c r="B4" s="20" t="str">
        <f t="shared" ref="B4:B6" si="0">IF($A4="","",$A4)</f>
        <v>SHR_MBOSC_Mentor</v>
      </c>
      <c r="C4" s="20" t="str">
        <f>IF($D4="","",'#Scopes'!$A$3)</f>
        <v>MBOSC</v>
      </c>
      <c r="D4" s="7" t="s">
        <v>79</v>
      </c>
      <c r="E4" s="17" t="s">
        <v>80</v>
      </c>
      <c r="F4" s="8"/>
      <c r="G4" s="13"/>
    </row>
    <row r="5" spans="1:7" ht="28.8" x14ac:dyDescent="0.3">
      <c r="A5" s="4" t="str">
        <f t="shared" ref="A5:A6" si="1">IF(OR($C5="",$D5=""),"",CONCATENATE("SHR_",$C5,"_",$D5))</f>
        <v>SHR_MBOSC_Bedrijfsbegeleider</v>
      </c>
      <c r="B5" s="20" t="str">
        <f t="shared" si="0"/>
        <v>SHR_MBOSC_Bedrijfsbegeleider</v>
      </c>
      <c r="C5" s="20" t="str">
        <f>IF($D5="","",'#Scopes'!$A$3)</f>
        <v>MBOSC</v>
      </c>
      <c r="D5" s="7" t="s">
        <v>78</v>
      </c>
      <c r="E5" s="17" t="s">
        <v>81</v>
      </c>
      <c r="F5" s="7"/>
      <c r="G5" s="8"/>
    </row>
    <row r="6" spans="1:7" x14ac:dyDescent="0.3">
      <c r="A6" s="4" t="str">
        <f t="shared" si="1"/>
        <v>SHR_MBOSC_WV</v>
      </c>
      <c r="B6" s="20" t="str">
        <f t="shared" si="0"/>
        <v>SHR_MBOSC_WV</v>
      </c>
      <c r="C6" s="20" t="str">
        <f>IF($D6="","",'#Scopes'!$A$3)</f>
        <v>MBOSC</v>
      </c>
      <c r="D6" s="13" t="s">
        <v>83</v>
      </c>
      <c r="E6" s="17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workbookViewId="0">
      <selection activeCell="D5" sqref="D5"/>
    </sheetView>
  </sheetViews>
  <sheetFormatPr defaultRowHeight="14.4" x14ac:dyDescent="0.3"/>
  <cols>
    <col min="1" max="1" width="35.44140625" bestFit="1" customWidth="1"/>
    <col min="2" max="2" width="35.44140625" hidden="1" customWidth="1"/>
    <col min="3" max="3" width="15.109375" style="13" customWidth="1"/>
    <col min="4" max="4" width="32.33203125" style="13" customWidth="1"/>
    <col min="5" max="5" width="17.44140625" style="13" customWidth="1"/>
    <col min="6" max="6" width="86.6640625" customWidth="1"/>
  </cols>
  <sheetData>
    <row r="1" spans="1:6" s="22" customFormat="1" x14ac:dyDescent="0.3">
      <c r="A1" s="22" t="s">
        <v>95</v>
      </c>
      <c r="B1" s="22" t="s">
        <v>94</v>
      </c>
      <c r="C1" s="15" t="s">
        <v>7</v>
      </c>
      <c r="D1" s="6" t="s">
        <v>8</v>
      </c>
      <c r="E1" s="6" t="s">
        <v>9</v>
      </c>
      <c r="F1" s="9" t="s">
        <v>10</v>
      </c>
    </row>
    <row r="2" spans="1:6" s="22" customFormat="1" x14ac:dyDescent="0.3">
      <c r="A2" s="22" t="s">
        <v>1</v>
      </c>
      <c r="B2" s="22" t="str">
        <f>IF($A2="","",$A2)</f>
        <v>TText</v>
      </c>
      <c r="C2" s="15" t="s">
        <v>0</v>
      </c>
      <c r="D2" s="6" t="s">
        <v>11</v>
      </c>
      <c r="E2" s="6" t="s">
        <v>11</v>
      </c>
      <c r="F2" s="9" t="s">
        <v>12</v>
      </c>
    </row>
    <row r="3" spans="1:6" x14ac:dyDescent="0.3">
      <c r="A3" s="16" t="str">
        <f>IF(OR($C3="",$D3=""),"",CONCATENATE("Obj_",$C3,"_",$D3))</f>
        <v>Obj_MBOSC_Stageplaats organiseren</v>
      </c>
      <c r="B3" s="16" t="str">
        <f t="shared" ref="B3:B21" si="0">IF($A3="","",$A3)</f>
        <v>Obj_MBOSC_Stageplaats organiseren</v>
      </c>
      <c r="C3" s="14" t="str">
        <f>IF(AND($F3="",$D3=""),"",'#Scopes'!$A$3)</f>
        <v>MBOSC</v>
      </c>
      <c r="D3" s="7" t="s">
        <v>59</v>
      </c>
      <c r="E3" s="7" t="s">
        <v>55</v>
      </c>
      <c r="F3" t="s">
        <v>85</v>
      </c>
    </row>
    <row r="4" spans="1:6" x14ac:dyDescent="0.3">
      <c r="A4" s="16" t="str">
        <f t="shared" ref="A4:A21" si="1">IF(OR($C4="",$D4=""),"",CONCATENATE("Obj_",$C4,"_",$D4))</f>
        <v>Obj_MBOSC_getekend stagecontract</v>
      </c>
      <c r="B4" s="16" t="str">
        <f t="shared" si="0"/>
        <v>Obj_MBOSC_getekend stagecontract</v>
      </c>
      <c r="C4" s="14" t="str">
        <f>IF(AND($F4="",$D4=""),"",'#Scopes'!$A$3)</f>
        <v>MBOSC</v>
      </c>
      <c r="D4" s="13" t="s">
        <v>86</v>
      </c>
      <c r="E4" s="7" t="s">
        <v>55</v>
      </c>
      <c r="F4" t="s">
        <v>87</v>
      </c>
    </row>
    <row r="5" spans="1:6" x14ac:dyDescent="0.3">
      <c r="A5" s="16" t="str">
        <f t="shared" si="1"/>
        <v>Obj_MBOSC_stagecontract is volledig</v>
      </c>
      <c r="B5" s="16" t="str">
        <f t="shared" si="0"/>
        <v>Obj_MBOSC_stagecontract is volledig</v>
      </c>
      <c r="C5" s="14" t="str">
        <f>IF(AND($F5="",$D5=""),"",'#Scopes'!$A$3)</f>
        <v>MBOSC</v>
      </c>
      <c r="D5" s="13" t="s">
        <v>88</v>
      </c>
      <c r="E5" s="7" t="s">
        <v>56</v>
      </c>
      <c r="F5" t="s">
        <v>61</v>
      </c>
    </row>
    <row r="6" spans="1:6" x14ac:dyDescent="0.3">
      <c r="A6" s="16" t="str">
        <f t="shared" si="1"/>
        <v>Obj_MBOSC_getekend door de school</v>
      </c>
      <c r="B6" s="16" t="str">
        <f t="shared" si="0"/>
        <v>Obj_MBOSC_getekend door de school</v>
      </c>
      <c r="C6" s="14" t="str">
        <f>IF(AND($F6="",$D6=""),"",'#Scopes'!$A$3)</f>
        <v>MBOSC</v>
      </c>
      <c r="D6" s="13" t="s">
        <v>89</v>
      </c>
      <c r="E6" s="7" t="s">
        <v>56</v>
      </c>
      <c r="F6" t="s">
        <v>92</v>
      </c>
    </row>
    <row r="7" spans="1:6" x14ac:dyDescent="0.3">
      <c r="A7" s="16" t="str">
        <f t="shared" si="1"/>
        <v>Obj_MBOSC_getekend door het bedrijf</v>
      </c>
      <c r="B7" s="16" t="str">
        <f t="shared" si="0"/>
        <v>Obj_MBOSC_getekend door het bedrijf</v>
      </c>
      <c r="C7" s="14" t="str">
        <f>IF(AND($F7="",$D7=""),"",'#Scopes'!$A$3)</f>
        <v>MBOSC</v>
      </c>
      <c r="D7" s="13" t="s">
        <v>90</v>
      </c>
      <c r="E7" s="7" t="s">
        <v>57</v>
      </c>
    </row>
    <row r="8" spans="1:6" x14ac:dyDescent="0.3">
      <c r="A8" s="16" t="str">
        <f t="shared" si="1"/>
        <v>Obj_MBOSC_getekend door de student</v>
      </c>
      <c r="B8" s="16" t="str">
        <f t="shared" si="0"/>
        <v>Obj_MBOSC_getekend door de student</v>
      </c>
      <c r="C8" s="14" t="str">
        <f>IF(AND($F8="",$D8=""),"",'#Scopes'!$A$3)</f>
        <v>MBOSC</v>
      </c>
      <c r="D8" s="13" t="s">
        <v>91</v>
      </c>
      <c r="E8" s="7" t="s">
        <v>83</v>
      </c>
    </row>
    <row r="9" spans="1:6" x14ac:dyDescent="0.3">
      <c r="A9" s="16" t="str">
        <f t="shared" si="1"/>
        <v/>
      </c>
      <c r="B9" s="16" t="str">
        <f t="shared" si="0"/>
        <v/>
      </c>
      <c r="C9" s="14" t="str">
        <f>IF(AND($F9="",$D9=""),"",'#Scopes'!$A$3)</f>
        <v/>
      </c>
      <c r="E9" s="7"/>
    </row>
    <row r="10" spans="1:6" x14ac:dyDescent="0.3">
      <c r="A10" s="16" t="str">
        <f t="shared" si="1"/>
        <v/>
      </c>
      <c r="B10" s="16" t="str">
        <f t="shared" si="0"/>
        <v/>
      </c>
      <c r="C10" s="14" t="str">
        <f>IF(AND($F10="",$D10=""),"",'#Scopes'!$A$3)</f>
        <v/>
      </c>
      <c r="E10" s="7"/>
    </row>
    <row r="11" spans="1:6" x14ac:dyDescent="0.3">
      <c r="A11" s="16" t="str">
        <f t="shared" si="1"/>
        <v/>
      </c>
      <c r="B11" s="16" t="str">
        <f t="shared" si="0"/>
        <v/>
      </c>
      <c r="C11" s="14" t="str">
        <f>IF(AND($F11="",$D11=""),"",'#Scopes'!$A$3)</f>
        <v/>
      </c>
      <c r="E11" s="7"/>
    </row>
    <row r="12" spans="1:6" x14ac:dyDescent="0.3">
      <c r="A12" s="16" t="str">
        <f t="shared" si="1"/>
        <v>Obj_MBOSC_Studentgegevens</v>
      </c>
      <c r="B12" s="16" t="str">
        <f t="shared" si="0"/>
        <v>Obj_MBOSC_Studentgegevens</v>
      </c>
      <c r="C12" s="14" t="str">
        <f>IF(AND($F12="",$D12=""),"",'#Scopes'!$A$3)</f>
        <v>MBOSC</v>
      </c>
      <c r="D12" s="13" t="s">
        <v>63</v>
      </c>
      <c r="E12" s="13" t="s">
        <v>56</v>
      </c>
      <c r="F12" t="s">
        <v>68</v>
      </c>
    </row>
    <row r="13" spans="1:6" x14ac:dyDescent="0.3">
      <c r="A13" s="16" t="str">
        <f t="shared" si="1"/>
        <v>Obj_MBOSC_Schoolgegevens</v>
      </c>
      <c r="B13" s="16" t="str">
        <f t="shared" si="0"/>
        <v>Obj_MBOSC_Schoolgegevens</v>
      </c>
      <c r="C13" s="14" t="str">
        <f>IF(AND($F13="",$D13=""),"",'#Scopes'!$A$3)</f>
        <v>MBOSC</v>
      </c>
      <c r="D13" s="13" t="s">
        <v>64</v>
      </c>
      <c r="E13" s="13" t="s">
        <v>56</v>
      </c>
      <c r="F13" t="s">
        <v>69</v>
      </c>
    </row>
    <row r="14" spans="1:6" x14ac:dyDescent="0.3">
      <c r="A14" s="16" t="str">
        <f t="shared" si="1"/>
        <v>Obj_MBOSC_Bedrijfsgegevens</v>
      </c>
      <c r="B14" s="16" t="str">
        <f t="shared" si="0"/>
        <v>Obj_MBOSC_Bedrijfsgegevens</v>
      </c>
      <c r="C14" s="14" t="str">
        <f>IF(AND($F14="",$D14=""),"",'#Scopes'!$A$3)</f>
        <v>MBOSC</v>
      </c>
      <c r="D14" s="13" t="s">
        <v>65</v>
      </c>
      <c r="E14" s="13" t="s">
        <v>56</v>
      </c>
      <c r="F14" t="s">
        <v>70</v>
      </c>
    </row>
    <row r="15" spans="1:6" x14ac:dyDescent="0.3">
      <c r="A15" s="16" t="str">
        <f t="shared" si="1"/>
        <v>Obj_MBOSC_Stageperiode</v>
      </c>
      <c r="B15" s="16" t="str">
        <f t="shared" si="0"/>
        <v>Obj_MBOSC_Stageperiode</v>
      </c>
      <c r="C15" s="14" t="str">
        <f>IF(AND($F15="",$D15=""),"",'#Scopes'!$A$3)</f>
        <v>MBOSC</v>
      </c>
      <c r="D15" s="13" t="s">
        <v>66</v>
      </c>
      <c r="E15" s="13" t="s">
        <v>56</v>
      </c>
      <c r="F15" t="s">
        <v>71</v>
      </c>
    </row>
    <row r="16" spans="1:6" x14ac:dyDescent="0.3">
      <c r="A16" s="16" t="str">
        <f t="shared" si="1"/>
        <v>Obj_MBOSC_Stageplaats</v>
      </c>
      <c r="B16" s="16" t="str">
        <f t="shared" si="0"/>
        <v>Obj_MBOSC_Stageplaats</v>
      </c>
      <c r="C16" s="14" t="str">
        <f>IF(AND($F16="",$D16=""),"",'#Scopes'!$A$3)</f>
        <v>MBOSC</v>
      </c>
      <c r="D16" s="13" t="s">
        <v>67</v>
      </c>
      <c r="E16" s="13" t="s">
        <v>56</v>
      </c>
      <c r="F16" t="s">
        <v>72</v>
      </c>
    </row>
    <row r="17" spans="1:6" x14ac:dyDescent="0.3">
      <c r="A17" s="16" t="str">
        <f t="shared" si="1"/>
        <v>Obj_MBOSC_Urenverantwoording</v>
      </c>
      <c r="B17" s="16" t="str">
        <f t="shared" si="0"/>
        <v>Obj_MBOSC_Urenverantwoording</v>
      </c>
      <c r="C17" s="14" t="str">
        <f>IF(AND($F17="",$D17=""),"",'#Scopes'!$A$3)</f>
        <v>MBOSC</v>
      </c>
      <c r="D17" s="13" t="s">
        <v>60</v>
      </c>
      <c r="E17" s="13" t="s">
        <v>56</v>
      </c>
      <c r="F17" t="s">
        <v>73</v>
      </c>
    </row>
    <row r="18" spans="1:6" x14ac:dyDescent="0.3">
      <c r="A18" s="16" t="str">
        <f t="shared" si="1"/>
        <v/>
      </c>
      <c r="B18" s="16" t="str">
        <f t="shared" si="0"/>
        <v/>
      </c>
      <c r="C18" s="14" t="str">
        <f>IF(AND($F18="",$D18=""),"",'#Scopes'!$A$3)</f>
        <v/>
      </c>
      <c r="D18" s="7"/>
      <c r="E18" s="7"/>
    </row>
    <row r="19" spans="1:6" x14ac:dyDescent="0.3">
      <c r="A19" s="16" t="str">
        <f t="shared" si="1"/>
        <v>Obj_MBOSC_Bereikbaarheid stagebeleider</v>
      </c>
      <c r="B19" s="16" t="str">
        <f t="shared" si="0"/>
        <v>Obj_MBOSC_Bereikbaarheid stagebeleider</v>
      </c>
      <c r="C19" s="14" t="str">
        <f>IF(AND($F19="",$D19=""),"",'#Scopes'!$A$3)</f>
        <v>MBOSC</v>
      </c>
      <c r="D19" s="7" t="s">
        <v>76</v>
      </c>
      <c r="E19" s="7" t="s">
        <v>56</v>
      </c>
      <c r="F19" t="s">
        <v>77</v>
      </c>
    </row>
    <row r="20" spans="1:6" x14ac:dyDescent="0.3">
      <c r="A20" s="16" t="str">
        <f t="shared" si="1"/>
        <v>Obj_MBOSC_Ondertekening (Bedrijf)</v>
      </c>
      <c r="B20" s="16" t="str">
        <f t="shared" si="0"/>
        <v>Obj_MBOSC_Ondertekening (Bedrijf)</v>
      </c>
      <c r="C20" s="14" t="str">
        <f>IF(AND($F20="",$D20=""),"",'#Scopes'!$A$3)</f>
        <v>MBOSC</v>
      </c>
      <c r="D20" s="7" t="s">
        <v>62</v>
      </c>
      <c r="E20" s="7" t="s">
        <v>57</v>
      </c>
      <c r="F20" t="s">
        <v>84</v>
      </c>
    </row>
    <row r="21" spans="1:6" x14ac:dyDescent="0.3">
      <c r="A21" s="16" t="str">
        <f t="shared" si="1"/>
        <v>Obj_MBOSC_Mentor bereikbaarheid</v>
      </c>
      <c r="B21" s="16" t="str">
        <f t="shared" si="0"/>
        <v>Obj_MBOSC_Mentor bereikbaarheid</v>
      </c>
      <c r="C21" s="14" t="str">
        <f>IF(AND($F21="",$D21=""),"",'#Scopes'!$A$3)</f>
        <v>MBOSC</v>
      </c>
      <c r="D21" s="7" t="s">
        <v>74</v>
      </c>
      <c r="E21" s="7" t="s">
        <v>57</v>
      </c>
      <c r="F21" t="s">
        <v>75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D16" sqref="D16"/>
    </sheetView>
  </sheetViews>
  <sheetFormatPr defaultRowHeight="14.4" x14ac:dyDescent="0.3"/>
  <cols>
    <col min="1" max="1" width="31.33203125" style="2" customWidth="1"/>
    <col min="2" max="2" width="13" style="10" customWidth="1"/>
    <col min="3" max="3" width="18.21875" style="10" customWidth="1"/>
    <col min="4" max="4" width="14.109375" style="10" customWidth="1"/>
    <col min="5" max="5" width="69.21875" style="12" customWidth="1"/>
    <col min="6" max="7" width="13.77734375" style="11" customWidth="1"/>
    <col min="8" max="8" width="13.5546875" style="11" customWidth="1"/>
    <col min="9" max="21" width="13.77734375" style="11" customWidth="1"/>
    <col min="22" max="16384" width="8.88671875" style="11"/>
  </cols>
  <sheetData>
    <row r="1" spans="1:21" s="3" customFormat="1" x14ac:dyDescent="0.3">
      <c r="A1" s="3" t="s">
        <v>6</v>
      </c>
      <c r="B1" s="15" t="s">
        <v>7</v>
      </c>
      <c r="C1" s="6" t="s">
        <v>8</v>
      </c>
      <c r="D1" s="6" t="s">
        <v>9</v>
      </c>
      <c r="E1" s="9" t="s">
        <v>10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s="3" customFormat="1" x14ac:dyDescent="0.3">
      <c r="A2" s="3" t="s">
        <v>1</v>
      </c>
      <c r="B2" s="15" t="s">
        <v>0</v>
      </c>
      <c r="C2" s="6" t="s">
        <v>11</v>
      </c>
      <c r="D2" s="6" t="s">
        <v>11</v>
      </c>
      <c r="E2" s="9" t="s">
        <v>12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3">
      <c r="A3" s="16" t="str">
        <f>IF(OR($B3="",$C3=""),"",CONCATENATE("Var_",$B3,"_",$C3))</f>
        <v>Var_MBOSC_Parcel</v>
      </c>
      <c r="B3" s="14" t="str">
        <f>IF(AND($E3="",$C3=""),"",'#Scopes'!$A$3)</f>
        <v>MBOSC</v>
      </c>
      <c r="C3" s="13" t="s">
        <v>16</v>
      </c>
      <c r="D3" s="13" t="s">
        <v>17</v>
      </c>
      <c r="E3" s="12" t="s">
        <v>45</v>
      </c>
      <c r="F3" s="7"/>
    </row>
    <row r="4" spans="1:21" x14ac:dyDescent="0.3">
      <c r="A4" s="16" t="str">
        <f>IF(OR($B4="",$C4=""),"",CONCATENATE("Var_",$B4,"_",$C4))</f>
        <v>Var_MBOSC_Barcode</v>
      </c>
      <c r="B4" s="14" t="str">
        <f>IF(AND($E4="",$C4=""),"",'#Scopes'!$A$3)</f>
        <v>MBOSC</v>
      </c>
      <c r="C4" s="13" t="s">
        <v>43</v>
      </c>
      <c r="D4" s="13" t="s">
        <v>18</v>
      </c>
      <c r="E4" t="s">
        <v>44</v>
      </c>
      <c r="H4" s="7"/>
    </row>
    <row r="5" spans="1:21" x14ac:dyDescent="0.3">
      <c r="A5" s="16" t="str">
        <f>IF(OR($B5="",$C5=""),"",CONCATENATE("Var_",$B5,"_",$C5))</f>
        <v>Var_MBOSC_SenderAddress</v>
      </c>
      <c r="B5" s="14" t="str">
        <f>IF(AND($E5="",$C5=""),"",'#Scopes'!$A$3)</f>
        <v>MBOSC</v>
      </c>
      <c r="C5" s="13" t="s">
        <v>19</v>
      </c>
      <c r="D5" s="13" t="s">
        <v>17</v>
      </c>
      <c r="E5" t="s">
        <v>29</v>
      </c>
    </row>
    <row r="6" spans="1:21" x14ac:dyDescent="0.3">
      <c r="A6" s="16" t="str">
        <f>IF(OR($B6="",$C6=""),"",CONCATENATE("Var_",$B6,"_",$C6))</f>
        <v>Var_MBOSC_DeliveryAddress</v>
      </c>
      <c r="B6" s="14" t="str">
        <f>IF(AND($E6="",$C6=""),"",'#Scopes'!$A$3)</f>
        <v>MBOSC</v>
      </c>
      <c r="C6" s="13" t="s">
        <v>32</v>
      </c>
      <c r="D6" s="13" t="s">
        <v>17</v>
      </c>
      <c r="E6" t="s">
        <v>30</v>
      </c>
    </row>
    <row r="7" spans="1:21" x14ac:dyDescent="0.3">
      <c r="A7" s="16" t="str">
        <f t="shared" ref="A7:A25" si="0">IF(OR($B7="",$C7=""),"",CONCATENATE("Var_",$B7,"_",$C7))</f>
        <v>Var_MBOSC_Recipient</v>
      </c>
      <c r="B7" s="14" t="str">
        <f>IF(AND($E7="",$C7=""),"",'#Scopes'!$A$3)</f>
        <v>MBOSC</v>
      </c>
      <c r="C7" s="13" t="s">
        <v>31</v>
      </c>
      <c r="D7" s="13" t="s">
        <v>17</v>
      </c>
      <c r="E7" t="s">
        <v>49</v>
      </c>
      <c r="G7" s="7"/>
      <c r="H7" s="7"/>
    </row>
    <row r="8" spans="1:21" x14ac:dyDescent="0.3">
      <c r="A8" s="16" t="str">
        <f t="shared" si="0"/>
        <v>Var_MBOSC_TransportationFee</v>
      </c>
      <c r="B8" s="14" t="str">
        <f>IF(AND($E8="",$C8=""),"",'#Scopes'!$A$3)</f>
        <v>MBOSC</v>
      </c>
      <c r="C8" s="13" t="s">
        <v>20</v>
      </c>
      <c r="D8" s="13" t="s">
        <v>18</v>
      </c>
      <c r="E8" t="s">
        <v>50</v>
      </c>
      <c r="G8" s="7"/>
      <c r="H8" s="7"/>
    </row>
    <row r="9" spans="1:21" x14ac:dyDescent="0.3">
      <c r="A9" s="16" t="str">
        <f t="shared" si="0"/>
        <v>Var_MBOSC_Length</v>
      </c>
      <c r="B9" s="14" t="str">
        <f>IF(AND($E9="",$C9=""),"",'#Scopes'!$A$3)</f>
        <v>MBOSC</v>
      </c>
      <c r="C9" s="10" t="s">
        <v>21</v>
      </c>
      <c r="D9" s="10" t="s">
        <v>17</v>
      </c>
      <c r="E9" s="12" t="s">
        <v>22</v>
      </c>
      <c r="J9" s="7"/>
    </row>
    <row r="10" spans="1:21" x14ac:dyDescent="0.3">
      <c r="A10" s="16" t="str">
        <f t="shared" si="0"/>
        <v>Var_MBOSC_Width</v>
      </c>
      <c r="B10" s="14" t="str">
        <f>IF(AND($E10="",$C10=""),"",'#Scopes'!$A$3)</f>
        <v>MBOSC</v>
      </c>
      <c r="C10" s="10" t="s">
        <v>23</v>
      </c>
      <c r="D10" s="10" t="s">
        <v>17</v>
      </c>
      <c r="E10" s="12" t="s">
        <v>24</v>
      </c>
    </row>
    <row r="11" spans="1:21" x14ac:dyDescent="0.3">
      <c r="A11" s="16" t="str">
        <f t="shared" si="0"/>
        <v>Var_MBOSC_Height</v>
      </c>
      <c r="B11" s="14" t="str">
        <f>IF(AND($E11="",$C11=""),"",'#Scopes'!$A$3)</f>
        <v>MBOSC</v>
      </c>
      <c r="C11" s="10" t="s">
        <v>25</v>
      </c>
      <c r="D11" s="10" t="s">
        <v>17</v>
      </c>
      <c r="E11" s="12" t="s">
        <v>26</v>
      </c>
    </row>
    <row r="12" spans="1:21" x14ac:dyDescent="0.3">
      <c r="A12" s="16" t="str">
        <f t="shared" si="0"/>
        <v>Var_MBOSC_Weight</v>
      </c>
      <c r="B12" s="14" t="str">
        <f>IF(AND($E12="",$C12=""),"",'#Scopes'!$A$3)</f>
        <v>MBOSC</v>
      </c>
      <c r="C12" s="10" t="s">
        <v>27</v>
      </c>
      <c r="D12" s="10" t="s">
        <v>17</v>
      </c>
      <c r="E12" s="12" t="s">
        <v>28</v>
      </c>
    </row>
    <row r="13" spans="1:21" x14ac:dyDescent="0.3">
      <c r="A13" s="10"/>
    </row>
    <row r="14" spans="1:21" x14ac:dyDescent="0.3">
      <c r="A14" s="16" t="str">
        <f t="shared" si="0"/>
        <v>Var_0_Barcode</v>
      </c>
      <c r="B14" s="14">
        <f>IF(AND($E14="",$C14=""),"",'#Scopes'!$A$4)</f>
        <v>0</v>
      </c>
      <c r="C14" s="13" t="s">
        <v>43</v>
      </c>
      <c r="D14" s="13" t="s">
        <v>18</v>
      </c>
      <c r="E14" t="s">
        <v>44</v>
      </c>
    </row>
    <row r="15" spans="1:21" x14ac:dyDescent="0.3">
      <c r="A15" s="16" t="str">
        <f t="shared" si="0"/>
        <v>Var_0_DeliveryAddress</v>
      </c>
      <c r="B15" s="14">
        <f>IF(AND($E15="",$C15=""),"",'#Scopes'!$A$4)</f>
        <v>0</v>
      </c>
      <c r="C15" s="13" t="s">
        <v>32</v>
      </c>
      <c r="D15" s="13" t="s">
        <v>18</v>
      </c>
      <c r="E15" t="s">
        <v>30</v>
      </c>
    </row>
    <row r="16" spans="1:21" x14ac:dyDescent="0.3">
      <c r="A16" s="16" t="str">
        <f t="shared" si="0"/>
        <v>Var_0_DeliveryReceipt</v>
      </c>
      <c r="B16" s="14">
        <f>IF(AND($E16="",$C16=""),"",'#Scopes'!$A$4)</f>
        <v>0</v>
      </c>
      <c r="C16" s="10" t="s">
        <v>33</v>
      </c>
      <c r="D16" s="10" t="s">
        <v>18</v>
      </c>
      <c r="E16" s="12" t="s">
        <v>46</v>
      </c>
    </row>
    <row r="17" spans="1:5" x14ac:dyDescent="0.3">
      <c r="A17" s="16" t="str">
        <f t="shared" si="0"/>
        <v>Var_0_ReceiptSignature</v>
      </c>
      <c r="B17" s="14">
        <f>IF(AND($E17="",$C17=""),"",'#Scopes'!$A$4)</f>
        <v>0</v>
      </c>
      <c r="C17" s="10" t="s">
        <v>34</v>
      </c>
      <c r="D17" s="10" t="s">
        <v>31</v>
      </c>
      <c r="E17" s="12" t="s">
        <v>47</v>
      </c>
    </row>
    <row r="18" spans="1:5" x14ac:dyDescent="0.3">
      <c r="A18" s="16" t="str">
        <f t="shared" si="0"/>
        <v/>
      </c>
      <c r="B18" s="14" t="str">
        <f>IF(AND($E18="",$C18=""),"",'#Scopes'!$A$4)</f>
        <v/>
      </c>
    </row>
    <row r="19" spans="1:5" x14ac:dyDescent="0.3">
      <c r="A19" s="16" t="str">
        <f t="shared" si="0"/>
        <v/>
      </c>
      <c r="B19" s="14" t="str">
        <f>IF(AND($E19="",$C19=""),"",'#Scopes'!$A$4)</f>
        <v/>
      </c>
    </row>
    <row r="20" spans="1:5" x14ac:dyDescent="0.3">
      <c r="A20" s="16" t="str">
        <f t="shared" si="0"/>
        <v/>
      </c>
      <c r="B20" s="14" t="str">
        <f>IF(AND($E20="",$C20=""),"",'#Scopes'!$A$4)</f>
        <v/>
      </c>
    </row>
    <row r="21" spans="1:5" x14ac:dyDescent="0.3">
      <c r="A21" s="16" t="str">
        <f t="shared" si="0"/>
        <v/>
      </c>
      <c r="B21" s="14" t="str">
        <f>IF(AND($E21="",$C21=""),"",'#Scopes'!$A$4)</f>
        <v/>
      </c>
    </row>
    <row r="22" spans="1:5" x14ac:dyDescent="0.3">
      <c r="A22" s="16" t="str">
        <f t="shared" si="0"/>
        <v/>
      </c>
      <c r="B22" s="14" t="str">
        <f>IF(AND($E22="",$C22=""),"",'#Scopes'!$A$4)</f>
        <v/>
      </c>
    </row>
    <row r="23" spans="1:5" x14ac:dyDescent="0.3">
      <c r="A23" s="16" t="str">
        <f t="shared" si="0"/>
        <v/>
      </c>
      <c r="B23" s="14" t="str">
        <f>IF(AND($E23="",$C23=""),"",'#Scopes'!$A$4)</f>
        <v/>
      </c>
    </row>
    <row r="24" spans="1:5" x14ac:dyDescent="0.3">
      <c r="A24" s="16" t="str">
        <f t="shared" si="0"/>
        <v/>
      </c>
      <c r="B24" s="14" t="str">
        <f>IF(AND($E24="",$C24=""),"",'#Scopes'!$A$4)</f>
        <v/>
      </c>
    </row>
    <row r="25" spans="1:5" x14ac:dyDescent="0.3">
      <c r="A25" s="16" t="str">
        <f t="shared" si="0"/>
        <v/>
      </c>
      <c r="B25" s="14" t="str">
        <f>IF(AND($E25="",$C25=""),"",'#Scopes'!$A$4)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B4" sqref="B4"/>
    </sheetView>
  </sheetViews>
  <sheetFormatPr defaultRowHeight="14.4" x14ac:dyDescent="0.3"/>
  <cols>
    <col min="1" max="1" width="15" customWidth="1"/>
    <col min="2" max="2" width="15.21875" style="13" customWidth="1"/>
  </cols>
  <sheetData>
    <row r="1" spans="1:23" s="3" customFormat="1" x14ac:dyDescent="0.3">
      <c r="A1" s="3" t="s">
        <v>35</v>
      </c>
      <c r="B1" s="15" t="s">
        <v>41</v>
      </c>
      <c r="C1" s="6"/>
      <c r="D1" s="6"/>
      <c r="E1" s="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s="3" customFormat="1" x14ac:dyDescent="0.3">
      <c r="A2" s="3" t="s">
        <v>36</v>
      </c>
      <c r="B2" s="15" t="s">
        <v>42</v>
      </c>
      <c r="C2" s="6"/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t="s">
        <v>37</v>
      </c>
      <c r="B3" s="13" t="s">
        <v>37</v>
      </c>
    </row>
    <row r="4" spans="1:23" x14ac:dyDescent="0.3">
      <c r="A4" t="s">
        <v>38</v>
      </c>
      <c r="B4" s="13" t="s">
        <v>38</v>
      </c>
    </row>
    <row r="5" spans="1:23" x14ac:dyDescent="0.3">
      <c r="A5" t="s">
        <v>39</v>
      </c>
      <c r="B5" s="13" t="s">
        <v>39</v>
      </c>
    </row>
    <row r="6" spans="1:23" x14ac:dyDescent="0.3">
      <c r="A6" t="s">
        <v>40</v>
      </c>
      <c r="B6" s="1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#Scopes</vt:lpstr>
      <vt:lpstr>#TParties</vt:lpstr>
      <vt:lpstr>#Concerns</vt:lpstr>
      <vt:lpstr>#TTexts</vt:lpstr>
      <vt:lpstr>#Organizations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2018-03-20T09:52:07Z</dcterms:modified>
</cp:coreProperties>
</file>