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3008DFB3-17C8-4DBB-B7FC-E886E03AE1BE}" xr6:coauthVersionLast="45" xr6:coauthVersionMax="45" xr10:uidLastSave="{00000000-0000-0000-0000-000000000000}"/>
  <bookViews>
    <workbookView xWindow="-23148" yWindow="-108" windowWidth="23256" windowHeight="12720" tabRatio="703" xr2:uid="{00000000-000D-0000-FFFF-FFFF00000000}"/>
  </bookViews>
  <sheets>
    <sheet name="SIAM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8" l="1"/>
  <c r="A37" i="18"/>
  <c r="A36" i="18"/>
  <c r="A35" i="18"/>
  <c r="A34" i="18"/>
  <c r="A33" i="18"/>
  <c r="A32" i="18"/>
  <c r="A31" i="18"/>
  <c r="A28" i="18"/>
  <c r="A19" i="18"/>
  <c r="A18" i="18"/>
  <c r="A27" i="18"/>
  <c r="A26" i="18"/>
  <c r="A25" i="18"/>
  <c r="A24" i="18"/>
  <c r="A23" i="18"/>
  <c r="A22" i="18"/>
  <c r="A15" i="18"/>
  <c r="A14" i="18"/>
  <c r="A13" i="18"/>
  <c r="A12" i="18"/>
  <c r="A11" i="18"/>
  <c r="A10" i="18"/>
  <c r="A7" i="18"/>
  <c r="A6" i="18"/>
  <c r="A5" i="18"/>
  <c r="A4" i="18"/>
  <c r="A3" i="18"/>
  <c r="F2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<sst xmlns="http://schemas.openxmlformats.org/spreadsheetml/2006/main" count="99" uniqueCount="80">
  <si>
    <t>PGGM</t>
  </si>
  <si>
    <t>RDW</t>
  </si>
  <si>
    <t>orgFullName</t>
  </si>
  <si>
    <t>Organization</t>
  </si>
  <si>
    <t>OrgFullName</t>
  </si>
  <si>
    <t>TNO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</si>
  <si>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</si>
  <si>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</si>
  <si>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</si>
  <si>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</si>
  <si>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</si>
  <si>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</si>
  <si>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</si>
  <si>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</si>
  <si>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</si>
  <si>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</si>
  <si>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accAllowedRoles</t>
  </si>
  <si>
    <t>Account</t>
  </si>
  <si>
    <t>Password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</si>
  <si>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</si>
  <si>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</si>
  <si>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</si>
  <si>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</si>
  <si>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</si>
  <si>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</si>
  <si>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</si>
  <si>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</si>
  <si>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polisadm@pggm.nl</t>
  </si>
  <si>
    <t>Connie</t>
  </si>
  <si>
    <t>Sument</t>
  </si>
  <si>
    <t>cs12345@gmail.com</t>
  </si>
  <si>
    <t>Overheid</t>
  </si>
  <si>
    <t>Staat der Nederlanden</t>
  </si>
  <si>
    <t>digid@overheid.nl</t>
  </si>
  <si>
    <t>Dik</t>
  </si>
  <si>
    <t>Rijder</t>
  </si>
  <si>
    <t>Dienst Wegverkeer</t>
  </si>
  <si>
    <t>d.rijder@gmail.com</t>
  </si>
  <si>
    <t>*****</t>
  </si>
  <si>
    <t>accAutoLoginReq</t>
  </si>
  <si>
    <t>Role</t>
  </si>
  <si>
    <t>personRef</t>
  </si>
  <si>
    <t>personMiddleName</t>
  </si>
  <si>
    <t>MiddleName</t>
  </si>
  <si>
    <t>[Persons]</t>
  </si>
  <si>
    <t>[Organizations]</t>
  </si>
  <si>
    <t>orgRef</t>
  </si>
  <si>
    <t>OrgRef</t>
  </si>
  <si>
    <t>accActor</t>
  </si>
  <si>
    <t>accParty</t>
  </si>
  <si>
    <t>Userid</t>
  </si>
  <si>
    <t>Actor</t>
  </si>
  <si>
    <t>Party</t>
  </si>
  <si>
    <t>Org_TNO</t>
  </si>
  <si>
    <t>Org_PGGM</t>
  </si>
  <si>
    <t>Org_RDW</t>
  </si>
  <si>
    <t>Org_Overheid</t>
  </si>
  <si>
    <t>Tinus Otto</t>
  </si>
  <si>
    <t>Pieter-Gerard Groot Middelveld</t>
  </si>
  <si>
    <t>Rijk de Wachter</t>
  </si>
  <si>
    <t>Connie Sument</t>
  </si>
  <si>
    <t>Dik Rijder</t>
  </si>
  <si>
    <t>[Actors]</t>
  </si>
  <si>
    <t>ActorRef</t>
  </si>
  <si>
    <t>actorRef</t>
  </si>
  <si>
    <t>isOwnedBy</t>
  </si>
  <si>
    <t>ownerRef</t>
  </si>
  <si>
    <t>PartyRef</t>
  </si>
  <si>
    <t>digid-server</t>
  </si>
  <si>
    <t>Prs_ConnieSument</t>
  </si>
  <si>
    <t>Prs_DikRijder</t>
  </si>
  <si>
    <t>Prs_TinusOtto</t>
  </si>
  <si>
    <t>Prs_Rijkde Wachter</t>
  </si>
  <si>
    <t>Actor_digid-server</t>
  </si>
  <si>
    <t>[Account Roles]</t>
  </si>
  <si>
    <t>accIsGodAccount</t>
  </si>
  <si>
    <t>Groot</t>
  </si>
  <si>
    <t>Middelveld</t>
  </si>
  <si>
    <t>Prs_Pieter-GerardGrootMiddelveld</t>
  </si>
  <si>
    <t>PersonRef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</si>
</sst>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4" fillId="0" borderId="0" xfId="2" applyAlignment="1">
      <alignment horizontal="left"/>
    </xf>
    <xf numFmtId="0" fontId="6" fillId="4" borderId="1" xfId="4" applyAlignment="1">
      <alignment horizontal="left"/>
    </xf>
    <xf numFmtId="0" fontId="6" fillId="4" borderId="1" xfId="4"/>
    <xf numFmtId="0" fontId="5" fillId="3" borderId="1" xfId="3" applyAlignment="1">
      <alignment horizontal="center"/>
    </xf>
  </cellXfs>
  <cellStyles count="5">
    <cellStyle name="Calculation" xfId="4" builtinId="22"/>
    <cellStyle name="Hyperlink" xfId="2" builtinId="8"/>
    <cellStyle name="Input" xfId="3" builtinId="20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A16" sqref="A16:XFD19"/>
    </sheetView>
  </sheetViews>
  <sheetFormatPr defaultRowHeight="14.4" x14ac:dyDescent="0.3"/>
  <cols>
    <col min="1" max="1" width="31" bestFit="1" customWidth="1"/>
    <col min="2" max="2" width="24.5546875" style="4" customWidth="1"/>
    <col min="3" max="3" width="17.33203125" style="4" customWidth="1"/>
    <col min="4" max="4" width="30.109375" style="4" bestFit="1" customWidth="1"/>
    <col min="5" max="5" width="21.44140625" style="4" customWidth="1"/>
    <col min="6" max="6" width="24.6640625" style="4" customWidth="1"/>
  </cols>
  <sheetData>
    <row r="1" spans="1:6" s="1" customFormat="1" x14ac:dyDescent="0.3">
      <c r="A1" s="1" t="s">
        <v>45</v>
      </c>
      <c r="B1" s="7" t="s">
        <v>46</v>
      </c>
      <c r="C1" s="7" t="s">
        <v>2</v>
      </c>
      <c r="D1" s="7"/>
      <c r="E1" s="7"/>
      <c r="F1" s="7"/>
    </row>
    <row r="2" spans="1:6" s="1" customFormat="1" x14ac:dyDescent="0.3">
      <c r="A2" s="1" t="s">
        <v>3</v>
      </c>
      <c r="B2" s="7" t="s">
        <v>47</v>
      </c>
      <c r="C2" s="7" t="s">
        <v>4</v>
      </c>
      <c r="D2" s="7"/>
      <c r="E2" s="7"/>
      <c r="F2" s="7"/>
    </row>
    <row r="3" spans="1:6" s="2" customFormat="1" x14ac:dyDescent="0.3">
      <c r="A3" s="9" t="str">
        <f>IF($B3="","",CONCATENATE("Org_",$B3))</f>
        <v>Org_TNO</v>
      </c>
      <c r="B3" s="3" t="s">
        <v>5</v>
      </c>
      <c r="C3" s="5" t="s">
        <v>22</v>
      </c>
      <c r="D3" s="3"/>
      <c r="E3" s="3"/>
      <c r="F3" s="3"/>
    </row>
    <row r="4" spans="1:6" s="2" customFormat="1" x14ac:dyDescent="0.3">
      <c r="A4" s="9" t="str">
        <f t="shared" ref="A4:A7" si="0">IF($B4="","",CONCATENATE("Org_",$B4))</f>
        <v>Org_PGGM</v>
      </c>
      <c r="B4" s="4" t="s">
        <v>0</v>
      </c>
      <c r="C4" t="s">
        <v>21</v>
      </c>
      <c r="D4" s="4"/>
      <c r="E4" s="3"/>
      <c r="F4" s="3"/>
    </row>
    <row r="5" spans="1:6" s="2" customFormat="1" x14ac:dyDescent="0.3">
      <c r="A5" s="9" t="str">
        <f t="shared" si="0"/>
        <v>Org_RDW</v>
      </c>
      <c r="B5" s="4" t="s">
        <v>1</v>
      </c>
      <c r="C5" s="6" t="s">
        <v>36</v>
      </c>
      <c r="D5" s="4"/>
      <c r="E5" s="3"/>
      <c r="F5" s="3"/>
    </row>
    <row r="6" spans="1:6" s="2" customFormat="1" x14ac:dyDescent="0.3">
      <c r="A6" s="9" t="str">
        <f t="shared" si="0"/>
        <v>Org_Overheid</v>
      </c>
      <c r="B6" s="4" t="s">
        <v>31</v>
      </c>
      <c r="C6" s="6" t="s">
        <v>32</v>
      </c>
      <c r="D6" s="4"/>
      <c r="E6" s="3"/>
      <c r="F6" s="3"/>
    </row>
    <row r="7" spans="1:6" x14ac:dyDescent="0.3">
      <c r="A7" s="9" t="str">
        <f t="shared" si="0"/>
        <v/>
      </c>
    </row>
    <row r="8" spans="1:6" s="1" customFormat="1" x14ac:dyDescent="0.3">
      <c r="A8" s="1" t="s">
        <v>44</v>
      </c>
      <c r="B8" s="7" t="s">
        <v>41</v>
      </c>
      <c r="C8" s="7" t="s">
        <v>6</v>
      </c>
      <c r="D8" s="7" t="s">
        <v>42</v>
      </c>
      <c r="E8" s="7" t="s">
        <v>7</v>
      </c>
      <c r="F8" s="7"/>
    </row>
    <row r="9" spans="1:6" s="1" customFormat="1" x14ac:dyDescent="0.3">
      <c r="A9" s="1" t="s">
        <v>8</v>
      </c>
      <c r="B9" s="7" t="s">
        <v>79</v>
      </c>
      <c r="C9" s="7" t="s">
        <v>9</v>
      </c>
      <c r="D9" s="7" t="s">
        <v>43</v>
      </c>
      <c r="E9" s="7" t="s">
        <v>10</v>
      </c>
      <c r="F9" s="7"/>
    </row>
    <row r="10" spans="1:6" x14ac:dyDescent="0.3">
      <c r="A10" s="10" t="str">
        <f>IF($C10="","",CONCATENATE("Prs_",$C10,$D10,$E10))</f>
        <v>Prs_TinusOtto</v>
      </c>
      <c r="B10" s="4" t="s">
        <v>57</v>
      </c>
      <c r="C10" s="4" t="s">
        <v>11</v>
      </c>
      <c r="E10" s="4" t="s">
        <v>12</v>
      </c>
    </row>
    <row r="11" spans="1:6" x14ac:dyDescent="0.3">
      <c r="A11" s="10" t="str">
        <f t="shared" ref="A11:A15" si="1">IF($C11="","",CONCATENATE("Prs_",$C11,$D11,$E11))</f>
        <v>Prs_Pieter-GerardGrootMiddelveld</v>
      </c>
      <c r="B11" s="4" t="s">
        <v>58</v>
      </c>
      <c r="C11" s="4" t="s">
        <v>26</v>
      </c>
      <c r="D11" s="4" t="s">
        <v>76</v>
      </c>
      <c r="E11" s="4" t="s">
        <v>77</v>
      </c>
    </row>
    <row r="12" spans="1:6" x14ac:dyDescent="0.3">
      <c r="A12" s="10" t="str">
        <f t="shared" si="1"/>
        <v>Prs_Rijkde Wachter</v>
      </c>
      <c r="B12" s="4" t="s">
        <v>59</v>
      </c>
      <c r="C12" s="4" t="s">
        <v>23</v>
      </c>
      <c r="E12" s="4" t="s">
        <v>24</v>
      </c>
    </row>
    <row r="13" spans="1:6" x14ac:dyDescent="0.3">
      <c r="A13" s="10" t="str">
        <f t="shared" si="1"/>
        <v>Prs_ConnieSument</v>
      </c>
      <c r="B13" s="4" t="s">
        <v>60</v>
      </c>
      <c r="C13" s="4" t="s">
        <v>28</v>
      </c>
      <c r="E13" s="4" t="s">
        <v>29</v>
      </c>
    </row>
    <row r="14" spans="1:6" x14ac:dyDescent="0.3">
      <c r="A14" s="10" t="str">
        <f t="shared" si="1"/>
        <v>Prs_DikRijder</v>
      </c>
      <c r="B14" s="4" t="s">
        <v>61</v>
      </c>
      <c r="C14" s="4" t="s">
        <v>34</v>
      </c>
      <c r="E14" s="4" t="s">
        <v>35</v>
      </c>
    </row>
    <row r="15" spans="1:6" x14ac:dyDescent="0.3">
      <c r="A15" s="10" t="str">
        <f t="shared" si="1"/>
        <v/>
      </c>
    </row>
    <row r="16" spans="1:6" s="1" customFormat="1" x14ac:dyDescent="0.3">
      <c r="A16" s="1" t="s">
        <v>62</v>
      </c>
      <c r="B16" s="7" t="s">
        <v>64</v>
      </c>
      <c r="C16" s="7" t="s">
        <v>65</v>
      </c>
      <c r="D16" s="7" t="s">
        <v>66</v>
      </c>
      <c r="E16" s="7"/>
      <c r="F16" s="7"/>
    </row>
    <row r="17" spans="1:6" s="1" customFormat="1" x14ac:dyDescent="0.3">
      <c r="A17" s="1" t="s">
        <v>51</v>
      </c>
      <c r="B17" s="7" t="s">
        <v>63</v>
      </c>
      <c r="C17" s="7" t="s">
        <v>52</v>
      </c>
      <c r="D17" s="7" t="s">
        <v>67</v>
      </c>
      <c r="E17" s="7"/>
      <c r="F17" s="7"/>
    </row>
    <row r="18" spans="1:6" x14ac:dyDescent="0.3">
      <c r="A18" s="9" t="str">
        <f>IF($B18="","",CONCATENATE("Actor_",$B18))</f>
        <v>Actor_digid-server</v>
      </c>
      <c r="B18" s="4" t="s">
        <v>68</v>
      </c>
      <c r="C18" s="4" t="s">
        <v>56</v>
      </c>
      <c r="D18" s="4" t="s">
        <v>31</v>
      </c>
    </row>
    <row r="19" spans="1:6" x14ac:dyDescent="0.3">
      <c r="A19" s="9" t="str">
        <f>IF($B19="","",CONCATENATE("Actor_",$B19))</f>
        <v/>
      </c>
    </row>
    <row r="20" spans="1:6" s="1" customFormat="1" x14ac:dyDescent="0.3">
      <c r="A20" s="1" t="s">
        <v>13</v>
      </c>
      <c r="B20" s="7" t="s">
        <v>14</v>
      </c>
      <c r="C20" s="7" t="s">
        <v>15</v>
      </c>
      <c r="D20" s="7" t="s">
        <v>48</v>
      </c>
      <c r="E20" s="7" t="s">
        <v>49</v>
      </c>
      <c r="F20" s="7" t="s">
        <v>39</v>
      </c>
    </row>
    <row r="21" spans="1:6" s="1" customFormat="1" x14ac:dyDescent="0.3">
      <c r="A21" s="1" t="s">
        <v>17</v>
      </c>
      <c r="B21" s="7" t="s">
        <v>50</v>
      </c>
      <c r="C21" s="7" t="s">
        <v>18</v>
      </c>
      <c r="D21" s="7" t="s">
        <v>51</v>
      </c>
      <c r="E21" s="7" t="s">
        <v>52</v>
      </c>
      <c r="F21" s="7" t="s">
        <v>17</v>
      </c>
    </row>
    <row r="22" spans="1:6" x14ac:dyDescent="0.3">
      <c r="A22" s="9" t="str">
        <f>IF($B22="","",CONCATENATE("Acc_",$B22))</f>
        <v>Acc_tinus.otto@tno.nl</v>
      </c>
      <c r="B22" s="6" t="s">
        <v>19</v>
      </c>
      <c r="C22" s="4" t="s">
        <v>20</v>
      </c>
      <c r="D22" s="11" t="s">
        <v>71</v>
      </c>
      <c r="E22" s="11" t="s">
        <v>53</v>
      </c>
      <c r="F22" s="4" t="str">
        <f>$A22</f>
        <v>Acc_tinus.otto@tno.nl</v>
      </c>
    </row>
    <row r="23" spans="1:6" x14ac:dyDescent="0.3">
      <c r="A23" s="9" t="str">
        <f t="shared" ref="A23:A28" si="2">IF($B23="","",CONCATENATE("Acc_",$B23))</f>
        <v>Acc_polisadm@pggm.nl</v>
      </c>
      <c r="B23" s="8" t="s">
        <v>27</v>
      </c>
      <c r="C23" s="4" t="s">
        <v>38</v>
      </c>
      <c r="D23" s="11" t="s">
        <v>78</v>
      </c>
      <c r="E23" s="11" t="s">
        <v>54</v>
      </c>
    </row>
    <row r="24" spans="1:6" x14ac:dyDescent="0.3">
      <c r="A24" s="9" t="str">
        <f t="shared" si="2"/>
        <v>Acc_rijkdw@rdw.nl</v>
      </c>
      <c r="B24" s="8" t="s">
        <v>25</v>
      </c>
      <c r="C24" s="4" t="s">
        <v>38</v>
      </c>
      <c r="D24" s="11" t="s">
        <v>72</v>
      </c>
      <c r="E24" s="11" t="s">
        <v>55</v>
      </c>
    </row>
    <row r="25" spans="1:6" x14ac:dyDescent="0.3">
      <c r="A25" s="9" t="str">
        <f t="shared" si="2"/>
        <v>Acc_digid@overheid.nl</v>
      </c>
      <c r="B25" s="8" t="s">
        <v>33</v>
      </c>
      <c r="C25" s="4" t="s">
        <v>38</v>
      </c>
      <c r="D25" s="11" t="s">
        <v>73</v>
      </c>
      <c r="E25" s="11" t="s">
        <v>56</v>
      </c>
    </row>
    <row r="26" spans="1:6" x14ac:dyDescent="0.3">
      <c r="A26" s="9" t="str">
        <f t="shared" si="2"/>
        <v>Acc_cs12345@gmail.com</v>
      </c>
      <c r="B26" s="8" t="s">
        <v>30</v>
      </c>
      <c r="C26" s="4" t="s">
        <v>38</v>
      </c>
      <c r="D26" s="11" t="s">
        <v>69</v>
      </c>
      <c r="E26" s="11" t="s">
        <v>69</v>
      </c>
    </row>
    <row r="27" spans="1:6" x14ac:dyDescent="0.3">
      <c r="A27" s="9" t="str">
        <f t="shared" si="2"/>
        <v>Acc_d.rijder@gmail.com</v>
      </c>
      <c r="B27" s="8" t="s">
        <v>37</v>
      </c>
      <c r="C27" s="4" t="s">
        <v>38</v>
      </c>
      <c r="D27" s="11" t="s">
        <v>70</v>
      </c>
      <c r="E27" s="11" t="s">
        <v>70</v>
      </c>
    </row>
    <row r="28" spans="1:6" x14ac:dyDescent="0.3">
      <c r="A28" s="9" t="str">
        <f t="shared" si="2"/>
        <v/>
      </c>
    </row>
    <row r="29" spans="1:6" s="1" customFormat="1" x14ac:dyDescent="0.3">
      <c r="A29" s="1" t="s">
        <v>74</v>
      </c>
      <c r="B29" s="7" t="s">
        <v>75</v>
      </c>
      <c r="C29" s="7" t="s">
        <v>16</v>
      </c>
      <c r="D29" s="7" t="s">
        <v>16</v>
      </c>
      <c r="E29" s="7" t="s">
        <v>16</v>
      </c>
      <c r="F29" s="7" t="s">
        <v>16</v>
      </c>
    </row>
    <row r="30" spans="1:6" s="1" customFormat="1" x14ac:dyDescent="0.3">
      <c r="A30" s="1" t="s">
        <v>17</v>
      </c>
      <c r="B30" s="7" t="s">
        <v>17</v>
      </c>
      <c r="C30" s="7" t="s">
        <v>40</v>
      </c>
      <c r="D30" s="7" t="s">
        <v>40</v>
      </c>
      <c r="E30" s="7" t="s">
        <v>40</v>
      </c>
      <c r="F30" s="7" t="s">
        <v>40</v>
      </c>
    </row>
    <row r="31" spans="1:6" x14ac:dyDescent="0.3">
      <c r="A31" s="9" t="str">
        <f>$A22</f>
        <v>Acc_tinus.otto@tno.nl</v>
      </c>
      <c r="B31" s="4" t="str">
        <f>$A31</f>
        <v>Acc_tinus.otto@tno.nl</v>
      </c>
    </row>
    <row r="32" spans="1:6" x14ac:dyDescent="0.3">
      <c r="A32" s="9" t="str">
        <f t="shared" ref="A32:A37" si="3">$A23</f>
        <v>Acc_polisadm@pggm.nl</v>
      </c>
    </row>
    <row r="33" spans="1:1" x14ac:dyDescent="0.3">
      <c r="A33" s="9" t="str">
        <f t="shared" si="3"/>
        <v>Acc_rijkdw@rdw.nl</v>
      </c>
    </row>
    <row r="34" spans="1:1" x14ac:dyDescent="0.3">
      <c r="A34" s="9" t="str">
        <f t="shared" si="3"/>
        <v>Acc_digid@overheid.nl</v>
      </c>
    </row>
    <row r="35" spans="1:1" x14ac:dyDescent="0.3">
      <c r="A35" s="9" t="str">
        <f t="shared" si="3"/>
        <v>Acc_cs12345@gmail.com</v>
      </c>
    </row>
    <row r="36" spans="1:1" x14ac:dyDescent="0.3">
      <c r="A36" s="9" t="str">
        <f t="shared" si="3"/>
        <v>Acc_d.rijder@gmail.com</v>
      </c>
    </row>
    <row r="37" spans="1:1" x14ac:dyDescent="0.3">
      <c r="A37" s="9" t="str">
        <f t="shared" si="3"/>
        <v/>
      </c>
    </row>
  </sheetData>
  <conditionalFormatting sqref="C23:C27">
    <cfRule type="cellIs" dxfId="1" priority="2" operator="equal">
      <formula>"*****"</formula>
    </cfRule>
  </conditionalFormatting>
  <conditionalFormatting sqref="C23:C27">
    <cfRule type="containsBlanks" dxfId="0" priority="1">
      <formula>LEN(TRIM(C23))=0</formula>
    </cfRule>
  </conditionalFormatting>
  <hyperlinks>
    <hyperlink ref="B22" r:id="rId1" xr:uid="{00000000-0004-0000-0000-000000000000}"/>
    <hyperlink ref="B25" r:id="rId2" xr:uid="{00000000-0004-0000-0000-000001000000}"/>
    <hyperlink ref="B23" r:id="rId3" xr:uid="{00000000-0004-0000-0000-000002000000}"/>
    <hyperlink ref="B24" r:id="rId4" xr:uid="{00000000-0004-0000-0000-000003000000}"/>
    <hyperlink ref="B26" r:id="rId5" xr:uid="{00000000-0004-0000-0000-000004000000}"/>
    <hyperlink ref="B27" r:id="rId6" xr:uid="{00000000-0004-0000-0000-000005000000}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2020-09-06T20:14:21Z</dcterms:modified>
</cp:coreProperties>
</file>