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Ксения Верещагина\Документы\Мои документы\Германия, информация, методы_2014-15\Лена_пробы_методы\CALCULATIONS qPCR\qPCR_Lacustris\"/>
    </mc:Choice>
  </mc:AlternateContent>
  <bookViews>
    <workbookView xWindow="5595" yWindow="1980" windowWidth="30420" windowHeight="16815" tabRatio="608" activeTab="3"/>
  </bookViews>
  <sheets>
    <sheet name="Expression_per totalRNA" sheetId="1" r:id="rId1"/>
    <sheet name="Statistik_totalRNA" sheetId="5" r:id="rId2"/>
    <sheet name="Expression_per fwt" sheetId="2" r:id="rId3"/>
    <sheet name="Statistik_fwt" sheetId="3"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C75" i="2" l="1"/>
  <c r="EC87" i="2"/>
  <c r="L102" i="2"/>
  <c r="M102" i="2" s="1"/>
  <c r="K102" i="2"/>
  <c r="M100" i="2"/>
  <c r="M101" i="2"/>
  <c r="M103" i="2"/>
  <c r="M104" i="2"/>
  <c r="M105" i="2"/>
  <c r="M106" i="2"/>
  <c r="L106" i="2"/>
  <c r="L105" i="2"/>
  <c r="L104" i="2"/>
  <c r="L103" i="2"/>
  <c r="L101" i="2"/>
  <c r="L100" i="2"/>
  <c r="L99" i="2"/>
  <c r="K106" i="2"/>
  <c r="K105" i="2"/>
  <c r="K104" i="2"/>
  <c r="K103" i="2"/>
  <c r="K101" i="2"/>
  <c r="K100" i="2"/>
  <c r="K99" i="2"/>
  <c r="M99" i="2"/>
  <c r="FE5" i="2" l="1"/>
  <c r="FE7" i="2"/>
  <c r="FE9" i="2"/>
  <c r="FE11" i="2"/>
  <c r="FE13" i="2"/>
  <c r="FE15" i="2"/>
  <c r="FE17" i="2"/>
  <c r="FE19" i="2"/>
  <c r="FE21" i="2"/>
  <c r="FE23" i="2"/>
  <c r="FE25" i="2"/>
  <c r="FE27" i="2"/>
  <c r="FE29" i="2"/>
  <c r="FE31" i="2"/>
  <c r="FE33" i="2"/>
  <c r="FE35" i="2"/>
  <c r="FE37" i="2"/>
  <c r="FE39" i="2"/>
  <c r="FE41" i="2"/>
  <c r="FE43" i="2"/>
  <c r="FE45" i="2"/>
  <c r="FE47" i="2"/>
  <c r="FE49" i="2"/>
  <c r="FE51" i="2"/>
  <c r="FE53" i="2"/>
  <c r="FE55" i="2"/>
  <c r="FE57" i="2"/>
  <c r="FE59" i="2"/>
  <c r="FE61" i="2"/>
  <c r="FE63" i="2"/>
  <c r="FE65" i="2"/>
  <c r="FE67" i="2"/>
  <c r="FE69" i="2"/>
  <c r="FE71" i="2"/>
  <c r="FE73" i="2"/>
  <c r="FE75" i="2"/>
  <c r="FE77" i="2"/>
  <c r="FE79" i="2"/>
  <c r="FE81" i="2"/>
  <c r="FE83" i="2"/>
  <c r="FE85" i="2"/>
  <c r="FE87" i="2"/>
  <c r="FE89" i="2"/>
  <c r="FE91" i="2"/>
  <c r="FE93" i="2"/>
  <c r="FE95" i="2"/>
  <c r="FE3" i="2"/>
  <c r="EO5" i="2"/>
  <c r="EO7" i="2"/>
  <c r="EO9" i="2"/>
  <c r="EO11" i="2"/>
  <c r="EO13" i="2"/>
  <c r="EO15" i="2"/>
  <c r="EO17" i="2"/>
  <c r="EO19" i="2"/>
  <c r="EO21" i="2"/>
  <c r="EO23" i="2"/>
  <c r="EO25" i="2"/>
  <c r="EO27" i="2"/>
  <c r="EO29" i="2"/>
  <c r="EO31" i="2"/>
  <c r="EO33" i="2"/>
  <c r="EO35" i="2"/>
  <c r="EO37" i="2"/>
  <c r="EO39" i="2"/>
  <c r="EO41" i="2"/>
  <c r="EO43" i="2"/>
  <c r="EO45" i="2"/>
  <c r="EO47" i="2"/>
  <c r="EO49" i="2"/>
  <c r="EO51" i="2"/>
  <c r="EO53" i="2"/>
  <c r="EO55" i="2"/>
  <c r="EO57" i="2"/>
  <c r="EO59" i="2"/>
  <c r="EO61" i="2"/>
  <c r="EO63" i="2"/>
  <c r="EO65" i="2"/>
  <c r="EO67" i="2"/>
  <c r="EO69" i="2"/>
  <c r="EO71" i="2"/>
  <c r="EO73" i="2"/>
  <c r="EO75" i="2"/>
  <c r="EO77" i="2"/>
  <c r="EO79" i="2"/>
  <c r="EO81" i="2"/>
  <c r="EO83" i="2"/>
  <c r="EO85" i="2"/>
  <c r="EO87" i="2"/>
  <c r="EO89" i="2"/>
  <c r="EO91" i="2"/>
  <c r="EO93" i="2"/>
  <c r="EO95" i="2"/>
  <c r="EO3" i="2"/>
  <c r="DY5" i="2"/>
  <c r="DY7" i="2"/>
  <c r="DY9" i="2"/>
  <c r="DY11" i="2"/>
  <c r="DY13" i="2"/>
  <c r="DY15" i="2"/>
  <c r="DY17" i="2"/>
  <c r="DY19" i="2"/>
  <c r="DY21" i="2"/>
  <c r="DY23" i="2"/>
  <c r="DY25" i="2"/>
  <c r="DY27" i="2"/>
  <c r="DY29" i="2"/>
  <c r="DY31" i="2"/>
  <c r="DY33" i="2"/>
  <c r="DY35" i="2"/>
  <c r="DY37" i="2"/>
  <c r="DY39" i="2"/>
  <c r="DY41" i="2"/>
  <c r="DY43" i="2"/>
  <c r="DY45" i="2"/>
  <c r="DY47" i="2"/>
  <c r="DY49" i="2"/>
  <c r="DY51" i="2"/>
  <c r="DY53" i="2"/>
  <c r="DY55" i="2"/>
  <c r="DY57" i="2"/>
  <c r="DY59" i="2"/>
  <c r="DY61" i="2"/>
  <c r="DY63" i="2"/>
  <c r="DY65" i="2"/>
  <c r="DY67" i="2"/>
  <c r="DY69" i="2"/>
  <c r="DY71" i="2"/>
  <c r="DY73" i="2"/>
  <c r="DY75" i="2"/>
  <c r="DY77" i="2"/>
  <c r="DY79" i="2"/>
  <c r="DY81" i="2"/>
  <c r="DY83" i="2"/>
  <c r="DY85" i="2"/>
  <c r="DY87" i="2"/>
  <c r="DY89" i="2"/>
  <c r="DY91" i="2"/>
  <c r="DY93" i="2"/>
  <c r="DY95" i="2"/>
  <c r="DY3" i="2"/>
  <c r="DI5" i="2"/>
  <c r="DI7" i="2"/>
  <c r="DI9" i="2"/>
  <c r="DI11" i="2"/>
  <c r="DI13" i="2"/>
  <c r="DI15" i="2"/>
  <c r="DI17" i="2"/>
  <c r="DI19" i="2"/>
  <c r="DI21" i="2"/>
  <c r="DI23" i="2"/>
  <c r="DI25" i="2"/>
  <c r="DI27" i="2"/>
  <c r="DI29" i="2"/>
  <c r="DI31" i="2"/>
  <c r="DI33" i="2"/>
  <c r="DI35" i="2"/>
  <c r="DI37" i="2"/>
  <c r="DI39" i="2"/>
  <c r="DI41" i="2"/>
  <c r="DI43" i="2"/>
  <c r="DI45" i="2"/>
  <c r="DI47" i="2"/>
  <c r="DI49" i="2"/>
  <c r="DI51" i="2"/>
  <c r="DI53" i="2"/>
  <c r="DI55" i="2"/>
  <c r="DI57" i="2"/>
  <c r="DI59" i="2"/>
  <c r="DI61" i="2"/>
  <c r="DI63" i="2"/>
  <c r="DI65" i="2"/>
  <c r="DI67" i="2"/>
  <c r="DI69" i="2"/>
  <c r="DI71" i="2"/>
  <c r="DI73" i="2"/>
  <c r="DI75" i="2"/>
  <c r="DI77" i="2"/>
  <c r="DI79" i="2"/>
  <c r="DI81" i="2"/>
  <c r="DI83" i="2"/>
  <c r="DI85" i="2"/>
  <c r="DI87" i="2"/>
  <c r="DI89" i="2"/>
  <c r="DI91" i="2"/>
  <c r="DI93" i="2"/>
  <c r="DI95" i="2"/>
  <c r="DI3" i="2"/>
  <c r="CS5" i="2"/>
  <c r="CS7" i="2"/>
  <c r="CS9" i="2"/>
  <c r="CS11" i="2"/>
  <c r="CS13" i="2"/>
  <c r="CS15" i="2"/>
  <c r="CS17" i="2"/>
  <c r="CS19" i="2"/>
  <c r="CS21" i="2"/>
  <c r="CS23" i="2"/>
  <c r="CS25" i="2"/>
  <c r="CS27" i="2"/>
  <c r="CS29" i="2"/>
  <c r="CS31" i="2"/>
  <c r="CS33" i="2"/>
  <c r="CS35" i="2"/>
  <c r="CS37" i="2"/>
  <c r="CS39" i="2"/>
  <c r="CS41" i="2"/>
  <c r="CS43" i="2"/>
  <c r="CS45" i="2"/>
  <c r="CS47" i="2"/>
  <c r="CS49" i="2"/>
  <c r="CS51" i="2"/>
  <c r="CS53" i="2"/>
  <c r="CS55" i="2"/>
  <c r="CS57" i="2"/>
  <c r="CS59" i="2"/>
  <c r="CS61" i="2"/>
  <c r="CS63" i="2"/>
  <c r="CS65" i="2"/>
  <c r="CS67" i="2"/>
  <c r="CS69" i="2"/>
  <c r="CS71" i="2"/>
  <c r="CS73" i="2"/>
  <c r="CS75" i="2"/>
  <c r="CS77" i="2"/>
  <c r="CS79" i="2"/>
  <c r="CS81" i="2"/>
  <c r="CS83" i="2"/>
  <c r="CS85" i="2"/>
  <c r="CS87" i="2"/>
  <c r="CS89" i="2"/>
  <c r="CS91" i="2"/>
  <c r="CS93" i="2"/>
  <c r="CS95" i="2"/>
  <c r="CS3" i="2"/>
  <c r="CC5" i="2"/>
  <c r="CC7" i="2"/>
  <c r="CC9" i="2"/>
  <c r="CC11" i="2"/>
  <c r="CC13" i="2"/>
  <c r="CC15" i="2"/>
  <c r="CC17" i="2"/>
  <c r="CC19" i="2"/>
  <c r="CC21" i="2"/>
  <c r="CC23" i="2"/>
  <c r="CC25" i="2"/>
  <c r="CC27" i="2"/>
  <c r="CC29" i="2"/>
  <c r="CC31" i="2"/>
  <c r="CC33" i="2"/>
  <c r="CC35" i="2"/>
  <c r="CC37" i="2"/>
  <c r="CC39" i="2"/>
  <c r="CC41" i="2"/>
  <c r="CC43" i="2"/>
  <c r="CC45" i="2"/>
  <c r="CC47" i="2"/>
  <c r="CC49" i="2"/>
  <c r="CC51" i="2"/>
  <c r="CC53" i="2"/>
  <c r="CC55" i="2"/>
  <c r="CC57" i="2"/>
  <c r="CC59" i="2"/>
  <c r="CC61" i="2"/>
  <c r="CC63" i="2"/>
  <c r="CC65" i="2"/>
  <c r="CC67" i="2"/>
  <c r="CC69" i="2"/>
  <c r="CC71" i="2"/>
  <c r="CC73" i="2"/>
  <c r="CC75" i="2"/>
  <c r="CC77" i="2"/>
  <c r="CC79" i="2"/>
  <c r="CC81" i="2"/>
  <c r="CC83" i="2"/>
  <c r="CC85" i="2"/>
  <c r="CC87" i="2"/>
  <c r="CC89" i="2"/>
  <c r="CC91" i="2"/>
  <c r="CC93" i="2"/>
  <c r="CC95" i="2"/>
  <c r="CC3" i="2"/>
  <c r="BM5" i="2"/>
  <c r="BM7" i="2"/>
  <c r="BM9" i="2"/>
  <c r="BM11" i="2"/>
  <c r="BM13" i="2"/>
  <c r="BM15" i="2"/>
  <c r="BM17" i="2"/>
  <c r="BM19" i="2"/>
  <c r="BM21" i="2"/>
  <c r="BM23" i="2"/>
  <c r="BM25" i="2"/>
  <c r="BM27" i="2"/>
  <c r="BM29" i="2"/>
  <c r="BM31" i="2"/>
  <c r="BM33" i="2"/>
  <c r="BM35" i="2"/>
  <c r="BM37" i="2"/>
  <c r="BM39" i="2"/>
  <c r="BM41" i="2"/>
  <c r="BM43" i="2"/>
  <c r="BM45" i="2"/>
  <c r="BM47" i="2"/>
  <c r="BM49" i="2"/>
  <c r="BM51" i="2"/>
  <c r="BM53" i="2"/>
  <c r="BM55" i="2"/>
  <c r="BM57" i="2"/>
  <c r="BM59" i="2"/>
  <c r="BM61" i="2"/>
  <c r="BM63" i="2"/>
  <c r="BM65" i="2"/>
  <c r="BM67" i="2"/>
  <c r="BM69" i="2"/>
  <c r="BM71" i="2"/>
  <c r="BM73" i="2"/>
  <c r="BM75" i="2"/>
  <c r="BM77" i="2"/>
  <c r="BM79" i="2"/>
  <c r="BM81" i="2"/>
  <c r="BM83" i="2"/>
  <c r="BM85" i="2"/>
  <c r="BM87" i="2"/>
  <c r="BM89" i="2"/>
  <c r="BM91" i="2"/>
  <c r="BM93" i="2"/>
  <c r="BM95" i="2"/>
  <c r="BM3" i="2"/>
  <c r="AW5" i="2"/>
  <c r="AW7" i="2"/>
  <c r="AW9" i="2"/>
  <c r="AW11" i="2"/>
  <c r="AW13" i="2"/>
  <c r="AW15" i="2"/>
  <c r="AW17" i="2"/>
  <c r="AW19" i="2"/>
  <c r="AW21" i="2"/>
  <c r="AW23" i="2"/>
  <c r="AW25" i="2"/>
  <c r="AW27" i="2"/>
  <c r="AW29" i="2"/>
  <c r="AW31" i="2"/>
  <c r="AW33" i="2"/>
  <c r="AW35" i="2"/>
  <c r="AW37" i="2"/>
  <c r="AW39" i="2"/>
  <c r="AW41" i="2"/>
  <c r="AW43" i="2"/>
  <c r="AW45" i="2"/>
  <c r="AW47" i="2"/>
  <c r="AW49" i="2"/>
  <c r="AW51" i="2"/>
  <c r="AW53" i="2"/>
  <c r="AW55" i="2"/>
  <c r="AW57" i="2"/>
  <c r="AW59" i="2"/>
  <c r="AW61" i="2"/>
  <c r="AW63" i="2"/>
  <c r="AW65" i="2"/>
  <c r="AW67" i="2"/>
  <c r="AW69" i="2"/>
  <c r="AW71" i="2"/>
  <c r="AW73" i="2"/>
  <c r="AW75" i="2"/>
  <c r="AW77" i="2"/>
  <c r="AW79" i="2"/>
  <c r="AW81" i="2"/>
  <c r="AW83" i="2"/>
  <c r="AW85" i="2"/>
  <c r="AW87" i="2"/>
  <c r="AW89" i="2"/>
  <c r="AW91" i="2"/>
  <c r="AW93" i="2"/>
  <c r="AW95" i="2"/>
  <c r="AW3" i="2"/>
  <c r="S5" i="2"/>
  <c r="S7" i="2"/>
  <c r="S9" i="2"/>
  <c r="S11" i="2"/>
  <c r="S13" i="2"/>
  <c r="S15" i="2"/>
  <c r="S17" i="2"/>
  <c r="S19" i="2"/>
  <c r="S21" i="2"/>
  <c r="S23" i="2"/>
  <c r="S25" i="2"/>
  <c r="S27" i="2"/>
  <c r="S29" i="2"/>
  <c r="S31" i="2"/>
  <c r="S33" i="2"/>
  <c r="S35" i="2"/>
  <c r="S37" i="2"/>
  <c r="S39" i="2"/>
  <c r="S41" i="2"/>
  <c r="S43" i="2"/>
  <c r="S45" i="2"/>
  <c r="S47" i="2"/>
  <c r="S49" i="2"/>
  <c r="S51" i="2"/>
  <c r="S53" i="2"/>
  <c r="S55" i="2"/>
  <c r="S57" i="2"/>
  <c r="S59" i="2"/>
  <c r="S61" i="2"/>
  <c r="S63" i="2"/>
  <c r="S65" i="2"/>
  <c r="S67" i="2"/>
  <c r="S69" i="2"/>
  <c r="S71" i="2"/>
  <c r="S73" i="2"/>
  <c r="S75" i="2"/>
  <c r="S77" i="2"/>
  <c r="S79" i="2"/>
  <c r="S81" i="2"/>
  <c r="S83" i="2"/>
  <c r="S85" i="2"/>
  <c r="S87" i="2"/>
  <c r="S89" i="2"/>
  <c r="S91" i="2"/>
  <c r="S93" i="2"/>
  <c r="S95" i="2"/>
  <c r="S3" i="2"/>
  <c r="AM106" i="2"/>
  <c r="AN106" i="2" s="1"/>
  <c r="AL106" i="2"/>
  <c r="AN105" i="2"/>
  <c r="AM105" i="2"/>
  <c r="AL105" i="2"/>
  <c r="AM104" i="2"/>
  <c r="AN104" i="2" s="1"/>
  <c r="AL104" i="2"/>
  <c r="AM102" i="2"/>
  <c r="AN102" i="2" s="1"/>
  <c r="AL102" i="2"/>
  <c r="AN101" i="2"/>
  <c r="AM101" i="2"/>
  <c r="AL101" i="2"/>
  <c r="EU100" i="2"/>
  <c r="EV100" i="2" s="1"/>
  <c r="AM100" i="2"/>
  <c r="AN100" i="2" s="1"/>
  <c r="AL100" i="2"/>
  <c r="FC95" i="2"/>
  <c r="FB95" i="2"/>
  <c r="EM95" i="2"/>
  <c r="EL95" i="2"/>
  <c r="DW95" i="2"/>
  <c r="DV95" i="2"/>
  <c r="DG95" i="2"/>
  <c r="DF95" i="2"/>
  <c r="CQ95" i="2"/>
  <c r="CP95" i="2"/>
  <c r="CA95" i="2"/>
  <c r="BZ95" i="2"/>
  <c r="BK95" i="2"/>
  <c r="BJ95" i="2"/>
  <c r="AU95" i="2"/>
  <c r="AT95" i="2"/>
  <c r="AE95" i="2"/>
  <c r="AD95" i="2"/>
  <c r="R95" i="2"/>
  <c r="P95" i="2"/>
  <c r="O95" i="2"/>
  <c r="M95" i="2"/>
  <c r="FC93" i="2"/>
  <c r="FB93" i="2"/>
  <c r="EM93" i="2"/>
  <c r="EL93" i="2"/>
  <c r="DW93" i="2"/>
  <c r="DV93" i="2"/>
  <c r="DG93" i="2"/>
  <c r="DF93" i="2"/>
  <c r="CQ93" i="2"/>
  <c r="CP93" i="2"/>
  <c r="CA93" i="2"/>
  <c r="BZ93" i="2"/>
  <c r="BK93" i="2"/>
  <c r="BJ93" i="2"/>
  <c r="AU93" i="2"/>
  <c r="AT93" i="2"/>
  <c r="AE93" i="2"/>
  <c r="AD93" i="2"/>
  <c r="AG93" i="2" s="1"/>
  <c r="R93" i="2"/>
  <c r="P93" i="2"/>
  <c r="O93" i="2"/>
  <c r="M93" i="2"/>
  <c r="FC91" i="2"/>
  <c r="FB91" i="2"/>
  <c r="EM91" i="2"/>
  <c r="EL91" i="2"/>
  <c r="DW91" i="2"/>
  <c r="DV91" i="2"/>
  <c r="DG91" i="2"/>
  <c r="DF91" i="2"/>
  <c r="CQ91" i="2"/>
  <c r="CP91" i="2"/>
  <c r="CA91" i="2"/>
  <c r="BZ91" i="2"/>
  <c r="BK91" i="2"/>
  <c r="BJ91" i="2"/>
  <c r="AU91" i="2"/>
  <c r="AT91" i="2"/>
  <c r="AE91" i="2"/>
  <c r="AD91" i="2"/>
  <c r="P91" i="2"/>
  <c r="O91" i="2"/>
  <c r="M91" i="2"/>
  <c r="FC89" i="2"/>
  <c r="FB89" i="2"/>
  <c r="EM89" i="2"/>
  <c r="EL89" i="2"/>
  <c r="DW89" i="2"/>
  <c r="DV89" i="2"/>
  <c r="DG89" i="2"/>
  <c r="DF89" i="2"/>
  <c r="CQ89" i="2"/>
  <c r="CP89" i="2"/>
  <c r="CA89" i="2"/>
  <c r="BZ89" i="2"/>
  <c r="BK89" i="2"/>
  <c r="BJ89" i="2"/>
  <c r="AU89" i="2"/>
  <c r="AT89" i="2"/>
  <c r="AE89" i="2"/>
  <c r="AD89" i="2"/>
  <c r="R89" i="2"/>
  <c r="P89" i="2"/>
  <c r="O89" i="2"/>
  <c r="M89" i="2"/>
  <c r="FC87" i="2"/>
  <c r="FB87" i="2"/>
  <c r="EM87" i="2"/>
  <c r="EL87" i="2"/>
  <c r="DW87" i="2"/>
  <c r="DV87" i="2"/>
  <c r="DG87" i="2"/>
  <c r="DF87" i="2"/>
  <c r="CQ87" i="2"/>
  <c r="CP87" i="2"/>
  <c r="CA87" i="2"/>
  <c r="BZ87" i="2"/>
  <c r="BK87" i="2"/>
  <c r="BJ87" i="2"/>
  <c r="AU87" i="2"/>
  <c r="AT87" i="2"/>
  <c r="AE87" i="2"/>
  <c r="AD87" i="2"/>
  <c r="P87" i="2"/>
  <c r="O87" i="2"/>
  <c r="M87" i="2"/>
  <c r="FC85" i="2"/>
  <c r="FB85" i="2"/>
  <c r="EM85" i="2"/>
  <c r="EL85" i="2"/>
  <c r="DW85" i="2"/>
  <c r="DV85" i="2"/>
  <c r="DG85" i="2"/>
  <c r="DF85" i="2"/>
  <c r="CQ85" i="2"/>
  <c r="CP85" i="2"/>
  <c r="CA85" i="2"/>
  <c r="BZ85" i="2"/>
  <c r="BK85" i="2"/>
  <c r="BJ85" i="2"/>
  <c r="AU85" i="2"/>
  <c r="AT85" i="2"/>
  <c r="AG85" i="2"/>
  <c r="AE85" i="2"/>
  <c r="AD85" i="2"/>
  <c r="R85" i="2"/>
  <c r="P85" i="2"/>
  <c r="O85" i="2"/>
  <c r="M85" i="2"/>
  <c r="FC83" i="2"/>
  <c r="FB83" i="2"/>
  <c r="EM83" i="2"/>
  <c r="EL83" i="2"/>
  <c r="DW83" i="2"/>
  <c r="DV83" i="2"/>
  <c r="DG83" i="2"/>
  <c r="DF83" i="2"/>
  <c r="CQ83" i="2"/>
  <c r="CP83" i="2"/>
  <c r="CA83" i="2"/>
  <c r="BZ83" i="2"/>
  <c r="BK83" i="2"/>
  <c r="BJ83" i="2"/>
  <c r="AU83" i="2"/>
  <c r="AT83" i="2"/>
  <c r="AE83" i="2"/>
  <c r="AD83" i="2"/>
  <c r="P83" i="2"/>
  <c r="O83" i="2"/>
  <c r="M83" i="2"/>
  <c r="K83" i="2"/>
  <c r="L83" i="2" s="1"/>
  <c r="J83" i="2"/>
  <c r="FC81" i="2"/>
  <c r="FB81" i="2"/>
  <c r="EM81" i="2"/>
  <c r="EL81" i="2"/>
  <c r="DW81" i="2"/>
  <c r="DV81" i="2"/>
  <c r="DG81" i="2"/>
  <c r="DF81" i="2"/>
  <c r="CQ81" i="2"/>
  <c r="CP81" i="2"/>
  <c r="CA81" i="2"/>
  <c r="BZ81" i="2"/>
  <c r="BK81" i="2"/>
  <c r="BJ81" i="2"/>
  <c r="AU81" i="2"/>
  <c r="AT81" i="2"/>
  <c r="AE81" i="2"/>
  <c r="AD81" i="2"/>
  <c r="P81" i="2"/>
  <c r="O81" i="2"/>
  <c r="M81" i="2"/>
  <c r="FC79" i="2"/>
  <c r="FB79" i="2"/>
  <c r="EM79" i="2"/>
  <c r="EL79" i="2"/>
  <c r="DW79" i="2"/>
  <c r="DV79" i="2"/>
  <c r="DG79" i="2"/>
  <c r="DF79" i="2"/>
  <c r="CQ79" i="2"/>
  <c r="CP79" i="2"/>
  <c r="CA79" i="2"/>
  <c r="BZ79" i="2"/>
  <c r="BK79" i="2"/>
  <c r="BJ79" i="2"/>
  <c r="AU79" i="2"/>
  <c r="AT79" i="2"/>
  <c r="AE79" i="2"/>
  <c r="AD79" i="2"/>
  <c r="R79" i="2"/>
  <c r="P79" i="2"/>
  <c r="O79" i="2"/>
  <c r="M79" i="2"/>
  <c r="FC77" i="2"/>
  <c r="FB77" i="2"/>
  <c r="EM77" i="2"/>
  <c r="EL77" i="2"/>
  <c r="DW77" i="2"/>
  <c r="DV77" i="2"/>
  <c r="DG77" i="2"/>
  <c r="DF77" i="2"/>
  <c r="CQ77" i="2"/>
  <c r="CP77" i="2"/>
  <c r="CA77" i="2"/>
  <c r="BZ77" i="2"/>
  <c r="BK77" i="2"/>
  <c r="BJ77" i="2"/>
  <c r="AU77" i="2"/>
  <c r="AT77" i="2"/>
  <c r="AE77" i="2"/>
  <c r="AD77" i="2"/>
  <c r="AG77" i="2" s="1"/>
  <c r="R77" i="2"/>
  <c r="P77" i="2"/>
  <c r="O77" i="2"/>
  <c r="M77" i="2"/>
  <c r="FC75" i="2"/>
  <c r="FB75" i="2"/>
  <c r="EM75" i="2"/>
  <c r="EL75" i="2"/>
  <c r="DW75" i="2"/>
  <c r="DV75" i="2"/>
  <c r="DG75" i="2"/>
  <c r="DF75" i="2"/>
  <c r="CQ75" i="2"/>
  <c r="CP75" i="2"/>
  <c r="CA75" i="2"/>
  <c r="BZ75" i="2"/>
  <c r="BK75" i="2"/>
  <c r="BJ75" i="2"/>
  <c r="AU75" i="2"/>
  <c r="AT75" i="2"/>
  <c r="AE75" i="2"/>
  <c r="AD75" i="2"/>
  <c r="P75" i="2"/>
  <c r="O75" i="2"/>
  <c r="M75" i="2"/>
  <c r="FC73" i="2"/>
  <c r="FB73" i="2"/>
  <c r="EM73" i="2"/>
  <c r="EL73" i="2"/>
  <c r="DW73" i="2"/>
  <c r="DV73" i="2"/>
  <c r="DG73" i="2"/>
  <c r="DF73" i="2"/>
  <c r="CQ73" i="2"/>
  <c r="CP73" i="2"/>
  <c r="CA73" i="2"/>
  <c r="BZ73" i="2"/>
  <c r="BK73" i="2"/>
  <c r="BJ73" i="2"/>
  <c r="AU73" i="2"/>
  <c r="AT73" i="2"/>
  <c r="AE73" i="2"/>
  <c r="AD73" i="2"/>
  <c r="R73" i="2"/>
  <c r="P73" i="2"/>
  <c r="O73" i="2"/>
  <c r="M73" i="2"/>
  <c r="L73" i="2"/>
  <c r="FC71" i="2"/>
  <c r="FB71" i="2"/>
  <c r="EM71" i="2"/>
  <c r="EL71" i="2"/>
  <c r="DW71" i="2"/>
  <c r="DV71" i="2"/>
  <c r="DG71" i="2"/>
  <c r="DF71" i="2"/>
  <c r="CQ71" i="2"/>
  <c r="CP71" i="2"/>
  <c r="CA71" i="2"/>
  <c r="BZ71" i="2"/>
  <c r="BK71" i="2"/>
  <c r="BJ71" i="2"/>
  <c r="AU71" i="2"/>
  <c r="AT71" i="2"/>
  <c r="AE71" i="2"/>
  <c r="AD71" i="2"/>
  <c r="P71" i="2"/>
  <c r="O71" i="2"/>
  <c r="M71" i="2"/>
  <c r="FC69" i="2"/>
  <c r="FB69" i="2"/>
  <c r="EM69" i="2"/>
  <c r="EL69" i="2"/>
  <c r="DW69" i="2"/>
  <c r="DV69" i="2"/>
  <c r="DG69" i="2"/>
  <c r="DF69" i="2"/>
  <c r="CQ69" i="2"/>
  <c r="CP69" i="2"/>
  <c r="CA69" i="2"/>
  <c r="BZ69" i="2"/>
  <c r="BK69" i="2"/>
  <c r="BJ69" i="2"/>
  <c r="AU69" i="2"/>
  <c r="AT69" i="2"/>
  <c r="AE69" i="2"/>
  <c r="AD69" i="2"/>
  <c r="P69" i="2"/>
  <c r="O69" i="2"/>
  <c r="M69" i="2"/>
  <c r="L69" i="2"/>
  <c r="K69" i="2"/>
  <c r="J69" i="2"/>
  <c r="L71" i="2" s="1"/>
  <c r="FC67" i="2"/>
  <c r="FB67" i="2"/>
  <c r="EM67" i="2"/>
  <c r="EL67" i="2"/>
  <c r="DW67" i="2"/>
  <c r="DV67" i="2"/>
  <c r="DG67" i="2"/>
  <c r="DF67" i="2"/>
  <c r="CQ67" i="2"/>
  <c r="CP67" i="2"/>
  <c r="CA67" i="2"/>
  <c r="BZ67" i="2"/>
  <c r="BK67" i="2"/>
  <c r="BJ67" i="2"/>
  <c r="AU67" i="2"/>
  <c r="AT67" i="2"/>
  <c r="AE67" i="2"/>
  <c r="AD67" i="2"/>
  <c r="R67" i="2"/>
  <c r="P67" i="2"/>
  <c r="O67" i="2"/>
  <c r="M67" i="2"/>
  <c r="FC65" i="2"/>
  <c r="FB65" i="2"/>
  <c r="EM65" i="2"/>
  <c r="EL65" i="2"/>
  <c r="DW65" i="2"/>
  <c r="DV65" i="2"/>
  <c r="DG65" i="2"/>
  <c r="DF65" i="2"/>
  <c r="CQ65" i="2"/>
  <c r="CP65" i="2"/>
  <c r="CA65" i="2"/>
  <c r="BZ65" i="2"/>
  <c r="BK65" i="2"/>
  <c r="BJ65" i="2"/>
  <c r="AU65" i="2"/>
  <c r="AT65" i="2"/>
  <c r="AE65" i="2"/>
  <c r="AD65" i="2"/>
  <c r="P65" i="2"/>
  <c r="O65" i="2"/>
  <c r="M65" i="2"/>
  <c r="FC63" i="2"/>
  <c r="FB63" i="2"/>
  <c r="EM63" i="2"/>
  <c r="EL63" i="2"/>
  <c r="DW63" i="2"/>
  <c r="DV63" i="2"/>
  <c r="DG63" i="2"/>
  <c r="DF63" i="2"/>
  <c r="CQ63" i="2"/>
  <c r="CP63" i="2"/>
  <c r="CA63" i="2"/>
  <c r="BZ63" i="2"/>
  <c r="BK63" i="2"/>
  <c r="BJ63" i="2"/>
  <c r="AU63" i="2"/>
  <c r="AT63" i="2"/>
  <c r="AE63" i="2"/>
  <c r="AD63" i="2"/>
  <c r="P63" i="2"/>
  <c r="O63" i="2"/>
  <c r="M63" i="2"/>
  <c r="FC61" i="2"/>
  <c r="FB61" i="2"/>
  <c r="EM61" i="2"/>
  <c r="EL61" i="2"/>
  <c r="DW61" i="2"/>
  <c r="DV61" i="2"/>
  <c r="DG61" i="2"/>
  <c r="DF61" i="2"/>
  <c r="CQ61" i="2"/>
  <c r="CP61" i="2"/>
  <c r="CA61" i="2"/>
  <c r="BZ61" i="2"/>
  <c r="BK61" i="2"/>
  <c r="BJ61" i="2"/>
  <c r="AU61" i="2"/>
  <c r="AT61" i="2"/>
  <c r="AE61" i="2"/>
  <c r="AD61" i="2"/>
  <c r="P61" i="2"/>
  <c r="O61" i="2"/>
  <c r="M61" i="2"/>
  <c r="L61" i="2"/>
  <c r="FC59" i="2"/>
  <c r="FB59" i="2"/>
  <c r="EM59" i="2"/>
  <c r="EL59" i="2"/>
  <c r="DW59" i="2"/>
  <c r="DV59" i="2"/>
  <c r="DG59" i="2"/>
  <c r="DF59" i="2"/>
  <c r="CQ59" i="2"/>
  <c r="CP59" i="2"/>
  <c r="CA59" i="2"/>
  <c r="BZ59" i="2"/>
  <c r="BK59" i="2"/>
  <c r="BJ59" i="2"/>
  <c r="AU59" i="2"/>
  <c r="AT59" i="2"/>
  <c r="AE59" i="2"/>
  <c r="AD59" i="2"/>
  <c r="P59" i="2"/>
  <c r="O59" i="2"/>
  <c r="M59" i="2"/>
  <c r="FC57" i="2"/>
  <c r="FB57" i="2"/>
  <c r="EM57" i="2"/>
  <c r="EL57" i="2"/>
  <c r="DW57" i="2"/>
  <c r="DV57" i="2"/>
  <c r="DG57" i="2"/>
  <c r="DF57" i="2"/>
  <c r="CQ57" i="2"/>
  <c r="CP57" i="2"/>
  <c r="CA57" i="2"/>
  <c r="BZ57" i="2"/>
  <c r="BK57" i="2"/>
  <c r="BJ57" i="2"/>
  <c r="AU57" i="2"/>
  <c r="AT57" i="2"/>
  <c r="AE57" i="2"/>
  <c r="AD57" i="2"/>
  <c r="R57" i="2"/>
  <c r="P57" i="2"/>
  <c r="O57" i="2"/>
  <c r="M57" i="2"/>
  <c r="K57" i="2"/>
  <c r="J57" i="2"/>
  <c r="FC55" i="2"/>
  <c r="FB55" i="2"/>
  <c r="EM55" i="2"/>
  <c r="EL55" i="2"/>
  <c r="DW55" i="2"/>
  <c r="DV55" i="2"/>
  <c r="DG55" i="2"/>
  <c r="DF55" i="2"/>
  <c r="CQ55" i="2"/>
  <c r="CP55" i="2"/>
  <c r="CA55" i="2"/>
  <c r="BZ55" i="2"/>
  <c r="BK55" i="2"/>
  <c r="BJ55" i="2"/>
  <c r="AU55" i="2"/>
  <c r="AT55" i="2"/>
  <c r="AE55" i="2"/>
  <c r="AD55" i="2"/>
  <c r="R55" i="2"/>
  <c r="P55" i="2"/>
  <c r="O55" i="2"/>
  <c r="M55" i="2"/>
  <c r="FC53" i="2"/>
  <c r="FB53" i="2"/>
  <c r="EM53" i="2"/>
  <c r="EL53" i="2"/>
  <c r="DW53" i="2"/>
  <c r="DV53" i="2"/>
  <c r="DG53" i="2"/>
  <c r="DF53" i="2"/>
  <c r="CQ53" i="2"/>
  <c r="CP53" i="2"/>
  <c r="CA53" i="2"/>
  <c r="BZ53" i="2"/>
  <c r="BK53" i="2"/>
  <c r="BJ53" i="2"/>
  <c r="AU53" i="2"/>
  <c r="AT53" i="2"/>
  <c r="AE53" i="2"/>
  <c r="AD53" i="2"/>
  <c r="P53" i="2"/>
  <c r="O53" i="2"/>
  <c r="M53" i="2"/>
  <c r="FC51" i="2"/>
  <c r="FB51" i="2"/>
  <c r="EM51" i="2"/>
  <c r="EL51" i="2"/>
  <c r="DW51" i="2"/>
  <c r="DV51" i="2"/>
  <c r="DG51" i="2"/>
  <c r="DF51" i="2"/>
  <c r="CQ51" i="2"/>
  <c r="CP51" i="2"/>
  <c r="CA51" i="2"/>
  <c r="BZ51" i="2"/>
  <c r="BK51" i="2"/>
  <c r="BJ51" i="2"/>
  <c r="AU51" i="2"/>
  <c r="AT51" i="2"/>
  <c r="AE51" i="2"/>
  <c r="AD51" i="2"/>
  <c r="R51" i="2"/>
  <c r="P51" i="2"/>
  <c r="O51" i="2"/>
  <c r="M51" i="2"/>
  <c r="FC49" i="2"/>
  <c r="FB49" i="2"/>
  <c r="EM49" i="2"/>
  <c r="EL49" i="2"/>
  <c r="DW49" i="2"/>
  <c r="DV49" i="2"/>
  <c r="DG49" i="2"/>
  <c r="DF49" i="2"/>
  <c r="CQ49" i="2"/>
  <c r="CP49" i="2"/>
  <c r="CA49" i="2"/>
  <c r="BZ49" i="2"/>
  <c r="BK49" i="2"/>
  <c r="BJ49" i="2"/>
  <c r="AU49" i="2"/>
  <c r="AT49" i="2"/>
  <c r="AE49" i="2"/>
  <c r="AD49" i="2"/>
  <c r="P49" i="2"/>
  <c r="O49" i="2"/>
  <c r="M49" i="2"/>
  <c r="FC47" i="2"/>
  <c r="FB47" i="2"/>
  <c r="EM47" i="2"/>
  <c r="EL47" i="2"/>
  <c r="DW47" i="2"/>
  <c r="DV47" i="2"/>
  <c r="DG47" i="2"/>
  <c r="DF47" i="2"/>
  <c r="CQ47" i="2"/>
  <c r="CP47" i="2"/>
  <c r="CA47" i="2"/>
  <c r="BZ47" i="2"/>
  <c r="BK47" i="2"/>
  <c r="BJ47" i="2"/>
  <c r="AU47" i="2"/>
  <c r="AT47" i="2"/>
  <c r="AG47" i="2"/>
  <c r="AE47" i="2"/>
  <c r="AD47" i="2"/>
  <c r="R47" i="2"/>
  <c r="P47" i="2"/>
  <c r="O47" i="2"/>
  <c r="M47" i="2"/>
  <c r="FC45" i="2"/>
  <c r="FB45" i="2"/>
  <c r="EM45" i="2"/>
  <c r="EL45" i="2"/>
  <c r="DW45" i="2"/>
  <c r="DV45" i="2"/>
  <c r="DG45" i="2"/>
  <c r="DF45" i="2"/>
  <c r="CQ45" i="2"/>
  <c r="CP45" i="2"/>
  <c r="CA45" i="2"/>
  <c r="BZ45" i="2"/>
  <c r="BK45" i="2"/>
  <c r="BJ45" i="2"/>
  <c r="AU45" i="2"/>
  <c r="AT45" i="2"/>
  <c r="AE45" i="2"/>
  <c r="AD45" i="2"/>
  <c r="P45" i="2"/>
  <c r="O45" i="2"/>
  <c r="M45" i="2"/>
  <c r="FC43" i="2"/>
  <c r="FB43" i="2"/>
  <c r="EM43" i="2"/>
  <c r="EL43" i="2"/>
  <c r="DW43" i="2"/>
  <c r="DV43" i="2"/>
  <c r="DG43" i="2"/>
  <c r="DF43" i="2"/>
  <c r="CQ43" i="2"/>
  <c r="CP43" i="2"/>
  <c r="CA43" i="2"/>
  <c r="BZ43" i="2"/>
  <c r="BK43" i="2"/>
  <c r="BJ43" i="2"/>
  <c r="AU43" i="2"/>
  <c r="AT43" i="2"/>
  <c r="AE43" i="2"/>
  <c r="AD43" i="2"/>
  <c r="R43" i="2"/>
  <c r="AG43" i="2" s="1"/>
  <c r="P43" i="2"/>
  <c r="O43" i="2"/>
  <c r="M43" i="2"/>
  <c r="L43" i="2"/>
  <c r="K43" i="2"/>
  <c r="J43" i="2"/>
  <c r="L55" i="2" s="1"/>
  <c r="FC41" i="2"/>
  <c r="FB41" i="2"/>
  <c r="EM41" i="2"/>
  <c r="EL41" i="2"/>
  <c r="DW41" i="2"/>
  <c r="DV41" i="2"/>
  <c r="DG41" i="2"/>
  <c r="DF41" i="2"/>
  <c r="CQ41" i="2"/>
  <c r="CP41" i="2"/>
  <c r="CA41" i="2"/>
  <c r="BZ41" i="2"/>
  <c r="BK41" i="2"/>
  <c r="BJ41" i="2"/>
  <c r="AU41" i="2"/>
  <c r="AT41" i="2"/>
  <c r="AE41" i="2"/>
  <c r="AD41" i="2"/>
  <c r="P41" i="2"/>
  <c r="O41" i="2"/>
  <c r="M41" i="2"/>
  <c r="FC39" i="2"/>
  <c r="FB39" i="2"/>
  <c r="EM39" i="2"/>
  <c r="EL39" i="2"/>
  <c r="DW39" i="2"/>
  <c r="DV39" i="2"/>
  <c r="DG39" i="2"/>
  <c r="DF39" i="2"/>
  <c r="CQ39" i="2"/>
  <c r="CP39" i="2"/>
  <c r="CA39" i="2"/>
  <c r="BZ39" i="2"/>
  <c r="BK39" i="2"/>
  <c r="BJ39" i="2"/>
  <c r="AU39" i="2"/>
  <c r="AT39" i="2"/>
  <c r="AE39" i="2"/>
  <c r="AD39" i="2"/>
  <c r="P39" i="2"/>
  <c r="O39" i="2"/>
  <c r="M39" i="2"/>
  <c r="FC37" i="2"/>
  <c r="FB37" i="2"/>
  <c r="EM37" i="2"/>
  <c r="EL37" i="2"/>
  <c r="DW37" i="2"/>
  <c r="DV37" i="2"/>
  <c r="DG37" i="2"/>
  <c r="DF37" i="2"/>
  <c r="CQ37" i="2"/>
  <c r="CP37" i="2"/>
  <c r="CA37" i="2"/>
  <c r="BZ37" i="2"/>
  <c r="BK37" i="2"/>
  <c r="BJ37" i="2"/>
  <c r="AU37" i="2"/>
  <c r="AT37" i="2"/>
  <c r="AE37" i="2"/>
  <c r="AD37" i="2"/>
  <c r="P37" i="2"/>
  <c r="O37" i="2"/>
  <c r="M37" i="2"/>
  <c r="FC35" i="2"/>
  <c r="FB35" i="2"/>
  <c r="EM35" i="2"/>
  <c r="EL35" i="2"/>
  <c r="DW35" i="2"/>
  <c r="DV35" i="2"/>
  <c r="DG35" i="2"/>
  <c r="DF35" i="2"/>
  <c r="CQ35" i="2"/>
  <c r="CP35" i="2"/>
  <c r="CA35" i="2"/>
  <c r="BZ35" i="2"/>
  <c r="BK35" i="2"/>
  <c r="BJ35" i="2"/>
  <c r="AU35" i="2"/>
  <c r="AT35" i="2"/>
  <c r="AE35" i="2"/>
  <c r="AD35" i="2"/>
  <c r="P35" i="2"/>
  <c r="O35" i="2"/>
  <c r="M35" i="2"/>
  <c r="L35" i="2"/>
  <c r="FC33" i="2"/>
  <c r="FB33" i="2"/>
  <c r="EM33" i="2"/>
  <c r="EL33" i="2"/>
  <c r="DW33" i="2"/>
  <c r="DV33" i="2"/>
  <c r="DG33" i="2"/>
  <c r="DF33" i="2"/>
  <c r="CQ33" i="2"/>
  <c r="CP33" i="2"/>
  <c r="CA33" i="2"/>
  <c r="BZ33" i="2"/>
  <c r="BK33" i="2"/>
  <c r="BJ33" i="2"/>
  <c r="AU33" i="2"/>
  <c r="AT33" i="2"/>
  <c r="AE33" i="2"/>
  <c r="AD33" i="2"/>
  <c r="P33" i="2"/>
  <c r="O33" i="2"/>
  <c r="M33" i="2"/>
  <c r="FC31" i="2"/>
  <c r="FB31" i="2"/>
  <c r="EM31" i="2"/>
  <c r="EL31" i="2"/>
  <c r="DW31" i="2"/>
  <c r="DV31" i="2"/>
  <c r="DG31" i="2"/>
  <c r="DF31" i="2"/>
  <c r="CQ31" i="2"/>
  <c r="CP31" i="2"/>
  <c r="CA31" i="2"/>
  <c r="BZ31" i="2"/>
  <c r="BK31" i="2"/>
  <c r="BJ31" i="2"/>
  <c r="AU31" i="2"/>
  <c r="AT31" i="2"/>
  <c r="AE31" i="2"/>
  <c r="AD31" i="2"/>
  <c r="P31" i="2"/>
  <c r="O31" i="2"/>
  <c r="M31" i="2"/>
  <c r="K31" i="2"/>
  <c r="L33" i="2" s="1"/>
  <c r="J31" i="2"/>
  <c r="L41" i="2" s="1"/>
  <c r="FC29" i="2"/>
  <c r="FB29" i="2"/>
  <c r="EM29" i="2"/>
  <c r="EL29" i="2"/>
  <c r="DW29" i="2"/>
  <c r="DV29" i="2"/>
  <c r="DG29" i="2"/>
  <c r="DF29" i="2"/>
  <c r="CQ29" i="2"/>
  <c r="CP29" i="2"/>
  <c r="CA29" i="2"/>
  <c r="BZ29" i="2"/>
  <c r="BK29" i="2"/>
  <c r="BJ29" i="2"/>
  <c r="AU29" i="2"/>
  <c r="AT29" i="2"/>
  <c r="AE29" i="2"/>
  <c r="AD29" i="2"/>
  <c r="R29" i="2"/>
  <c r="P29" i="2"/>
  <c r="O29" i="2"/>
  <c r="Q29" i="2" s="1"/>
  <c r="M29" i="2"/>
  <c r="FC27" i="2"/>
  <c r="FB27" i="2"/>
  <c r="EM27" i="2"/>
  <c r="EL27" i="2"/>
  <c r="DW27" i="2"/>
  <c r="DV27" i="2"/>
  <c r="DG27" i="2"/>
  <c r="DF27" i="2"/>
  <c r="CQ27" i="2"/>
  <c r="CP27" i="2"/>
  <c r="CA27" i="2"/>
  <c r="BZ27" i="2"/>
  <c r="BK27" i="2"/>
  <c r="BJ27" i="2"/>
  <c r="AU27" i="2"/>
  <c r="AT27" i="2"/>
  <c r="AE27" i="2"/>
  <c r="AD27" i="2"/>
  <c r="R27" i="2"/>
  <c r="P27" i="2"/>
  <c r="O27" i="2"/>
  <c r="M27" i="2"/>
  <c r="FC25" i="2"/>
  <c r="FB25" i="2"/>
  <c r="EM25" i="2"/>
  <c r="EL25" i="2"/>
  <c r="DW25" i="2"/>
  <c r="DV25" i="2"/>
  <c r="DG25" i="2"/>
  <c r="DF25" i="2"/>
  <c r="CQ25" i="2"/>
  <c r="CP25" i="2"/>
  <c r="CA25" i="2"/>
  <c r="BZ25" i="2"/>
  <c r="BL25" i="2"/>
  <c r="BK25" i="2"/>
  <c r="BJ25" i="2"/>
  <c r="AU25" i="2"/>
  <c r="AT25" i="2"/>
  <c r="AE25" i="2"/>
  <c r="AD25" i="2"/>
  <c r="R25" i="2"/>
  <c r="P25" i="2"/>
  <c r="O25" i="2"/>
  <c r="M25" i="2"/>
  <c r="FC23" i="2"/>
  <c r="FB23" i="2"/>
  <c r="EM23" i="2"/>
  <c r="EL23" i="2"/>
  <c r="DW23" i="2"/>
  <c r="DV23" i="2"/>
  <c r="DX23" i="2" s="1"/>
  <c r="DG23" i="2"/>
  <c r="DF23" i="2"/>
  <c r="CQ23" i="2"/>
  <c r="CP23" i="2"/>
  <c r="CA23" i="2"/>
  <c r="BZ23" i="2"/>
  <c r="BK23" i="2"/>
  <c r="BJ23" i="2"/>
  <c r="AU23" i="2"/>
  <c r="AT23" i="2"/>
  <c r="AG23" i="2"/>
  <c r="AE23" i="2"/>
  <c r="AD23" i="2"/>
  <c r="R23" i="2"/>
  <c r="P23" i="2"/>
  <c r="O23" i="2"/>
  <c r="M23" i="2"/>
  <c r="FC21" i="2"/>
  <c r="FB21" i="2"/>
  <c r="FD21" i="2" s="1"/>
  <c r="EM21" i="2"/>
  <c r="EL21" i="2"/>
  <c r="DW21" i="2"/>
  <c r="DV21" i="2"/>
  <c r="DG21" i="2"/>
  <c r="DF21" i="2"/>
  <c r="CQ21" i="2"/>
  <c r="CP21" i="2"/>
  <c r="CA21" i="2"/>
  <c r="BZ21" i="2"/>
  <c r="BL21" i="2"/>
  <c r="BK21" i="2"/>
  <c r="BJ21" i="2"/>
  <c r="AU21" i="2"/>
  <c r="AT21" i="2"/>
  <c r="AE21" i="2"/>
  <c r="AD21" i="2"/>
  <c r="R21" i="2"/>
  <c r="P21" i="2"/>
  <c r="O21" i="2"/>
  <c r="M21" i="2"/>
  <c r="FC19" i="2"/>
  <c r="FB19" i="2"/>
  <c r="EM19" i="2"/>
  <c r="EL19" i="2"/>
  <c r="DW19" i="2"/>
  <c r="DV19" i="2"/>
  <c r="DG19" i="2"/>
  <c r="DF19" i="2"/>
  <c r="CR19" i="2"/>
  <c r="CQ19" i="2"/>
  <c r="CP19" i="2"/>
  <c r="CA19" i="2"/>
  <c r="BZ19" i="2"/>
  <c r="BK19" i="2"/>
  <c r="BJ19" i="2"/>
  <c r="AU19" i="2"/>
  <c r="AT19" i="2"/>
  <c r="AG19" i="2"/>
  <c r="AE19" i="2"/>
  <c r="AD19" i="2"/>
  <c r="R19" i="2"/>
  <c r="P19" i="2"/>
  <c r="O19" i="2"/>
  <c r="M19" i="2"/>
  <c r="FC17" i="2"/>
  <c r="FB17" i="2"/>
  <c r="EM17" i="2"/>
  <c r="EL17" i="2"/>
  <c r="DW17" i="2"/>
  <c r="DV17" i="2"/>
  <c r="DG17" i="2"/>
  <c r="DF17" i="2"/>
  <c r="CQ17" i="2"/>
  <c r="CP17" i="2"/>
  <c r="CA17" i="2"/>
  <c r="BZ17" i="2"/>
  <c r="CB17" i="2" s="1"/>
  <c r="BK17" i="2"/>
  <c r="BJ17" i="2"/>
  <c r="BL17" i="2" s="1"/>
  <c r="AU17" i="2"/>
  <c r="AT17" i="2"/>
  <c r="AV17" i="2" s="1"/>
  <c r="AG17" i="2"/>
  <c r="AE17" i="2"/>
  <c r="AD17" i="2"/>
  <c r="R17" i="2"/>
  <c r="Q17" i="2"/>
  <c r="P17" i="2"/>
  <c r="O17" i="2"/>
  <c r="Q39" i="2" s="1"/>
  <c r="M17" i="2"/>
  <c r="L17" i="2"/>
  <c r="K17" i="2"/>
  <c r="J17" i="2"/>
  <c r="FC15" i="2"/>
  <c r="FB15" i="2"/>
  <c r="EM15" i="2"/>
  <c r="EL15" i="2"/>
  <c r="EN15" i="2" s="1"/>
  <c r="DW15" i="2"/>
  <c r="DV15" i="2"/>
  <c r="DX15" i="2" s="1"/>
  <c r="DG15" i="2"/>
  <c r="DF15" i="2"/>
  <c r="CQ15" i="2"/>
  <c r="CP15" i="2"/>
  <c r="CA15" i="2"/>
  <c r="BZ15" i="2"/>
  <c r="CB15" i="2" s="1"/>
  <c r="BK15" i="2"/>
  <c r="BJ15" i="2"/>
  <c r="BL15" i="2" s="1"/>
  <c r="AU15" i="2"/>
  <c r="AT15" i="2"/>
  <c r="AE15" i="2"/>
  <c r="AD15" i="2"/>
  <c r="Q15" i="2"/>
  <c r="P15" i="2"/>
  <c r="O15" i="2"/>
  <c r="M15" i="2"/>
  <c r="L15" i="2"/>
  <c r="FC13" i="2"/>
  <c r="FB13" i="2"/>
  <c r="FD13" i="2" s="1"/>
  <c r="EM13" i="2"/>
  <c r="EL13" i="2"/>
  <c r="DW13" i="2"/>
  <c r="DV13" i="2"/>
  <c r="DG13" i="2"/>
  <c r="DF13" i="2"/>
  <c r="DH13" i="2" s="1"/>
  <c r="CQ13" i="2"/>
  <c r="CP13" i="2"/>
  <c r="CR13" i="2" s="1"/>
  <c r="CA13" i="2"/>
  <c r="BZ13" i="2"/>
  <c r="BK13" i="2"/>
  <c r="BJ13" i="2"/>
  <c r="AU13" i="2"/>
  <c r="AT13" i="2"/>
  <c r="AV13" i="2" s="1"/>
  <c r="AE13" i="2"/>
  <c r="AD13" i="2"/>
  <c r="AF13" i="2" s="1"/>
  <c r="P13" i="2"/>
  <c r="O13" i="2"/>
  <c r="Q13" i="2" s="1"/>
  <c r="M13" i="2"/>
  <c r="FC11" i="2"/>
  <c r="FB11" i="2"/>
  <c r="EM11" i="2"/>
  <c r="EL11" i="2"/>
  <c r="EN11" i="2" s="1"/>
  <c r="DW11" i="2"/>
  <c r="DV11" i="2"/>
  <c r="DX11" i="2" s="1"/>
  <c r="DG11" i="2"/>
  <c r="DF11" i="2"/>
  <c r="CQ11" i="2"/>
  <c r="CP11" i="2"/>
  <c r="CA11" i="2"/>
  <c r="BZ11" i="2"/>
  <c r="CB11" i="2" s="1"/>
  <c r="BK11" i="2"/>
  <c r="BJ11" i="2"/>
  <c r="BL11" i="2" s="1"/>
  <c r="AU11" i="2"/>
  <c r="AT11" i="2"/>
  <c r="AE11" i="2"/>
  <c r="AD11" i="2"/>
  <c r="Q11" i="2"/>
  <c r="P11" i="2"/>
  <c r="O11" i="2"/>
  <c r="M11" i="2"/>
  <c r="L11" i="2"/>
  <c r="FC9" i="2"/>
  <c r="FB9" i="2"/>
  <c r="FD9" i="2" s="1"/>
  <c r="EM9" i="2"/>
  <c r="EL9" i="2"/>
  <c r="DW9" i="2"/>
  <c r="DV9" i="2"/>
  <c r="DG9" i="2"/>
  <c r="DF9" i="2"/>
  <c r="DH9" i="2" s="1"/>
  <c r="CQ9" i="2"/>
  <c r="CP9" i="2"/>
  <c r="CR9" i="2" s="1"/>
  <c r="CA9" i="2"/>
  <c r="BZ9" i="2"/>
  <c r="BK9" i="2"/>
  <c r="BJ9" i="2"/>
  <c r="AU9" i="2"/>
  <c r="AT9" i="2"/>
  <c r="AV9" i="2" s="1"/>
  <c r="AE9" i="2"/>
  <c r="AD9" i="2"/>
  <c r="AF9" i="2" s="1"/>
  <c r="P9" i="2"/>
  <c r="O9" i="2"/>
  <c r="Q9" i="2" s="1"/>
  <c r="M9" i="2"/>
  <c r="FC7" i="2"/>
  <c r="FB7" i="2"/>
  <c r="EM7" i="2"/>
  <c r="EL7" i="2"/>
  <c r="EN7" i="2" s="1"/>
  <c r="DW7" i="2"/>
  <c r="DV7" i="2"/>
  <c r="DX7" i="2" s="1"/>
  <c r="DG7" i="2"/>
  <c r="DF7" i="2"/>
  <c r="CQ7" i="2"/>
  <c r="CP7" i="2"/>
  <c r="CA7" i="2"/>
  <c r="BZ7" i="2"/>
  <c r="CB7" i="2" s="1"/>
  <c r="BK7" i="2"/>
  <c r="BJ7" i="2"/>
  <c r="BL7" i="2" s="1"/>
  <c r="AU7" i="2"/>
  <c r="AT7" i="2"/>
  <c r="AE7" i="2"/>
  <c r="AD7" i="2"/>
  <c r="Q7" i="2"/>
  <c r="P7" i="2"/>
  <c r="O7" i="2"/>
  <c r="M7" i="2"/>
  <c r="L7" i="2"/>
  <c r="FC5" i="2"/>
  <c r="FB5" i="2"/>
  <c r="FD5" i="2" s="1"/>
  <c r="EN5" i="2"/>
  <c r="EM5" i="2"/>
  <c r="EL5" i="2"/>
  <c r="DW5" i="2"/>
  <c r="DV5" i="2"/>
  <c r="DG5" i="2"/>
  <c r="DF5" i="2"/>
  <c r="DH5" i="2" s="1"/>
  <c r="CQ5" i="2"/>
  <c r="CP5" i="2"/>
  <c r="CR5" i="2" s="1"/>
  <c r="CB5" i="2"/>
  <c r="CA5" i="2"/>
  <c r="BZ5" i="2"/>
  <c r="BK5" i="2"/>
  <c r="BJ5" i="2"/>
  <c r="AU5" i="2"/>
  <c r="AT5" i="2"/>
  <c r="AV5" i="2" s="1"/>
  <c r="AE5" i="2"/>
  <c r="AD5" i="2"/>
  <c r="AF11" i="2" s="1"/>
  <c r="P5" i="2"/>
  <c r="O5" i="2"/>
  <c r="Q5" i="2" s="1"/>
  <c r="M5" i="2"/>
  <c r="FD3" i="2"/>
  <c r="FC3" i="2"/>
  <c r="FB3" i="2"/>
  <c r="FD27" i="2" s="1"/>
  <c r="EN3" i="2"/>
  <c r="EM3" i="2"/>
  <c r="EL3" i="2"/>
  <c r="DX3" i="2"/>
  <c r="DW3" i="2"/>
  <c r="DV3" i="2"/>
  <c r="DX31" i="2" s="1"/>
  <c r="DH3" i="2"/>
  <c r="DG3" i="2"/>
  <c r="DF3" i="2"/>
  <c r="DH39" i="2" s="1"/>
  <c r="CR3" i="2"/>
  <c r="CQ3" i="2"/>
  <c r="CP3" i="2"/>
  <c r="CB3" i="2"/>
  <c r="CA3" i="2"/>
  <c r="BZ3" i="2"/>
  <c r="BL3" i="2"/>
  <c r="BK3" i="2"/>
  <c r="BJ3" i="2"/>
  <c r="AV3" i="2"/>
  <c r="AU3" i="2"/>
  <c r="AT3" i="2"/>
  <c r="AV35" i="2" s="1"/>
  <c r="AF3" i="2"/>
  <c r="AE3" i="2"/>
  <c r="AD3" i="2"/>
  <c r="R3" i="2"/>
  <c r="P3" i="2"/>
  <c r="O3" i="2"/>
  <c r="M3" i="2"/>
  <c r="K3" i="2"/>
  <c r="L3" i="2" s="1"/>
  <c r="J3" i="2"/>
  <c r="L13" i="2" s="1"/>
  <c r="FJ106" i="1"/>
  <c r="FJ105" i="1"/>
  <c r="FJ104" i="1"/>
  <c r="FJ102" i="1"/>
  <c r="FJ101" i="1"/>
  <c r="ET105" i="1"/>
  <c r="ET106" i="1"/>
  <c r="ET104" i="1"/>
  <c r="ET102" i="1"/>
  <c r="ET101" i="1"/>
  <c r="ET100" i="1"/>
  <c r="ED106" i="1"/>
  <c r="ED105" i="1"/>
  <c r="ED104" i="1"/>
  <c r="ED102" i="1"/>
  <c r="ED101" i="1"/>
  <c r="DN106" i="1"/>
  <c r="DN105" i="1"/>
  <c r="DN104" i="1"/>
  <c r="DN102" i="1"/>
  <c r="DN101" i="1"/>
  <c r="CX106" i="1"/>
  <c r="CX105" i="1"/>
  <c r="CX104" i="1"/>
  <c r="CX102" i="1"/>
  <c r="CX101" i="1"/>
  <c r="CH106" i="1"/>
  <c r="CH105" i="1"/>
  <c r="CH104" i="1"/>
  <c r="CH101" i="1"/>
  <c r="BR106" i="1"/>
  <c r="BR105" i="1"/>
  <c r="BR104" i="1"/>
  <c r="BR102" i="1"/>
  <c r="BR101" i="1"/>
  <c r="BB106" i="1"/>
  <c r="BB105" i="1"/>
  <c r="BB104" i="1"/>
  <c r="BB102" i="1"/>
  <c r="BB101" i="1"/>
  <c r="X106" i="1"/>
  <c r="X105" i="1"/>
  <c r="X104" i="1"/>
  <c r="X102" i="1"/>
  <c r="X101" i="1"/>
  <c r="EM17" i="1"/>
  <c r="EL17" i="1"/>
  <c r="EL19" i="1"/>
  <c r="M5" i="1"/>
  <c r="M7" i="1"/>
  <c r="M9" i="1"/>
  <c r="M11" i="1"/>
  <c r="M13" i="1"/>
  <c r="M15" i="1"/>
  <c r="AG7" i="2" l="1"/>
  <c r="BO17" i="2"/>
  <c r="DH7" i="2"/>
  <c r="EN9" i="2"/>
  <c r="DH11" i="2"/>
  <c r="CB13" i="2"/>
  <c r="AV15" i="2"/>
  <c r="BL27" i="2"/>
  <c r="AF29" i="2"/>
  <c r="DH31" i="2"/>
  <c r="DX35" i="2"/>
  <c r="DH37" i="2"/>
  <c r="EN37" i="2"/>
  <c r="AV39" i="2"/>
  <c r="AV59" i="2"/>
  <c r="AF95" i="2"/>
  <c r="AF89" i="2"/>
  <c r="AF81" i="2"/>
  <c r="AF77" i="2"/>
  <c r="AF73" i="2"/>
  <c r="AF67" i="2"/>
  <c r="AF55" i="2"/>
  <c r="AF49" i="2"/>
  <c r="AF45" i="2"/>
  <c r="AF43" i="2"/>
  <c r="AF63" i="2"/>
  <c r="AF59" i="2"/>
  <c r="AF57" i="2"/>
  <c r="AF27" i="2"/>
  <c r="AF23" i="2"/>
  <c r="AF19" i="2"/>
  <c r="BL91" i="2"/>
  <c r="BL87" i="2"/>
  <c r="BL95" i="2"/>
  <c r="BL81" i="2"/>
  <c r="BL77" i="2"/>
  <c r="BL73" i="2"/>
  <c r="BL69" i="2"/>
  <c r="BL67" i="2"/>
  <c r="BL63" i="2"/>
  <c r="BL59" i="2"/>
  <c r="BL83" i="2"/>
  <c r="BL57" i="2"/>
  <c r="BL49" i="2"/>
  <c r="BL71" i="2"/>
  <c r="CR89" i="2"/>
  <c r="CR93" i="2"/>
  <c r="CR85" i="2"/>
  <c r="CR83" i="2"/>
  <c r="CR75" i="2"/>
  <c r="CR69" i="2"/>
  <c r="CR65" i="2"/>
  <c r="CR61" i="2"/>
  <c r="CR41" i="2"/>
  <c r="CR55" i="2"/>
  <c r="CR53" i="2"/>
  <c r="CR79" i="2"/>
  <c r="CR51" i="2"/>
  <c r="CR39" i="2"/>
  <c r="EN93" i="2"/>
  <c r="EN79" i="2"/>
  <c r="EN75" i="2"/>
  <c r="EN91" i="2"/>
  <c r="EN87" i="2"/>
  <c r="EN69" i="2"/>
  <c r="EN61" i="2"/>
  <c r="EN53" i="2"/>
  <c r="EN71" i="2"/>
  <c r="EN65" i="2"/>
  <c r="EN29" i="2"/>
  <c r="EN25" i="2"/>
  <c r="EN21" i="2"/>
  <c r="L5" i="2"/>
  <c r="AF5" i="2"/>
  <c r="Q3" i="2"/>
  <c r="R5" i="2"/>
  <c r="AG5" i="2"/>
  <c r="R9" i="2"/>
  <c r="AG9" i="2"/>
  <c r="R13" i="2"/>
  <c r="AG13" i="2"/>
  <c r="CR17" i="2"/>
  <c r="BL19" i="2"/>
  <c r="DZ17" i="2"/>
  <c r="AF21" i="2"/>
  <c r="AV25" i="2"/>
  <c r="CB27" i="2"/>
  <c r="BL29" i="2"/>
  <c r="DH29" i="2"/>
  <c r="Q31" i="2"/>
  <c r="AF31" i="2"/>
  <c r="R31" i="2"/>
  <c r="CR31" i="2"/>
  <c r="FD31" i="2"/>
  <c r="Q33" i="2"/>
  <c r="BL33" i="2"/>
  <c r="FD33" i="2"/>
  <c r="BL35" i="2"/>
  <c r="EN35" i="2"/>
  <c r="AV37" i="2"/>
  <c r="CB37" i="2"/>
  <c r="DX37" i="2"/>
  <c r="DX39" i="2"/>
  <c r="CB41" i="2"/>
  <c r="FD43" i="2"/>
  <c r="CR47" i="2"/>
  <c r="DH51" i="2"/>
  <c r="EN57" i="2"/>
  <c r="AV7" i="2"/>
  <c r="AV11" i="2"/>
  <c r="EN13" i="2"/>
  <c r="AF15" i="2"/>
  <c r="DH17" i="2"/>
  <c r="EN19" i="2"/>
  <c r="CR29" i="2"/>
  <c r="AV33" i="2"/>
  <c r="CB33" i="2"/>
  <c r="AF51" i="2"/>
  <c r="AF85" i="2"/>
  <c r="AV85" i="2"/>
  <c r="CR87" i="2"/>
  <c r="AG3" i="2"/>
  <c r="BL5" i="2"/>
  <c r="DX5" i="2"/>
  <c r="R7" i="2"/>
  <c r="CR7" i="2"/>
  <c r="FD7" i="2"/>
  <c r="BL9" i="2"/>
  <c r="DX9" i="2"/>
  <c r="R11" i="2"/>
  <c r="AG11" i="2" s="1"/>
  <c r="CR11" i="2"/>
  <c r="FD11" i="2"/>
  <c r="BL13" i="2"/>
  <c r="DX13" i="2"/>
  <c r="R15" i="2"/>
  <c r="CR15" i="2"/>
  <c r="FD15" i="2"/>
  <c r="AF17" i="2"/>
  <c r="BN17" i="2"/>
  <c r="BP19" i="2" s="1"/>
  <c r="DX17" i="2"/>
  <c r="EQ17" i="2"/>
  <c r="FD17" i="2"/>
  <c r="DX19" i="2"/>
  <c r="AG21" i="2"/>
  <c r="CR21" i="2"/>
  <c r="BL23" i="2"/>
  <c r="EN23" i="2"/>
  <c r="Q25" i="2"/>
  <c r="AF25" i="2"/>
  <c r="CR25" i="2"/>
  <c r="DX25" i="2"/>
  <c r="DX27" i="2"/>
  <c r="FD29" i="2"/>
  <c r="BL31" i="2"/>
  <c r="DH33" i="2"/>
  <c r="EN33" i="2"/>
  <c r="CR35" i="2"/>
  <c r="AF37" i="2"/>
  <c r="R37" i="2"/>
  <c r="CR37" i="2"/>
  <c r="L39" i="2"/>
  <c r="AF39" i="2"/>
  <c r="CB39" i="2"/>
  <c r="Q41" i="2"/>
  <c r="CR43" i="2"/>
  <c r="BL45" i="2"/>
  <c r="BL47" i="2"/>
  <c r="AF7" i="2"/>
  <c r="CB9" i="2"/>
  <c r="DH15" i="2"/>
  <c r="AX17" i="2"/>
  <c r="DH21" i="2"/>
  <c r="CB23" i="2"/>
  <c r="DH25" i="2"/>
  <c r="AG27" i="2"/>
  <c r="CR27" i="2"/>
  <c r="EN27" i="2"/>
  <c r="DX29" i="2"/>
  <c r="AV31" i="2"/>
  <c r="DX33" i="2"/>
  <c r="AF41" i="2"/>
  <c r="R41" i="2"/>
  <c r="AV95" i="2"/>
  <c r="AV81" i="2"/>
  <c r="AV77" i="2"/>
  <c r="AV89" i="2"/>
  <c r="AV73" i="2"/>
  <c r="AV83" i="2"/>
  <c r="AV69" i="2"/>
  <c r="AV67" i="2"/>
  <c r="AV55" i="2"/>
  <c r="AV49" i="2"/>
  <c r="AV45" i="2"/>
  <c r="AV61" i="2"/>
  <c r="AV57" i="2"/>
  <c r="AV27" i="2"/>
  <c r="AV23" i="2"/>
  <c r="AV19" i="2"/>
  <c r="CB93" i="2"/>
  <c r="CB91" i="2"/>
  <c r="CB87" i="2"/>
  <c r="CB79" i="2"/>
  <c r="CB75" i="2"/>
  <c r="CB83" i="2"/>
  <c r="CB71" i="2"/>
  <c r="CB69" i="2"/>
  <c r="CB53" i="2"/>
  <c r="CB65" i="2"/>
  <c r="CB63" i="2"/>
  <c r="CB59" i="2"/>
  <c r="CB29" i="2"/>
  <c r="CB25" i="2"/>
  <c r="CB21" i="2"/>
  <c r="DH95" i="2"/>
  <c r="DH85" i="2"/>
  <c r="DH89" i="2"/>
  <c r="DH81" i="2"/>
  <c r="DH77" i="2"/>
  <c r="DH73" i="2"/>
  <c r="DH69" i="2"/>
  <c r="DH55" i="2"/>
  <c r="DH67" i="2"/>
  <c r="DH63" i="2"/>
  <c r="DH49" i="2"/>
  <c r="DH45" i="2"/>
  <c r="DH59" i="2"/>
  <c r="DH41" i="2"/>
  <c r="DH57" i="2"/>
  <c r="DH27" i="2"/>
  <c r="DH23" i="2"/>
  <c r="DH19" i="2"/>
  <c r="DX95" i="2"/>
  <c r="DX91" i="2"/>
  <c r="DX87" i="2"/>
  <c r="DX81" i="2"/>
  <c r="DX69" i="2"/>
  <c r="DX67" i="2"/>
  <c r="DX63" i="2"/>
  <c r="DX59" i="2"/>
  <c r="DX77" i="2"/>
  <c r="DX57" i="2"/>
  <c r="DX73" i="2"/>
  <c r="DX55" i="2"/>
  <c r="DX45" i="2"/>
  <c r="DX49" i="2"/>
  <c r="FD93" i="2"/>
  <c r="FD89" i="2"/>
  <c r="FD85" i="2"/>
  <c r="FD79" i="2"/>
  <c r="FD71" i="2"/>
  <c r="FD69" i="2"/>
  <c r="FD65" i="2"/>
  <c r="FD61" i="2"/>
  <c r="FD41" i="2"/>
  <c r="FD75" i="2"/>
  <c r="FD47" i="2"/>
  <c r="FD39" i="2"/>
  <c r="FD51" i="2"/>
  <c r="L9" i="2"/>
  <c r="L29" i="2"/>
  <c r="L25" i="2"/>
  <c r="L21" i="2"/>
  <c r="L27" i="2"/>
  <c r="L23" i="2"/>
  <c r="L19" i="2"/>
  <c r="Q95" i="2"/>
  <c r="Q85" i="2"/>
  <c r="Q83" i="2"/>
  <c r="Q81" i="2"/>
  <c r="Q77" i="2"/>
  <c r="Q57" i="2"/>
  <c r="Q89" i="2"/>
  <c r="Q55" i="2"/>
  <c r="Q67" i="2"/>
  <c r="Q49" i="2"/>
  <c r="Q45" i="2"/>
  <c r="Q73" i="2"/>
  <c r="Q69" i="2"/>
  <c r="Q43" i="2"/>
  <c r="Q61" i="2"/>
  <c r="Q27" i="2"/>
  <c r="Q23" i="2"/>
  <c r="Q19" i="2"/>
  <c r="EN17" i="2"/>
  <c r="CB19" i="2"/>
  <c r="FD19" i="2"/>
  <c r="Q21" i="2"/>
  <c r="AV21" i="2"/>
  <c r="DX21" i="2"/>
  <c r="CR23" i="2"/>
  <c r="FD23" i="2"/>
  <c r="FD25" i="2"/>
  <c r="AV29" i="2"/>
  <c r="CB31" i="2"/>
  <c r="EN31" i="2"/>
  <c r="AF33" i="2"/>
  <c r="R33" i="2"/>
  <c r="CR33" i="2"/>
  <c r="Q35" i="2"/>
  <c r="AF35" i="2"/>
  <c r="CB35" i="2"/>
  <c r="DH35" i="2"/>
  <c r="FD35" i="2"/>
  <c r="Q37" i="2"/>
  <c r="BL37" i="2"/>
  <c r="FD37" i="2"/>
  <c r="BL39" i="2"/>
  <c r="EN39" i="2"/>
  <c r="AV41" i="2"/>
  <c r="CB49" i="2"/>
  <c r="FD49" i="2"/>
  <c r="BL41" i="2"/>
  <c r="DX41" i="2"/>
  <c r="CB43" i="2"/>
  <c r="EN43" i="2"/>
  <c r="EN45" i="2"/>
  <c r="CR49" i="2"/>
  <c r="AV51" i="2"/>
  <c r="DX51" i="2"/>
  <c r="FD53" i="2"/>
  <c r="BL55" i="2"/>
  <c r="CB57" i="2"/>
  <c r="Q59" i="2"/>
  <c r="FD59" i="2"/>
  <c r="AV63" i="2"/>
  <c r="DH65" i="2"/>
  <c r="AG79" i="2"/>
  <c r="L31" i="2"/>
  <c r="R35" i="2"/>
  <c r="R39" i="2"/>
  <c r="AV43" i="2"/>
  <c r="DH43" i="2"/>
  <c r="CR45" i="2"/>
  <c r="AV47" i="2"/>
  <c r="DX47" i="2"/>
  <c r="EN49" i="2"/>
  <c r="AG53" i="2"/>
  <c r="DX53" i="2"/>
  <c r="DH61" i="2"/>
  <c r="Q75" i="2"/>
  <c r="AG25" i="2"/>
  <c r="AG29" i="2"/>
  <c r="L37" i="2"/>
  <c r="EN41" i="2"/>
  <c r="BL43" i="2"/>
  <c r="DX43" i="2"/>
  <c r="CB45" i="2"/>
  <c r="FD45" i="2"/>
  <c r="AF47" i="2"/>
  <c r="DH47" i="2"/>
  <c r="AG51" i="2"/>
  <c r="BL51" i="2"/>
  <c r="Q53" i="2"/>
  <c r="BL53" i="2"/>
  <c r="Q63" i="2"/>
  <c r="L47" i="2"/>
  <c r="Q47" i="2"/>
  <c r="L51" i="2"/>
  <c r="Q51" i="2"/>
  <c r="DH53" i="2"/>
  <c r="EN55" i="2"/>
  <c r="AG61" i="2"/>
  <c r="R61" i="2"/>
  <c r="BL61" i="2"/>
  <c r="EN63" i="2"/>
  <c r="AV65" i="2"/>
  <c r="DX65" i="2"/>
  <c r="EN67" i="2"/>
  <c r="BL75" i="2"/>
  <c r="CR77" i="2"/>
  <c r="CB81" i="2"/>
  <c r="FD81" i="2"/>
  <c r="DX83" i="2"/>
  <c r="CR91" i="2"/>
  <c r="L45" i="2"/>
  <c r="CB47" i="2"/>
  <c r="EN47" i="2"/>
  <c r="L49" i="2"/>
  <c r="CB51" i="2"/>
  <c r="EN51" i="2"/>
  <c r="L53" i="2"/>
  <c r="AF53" i="2"/>
  <c r="AV53" i="2"/>
  <c r="CB55" i="2"/>
  <c r="FD55" i="2"/>
  <c r="L65" i="2"/>
  <c r="L57" i="2"/>
  <c r="CR57" i="2"/>
  <c r="FD57" i="2"/>
  <c r="R59" i="2"/>
  <c r="EN59" i="2"/>
  <c r="AF61" i="2"/>
  <c r="CB61" i="2"/>
  <c r="DX61" i="2"/>
  <c r="R63" i="2"/>
  <c r="AG63" i="2" s="1"/>
  <c r="CR63" i="2"/>
  <c r="AF65" i="2"/>
  <c r="AG65" i="2"/>
  <c r="R65" i="2"/>
  <c r="L67" i="2"/>
  <c r="CR71" i="2"/>
  <c r="AV75" i="2"/>
  <c r="DX75" i="2"/>
  <c r="R45" i="2"/>
  <c r="R49" i="2"/>
  <c r="R53" i="2"/>
  <c r="AG55" i="2"/>
  <c r="AG57" i="2"/>
  <c r="L59" i="2"/>
  <c r="CR59" i="2"/>
  <c r="L63" i="2"/>
  <c r="FD63" i="2"/>
  <c r="Q65" i="2"/>
  <c r="BL65" i="2"/>
  <c r="CB67" i="2"/>
  <c r="AG69" i="2"/>
  <c r="Q71" i="2"/>
  <c r="BL79" i="2"/>
  <c r="L89" i="2"/>
  <c r="EN73" i="2"/>
  <c r="FD73" i="2"/>
  <c r="EN77" i="2"/>
  <c r="AG81" i="2"/>
  <c r="CR81" i="2"/>
  <c r="AF87" i="2"/>
  <c r="R87" i="2"/>
  <c r="AG87" i="2" s="1"/>
  <c r="AF91" i="2"/>
  <c r="R91" i="2"/>
  <c r="BL93" i="2"/>
  <c r="AG67" i="2"/>
  <c r="CR67" i="2"/>
  <c r="FD67" i="2"/>
  <c r="R69" i="2"/>
  <c r="AF69" i="2"/>
  <c r="AF71" i="2"/>
  <c r="AV71" i="2"/>
  <c r="CB73" i="2"/>
  <c r="CR73" i="2"/>
  <c r="AF75" i="2"/>
  <c r="DH75" i="2"/>
  <c r="CB77" i="2"/>
  <c r="AV79" i="2"/>
  <c r="DX79" i="2"/>
  <c r="EN81" i="2"/>
  <c r="FD91" i="2"/>
  <c r="L81" i="2"/>
  <c r="L77" i="2"/>
  <c r="L79" i="2"/>
  <c r="L75" i="2"/>
  <c r="R71" i="2"/>
  <c r="DH71" i="2"/>
  <c r="DX71" i="2"/>
  <c r="R75" i="2"/>
  <c r="FD77" i="2"/>
  <c r="AF79" i="2"/>
  <c r="DH79" i="2"/>
  <c r="AF83" i="2"/>
  <c r="R83" i="2"/>
  <c r="AG83" i="2"/>
  <c r="FD83" i="2"/>
  <c r="Q79" i="2"/>
  <c r="L95" i="2"/>
  <c r="L93" i="2"/>
  <c r="L91" i="2"/>
  <c r="L87" i="2"/>
  <c r="BL85" i="2"/>
  <c r="CB85" i="2"/>
  <c r="DH87" i="2"/>
  <c r="DX89" i="2"/>
  <c r="DH91" i="2"/>
  <c r="DX85" i="2"/>
  <c r="EN85" i="2"/>
  <c r="Q87" i="2"/>
  <c r="FD87" i="2"/>
  <c r="CB89" i="2"/>
  <c r="Q91" i="2"/>
  <c r="EN95" i="2"/>
  <c r="AG73" i="2"/>
  <c r="R81" i="2"/>
  <c r="DH83" i="2"/>
  <c r="EN83" i="2"/>
  <c r="L85" i="2"/>
  <c r="AV87" i="2"/>
  <c r="BL89" i="2"/>
  <c r="EN89" i="2"/>
  <c r="AV91" i="2"/>
  <c r="AV93" i="2"/>
  <c r="Q93" i="2"/>
  <c r="CB95" i="2"/>
  <c r="FD95" i="2"/>
  <c r="AG89" i="2"/>
  <c r="AF93" i="2"/>
  <c r="DH93" i="2"/>
  <c r="DX93" i="2"/>
  <c r="CR95" i="2"/>
  <c r="AG95" i="2"/>
  <c r="AD3" i="1"/>
  <c r="AD5" i="1"/>
  <c r="R5" i="1" s="1"/>
  <c r="AD7" i="1"/>
  <c r="AD9" i="1"/>
  <c r="R9" i="1" s="1"/>
  <c r="AD11" i="1"/>
  <c r="AD13" i="1"/>
  <c r="R13" i="1" s="1"/>
  <c r="AD15" i="1"/>
  <c r="AD69" i="1"/>
  <c r="R69" i="1" s="1"/>
  <c r="AD71" i="1"/>
  <c r="AD73" i="1"/>
  <c r="AD75" i="1"/>
  <c r="R75" i="1" s="1"/>
  <c r="CS75" i="1" s="1"/>
  <c r="AD77" i="1"/>
  <c r="R77" i="1" s="1"/>
  <c r="AD79" i="1"/>
  <c r="R79" i="1" s="1"/>
  <c r="AD81" i="1"/>
  <c r="R81" i="1" s="1"/>
  <c r="AD83" i="1"/>
  <c r="R83" i="1" s="1"/>
  <c r="AD85" i="1"/>
  <c r="R85" i="1" s="1"/>
  <c r="AD87" i="1"/>
  <c r="R87" i="1" s="1"/>
  <c r="AD89" i="1"/>
  <c r="R89" i="1" s="1"/>
  <c r="AD91" i="1"/>
  <c r="R91" i="1" s="1"/>
  <c r="AG91" i="1" s="1"/>
  <c r="AD93" i="1"/>
  <c r="AD95" i="1"/>
  <c r="R95" i="1" s="1"/>
  <c r="FB3" i="1"/>
  <c r="FB5" i="1"/>
  <c r="FE5" i="1" s="1"/>
  <c r="FB7" i="1"/>
  <c r="FB9" i="1"/>
  <c r="FE9" i="1" s="1"/>
  <c r="FB11" i="1"/>
  <c r="FB13" i="1"/>
  <c r="FE13" i="1" s="1"/>
  <c r="FB15" i="1"/>
  <c r="FB83" i="1"/>
  <c r="FB85" i="1"/>
  <c r="FB87" i="1"/>
  <c r="FE87" i="1" s="1"/>
  <c r="FB89" i="1"/>
  <c r="FB91" i="1"/>
  <c r="FB93" i="1"/>
  <c r="FB95" i="1"/>
  <c r="FE95" i="1" s="1"/>
  <c r="FB69" i="1"/>
  <c r="FE69" i="1" s="1"/>
  <c r="FB71" i="1"/>
  <c r="FB73" i="1"/>
  <c r="FB75" i="1"/>
  <c r="FE75" i="1" s="1"/>
  <c r="FB77" i="1"/>
  <c r="FE77" i="1" s="1"/>
  <c r="FB79" i="1"/>
  <c r="FB81" i="1"/>
  <c r="FE81" i="1" s="1"/>
  <c r="EL3" i="1"/>
  <c r="EN17" i="1" s="1"/>
  <c r="EL5" i="1"/>
  <c r="EO5" i="1" s="1"/>
  <c r="EL7" i="1"/>
  <c r="EL9" i="1"/>
  <c r="EO9" i="1" s="1"/>
  <c r="EL11" i="1"/>
  <c r="EL13" i="1"/>
  <c r="EO13" i="1" s="1"/>
  <c r="EL15" i="1"/>
  <c r="EL69" i="1"/>
  <c r="EL71" i="1"/>
  <c r="EL73" i="1"/>
  <c r="EL75" i="1"/>
  <c r="EL77" i="1"/>
  <c r="EO77" i="1" s="1"/>
  <c r="EL79" i="1"/>
  <c r="EL81" i="1"/>
  <c r="EO81" i="1" s="1"/>
  <c r="EL83" i="1"/>
  <c r="EL85" i="1"/>
  <c r="EL87" i="1"/>
  <c r="EO87" i="1" s="1"/>
  <c r="EL89" i="1"/>
  <c r="EL91" i="1"/>
  <c r="EL93" i="1"/>
  <c r="EL95" i="1"/>
  <c r="EO95" i="1" s="1"/>
  <c r="DV3" i="1"/>
  <c r="DV5" i="1"/>
  <c r="DY5" i="1" s="1"/>
  <c r="DV7" i="1"/>
  <c r="DV9" i="1"/>
  <c r="DY9" i="1" s="1"/>
  <c r="DV11" i="1"/>
  <c r="DV13" i="1"/>
  <c r="DY13" i="1" s="1"/>
  <c r="DV15" i="1"/>
  <c r="DV69" i="1"/>
  <c r="DV71" i="1"/>
  <c r="DV73" i="1"/>
  <c r="DV75" i="1"/>
  <c r="DV77" i="1"/>
  <c r="DY77" i="1" s="1"/>
  <c r="DV79" i="1"/>
  <c r="DV81" i="1"/>
  <c r="DV83" i="1"/>
  <c r="DV85" i="1"/>
  <c r="DV87" i="1"/>
  <c r="DY87" i="1" s="1"/>
  <c r="DV89" i="1"/>
  <c r="DY89" i="1" s="1"/>
  <c r="DV91" i="1"/>
  <c r="DV93" i="1"/>
  <c r="DV95" i="1"/>
  <c r="DY95" i="1" s="1"/>
  <c r="DF3" i="1"/>
  <c r="DF5" i="1"/>
  <c r="DI5" i="1" s="1"/>
  <c r="DF7" i="1"/>
  <c r="DF9" i="1"/>
  <c r="DI9" i="1" s="1"/>
  <c r="DF11" i="1"/>
  <c r="DF13" i="1"/>
  <c r="DI13" i="1" s="1"/>
  <c r="DF15" i="1"/>
  <c r="DF69" i="1"/>
  <c r="DF71" i="1"/>
  <c r="DF73" i="1"/>
  <c r="DF75" i="1"/>
  <c r="DI75" i="1" s="1"/>
  <c r="DF77" i="1"/>
  <c r="DI77" i="1" s="1"/>
  <c r="DF79" i="1"/>
  <c r="DF81" i="1"/>
  <c r="DI81" i="1" s="1"/>
  <c r="DF83" i="1"/>
  <c r="DF85" i="1"/>
  <c r="DF87" i="1"/>
  <c r="DI87" i="1" s="1"/>
  <c r="DF89" i="1"/>
  <c r="DI89" i="1" s="1"/>
  <c r="DF91" i="1"/>
  <c r="DF93" i="1"/>
  <c r="DF95" i="1"/>
  <c r="DI95" i="1" s="1"/>
  <c r="CP3" i="1"/>
  <c r="CP5" i="1"/>
  <c r="CS5" i="1" s="1"/>
  <c r="CP7" i="1"/>
  <c r="CP9" i="1"/>
  <c r="CS9" i="1" s="1"/>
  <c r="CP11" i="1"/>
  <c r="CP13" i="1"/>
  <c r="CS13" i="1" s="1"/>
  <c r="CP15" i="1"/>
  <c r="CP69" i="1"/>
  <c r="CS69" i="1" s="1"/>
  <c r="CP71" i="1"/>
  <c r="CP73" i="1"/>
  <c r="CP75" i="1"/>
  <c r="CP77" i="1"/>
  <c r="CS77" i="1" s="1"/>
  <c r="CP79" i="1"/>
  <c r="CP81" i="1"/>
  <c r="CS81" i="1" s="1"/>
  <c r="CP83" i="1"/>
  <c r="CP85" i="1"/>
  <c r="CP87" i="1"/>
  <c r="CS87" i="1" s="1"/>
  <c r="CP89" i="1"/>
  <c r="CS89" i="1" s="1"/>
  <c r="CP91" i="1"/>
  <c r="CP93" i="1"/>
  <c r="CP95" i="1"/>
  <c r="CS95" i="1" s="1"/>
  <c r="BZ3" i="1"/>
  <c r="BZ5" i="1"/>
  <c r="CC5" i="1" s="1"/>
  <c r="BZ7" i="1"/>
  <c r="BZ9" i="1"/>
  <c r="CC9" i="1" s="1"/>
  <c r="BZ11" i="1"/>
  <c r="BZ13" i="1"/>
  <c r="CC13" i="1" s="1"/>
  <c r="BZ15" i="1"/>
  <c r="BZ69" i="1"/>
  <c r="CC69" i="1" s="1"/>
  <c r="BZ71" i="1"/>
  <c r="BZ73" i="1"/>
  <c r="BZ75" i="1"/>
  <c r="BZ77" i="1"/>
  <c r="CC77" i="1" s="1"/>
  <c r="BZ79" i="1"/>
  <c r="BZ81" i="1"/>
  <c r="CC81" i="1" s="1"/>
  <c r="BZ83" i="1"/>
  <c r="BZ85" i="1"/>
  <c r="BZ87" i="1"/>
  <c r="CC87" i="1" s="1"/>
  <c r="BZ89" i="1"/>
  <c r="CC89" i="1" s="1"/>
  <c r="BZ91" i="1"/>
  <c r="CC91" i="1" s="1"/>
  <c r="BZ93" i="1"/>
  <c r="BZ95" i="1"/>
  <c r="CC95" i="1" s="1"/>
  <c r="BJ3" i="1"/>
  <c r="BJ5" i="1"/>
  <c r="BM5" i="1" s="1"/>
  <c r="BJ7" i="1"/>
  <c r="BJ9" i="1"/>
  <c r="BJ11" i="1"/>
  <c r="BJ13" i="1"/>
  <c r="BM13" i="1" s="1"/>
  <c r="BJ15" i="1"/>
  <c r="BJ69" i="1"/>
  <c r="BM69" i="1" s="1"/>
  <c r="BJ71" i="1"/>
  <c r="BJ73" i="1"/>
  <c r="BJ75" i="1"/>
  <c r="BJ77" i="1"/>
  <c r="BM77" i="1" s="1"/>
  <c r="BJ79" i="1"/>
  <c r="BJ81" i="1"/>
  <c r="BM81" i="1" s="1"/>
  <c r="BJ83" i="1"/>
  <c r="BJ85" i="1"/>
  <c r="BJ87" i="1"/>
  <c r="BM87" i="1" s="1"/>
  <c r="BJ89" i="1"/>
  <c r="BM89" i="1" s="1"/>
  <c r="BJ91" i="1"/>
  <c r="BJ93" i="1"/>
  <c r="BJ95" i="1"/>
  <c r="BM95" i="1" s="1"/>
  <c r="AT3" i="1"/>
  <c r="AT5" i="1"/>
  <c r="AW5" i="1" s="1"/>
  <c r="AT7" i="1"/>
  <c r="AT9" i="1"/>
  <c r="AW9" i="1" s="1"/>
  <c r="AT11" i="1"/>
  <c r="AT13" i="1"/>
  <c r="AW13" i="1" s="1"/>
  <c r="AT15" i="1"/>
  <c r="AT83" i="1"/>
  <c r="AT85" i="1"/>
  <c r="AT87" i="1"/>
  <c r="AW87" i="1" s="1"/>
  <c r="AT89" i="1"/>
  <c r="AW89" i="1" s="1"/>
  <c r="AT91" i="1"/>
  <c r="AT93" i="1"/>
  <c r="AT95" i="1"/>
  <c r="AW95" i="1" s="1"/>
  <c r="AT69" i="1"/>
  <c r="AW69" i="1" s="1"/>
  <c r="AT71" i="1"/>
  <c r="AT73" i="1"/>
  <c r="AT75" i="1"/>
  <c r="AT77" i="1"/>
  <c r="AW77" i="1" s="1"/>
  <c r="AT79" i="1"/>
  <c r="AT81" i="1"/>
  <c r="AW81" i="1" s="1"/>
  <c r="O3" i="1"/>
  <c r="O5" i="1"/>
  <c r="S5" i="1" s="1"/>
  <c r="O7" i="1"/>
  <c r="O9" i="1"/>
  <c r="S9" i="1" s="1"/>
  <c r="O11" i="1"/>
  <c r="O13" i="1"/>
  <c r="S13" i="1" s="1"/>
  <c r="O15" i="1"/>
  <c r="O69" i="1"/>
  <c r="S69" i="1" s="1"/>
  <c r="O71" i="1"/>
  <c r="O73" i="1"/>
  <c r="O75" i="1"/>
  <c r="O77" i="1"/>
  <c r="S77" i="1" s="1"/>
  <c r="O79" i="1"/>
  <c r="O81" i="1"/>
  <c r="S81" i="1" s="1"/>
  <c r="O83" i="1"/>
  <c r="O85" i="1"/>
  <c r="O87" i="1"/>
  <c r="S87" i="1" s="1"/>
  <c r="O89" i="1"/>
  <c r="S89" i="1" s="1"/>
  <c r="O91" i="1"/>
  <c r="O93" i="1"/>
  <c r="O95" i="1"/>
  <c r="S95" i="1" s="1"/>
  <c r="AD59" i="1"/>
  <c r="R59" i="1" s="1"/>
  <c r="AD57" i="1"/>
  <c r="R57" i="1" s="1"/>
  <c r="AD61" i="1"/>
  <c r="R61" i="1" s="1"/>
  <c r="AD63" i="1"/>
  <c r="R63" i="1" s="1"/>
  <c r="AD65" i="1"/>
  <c r="R65" i="1" s="1"/>
  <c r="AD67" i="1"/>
  <c r="R67" i="1" s="1"/>
  <c r="AD45" i="1"/>
  <c r="R45" i="1" s="1"/>
  <c r="CC45" i="1" s="1"/>
  <c r="AD43" i="1"/>
  <c r="R43" i="1" s="1"/>
  <c r="AD47" i="1"/>
  <c r="R47" i="1" s="1"/>
  <c r="AD49" i="1"/>
  <c r="R49" i="1" s="1"/>
  <c r="AD51" i="1"/>
  <c r="R51" i="1" s="1"/>
  <c r="CC51" i="1" s="1"/>
  <c r="AD53" i="1"/>
  <c r="R53" i="1" s="1"/>
  <c r="AD55" i="1"/>
  <c r="R55" i="1" s="1"/>
  <c r="AD33" i="1"/>
  <c r="R33" i="1" s="1"/>
  <c r="AD31" i="1"/>
  <c r="R31" i="1" s="1"/>
  <c r="S31" i="1" s="1"/>
  <c r="AD35" i="1"/>
  <c r="R35" i="1" s="1"/>
  <c r="AD37" i="1"/>
  <c r="R37" i="1" s="1"/>
  <c r="AD39" i="1"/>
  <c r="R39" i="1" s="1"/>
  <c r="AD41" i="1"/>
  <c r="R41" i="1" s="1"/>
  <c r="AD19" i="1"/>
  <c r="AD17" i="1"/>
  <c r="R17" i="1" s="1"/>
  <c r="EO17" i="1" s="1"/>
  <c r="AD21" i="1"/>
  <c r="AD23" i="1"/>
  <c r="R23" i="1" s="1"/>
  <c r="AD25" i="1"/>
  <c r="AD27" i="1"/>
  <c r="R27" i="1" s="1"/>
  <c r="AD29" i="1"/>
  <c r="R29" i="1" s="1"/>
  <c r="FB59" i="1"/>
  <c r="FE59" i="1" s="1"/>
  <c r="FB57" i="1"/>
  <c r="FB61" i="1"/>
  <c r="FB63" i="1"/>
  <c r="FE63" i="1" s="1"/>
  <c r="FB65" i="1"/>
  <c r="FE65" i="1" s="1"/>
  <c r="FB67" i="1"/>
  <c r="FB45" i="1"/>
  <c r="FB43" i="1"/>
  <c r="FE43" i="1" s="1"/>
  <c r="FB47" i="1"/>
  <c r="FE47" i="1" s="1"/>
  <c r="FB49" i="1"/>
  <c r="FE49" i="1" s="1"/>
  <c r="FB51" i="1"/>
  <c r="FB53" i="1"/>
  <c r="FE53" i="1" s="1"/>
  <c r="FB55" i="1"/>
  <c r="FE55" i="1" s="1"/>
  <c r="FB33" i="1"/>
  <c r="FE33" i="1" s="1"/>
  <c r="FB31" i="1"/>
  <c r="FB35" i="1"/>
  <c r="FB37" i="1"/>
  <c r="FB39" i="1"/>
  <c r="FB41" i="1"/>
  <c r="FB19" i="1"/>
  <c r="FB17" i="1"/>
  <c r="FB21" i="1"/>
  <c r="FB23" i="1"/>
  <c r="FB25" i="1"/>
  <c r="FB27" i="1"/>
  <c r="FB29" i="1"/>
  <c r="BZ53" i="1"/>
  <c r="CC53" i="1" s="1"/>
  <c r="BZ43" i="1"/>
  <c r="CC43" i="1" s="1"/>
  <c r="BZ45" i="1"/>
  <c r="BZ47" i="1"/>
  <c r="CC47" i="1" s="1"/>
  <c r="BZ49" i="1"/>
  <c r="BZ51" i="1"/>
  <c r="BZ55" i="1"/>
  <c r="CC55" i="1" s="1"/>
  <c r="J3" i="1"/>
  <c r="K3" i="1"/>
  <c r="J17" i="1"/>
  <c r="K17" i="1"/>
  <c r="L29" i="1" s="1"/>
  <c r="J31" i="1"/>
  <c r="K31" i="1"/>
  <c r="J43" i="1"/>
  <c r="K43" i="1"/>
  <c r="L47" i="1" s="1"/>
  <c r="J57" i="1"/>
  <c r="K57" i="1"/>
  <c r="J69" i="1"/>
  <c r="K69" i="1"/>
  <c r="J83" i="1"/>
  <c r="K83" i="1"/>
  <c r="P3" i="1"/>
  <c r="O17" i="1"/>
  <c r="O19" i="1"/>
  <c r="O21" i="1"/>
  <c r="O23" i="1"/>
  <c r="O25" i="1"/>
  <c r="O27" i="1"/>
  <c r="O29" i="1"/>
  <c r="O31" i="1"/>
  <c r="O33" i="1"/>
  <c r="O35" i="1"/>
  <c r="O37" i="1"/>
  <c r="O39" i="1"/>
  <c r="O41" i="1"/>
  <c r="O43" i="1"/>
  <c r="S43" i="1" s="1"/>
  <c r="O45" i="1"/>
  <c r="O47" i="1"/>
  <c r="O49" i="1"/>
  <c r="O51" i="1"/>
  <c r="S51" i="1" s="1"/>
  <c r="O53" i="1"/>
  <c r="S53" i="1" s="1"/>
  <c r="O55" i="1"/>
  <c r="O57" i="1"/>
  <c r="O59" i="1"/>
  <c r="S59" i="1" s="1"/>
  <c r="O61" i="1"/>
  <c r="O63" i="1"/>
  <c r="O65" i="1"/>
  <c r="O67" i="1"/>
  <c r="P5" i="1"/>
  <c r="P7" i="1"/>
  <c r="P9" i="1"/>
  <c r="P11" i="1"/>
  <c r="P13" i="1"/>
  <c r="P15" i="1"/>
  <c r="P17" i="1"/>
  <c r="P19" i="1"/>
  <c r="P21" i="1"/>
  <c r="P23" i="1"/>
  <c r="P25" i="1"/>
  <c r="P27" i="1"/>
  <c r="P29" i="1"/>
  <c r="P31" i="1"/>
  <c r="P33" i="1"/>
  <c r="P35" i="1"/>
  <c r="P37" i="1"/>
  <c r="P39" i="1"/>
  <c r="P41" i="1"/>
  <c r="P43" i="1"/>
  <c r="P45" i="1"/>
  <c r="P47" i="1"/>
  <c r="P49" i="1"/>
  <c r="P51" i="1"/>
  <c r="P53" i="1"/>
  <c r="P55" i="1"/>
  <c r="P57" i="1"/>
  <c r="P59" i="1"/>
  <c r="P61" i="1"/>
  <c r="P63" i="1"/>
  <c r="P65" i="1"/>
  <c r="P67" i="1"/>
  <c r="P69" i="1"/>
  <c r="P71" i="1"/>
  <c r="P73" i="1"/>
  <c r="P75" i="1"/>
  <c r="P77" i="1"/>
  <c r="P79" i="1"/>
  <c r="P81" i="1"/>
  <c r="P83" i="1"/>
  <c r="P85" i="1"/>
  <c r="P87" i="1"/>
  <c r="P89" i="1"/>
  <c r="P91" i="1"/>
  <c r="P93" i="1"/>
  <c r="P95" i="1"/>
  <c r="S47" i="1"/>
  <c r="S49" i="1"/>
  <c r="S55" i="1"/>
  <c r="S63" i="1"/>
  <c r="S65" i="1"/>
  <c r="BZ31" i="1"/>
  <c r="BZ33" i="1"/>
  <c r="BZ35" i="1"/>
  <c r="BZ37" i="1"/>
  <c r="BZ39" i="1"/>
  <c r="BZ41" i="1"/>
  <c r="EL21" i="1"/>
  <c r="EL23" i="1"/>
  <c r="EL25" i="1"/>
  <c r="EL27" i="1"/>
  <c r="EL29" i="1"/>
  <c r="EL57" i="1"/>
  <c r="EL59" i="1"/>
  <c r="EO59" i="1" s="1"/>
  <c r="EL61" i="1"/>
  <c r="EL63" i="1"/>
  <c r="EO63" i="1" s="1"/>
  <c r="EL65" i="1"/>
  <c r="EO65" i="1" s="1"/>
  <c r="EL67" i="1"/>
  <c r="EL43" i="1"/>
  <c r="EO43" i="1" s="1"/>
  <c r="EL45" i="1"/>
  <c r="EL47" i="1"/>
  <c r="EO47" i="1" s="1"/>
  <c r="EL49" i="1"/>
  <c r="EL51" i="1"/>
  <c r="EL53" i="1"/>
  <c r="EO53" i="1" s="1"/>
  <c r="EL55" i="1"/>
  <c r="EO55" i="1" s="1"/>
  <c r="EL31" i="1"/>
  <c r="EL33" i="1"/>
  <c r="EO33" i="1" s="1"/>
  <c r="EL35" i="1"/>
  <c r="EL37" i="1"/>
  <c r="EL39" i="1"/>
  <c r="EL41" i="1"/>
  <c r="DV57" i="1"/>
  <c r="DV59" i="1"/>
  <c r="DY59" i="1" s="1"/>
  <c r="DV61" i="1"/>
  <c r="DV63" i="1"/>
  <c r="DY63" i="1" s="1"/>
  <c r="DV65" i="1"/>
  <c r="DY65" i="1" s="1"/>
  <c r="DV67" i="1"/>
  <c r="DV43" i="1"/>
  <c r="DY43" i="1" s="1"/>
  <c r="DV45" i="1"/>
  <c r="DV47" i="1"/>
  <c r="DV49" i="1"/>
  <c r="DV51" i="1"/>
  <c r="DV53" i="1"/>
  <c r="DY53" i="1" s="1"/>
  <c r="DV55" i="1"/>
  <c r="DY55" i="1" s="1"/>
  <c r="DV31" i="1"/>
  <c r="DY31" i="1" s="1"/>
  <c r="DV33" i="1"/>
  <c r="DV35" i="1"/>
  <c r="DV37" i="1"/>
  <c r="DV39" i="1"/>
  <c r="DV41" i="1"/>
  <c r="DV17" i="1"/>
  <c r="DV19" i="1"/>
  <c r="DV21" i="1"/>
  <c r="DV23" i="1"/>
  <c r="DV25" i="1"/>
  <c r="DV27" i="1"/>
  <c r="DV29" i="1"/>
  <c r="DF57" i="1"/>
  <c r="DF59" i="1"/>
  <c r="DI59" i="1" s="1"/>
  <c r="DF61" i="1"/>
  <c r="DF63" i="1"/>
  <c r="DI63" i="1" s="1"/>
  <c r="DF65" i="1"/>
  <c r="DI65" i="1" s="1"/>
  <c r="DF67" i="1"/>
  <c r="DF43" i="1"/>
  <c r="DI43" i="1" s="1"/>
  <c r="DF45" i="1"/>
  <c r="DI45" i="1" s="1"/>
  <c r="DF47" i="1"/>
  <c r="DI47" i="1" s="1"/>
  <c r="DF49" i="1"/>
  <c r="DI49" i="1" s="1"/>
  <c r="DF51" i="1"/>
  <c r="DF53" i="1"/>
  <c r="DI53" i="1" s="1"/>
  <c r="DF55" i="1"/>
  <c r="DI55" i="1" s="1"/>
  <c r="DF31" i="1"/>
  <c r="DF33" i="1"/>
  <c r="DI33" i="1" s="1"/>
  <c r="DF35" i="1"/>
  <c r="DF37" i="1"/>
  <c r="DF39" i="1"/>
  <c r="DF41" i="1"/>
  <c r="DF17" i="1"/>
  <c r="DF19" i="1"/>
  <c r="DF21" i="1"/>
  <c r="DF23" i="1"/>
  <c r="DF25" i="1"/>
  <c r="DF27" i="1"/>
  <c r="DF29" i="1"/>
  <c r="CP57" i="1"/>
  <c r="CP59" i="1"/>
  <c r="CS59" i="1" s="1"/>
  <c r="CP61" i="1"/>
  <c r="CP63" i="1"/>
  <c r="CS63" i="1" s="1"/>
  <c r="CP65" i="1"/>
  <c r="CS65" i="1" s="1"/>
  <c r="CP67" i="1"/>
  <c r="CP43" i="1"/>
  <c r="CS43" i="1" s="1"/>
  <c r="CP45" i="1"/>
  <c r="CP47" i="1"/>
  <c r="CS47" i="1" s="1"/>
  <c r="CP49" i="1"/>
  <c r="CP51" i="1"/>
  <c r="CP53" i="1"/>
  <c r="CS53" i="1" s="1"/>
  <c r="CP55" i="1"/>
  <c r="CS55" i="1" s="1"/>
  <c r="CP31" i="1"/>
  <c r="CS31" i="1" s="1"/>
  <c r="CP33" i="1"/>
  <c r="CS33" i="1" s="1"/>
  <c r="CP35" i="1"/>
  <c r="CP37" i="1"/>
  <c r="CP39" i="1"/>
  <c r="CP41" i="1"/>
  <c r="CP17" i="1"/>
  <c r="CP19" i="1"/>
  <c r="CP21" i="1"/>
  <c r="CP23" i="1"/>
  <c r="CP25" i="1"/>
  <c r="CP27" i="1"/>
  <c r="CP29" i="1"/>
  <c r="BZ57" i="1"/>
  <c r="BZ59" i="1"/>
  <c r="CC59" i="1" s="1"/>
  <c r="BZ61" i="1"/>
  <c r="BZ63" i="1"/>
  <c r="CC63" i="1" s="1"/>
  <c r="BZ65" i="1"/>
  <c r="CC65" i="1" s="1"/>
  <c r="BZ67" i="1"/>
  <c r="BZ17" i="1"/>
  <c r="BZ19" i="1"/>
  <c r="BZ21" i="1"/>
  <c r="BZ23" i="1"/>
  <c r="BZ25" i="1"/>
  <c r="BZ27" i="1"/>
  <c r="BZ29" i="1"/>
  <c r="BJ57" i="1"/>
  <c r="BJ59" i="1"/>
  <c r="BM59" i="1" s="1"/>
  <c r="BJ61" i="1"/>
  <c r="BM61" i="1" s="1"/>
  <c r="BJ63" i="1"/>
  <c r="BM63" i="1" s="1"/>
  <c r="BJ65" i="1"/>
  <c r="BM65" i="1" s="1"/>
  <c r="BJ67" i="1"/>
  <c r="BJ43" i="1"/>
  <c r="BM43" i="1" s="1"/>
  <c r="BJ45" i="1"/>
  <c r="BJ47" i="1"/>
  <c r="BM47" i="1" s="1"/>
  <c r="BJ49" i="1"/>
  <c r="BJ51" i="1"/>
  <c r="BM51" i="1" s="1"/>
  <c r="BJ53" i="1"/>
  <c r="BM53" i="1" s="1"/>
  <c r="BJ55" i="1"/>
  <c r="BM55" i="1" s="1"/>
  <c r="BJ31" i="1"/>
  <c r="BJ33" i="1"/>
  <c r="BM33" i="1" s="1"/>
  <c r="BJ35" i="1"/>
  <c r="BJ37" i="1"/>
  <c r="BJ39" i="1"/>
  <c r="BM39" i="1" s="1"/>
  <c r="BJ41" i="1"/>
  <c r="BJ17" i="1"/>
  <c r="BJ19" i="1"/>
  <c r="BJ21" i="1"/>
  <c r="BJ23" i="1"/>
  <c r="BJ25" i="1"/>
  <c r="BJ27" i="1"/>
  <c r="BJ29" i="1"/>
  <c r="AT57" i="1"/>
  <c r="AT59" i="1"/>
  <c r="AW59" i="1" s="1"/>
  <c r="AT61" i="1"/>
  <c r="AT63" i="1"/>
  <c r="AW63" i="1" s="1"/>
  <c r="AT65" i="1"/>
  <c r="AW65" i="1" s="1"/>
  <c r="AT67" i="1"/>
  <c r="AT43" i="1"/>
  <c r="AW43" i="1" s="1"/>
  <c r="AT45" i="1"/>
  <c r="AT47" i="1"/>
  <c r="AW47" i="1" s="1"/>
  <c r="AT49" i="1"/>
  <c r="AT51" i="1"/>
  <c r="AT53" i="1"/>
  <c r="AW53" i="1" s="1"/>
  <c r="AT55" i="1"/>
  <c r="AW55" i="1" s="1"/>
  <c r="AT31" i="1"/>
  <c r="AT33" i="1"/>
  <c r="AW33" i="1" s="1"/>
  <c r="AT35" i="1"/>
  <c r="AT37" i="1"/>
  <c r="AT39" i="1"/>
  <c r="AT41" i="1"/>
  <c r="AT17" i="1"/>
  <c r="AT19" i="1"/>
  <c r="AT21" i="1"/>
  <c r="AT23" i="1"/>
  <c r="AT25" i="1"/>
  <c r="AT27" i="1"/>
  <c r="AT29" i="1"/>
  <c r="AM106" i="1"/>
  <c r="AN106" i="1" s="1"/>
  <c r="AL106" i="1"/>
  <c r="AM105" i="1"/>
  <c r="AN105" i="1" s="1"/>
  <c r="AL105" i="1"/>
  <c r="AM104" i="1"/>
  <c r="AN104" i="1" s="1"/>
  <c r="AL104" i="1"/>
  <c r="AG5" i="1"/>
  <c r="AG9" i="1"/>
  <c r="AG13" i="1"/>
  <c r="AM102" i="1"/>
  <c r="AN102" i="1" s="1"/>
  <c r="AL102" i="1"/>
  <c r="AM101" i="1"/>
  <c r="AN101" i="1" s="1"/>
  <c r="AL101" i="1"/>
  <c r="AM100" i="1"/>
  <c r="AN100" i="1" s="1"/>
  <c r="AL100" i="1"/>
  <c r="M85" i="1"/>
  <c r="M87" i="1"/>
  <c r="M89" i="1"/>
  <c r="M91" i="1"/>
  <c r="M93" i="1"/>
  <c r="M95" i="1"/>
  <c r="M71" i="1"/>
  <c r="M73" i="1"/>
  <c r="M75" i="1"/>
  <c r="M77" i="1"/>
  <c r="M79" i="1"/>
  <c r="M81" i="1"/>
  <c r="M59" i="1"/>
  <c r="M61" i="1"/>
  <c r="M63" i="1"/>
  <c r="M65" i="1"/>
  <c r="M67" i="1"/>
  <c r="M45" i="1"/>
  <c r="M47" i="1"/>
  <c r="M49" i="1"/>
  <c r="M51" i="1"/>
  <c r="M53" i="1"/>
  <c r="M55" i="1"/>
  <c r="M33" i="1"/>
  <c r="M35" i="1"/>
  <c r="M37" i="1"/>
  <c r="M39" i="1"/>
  <c r="M41" i="1"/>
  <c r="M19" i="1"/>
  <c r="M21" i="1"/>
  <c r="M23" i="1"/>
  <c r="M25" i="1"/>
  <c r="M27" i="1"/>
  <c r="M29" i="1"/>
  <c r="M43" i="1"/>
  <c r="M83" i="1"/>
  <c r="M69" i="1"/>
  <c r="M57" i="1"/>
  <c r="M31" i="1"/>
  <c r="M17" i="1"/>
  <c r="M3" i="1"/>
  <c r="AG65" i="1"/>
  <c r="AG33" i="1"/>
  <c r="FC5" i="1"/>
  <c r="FC7" i="1"/>
  <c r="FC9" i="1"/>
  <c r="FC11" i="1"/>
  <c r="FC13" i="1"/>
  <c r="FC15" i="1"/>
  <c r="FC17" i="1"/>
  <c r="FC19" i="1"/>
  <c r="FC21" i="1"/>
  <c r="FC23" i="1"/>
  <c r="FC25" i="1"/>
  <c r="FC27" i="1"/>
  <c r="FC29" i="1"/>
  <c r="FC31" i="1"/>
  <c r="FC33" i="1"/>
  <c r="FC35" i="1"/>
  <c r="FC37" i="1"/>
  <c r="FC39" i="1"/>
  <c r="FC41" i="1"/>
  <c r="FC43" i="1"/>
  <c r="FC45" i="1"/>
  <c r="FC47" i="1"/>
  <c r="FC49" i="1"/>
  <c r="FC51" i="1"/>
  <c r="FC53" i="1"/>
  <c r="FC55" i="1"/>
  <c r="FC57" i="1"/>
  <c r="FC59" i="1"/>
  <c r="FC61" i="1"/>
  <c r="FC63" i="1"/>
  <c r="FC65" i="1"/>
  <c r="FC67" i="1"/>
  <c r="FC69" i="1"/>
  <c r="FC71" i="1"/>
  <c r="FC73" i="1"/>
  <c r="FC75" i="1"/>
  <c r="FC77" i="1"/>
  <c r="FC79" i="1"/>
  <c r="FC81" i="1"/>
  <c r="FC83" i="1"/>
  <c r="FC85" i="1"/>
  <c r="FC87" i="1"/>
  <c r="FC89" i="1"/>
  <c r="FC91" i="1"/>
  <c r="FC93" i="1"/>
  <c r="FC95" i="1"/>
  <c r="FC3" i="1"/>
  <c r="AU5" i="1"/>
  <c r="AU7" i="1"/>
  <c r="AU9" i="1"/>
  <c r="AU11" i="1"/>
  <c r="AU13" i="1"/>
  <c r="AU15" i="1"/>
  <c r="AU17" i="1"/>
  <c r="AU19" i="1"/>
  <c r="AU21" i="1"/>
  <c r="AU23" i="1"/>
  <c r="AU25" i="1"/>
  <c r="AU27" i="1"/>
  <c r="AU29" i="1"/>
  <c r="AU31" i="1"/>
  <c r="AU33" i="1"/>
  <c r="AU35" i="1"/>
  <c r="AU37" i="1"/>
  <c r="AU39" i="1"/>
  <c r="AU41" i="1"/>
  <c r="AU43" i="1"/>
  <c r="AU45" i="1"/>
  <c r="AU47" i="1"/>
  <c r="AU49" i="1"/>
  <c r="AU51" i="1"/>
  <c r="AU53" i="1"/>
  <c r="AU55" i="1"/>
  <c r="AU57" i="1"/>
  <c r="AU59" i="1"/>
  <c r="AU61" i="1"/>
  <c r="AU63" i="1"/>
  <c r="AU65" i="1"/>
  <c r="AU67" i="1"/>
  <c r="AU69" i="1"/>
  <c r="AU71" i="1"/>
  <c r="AU73" i="1"/>
  <c r="AU75" i="1"/>
  <c r="AU77" i="1"/>
  <c r="AU79" i="1"/>
  <c r="AU81" i="1"/>
  <c r="AU83" i="1"/>
  <c r="AU85" i="1"/>
  <c r="AU87" i="1"/>
  <c r="AU89" i="1"/>
  <c r="AU91" i="1"/>
  <c r="AU93" i="1"/>
  <c r="AU95" i="1"/>
  <c r="AG87" i="1"/>
  <c r="AG89" i="1"/>
  <c r="AG69" i="1"/>
  <c r="AG75" i="1"/>
  <c r="AG77" i="1"/>
  <c r="AG59" i="1"/>
  <c r="AG63" i="1"/>
  <c r="AG43" i="1"/>
  <c r="AG47" i="1"/>
  <c r="AG53" i="1"/>
  <c r="AG55" i="1"/>
  <c r="AE5" i="1"/>
  <c r="AE7" i="1"/>
  <c r="AE9" i="1"/>
  <c r="AE11" i="1"/>
  <c r="AE13" i="1"/>
  <c r="AE15" i="1"/>
  <c r="AE17" i="1"/>
  <c r="AE19" i="1"/>
  <c r="AE21" i="1"/>
  <c r="AE23" i="1"/>
  <c r="AE25" i="1"/>
  <c r="AE27" i="1"/>
  <c r="AE29" i="1"/>
  <c r="AE31" i="1"/>
  <c r="AE33" i="1"/>
  <c r="AE35" i="1"/>
  <c r="AE37" i="1"/>
  <c r="AE39" i="1"/>
  <c r="AE41" i="1"/>
  <c r="AE43" i="1"/>
  <c r="AE45" i="1"/>
  <c r="AE47" i="1"/>
  <c r="AE49" i="1"/>
  <c r="AE51" i="1"/>
  <c r="AE53" i="1"/>
  <c r="AE55" i="1"/>
  <c r="AE57" i="1"/>
  <c r="AE59" i="1"/>
  <c r="AE61" i="1"/>
  <c r="AE63" i="1"/>
  <c r="AE65" i="1"/>
  <c r="AE67" i="1"/>
  <c r="AE69" i="1"/>
  <c r="AE71" i="1"/>
  <c r="AE73" i="1"/>
  <c r="AE75" i="1"/>
  <c r="AE77" i="1"/>
  <c r="AE79" i="1"/>
  <c r="AE81" i="1"/>
  <c r="AE83" i="1"/>
  <c r="AE85" i="1"/>
  <c r="AE87" i="1"/>
  <c r="AE89" i="1"/>
  <c r="AE91" i="1"/>
  <c r="AE93" i="1"/>
  <c r="AE95" i="1"/>
  <c r="EM3" i="1"/>
  <c r="DG15" i="1"/>
  <c r="DG13" i="1"/>
  <c r="DG11" i="1"/>
  <c r="DG9" i="1"/>
  <c r="DG7" i="1"/>
  <c r="DG5" i="1"/>
  <c r="DG3" i="1"/>
  <c r="CQ3" i="1"/>
  <c r="AE3" i="1"/>
  <c r="EM21" i="1"/>
  <c r="EM23" i="1"/>
  <c r="EM25" i="1"/>
  <c r="EM27" i="1"/>
  <c r="EM29" i="1"/>
  <c r="EM31" i="1"/>
  <c r="EM33" i="1"/>
  <c r="EM35" i="1"/>
  <c r="EM37" i="1"/>
  <c r="EM39" i="1"/>
  <c r="EM41" i="1"/>
  <c r="EM43" i="1"/>
  <c r="EM45" i="1"/>
  <c r="EM47" i="1"/>
  <c r="EM49" i="1"/>
  <c r="EM51" i="1"/>
  <c r="EM53" i="1"/>
  <c r="EM55" i="1"/>
  <c r="EM57" i="1"/>
  <c r="EM59" i="1"/>
  <c r="EM61" i="1"/>
  <c r="EM63" i="1"/>
  <c r="EM65" i="1"/>
  <c r="EM67" i="1"/>
  <c r="EM69" i="1"/>
  <c r="EM71" i="1"/>
  <c r="EM73" i="1"/>
  <c r="EM75" i="1"/>
  <c r="EM77" i="1"/>
  <c r="EM79" i="1"/>
  <c r="EM81" i="1"/>
  <c r="EM5" i="1"/>
  <c r="EM7" i="1"/>
  <c r="EM9" i="1"/>
  <c r="EM11" i="1"/>
  <c r="EM13" i="1"/>
  <c r="EM15" i="1"/>
  <c r="EM83" i="1"/>
  <c r="EM85" i="1"/>
  <c r="EM87" i="1"/>
  <c r="EM89" i="1"/>
  <c r="EM91" i="1"/>
  <c r="EM93" i="1"/>
  <c r="EM95" i="1"/>
  <c r="EM19" i="1"/>
  <c r="DW19" i="1"/>
  <c r="DW21" i="1"/>
  <c r="DW23" i="1"/>
  <c r="DW25" i="1"/>
  <c r="DW27" i="1"/>
  <c r="DW29" i="1"/>
  <c r="DW31" i="1"/>
  <c r="DW33" i="1"/>
  <c r="DW35" i="1"/>
  <c r="DW37" i="1"/>
  <c r="DW39" i="1"/>
  <c r="DW41" i="1"/>
  <c r="DW43" i="1"/>
  <c r="DW45" i="1"/>
  <c r="DW47" i="1"/>
  <c r="DW49" i="1"/>
  <c r="DW51" i="1"/>
  <c r="DW53" i="1"/>
  <c r="DW55" i="1"/>
  <c r="DW57" i="1"/>
  <c r="DW59" i="1"/>
  <c r="DW61" i="1"/>
  <c r="DW63" i="1"/>
  <c r="DW65" i="1"/>
  <c r="DW67" i="1"/>
  <c r="DW69" i="1"/>
  <c r="DW71" i="1"/>
  <c r="DW73" i="1"/>
  <c r="DW75" i="1"/>
  <c r="DW77" i="1"/>
  <c r="DW79" i="1"/>
  <c r="DW81" i="1"/>
  <c r="DW3" i="1"/>
  <c r="DW5" i="1"/>
  <c r="DW7" i="1"/>
  <c r="DW9" i="1"/>
  <c r="DW11" i="1"/>
  <c r="DW13" i="1"/>
  <c r="DW15" i="1"/>
  <c r="DW83" i="1"/>
  <c r="DW85" i="1"/>
  <c r="DW87" i="1"/>
  <c r="DW89" i="1"/>
  <c r="DW91" i="1"/>
  <c r="DW93" i="1"/>
  <c r="DW95" i="1"/>
  <c r="DW17" i="1"/>
  <c r="DG19" i="1"/>
  <c r="DG21" i="1"/>
  <c r="DG23" i="1"/>
  <c r="DG25" i="1"/>
  <c r="DG27" i="1"/>
  <c r="DG29" i="1"/>
  <c r="DG31" i="1"/>
  <c r="DG33" i="1"/>
  <c r="DG35" i="1"/>
  <c r="DG37" i="1"/>
  <c r="DG39" i="1"/>
  <c r="DG41" i="1"/>
  <c r="DG43" i="1"/>
  <c r="DG45" i="1"/>
  <c r="DG47" i="1"/>
  <c r="DG49" i="1"/>
  <c r="DG51" i="1"/>
  <c r="DG53" i="1"/>
  <c r="DG55" i="1"/>
  <c r="DG57" i="1"/>
  <c r="DG59" i="1"/>
  <c r="DG61" i="1"/>
  <c r="DG63" i="1"/>
  <c r="DG65" i="1"/>
  <c r="DG67" i="1"/>
  <c r="DG69" i="1"/>
  <c r="DG71" i="1"/>
  <c r="DG73" i="1"/>
  <c r="DG75" i="1"/>
  <c r="DG77" i="1"/>
  <c r="DG79" i="1"/>
  <c r="DG81" i="1"/>
  <c r="DG83" i="1"/>
  <c r="DG85" i="1"/>
  <c r="DG87" i="1"/>
  <c r="DG89" i="1"/>
  <c r="DG91" i="1"/>
  <c r="DG93" i="1"/>
  <c r="DG95" i="1"/>
  <c r="DG17" i="1"/>
  <c r="CQ19" i="1"/>
  <c r="CQ21" i="1"/>
  <c r="CQ23" i="1"/>
  <c r="CQ25" i="1"/>
  <c r="CQ27" i="1"/>
  <c r="CQ29" i="1"/>
  <c r="CQ31" i="1"/>
  <c r="CQ33" i="1"/>
  <c r="CQ35" i="1"/>
  <c r="CQ37" i="1"/>
  <c r="CQ39" i="1"/>
  <c r="CQ41" i="1"/>
  <c r="CQ43" i="1"/>
  <c r="CQ45" i="1"/>
  <c r="CQ47" i="1"/>
  <c r="CQ49" i="1"/>
  <c r="CQ51" i="1"/>
  <c r="CQ53" i="1"/>
  <c r="CQ55" i="1"/>
  <c r="CQ57" i="1"/>
  <c r="CQ59" i="1"/>
  <c r="CQ61" i="1"/>
  <c r="CQ63" i="1"/>
  <c r="CQ65" i="1"/>
  <c r="CQ67" i="1"/>
  <c r="CQ69" i="1"/>
  <c r="CQ71" i="1"/>
  <c r="CQ73" i="1"/>
  <c r="CQ75" i="1"/>
  <c r="CQ77" i="1"/>
  <c r="CQ79" i="1"/>
  <c r="CQ81" i="1"/>
  <c r="CQ5" i="1"/>
  <c r="CQ7" i="1"/>
  <c r="CQ9" i="1"/>
  <c r="CQ11" i="1"/>
  <c r="CQ13" i="1"/>
  <c r="CQ15" i="1"/>
  <c r="CQ83" i="1"/>
  <c r="CQ85" i="1"/>
  <c r="CQ87" i="1"/>
  <c r="CQ89" i="1"/>
  <c r="CQ91" i="1"/>
  <c r="CQ93" i="1"/>
  <c r="CQ95" i="1"/>
  <c r="CQ17" i="1"/>
  <c r="CA19" i="1"/>
  <c r="CA21" i="1"/>
  <c r="CA23" i="1"/>
  <c r="CA25" i="1"/>
  <c r="CA27" i="1"/>
  <c r="CA29" i="1"/>
  <c r="CA31" i="1"/>
  <c r="CA33" i="1"/>
  <c r="CA35" i="1"/>
  <c r="CA37" i="1"/>
  <c r="CA39" i="1"/>
  <c r="CA41" i="1"/>
  <c r="CA43" i="1"/>
  <c r="CA45" i="1"/>
  <c r="CA47" i="1"/>
  <c r="CA49" i="1"/>
  <c r="CA51" i="1"/>
  <c r="CA53" i="1"/>
  <c r="CA55" i="1"/>
  <c r="CA57" i="1"/>
  <c r="CA59" i="1"/>
  <c r="CA61" i="1"/>
  <c r="CA63" i="1"/>
  <c r="CA65" i="1"/>
  <c r="CA67" i="1"/>
  <c r="CA69" i="1"/>
  <c r="CA71" i="1"/>
  <c r="CA73" i="1"/>
  <c r="CA75" i="1"/>
  <c r="CA77" i="1"/>
  <c r="CA79" i="1"/>
  <c r="CA81" i="1"/>
  <c r="CA3" i="1"/>
  <c r="CA5" i="1"/>
  <c r="CA7" i="1"/>
  <c r="CA9" i="1"/>
  <c r="CA11" i="1"/>
  <c r="CA13" i="1"/>
  <c r="CA15" i="1"/>
  <c r="CA83" i="1"/>
  <c r="CA85" i="1"/>
  <c r="CA87" i="1"/>
  <c r="CA89" i="1"/>
  <c r="CA91" i="1"/>
  <c r="CA93" i="1"/>
  <c r="CA95" i="1"/>
  <c r="CA17" i="1"/>
  <c r="BK19" i="1"/>
  <c r="BK21" i="1"/>
  <c r="BK23" i="1"/>
  <c r="BK25" i="1"/>
  <c r="BK27" i="1"/>
  <c r="BK29" i="1"/>
  <c r="BK31" i="1"/>
  <c r="BK33" i="1"/>
  <c r="BK35" i="1"/>
  <c r="BK37" i="1"/>
  <c r="BK39" i="1"/>
  <c r="BK41" i="1"/>
  <c r="BK43" i="1"/>
  <c r="BK45" i="1"/>
  <c r="BK47" i="1"/>
  <c r="BK49" i="1"/>
  <c r="BK51" i="1"/>
  <c r="BK53" i="1"/>
  <c r="BK55" i="1"/>
  <c r="BK57" i="1"/>
  <c r="BK59" i="1"/>
  <c r="BK61" i="1"/>
  <c r="BK63" i="1"/>
  <c r="BK65" i="1"/>
  <c r="BK67" i="1"/>
  <c r="BK69" i="1"/>
  <c r="BK71" i="1"/>
  <c r="BK73" i="1"/>
  <c r="BK75" i="1"/>
  <c r="BK77" i="1"/>
  <c r="BK79" i="1"/>
  <c r="BK81" i="1"/>
  <c r="BK3" i="1"/>
  <c r="BK5" i="1"/>
  <c r="BK7" i="1"/>
  <c r="BK9" i="1"/>
  <c r="BK11" i="1"/>
  <c r="BK13" i="1"/>
  <c r="BK15" i="1"/>
  <c r="BK83" i="1"/>
  <c r="BK85" i="1"/>
  <c r="BK87" i="1"/>
  <c r="BK89" i="1"/>
  <c r="BK91" i="1"/>
  <c r="BK93" i="1"/>
  <c r="BK95" i="1"/>
  <c r="BK17" i="1"/>
  <c r="AU3" i="1"/>
  <c r="AG95" i="1"/>
  <c r="AG81" i="1"/>
  <c r="BP29" i="2" l="1"/>
  <c r="T17" i="2"/>
  <c r="V29" i="2" s="1"/>
  <c r="U17" i="2"/>
  <c r="CE57" i="2"/>
  <c r="AG75" i="2"/>
  <c r="CU57" i="2"/>
  <c r="DK57" i="2"/>
  <c r="BP21" i="2"/>
  <c r="CE17" i="2"/>
  <c r="AG41" i="2"/>
  <c r="CD17" i="2"/>
  <c r="CF27" i="2" s="1"/>
  <c r="AG31" i="2"/>
  <c r="BP27" i="2"/>
  <c r="EP17" i="2"/>
  <c r="ER27" i="2" s="1"/>
  <c r="AY17" i="2"/>
  <c r="AZ19" i="2" s="1"/>
  <c r="CT17" i="2"/>
  <c r="CT57" i="2"/>
  <c r="CU31" i="2"/>
  <c r="DZ31" i="2"/>
  <c r="BN31" i="2"/>
  <c r="CT31" i="2"/>
  <c r="CV31" i="2" s="1"/>
  <c r="EQ57" i="2"/>
  <c r="EP57" i="2"/>
  <c r="FF17" i="2"/>
  <c r="FG17" i="2"/>
  <c r="T83" i="2"/>
  <c r="AH69" i="2"/>
  <c r="AI69" i="2"/>
  <c r="AX57" i="2"/>
  <c r="AG71" i="2"/>
  <c r="AG59" i="2"/>
  <c r="BO57" i="2"/>
  <c r="AG45" i="2"/>
  <c r="AG33" i="2"/>
  <c r="AG35" i="2"/>
  <c r="AG37" i="2"/>
  <c r="DK31" i="2"/>
  <c r="AI17" i="2"/>
  <c r="AG39" i="2"/>
  <c r="BP23" i="2"/>
  <c r="EA3" i="2"/>
  <c r="DZ3" i="2"/>
  <c r="CT3" i="2"/>
  <c r="AH17" i="2"/>
  <c r="EQ83" i="2"/>
  <c r="FF83" i="2"/>
  <c r="FF57" i="2"/>
  <c r="DK83" i="2"/>
  <c r="AI83" i="2"/>
  <c r="AG91" i="2"/>
  <c r="AH83" i="2" s="1"/>
  <c r="AI57" i="2"/>
  <c r="AH57" i="2"/>
  <c r="FG57" i="2"/>
  <c r="AG49" i="2"/>
  <c r="CV27" i="2"/>
  <c r="BP25" i="2"/>
  <c r="DJ17" i="2"/>
  <c r="DK17" i="2"/>
  <c r="FH27" i="2"/>
  <c r="BP17" i="2"/>
  <c r="DK3" i="2"/>
  <c r="EA17" i="2"/>
  <c r="EB25" i="2" s="1"/>
  <c r="CU17" i="2"/>
  <c r="CV25" i="2" s="1"/>
  <c r="AG15" i="2"/>
  <c r="AH3" i="2" s="1"/>
  <c r="EN3" i="1"/>
  <c r="AG61" i="1"/>
  <c r="BM31" i="1"/>
  <c r="DI23" i="1"/>
  <c r="DI51" i="1"/>
  <c r="DK43" i="1" s="1"/>
  <c r="DI61" i="1"/>
  <c r="EO45" i="1"/>
  <c r="S75" i="1"/>
  <c r="AW91" i="1"/>
  <c r="BL79" i="1"/>
  <c r="CC75" i="1"/>
  <c r="DY75" i="1"/>
  <c r="FD29" i="1"/>
  <c r="AG23" i="1"/>
  <c r="AG45" i="1"/>
  <c r="AW51" i="1"/>
  <c r="AW61" i="1"/>
  <c r="CS45" i="1"/>
  <c r="DI31" i="1"/>
  <c r="DY45" i="1"/>
  <c r="EO51" i="1"/>
  <c r="EO61" i="1"/>
  <c r="FE41" i="1"/>
  <c r="FE31" i="1"/>
  <c r="FE51" i="1"/>
  <c r="FE45" i="1"/>
  <c r="FG43" i="1" s="1"/>
  <c r="FE61" i="1"/>
  <c r="EO75" i="1"/>
  <c r="FD39" i="1"/>
  <c r="AG51" i="1"/>
  <c r="AG31" i="1"/>
  <c r="AW31" i="1"/>
  <c r="BM45" i="1"/>
  <c r="BO43" i="1" s="1"/>
  <c r="CS23" i="1"/>
  <c r="CS41" i="1"/>
  <c r="CS51" i="1"/>
  <c r="CS61" i="1"/>
  <c r="DY41" i="1"/>
  <c r="DY51" i="1"/>
  <c r="DY61" i="1"/>
  <c r="EO31" i="1"/>
  <c r="CC31" i="1"/>
  <c r="S45" i="1"/>
  <c r="L35" i="1"/>
  <c r="AW75" i="1"/>
  <c r="BM75" i="1"/>
  <c r="FD11" i="1"/>
  <c r="FD33" i="1"/>
  <c r="FD73" i="1"/>
  <c r="CR27" i="1"/>
  <c r="S39" i="1"/>
  <c r="AG39" i="1"/>
  <c r="CS91" i="1"/>
  <c r="DH53" i="1"/>
  <c r="EO39" i="1"/>
  <c r="FE39" i="1"/>
  <c r="S91" i="1"/>
  <c r="DY91" i="1"/>
  <c r="FE91" i="1"/>
  <c r="CR39" i="1"/>
  <c r="EO91" i="1"/>
  <c r="DI39" i="1"/>
  <c r="Q95" i="1"/>
  <c r="BM91" i="1"/>
  <c r="DI91" i="1"/>
  <c r="FE29" i="1"/>
  <c r="AG29" i="1"/>
  <c r="FD61" i="1"/>
  <c r="FD47" i="1"/>
  <c r="FD95" i="1"/>
  <c r="FD25" i="1"/>
  <c r="CR53" i="1"/>
  <c r="CR33" i="1"/>
  <c r="CR57" i="1"/>
  <c r="EN15" i="1"/>
  <c r="FD27" i="1"/>
  <c r="AG41" i="1"/>
  <c r="AI31" i="1" s="1"/>
  <c r="AW23" i="1"/>
  <c r="AW41" i="1"/>
  <c r="BM23" i="1"/>
  <c r="BM41" i="1"/>
  <c r="CS29" i="1"/>
  <c r="DI29" i="1"/>
  <c r="DI41" i="1"/>
  <c r="DY23" i="1"/>
  <c r="S23" i="1"/>
  <c r="FD75" i="1"/>
  <c r="FD71" i="1"/>
  <c r="DH93" i="1"/>
  <c r="AW29" i="1"/>
  <c r="BM29" i="1"/>
  <c r="CC23" i="1"/>
  <c r="DY29" i="1"/>
  <c r="CC41" i="1"/>
  <c r="S41" i="1"/>
  <c r="FE23" i="1"/>
  <c r="EO29" i="1"/>
  <c r="FD7" i="1"/>
  <c r="FD69" i="1"/>
  <c r="EN47" i="1"/>
  <c r="EN61" i="1"/>
  <c r="BL93" i="1"/>
  <c r="CR55" i="1"/>
  <c r="FD17" i="1"/>
  <c r="FD77" i="1"/>
  <c r="FD65" i="1"/>
  <c r="DH27" i="1"/>
  <c r="BL37" i="1"/>
  <c r="CB27" i="1"/>
  <c r="CB39" i="1"/>
  <c r="BL67" i="1"/>
  <c r="CC29" i="1"/>
  <c r="EO41" i="1"/>
  <c r="EO23" i="1"/>
  <c r="DX61" i="1"/>
  <c r="DH17" i="1"/>
  <c r="DH51" i="1"/>
  <c r="DH81" i="1"/>
  <c r="DH21" i="1"/>
  <c r="DH3" i="1"/>
  <c r="DH87" i="1"/>
  <c r="DH19" i="1"/>
  <c r="DH67" i="1"/>
  <c r="DH5" i="1"/>
  <c r="DH37" i="1"/>
  <c r="DH43" i="1"/>
  <c r="DH13" i="1"/>
  <c r="DH61" i="1"/>
  <c r="DH7" i="1"/>
  <c r="DH39" i="1"/>
  <c r="DH69" i="1"/>
  <c r="DH25" i="1"/>
  <c r="DH41" i="1"/>
  <c r="DH35" i="1"/>
  <c r="DH73" i="1"/>
  <c r="DH83" i="1"/>
  <c r="DH85" i="1"/>
  <c r="DH59" i="1"/>
  <c r="DH29" i="1"/>
  <c r="DH75" i="1"/>
  <c r="DH15" i="1"/>
  <c r="DH47" i="1"/>
  <c r="DH77" i="1"/>
  <c r="DH33" i="1"/>
  <c r="DH71" i="1"/>
  <c r="DH49" i="1"/>
  <c r="DH23" i="1"/>
  <c r="DH65" i="1"/>
  <c r="DH95" i="1"/>
  <c r="DH45" i="1"/>
  <c r="DH55" i="1"/>
  <c r="DH57" i="1"/>
  <c r="EN33" i="1"/>
  <c r="EN85" i="1"/>
  <c r="EN57" i="1"/>
  <c r="EN27" i="1"/>
  <c r="EN89" i="1"/>
  <c r="EN79" i="1"/>
  <c r="EN67" i="1"/>
  <c r="EN7" i="1"/>
  <c r="EN87" i="1"/>
  <c r="EN59" i="1"/>
  <c r="EN49" i="1"/>
  <c r="EN35" i="1"/>
  <c r="EN9" i="1"/>
  <c r="EN65" i="1"/>
  <c r="EN25" i="1"/>
  <c r="EN45" i="1"/>
  <c r="EN21" i="1"/>
  <c r="EN13" i="1"/>
  <c r="EN63" i="1"/>
  <c r="EN37" i="1"/>
  <c r="EN31" i="1"/>
  <c r="EN11" i="1"/>
  <c r="EN43" i="1"/>
  <c r="EN95" i="1"/>
  <c r="EN81" i="1"/>
  <c r="EN75" i="1"/>
  <c r="EN29" i="1"/>
  <c r="EN69" i="1"/>
  <c r="EN39" i="1"/>
  <c r="EN53" i="1"/>
  <c r="EN41" i="1"/>
  <c r="EN73" i="1"/>
  <c r="EN51" i="1"/>
  <c r="EN19" i="1"/>
  <c r="AF7" i="1"/>
  <c r="AF83" i="1"/>
  <c r="AF45" i="1"/>
  <c r="AF73" i="1"/>
  <c r="AF71" i="1"/>
  <c r="AF41" i="1"/>
  <c r="EN93" i="1"/>
  <c r="EN5" i="1"/>
  <c r="EN23" i="1"/>
  <c r="DX59" i="1"/>
  <c r="BL47" i="1"/>
  <c r="BL5" i="1"/>
  <c r="DH63" i="1"/>
  <c r="DH89" i="1"/>
  <c r="EN71" i="1"/>
  <c r="AV69" i="1"/>
  <c r="EN77" i="1"/>
  <c r="EN83" i="1"/>
  <c r="DX93" i="1"/>
  <c r="BL15" i="1"/>
  <c r="DH31" i="1"/>
  <c r="DH11" i="1"/>
  <c r="DH79" i="1"/>
  <c r="FD35" i="1"/>
  <c r="FD41" i="1"/>
  <c r="FD31" i="1"/>
  <c r="FD49" i="1"/>
  <c r="FD79" i="1"/>
  <c r="FD23" i="1"/>
  <c r="FD63" i="1"/>
  <c r="FD21" i="1"/>
  <c r="FD91" i="1"/>
  <c r="FD53" i="1"/>
  <c r="FD19" i="1"/>
  <c r="FD9" i="1"/>
  <c r="FD87" i="1"/>
  <c r="FD55" i="1"/>
  <c r="FD83" i="1"/>
  <c r="FD15" i="1"/>
  <c r="FD37" i="1"/>
  <c r="FD3" i="1"/>
  <c r="FD93" i="1"/>
  <c r="FD57" i="1"/>
  <c r="FD85" i="1"/>
  <c r="FD5" i="1"/>
  <c r="FD45" i="1"/>
  <c r="FD51" i="1"/>
  <c r="FD89" i="1"/>
  <c r="BM49" i="1"/>
  <c r="BL49" i="1"/>
  <c r="BL43" i="1"/>
  <c r="BL73" i="1"/>
  <c r="BL13" i="1"/>
  <c r="BL45" i="1"/>
  <c r="BL83" i="1"/>
  <c r="BL23" i="1"/>
  <c r="BL55" i="1"/>
  <c r="BL69" i="1"/>
  <c r="BL89" i="1"/>
  <c r="BL7" i="1"/>
  <c r="BL41" i="1"/>
  <c r="BL65" i="1"/>
  <c r="BL57" i="1"/>
  <c r="BL17" i="1"/>
  <c r="BL51" i="1"/>
  <c r="BL81" i="1"/>
  <c r="BL21" i="1"/>
  <c r="BL53" i="1"/>
  <c r="BL91" i="1"/>
  <c r="BL31" i="1"/>
  <c r="BL77" i="1"/>
  <c r="BL59" i="1"/>
  <c r="BL61" i="1"/>
  <c r="BL85" i="1"/>
  <c r="BL9" i="1"/>
  <c r="BL35" i="1"/>
  <c r="BL11" i="1"/>
  <c r="BL29" i="1"/>
  <c r="BL39" i="1"/>
  <c r="R71" i="1"/>
  <c r="EN55" i="1"/>
  <c r="EN91" i="1"/>
  <c r="BL75" i="1"/>
  <c r="BL19" i="1"/>
  <c r="DH9" i="1"/>
  <c r="DH91" i="1"/>
  <c r="CC61" i="1"/>
  <c r="CB17" i="1"/>
  <c r="CB3" i="1"/>
  <c r="CB5" i="1"/>
  <c r="CB95" i="1"/>
  <c r="CB43" i="1"/>
  <c r="CB87" i="1"/>
  <c r="CR43" i="1"/>
  <c r="CR61" i="1"/>
  <c r="CR69" i="1"/>
  <c r="CR71" i="1"/>
  <c r="CR51" i="1"/>
  <c r="CR21" i="1"/>
  <c r="CR41" i="1"/>
  <c r="CR83" i="1"/>
  <c r="CR75" i="1"/>
  <c r="CR15" i="1"/>
  <c r="CR85" i="1"/>
  <c r="CR87" i="1"/>
  <c r="CR67" i="1"/>
  <c r="CR17" i="1"/>
  <c r="CR37" i="1"/>
  <c r="CR11" i="1"/>
  <c r="CR13" i="1"/>
  <c r="CR31" i="1"/>
  <c r="CR81" i="1"/>
  <c r="DY33" i="1"/>
  <c r="DX5" i="1"/>
  <c r="DX75" i="1"/>
  <c r="DX41" i="1"/>
  <c r="DX89" i="1"/>
  <c r="DX63" i="1"/>
  <c r="DX37" i="1"/>
  <c r="DX15" i="1"/>
  <c r="DX79" i="1"/>
  <c r="DX53" i="1"/>
  <c r="DX19" i="1"/>
  <c r="Q31" i="1"/>
  <c r="Q83" i="1"/>
  <c r="Q19" i="1"/>
  <c r="CB7" i="1"/>
  <c r="CB57" i="1"/>
  <c r="CB61" i="1"/>
  <c r="CB77" i="1"/>
  <c r="CB81" i="1"/>
  <c r="R93" i="1"/>
  <c r="S93" i="1" s="1"/>
  <c r="R25" i="1"/>
  <c r="AW25" i="1" s="1"/>
  <c r="R21" i="1"/>
  <c r="AG21" i="1" s="1"/>
  <c r="R19" i="1"/>
  <c r="CS39" i="1"/>
  <c r="BM9" i="1"/>
  <c r="BL71" i="1"/>
  <c r="BL95" i="1"/>
  <c r="BL87" i="1"/>
  <c r="BL63" i="1"/>
  <c r="BL33" i="1"/>
  <c r="BL27" i="1"/>
  <c r="BL3" i="1"/>
  <c r="BL25" i="1"/>
  <c r="CR29" i="1"/>
  <c r="CR3" i="1"/>
  <c r="CR25" i="1"/>
  <c r="CR7" i="1"/>
  <c r="CR47" i="1"/>
  <c r="CR77" i="1"/>
  <c r="CR49" i="1"/>
  <c r="CR79" i="1"/>
  <c r="CR19" i="1"/>
  <c r="CR59" i="1"/>
  <c r="CR89" i="1"/>
  <c r="CR9" i="1"/>
  <c r="CR45" i="1"/>
  <c r="CR5" i="1"/>
  <c r="CR91" i="1"/>
  <c r="CR23" i="1"/>
  <c r="CR63" i="1"/>
  <c r="CR93" i="1"/>
  <c r="CR65" i="1"/>
  <c r="CR95" i="1"/>
  <c r="CR35" i="1"/>
  <c r="CR73" i="1"/>
  <c r="DY71" i="1"/>
  <c r="DX21" i="1"/>
  <c r="FD81" i="1"/>
  <c r="FD67" i="1"/>
  <c r="FD13" i="1"/>
  <c r="FD59" i="1"/>
  <c r="FD43" i="1"/>
  <c r="EO19" i="1"/>
  <c r="Q43" i="1"/>
  <c r="DY49" i="1"/>
  <c r="AG49" i="1"/>
  <c r="AW39" i="1"/>
  <c r="AW49" i="1"/>
  <c r="BM19" i="1"/>
  <c r="CC19" i="1"/>
  <c r="EO49" i="1"/>
  <c r="FE19" i="1"/>
  <c r="AW93" i="1"/>
  <c r="CC93" i="1"/>
  <c r="AW19" i="1"/>
  <c r="CS25" i="1"/>
  <c r="CS49" i="1"/>
  <c r="CU43" i="1" s="1"/>
  <c r="AW71" i="1"/>
  <c r="CS19" i="1"/>
  <c r="DI19" i="1"/>
  <c r="CC39" i="1"/>
  <c r="Q15" i="1"/>
  <c r="FE25" i="1"/>
  <c r="BM71" i="1"/>
  <c r="CS71" i="1"/>
  <c r="DI93" i="1"/>
  <c r="AV41" i="1"/>
  <c r="AV35" i="1"/>
  <c r="AV73" i="1"/>
  <c r="Q59" i="1"/>
  <c r="Q47" i="1"/>
  <c r="Q35" i="1"/>
  <c r="Q75" i="1"/>
  <c r="Q63" i="1"/>
  <c r="Q51" i="1"/>
  <c r="Q11" i="1"/>
  <c r="S19" i="1"/>
  <c r="Q91" i="1"/>
  <c r="Q79" i="1"/>
  <c r="Q67" i="1"/>
  <c r="Q27" i="1"/>
  <c r="Q3" i="1"/>
  <c r="Q53" i="1"/>
  <c r="Q45" i="1"/>
  <c r="AG57" i="1"/>
  <c r="S57" i="1"/>
  <c r="DI57" i="1"/>
  <c r="FE57" i="1"/>
  <c r="AW57" i="1"/>
  <c r="FE85" i="1"/>
  <c r="AG85" i="1"/>
  <c r="BM85" i="1"/>
  <c r="AG27" i="1"/>
  <c r="S27" i="1"/>
  <c r="DY27" i="1"/>
  <c r="DY35" i="1"/>
  <c r="AG35" i="1"/>
  <c r="S35" i="1"/>
  <c r="EO35" i="1"/>
  <c r="S37" i="1"/>
  <c r="CS37" i="1"/>
  <c r="BM37" i="1"/>
  <c r="AG37" i="1"/>
  <c r="CC37" i="1"/>
  <c r="FE67" i="1"/>
  <c r="S67" i="1"/>
  <c r="EO67" i="1"/>
  <c r="DY67" i="1"/>
  <c r="AG67" i="1"/>
  <c r="AW17" i="1"/>
  <c r="AG17" i="1"/>
  <c r="S17" i="1"/>
  <c r="DY17" i="1"/>
  <c r="DI17" i="1"/>
  <c r="CC17" i="1"/>
  <c r="AW83" i="1"/>
  <c r="CC83" i="1"/>
  <c r="AG83" i="1"/>
  <c r="FE79" i="1"/>
  <c r="CC79" i="1"/>
  <c r="AG79" i="1"/>
  <c r="AW27" i="1"/>
  <c r="BM27" i="1"/>
  <c r="BM67" i="1"/>
  <c r="CS27" i="1"/>
  <c r="CS67" i="1"/>
  <c r="DY57" i="1"/>
  <c r="EO57" i="1"/>
  <c r="FE17" i="1"/>
  <c r="DI85" i="1"/>
  <c r="EO85" i="1"/>
  <c r="AF85" i="1"/>
  <c r="AW37" i="1"/>
  <c r="AW67" i="1"/>
  <c r="BM35" i="1"/>
  <c r="CC27" i="1"/>
  <c r="CC57" i="1"/>
  <c r="CS35" i="1"/>
  <c r="DI27" i="1"/>
  <c r="DY37" i="1"/>
  <c r="S79" i="1"/>
  <c r="AW79" i="1"/>
  <c r="BM79" i="1"/>
  <c r="CC85" i="1"/>
  <c r="CS79" i="1"/>
  <c r="DI83" i="1"/>
  <c r="EO83" i="1"/>
  <c r="AW35" i="1"/>
  <c r="DI37" i="1"/>
  <c r="DI67" i="1"/>
  <c r="CC35" i="1"/>
  <c r="FE27" i="1"/>
  <c r="FE37" i="1"/>
  <c r="S85" i="1"/>
  <c r="AW85" i="1"/>
  <c r="BM83" i="1"/>
  <c r="CS85" i="1"/>
  <c r="DY79" i="1"/>
  <c r="BM17" i="1"/>
  <c r="BM57" i="1"/>
  <c r="CS17" i="1"/>
  <c r="CS57" i="1"/>
  <c r="DI35" i="1"/>
  <c r="EO37" i="1"/>
  <c r="EO27" i="1"/>
  <c r="FE35" i="1"/>
  <c r="S83" i="1"/>
  <c r="CS83" i="1"/>
  <c r="DI79" i="1"/>
  <c r="DY85" i="1"/>
  <c r="EO79" i="1"/>
  <c r="FE83" i="1"/>
  <c r="AF11" i="1"/>
  <c r="AF3" i="1"/>
  <c r="AF47" i="1"/>
  <c r="AF9" i="1"/>
  <c r="AF43" i="1"/>
  <c r="AF13" i="1"/>
  <c r="L69" i="1"/>
  <c r="L75" i="1"/>
  <c r="L59" i="1"/>
  <c r="L67" i="1"/>
  <c r="L61" i="1"/>
  <c r="L63" i="1"/>
  <c r="L65" i="1"/>
  <c r="L57" i="1"/>
  <c r="AW45" i="1"/>
  <c r="AV45" i="1"/>
  <c r="FF43" i="1"/>
  <c r="R73" i="1"/>
  <c r="R15" i="1"/>
  <c r="AG15" i="1" s="1"/>
  <c r="AF15" i="1"/>
  <c r="R11" i="1"/>
  <c r="R7" i="1"/>
  <c r="AG7" i="1" s="1"/>
  <c r="R3" i="1"/>
  <c r="AW3" i="1" s="1"/>
  <c r="AF77" i="1"/>
  <c r="AF93" i="1"/>
  <c r="AF55" i="1"/>
  <c r="AF75" i="1"/>
  <c r="AF37" i="1"/>
  <c r="AF5" i="1"/>
  <c r="AF67" i="1"/>
  <c r="AF35" i="1"/>
  <c r="AF95" i="1"/>
  <c r="AF65" i="1"/>
  <c r="AF33" i="1"/>
  <c r="AF69" i="1"/>
  <c r="AF63" i="1"/>
  <c r="AF23" i="1"/>
  <c r="AF61" i="1"/>
  <c r="AF29" i="1"/>
  <c r="AF89" i="1"/>
  <c r="AF59" i="1"/>
  <c r="AF27" i="1"/>
  <c r="AF87" i="1"/>
  <c r="AF57" i="1"/>
  <c r="AF25" i="1"/>
  <c r="AF39" i="1"/>
  <c r="AF31" i="1"/>
  <c r="AF91" i="1"/>
  <c r="AF53" i="1"/>
  <c r="AF21" i="1"/>
  <c r="AF81" i="1"/>
  <c r="AF51" i="1"/>
  <c r="AF19" i="1"/>
  <c r="AF79" i="1"/>
  <c r="AF49" i="1"/>
  <c r="AF17" i="1"/>
  <c r="AV29" i="1"/>
  <c r="AV71" i="1"/>
  <c r="DJ43" i="1"/>
  <c r="DY47" i="1"/>
  <c r="DX47" i="1"/>
  <c r="EQ43" i="1"/>
  <c r="EP43" i="1"/>
  <c r="AV61" i="1"/>
  <c r="AV7" i="1"/>
  <c r="AV51" i="1"/>
  <c r="AV67" i="1"/>
  <c r="AV43" i="1"/>
  <c r="AV89" i="1"/>
  <c r="AV95" i="1"/>
  <c r="AV65" i="1"/>
  <c r="AV33" i="1"/>
  <c r="AV93" i="1"/>
  <c r="AV63" i="1"/>
  <c r="AV31" i="1"/>
  <c r="AV91" i="1"/>
  <c r="AV53" i="1"/>
  <c r="AV21" i="1"/>
  <c r="AV19" i="1"/>
  <c r="AV11" i="1"/>
  <c r="AV59" i="1"/>
  <c r="AV87" i="1"/>
  <c r="AV57" i="1"/>
  <c r="AV25" i="1"/>
  <c r="AV85" i="1"/>
  <c r="AV55" i="1"/>
  <c r="AV23" i="1"/>
  <c r="AV83" i="1"/>
  <c r="AV13" i="1"/>
  <c r="AV3" i="1"/>
  <c r="AV81" i="1"/>
  <c r="AV27" i="1"/>
  <c r="AV79" i="1"/>
  <c r="AV49" i="1"/>
  <c r="AV17" i="1"/>
  <c r="AV77" i="1"/>
  <c r="AV47" i="1"/>
  <c r="AV15" i="1"/>
  <c r="AV75" i="1"/>
  <c r="AV37" i="1"/>
  <c r="AV5" i="1"/>
  <c r="AY31" i="1"/>
  <c r="AX31" i="1"/>
  <c r="CC49" i="1"/>
  <c r="CB21" i="1"/>
  <c r="CB15" i="1"/>
  <c r="CB47" i="1"/>
  <c r="CB85" i="1"/>
  <c r="CB25" i="1"/>
  <c r="CB71" i="1"/>
  <c r="CB51" i="1"/>
  <c r="CB89" i="1"/>
  <c r="CB75" i="1"/>
  <c r="CB91" i="1"/>
  <c r="CB29" i="1"/>
  <c r="CB35" i="1"/>
  <c r="CB83" i="1"/>
  <c r="CB23" i="1"/>
  <c r="CB55" i="1"/>
  <c r="CB93" i="1"/>
  <c r="CB33" i="1"/>
  <c r="CB11" i="1"/>
  <c r="CB45" i="1"/>
  <c r="CB49" i="1"/>
  <c r="CB59" i="1"/>
  <c r="CB53" i="1"/>
  <c r="CB31" i="1"/>
  <c r="CB63" i="1"/>
  <c r="CB9" i="1"/>
  <c r="CB41" i="1"/>
  <c r="CB19" i="1"/>
  <c r="CB73" i="1"/>
  <c r="CB65" i="1"/>
  <c r="CB13" i="1"/>
  <c r="CB79" i="1"/>
  <c r="CB37" i="1"/>
  <c r="CB69" i="1"/>
  <c r="AV39" i="1"/>
  <c r="AV9" i="1"/>
  <c r="CC67" i="1"/>
  <c r="CB67" i="1"/>
  <c r="DY39" i="1"/>
  <c r="DX91" i="1"/>
  <c r="DX39" i="1"/>
  <c r="DX17" i="1"/>
  <c r="DX31" i="1"/>
  <c r="DX69" i="1"/>
  <c r="DX9" i="1"/>
  <c r="DX49" i="1"/>
  <c r="DX87" i="1"/>
  <c r="DX27" i="1"/>
  <c r="DX67" i="1"/>
  <c r="DX23" i="1"/>
  <c r="DX13" i="1"/>
  <c r="DX35" i="1"/>
  <c r="DX57" i="1"/>
  <c r="DX77" i="1"/>
  <c r="DX25" i="1"/>
  <c r="DX65" i="1"/>
  <c r="DX95" i="1"/>
  <c r="DX43" i="1"/>
  <c r="DX73" i="1"/>
  <c r="DX3" i="1"/>
  <c r="DX29" i="1"/>
  <c r="DX45" i="1"/>
  <c r="DX83" i="1"/>
  <c r="DX7" i="1"/>
  <c r="DX55" i="1"/>
  <c r="DX85" i="1"/>
  <c r="DX33" i="1"/>
  <c r="DX71" i="1"/>
  <c r="DX11" i="1"/>
  <c r="DX51" i="1"/>
  <c r="DX81" i="1"/>
  <c r="L89" i="1"/>
  <c r="L83" i="1"/>
  <c r="L91" i="1"/>
  <c r="L85" i="1"/>
  <c r="L93" i="1"/>
  <c r="L87" i="1"/>
  <c r="L95" i="1"/>
  <c r="T43" i="1"/>
  <c r="U43" i="1"/>
  <c r="S61" i="1"/>
  <c r="Q61" i="1"/>
  <c r="Q37" i="1"/>
  <c r="Q29" i="1"/>
  <c r="S29" i="1"/>
  <c r="Q5" i="1"/>
  <c r="Q9" i="1"/>
  <c r="Q13" i="1"/>
  <c r="Q17" i="1"/>
  <c r="Q21" i="1"/>
  <c r="Q25" i="1"/>
  <c r="Q33" i="1"/>
  <c r="Q41" i="1"/>
  <c r="Q49" i="1"/>
  <c r="Q57" i="1"/>
  <c r="Q65" i="1"/>
  <c r="Q69" i="1"/>
  <c r="Q73" i="1"/>
  <c r="Q77" i="1"/>
  <c r="Q81" i="1"/>
  <c r="Q85" i="1"/>
  <c r="Q89" i="1"/>
  <c r="Q93" i="1"/>
  <c r="S21" i="1"/>
  <c r="Q87" i="1"/>
  <c r="Q71" i="1"/>
  <c r="Q55" i="1"/>
  <c r="Q39" i="1"/>
  <c r="Q23" i="1"/>
  <c r="Q7" i="1"/>
  <c r="L71" i="1"/>
  <c r="L79" i="1"/>
  <c r="L73" i="1"/>
  <c r="L81" i="1"/>
  <c r="S33" i="1"/>
  <c r="CC33" i="1"/>
  <c r="AW73" i="1"/>
  <c r="L77" i="1"/>
  <c r="S15" i="1"/>
  <c r="AW15" i="1"/>
  <c r="CC11" i="1"/>
  <c r="BM7" i="1"/>
  <c r="CC15" i="1"/>
  <c r="CS7" i="1"/>
  <c r="DY15" i="1"/>
  <c r="DY7" i="1"/>
  <c r="FE93" i="1"/>
  <c r="CS93" i="1"/>
  <c r="DY93" i="1"/>
  <c r="EO93" i="1"/>
  <c r="FE73" i="1"/>
  <c r="FE7" i="1"/>
  <c r="FE71" i="1"/>
  <c r="DY69" i="1"/>
  <c r="DI69" i="1"/>
  <c r="BM15" i="1"/>
  <c r="CC73" i="1"/>
  <c r="CC7" i="1"/>
  <c r="DI15" i="1"/>
  <c r="DI73" i="1"/>
  <c r="DI7" i="1"/>
  <c r="DY81" i="1"/>
  <c r="EO89" i="1"/>
  <c r="EO69" i="1"/>
  <c r="FE89" i="1"/>
  <c r="FE15" i="1"/>
  <c r="DY83" i="1"/>
  <c r="L49" i="1"/>
  <c r="L45" i="1"/>
  <c r="L51" i="1"/>
  <c r="L43" i="1"/>
  <c r="L55" i="1"/>
  <c r="L53" i="1"/>
  <c r="L31" i="1"/>
  <c r="L37" i="1"/>
  <c r="L41" i="1"/>
  <c r="L33" i="1"/>
  <c r="L39" i="1"/>
  <c r="L21" i="1"/>
  <c r="L19" i="1"/>
  <c r="L23" i="1"/>
  <c r="L25" i="1"/>
  <c r="L17" i="1"/>
  <c r="L27" i="1"/>
  <c r="L9" i="1"/>
  <c r="L7" i="1"/>
  <c r="L11" i="1"/>
  <c r="L13" i="1"/>
  <c r="L15" i="1"/>
  <c r="L5" i="1"/>
  <c r="L3" i="1"/>
  <c r="FH21" i="2" l="1"/>
  <c r="ER65" i="2"/>
  <c r="EB23" i="2"/>
  <c r="EB29" i="2"/>
  <c r="DL27" i="2"/>
  <c r="AZ21" i="2"/>
  <c r="AZ29" i="2"/>
  <c r="AZ27" i="2"/>
  <c r="AZ25" i="2"/>
  <c r="V21" i="2"/>
  <c r="V27" i="2"/>
  <c r="FH67" i="2"/>
  <c r="FH57" i="2"/>
  <c r="CW95" i="2"/>
  <c r="CW93" i="2"/>
  <c r="CW91" i="2"/>
  <c r="CW87" i="2"/>
  <c r="CW89" i="2"/>
  <c r="CW85" i="2"/>
  <c r="CW83" i="2"/>
  <c r="CW81" i="2"/>
  <c r="CW77" i="2"/>
  <c r="CW79" i="2"/>
  <c r="CW75" i="2"/>
  <c r="CW71" i="2"/>
  <c r="CW65" i="2"/>
  <c r="CW53" i="2"/>
  <c r="CW57" i="2"/>
  <c r="CW55" i="2"/>
  <c r="CW73" i="2"/>
  <c r="CW59" i="2"/>
  <c r="CW49" i="2"/>
  <c r="CW45" i="2"/>
  <c r="CW69" i="2"/>
  <c r="CW67" i="2"/>
  <c r="CW63" i="2"/>
  <c r="CW61" i="2"/>
  <c r="CW51" i="2"/>
  <c r="CW47" i="2"/>
  <c r="CW41" i="2"/>
  <c r="CW37" i="2"/>
  <c r="CW33" i="2"/>
  <c r="CW31" i="2"/>
  <c r="CW29" i="2"/>
  <c r="CW25" i="2"/>
  <c r="CW21" i="2"/>
  <c r="CW43" i="2"/>
  <c r="CW27" i="2"/>
  <c r="CW23" i="2"/>
  <c r="CW19" i="2"/>
  <c r="CW39" i="2"/>
  <c r="CW13" i="2"/>
  <c r="CW9" i="2"/>
  <c r="CW7" i="2"/>
  <c r="CW3" i="2"/>
  <c r="CW11" i="2"/>
  <c r="CW35" i="2"/>
  <c r="CW5" i="2"/>
  <c r="CW17" i="2"/>
  <c r="CW15" i="2"/>
  <c r="EC93" i="2"/>
  <c r="EC95" i="2"/>
  <c r="EC89" i="2"/>
  <c r="EC85" i="2"/>
  <c r="EC83" i="2"/>
  <c r="EC79" i="2"/>
  <c r="EC81" i="2"/>
  <c r="EC77" i="2"/>
  <c r="EC73" i="2"/>
  <c r="EC91" i="2"/>
  <c r="EC67" i="2"/>
  <c r="EC63" i="2"/>
  <c r="EC71" i="2"/>
  <c r="EC55" i="2"/>
  <c r="EC57" i="2"/>
  <c r="EC59" i="2"/>
  <c r="EC41" i="2"/>
  <c r="EC69" i="2"/>
  <c r="EC65" i="2"/>
  <c r="EC51" i="2"/>
  <c r="EC47" i="2"/>
  <c r="EC49" i="2"/>
  <c r="EC45" i="2"/>
  <c r="EC61" i="2"/>
  <c r="EC39" i="2"/>
  <c r="EC35" i="2"/>
  <c r="EC43" i="2"/>
  <c r="EC31" i="2"/>
  <c r="EC27" i="2"/>
  <c r="EC23" i="2"/>
  <c r="EC19" i="2"/>
  <c r="EC53" i="2"/>
  <c r="EC29" i="2"/>
  <c r="EC25" i="2"/>
  <c r="EC21" i="2"/>
  <c r="EC33" i="2"/>
  <c r="EC17" i="2"/>
  <c r="EC15" i="2"/>
  <c r="EC11" i="2"/>
  <c r="EC7" i="2"/>
  <c r="EC9" i="2"/>
  <c r="EC5" i="2"/>
  <c r="EC37" i="2"/>
  <c r="EC3" i="2"/>
  <c r="EC13" i="2"/>
  <c r="EB3" i="2"/>
  <c r="AK3" i="2"/>
  <c r="FH95" i="2"/>
  <c r="CV67" i="2"/>
  <c r="CV57" i="2"/>
  <c r="EQ69" i="2"/>
  <c r="EP69" i="2"/>
  <c r="ER69" i="2"/>
  <c r="BO43" i="2"/>
  <c r="BP49" i="2" s="1"/>
  <c r="BN43" i="2"/>
  <c r="BP45" i="2" s="1"/>
  <c r="U3" i="2"/>
  <c r="T3" i="2"/>
  <c r="FF31" i="2"/>
  <c r="FG31" i="2"/>
  <c r="FH33" i="2" s="1"/>
  <c r="CV39" i="2"/>
  <c r="AX3" i="2"/>
  <c r="CE3" i="2"/>
  <c r="V23" i="2"/>
  <c r="EB11" i="2"/>
  <c r="ER61" i="2"/>
  <c r="EA69" i="2"/>
  <c r="DZ69" i="2"/>
  <c r="EB69" i="2" s="1"/>
  <c r="CE69" i="2"/>
  <c r="CD69" i="2"/>
  <c r="CF69" i="2" s="1"/>
  <c r="CD31" i="2"/>
  <c r="CF31" i="2" s="1"/>
  <c r="CE31" i="2"/>
  <c r="CV63" i="2"/>
  <c r="EQ43" i="2"/>
  <c r="EP43" i="2"/>
  <c r="DJ57" i="2"/>
  <c r="AI3" i="2"/>
  <c r="AJ3" i="2" s="1"/>
  <c r="EB27" i="2"/>
  <c r="EB83" i="2"/>
  <c r="DZ83" i="2"/>
  <c r="EB87" i="2" s="1"/>
  <c r="EA83" i="2"/>
  <c r="DL59" i="2"/>
  <c r="ER57" i="2"/>
  <c r="FH37" i="2"/>
  <c r="CV33" i="2"/>
  <c r="CV19" i="2"/>
  <c r="CV23" i="2"/>
  <c r="CV17" i="2"/>
  <c r="EB9" i="2"/>
  <c r="DJ43" i="2"/>
  <c r="DK43" i="2"/>
  <c r="BN3" i="2"/>
  <c r="EB7" i="2"/>
  <c r="CF19" i="2"/>
  <c r="CF17" i="2"/>
  <c r="CF23" i="2"/>
  <c r="CF25" i="2"/>
  <c r="CF29" i="2"/>
  <c r="V25" i="2"/>
  <c r="FH65" i="2"/>
  <c r="CD83" i="2"/>
  <c r="CE83" i="2"/>
  <c r="CF83" i="2"/>
  <c r="CF81" i="2"/>
  <c r="CV21" i="2"/>
  <c r="AZ23" i="2"/>
  <c r="AZ17" i="2"/>
  <c r="ER75" i="2"/>
  <c r="EA31" i="2"/>
  <c r="EB33" i="2" s="1"/>
  <c r="CF91" i="2"/>
  <c r="FH19" i="2"/>
  <c r="FH23" i="2"/>
  <c r="CU3" i="2"/>
  <c r="CV15" i="2" s="1"/>
  <c r="FF3" i="2"/>
  <c r="FH29" i="2"/>
  <c r="DL21" i="2"/>
  <c r="DL29" i="2"/>
  <c r="DL25" i="2"/>
  <c r="DL19" i="2"/>
  <c r="AX31" i="2"/>
  <c r="AY31" i="2"/>
  <c r="AZ37" i="2" s="1"/>
  <c r="T69" i="2"/>
  <c r="U69" i="2"/>
  <c r="AY69" i="2"/>
  <c r="AX69" i="2"/>
  <c r="AZ75" i="2" s="1"/>
  <c r="CU69" i="2"/>
  <c r="CV81" i="2" s="1"/>
  <c r="CT69" i="2"/>
  <c r="DZ43" i="2"/>
  <c r="EB49" i="2" s="1"/>
  <c r="EA43" i="2"/>
  <c r="EB21" i="2"/>
  <c r="FH5" i="2"/>
  <c r="ER67" i="2"/>
  <c r="V87" i="2"/>
  <c r="U83" i="2"/>
  <c r="V91" i="2" s="1"/>
  <c r="FH17" i="2"/>
  <c r="U57" i="2"/>
  <c r="T57" i="2"/>
  <c r="CV35" i="2"/>
  <c r="FH59" i="2"/>
  <c r="ER29" i="2"/>
  <c r="ER23" i="2"/>
  <c r="ER25" i="2"/>
  <c r="ER19" i="2"/>
  <c r="ER17" i="2"/>
  <c r="ER21" i="2"/>
  <c r="BO3" i="2"/>
  <c r="BP13" i="2" s="1"/>
  <c r="EP31" i="2"/>
  <c r="ER37" i="2" s="1"/>
  <c r="EQ31" i="2"/>
  <c r="ER31" i="2"/>
  <c r="T43" i="2"/>
  <c r="U43" i="2"/>
  <c r="DL63" i="2"/>
  <c r="FH61" i="2"/>
  <c r="CV61" i="2"/>
  <c r="CV65" i="2"/>
  <c r="CF75" i="2"/>
  <c r="AX83" i="2"/>
  <c r="AZ83" i="2" s="1"/>
  <c r="AY83" i="2"/>
  <c r="EB81" i="2"/>
  <c r="AY3" i="2"/>
  <c r="V19" i="2"/>
  <c r="EB17" i="2"/>
  <c r="AX43" i="2"/>
  <c r="CD3" i="2"/>
  <c r="BO69" i="2"/>
  <c r="BP75" i="2" s="1"/>
  <c r="BN69" i="2"/>
  <c r="FH63" i="2"/>
  <c r="EB13" i="2"/>
  <c r="V95" i="2"/>
  <c r="V89" i="2"/>
  <c r="EQ3" i="2"/>
  <c r="DL65" i="2"/>
  <c r="EA57" i="2"/>
  <c r="CT83" i="2"/>
  <c r="CU83" i="2"/>
  <c r="ER71" i="2"/>
  <c r="BO31" i="2"/>
  <c r="BP31" i="2" s="1"/>
  <c r="EB19" i="2"/>
  <c r="V39" i="2"/>
  <c r="FG3" i="2"/>
  <c r="FH11" i="2" s="1"/>
  <c r="CF39" i="2"/>
  <c r="CV41" i="2"/>
  <c r="DL17" i="2"/>
  <c r="CF35" i="2"/>
  <c r="DK69" i="2"/>
  <c r="DJ69" i="2"/>
  <c r="DL75" i="2" s="1"/>
  <c r="FG69" i="2"/>
  <c r="FH71" i="2" s="1"/>
  <c r="FF69" i="2"/>
  <c r="DL23" i="2"/>
  <c r="DJ31" i="2"/>
  <c r="DL33" i="2" s="1"/>
  <c r="FG43" i="2"/>
  <c r="FH49" i="2" s="1"/>
  <c r="FF43" i="2"/>
  <c r="CE43" i="2"/>
  <c r="CD43" i="2"/>
  <c r="CF53" i="2" s="1"/>
  <c r="FH87" i="2"/>
  <c r="EB5" i="2"/>
  <c r="CV29" i="2"/>
  <c r="DJ3" i="2"/>
  <c r="DL11" i="2" s="1"/>
  <c r="EB15" i="2"/>
  <c r="U31" i="2"/>
  <c r="V31" i="2" s="1"/>
  <c r="T31" i="2"/>
  <c r="AI43" i="2"/>
  <c r="AH43" i="2"/>
  <c r="ER59" i="2"/>
  <c r="BN57" i="2"/>
  <c r="BP61" i="2" s="1"/>
  <c r="AY57" i="2"/>
  <c r="AZ65" i="2" s="1"/>
  <c r="EB71" i="2"/>
  <c r="V83" i="2"/>
  <c r="DJ83" i="2"/>
  <c r="DL91" i="2" s="1"/>
  <c r="CV37" i="2"/>
  <c r="FH25" i="2"/>
  <c r="FH35" i="2"/>
  <c r="CV59" i="2"/>
  <c r="FG83" i="2"/>
  <c r="FH93" i="2" s="1"/>
  <c r="AI31" i="2"/>
  <c r="AH31" i="2"/>
  <c r="EP3" i="2"/>
  <c r="FH7" i="2"/>
  <c r="CD57" i="2"/>
  <c r="CF59" i="2" s="1"/>
  <c r="CV45" i="2"/>
  <c r="CU43" i="2"/>
  <c r="CT43" i="2"/>
  <c r="CV53" i="2" s="1"/>
  <c r="ER63" i="2"/>
  <c r="DZ57" i="2"/>
  <c r="EB63" i="2" s="1"/>
  <c r="CF63" i="2"/>
  <c r="BP65" i="2"/>
  <c r="ER49" i="2"/>
  <c r="BN83" i="2"/>
  <c r="BP83" i="2" s="1"/>
  <c r="BO83" i="2"/>
  <c r="ER81" i="2"/>
  <c r="EP83" i="2"/>
  <c r="V93" i="2"/>
  <c r="CF21" i="2"/>
  <c r="V17" i="2"/>
  <c r="AY43" i="2"/>
  <c r="AW21" i="1"/>
  <c r="AI57" i="1"/>
  <c r="DY21" i="1"/>
  <c r="AY57" i="1"/>
  <c r="AH31" i="1"/>
  <c r="BN43" i="1"/>
  <c r="DI21" i="1"/>
  <c r="AI43" i="1"/>
  <c r="CS21" i="1"/>
  <c r="AZ61" i="1"/>
  <c r="T57" i="1"/>
  <c r="V67" i="1" s="1"/>
  <c r="BM21" i="1"/>
  <c r="DZ57" i="1"/>
  <c r="CU17" i="1"/>
  <c r="AG19" i="1"/>
  <c r="AH17" i="1" s="1"/>
  <c r="AG25" i="1"/>
  <c r="T83" i="1"/>
  <c r="AX57" i="1"/>
  <c r="AZ67" i="1" s="1"/>
  <c r="EO25" i="1"/>
  <c r="AG93" i="1"/>
  <c r="AH83" i="1" s="1"/>
  <c r="S25" i="1"/>
  <c r="U17" i="1" s="1"/>
  <c r="AG71" i="1"/>
  <c r="AZ35" i="1"/>
  <c r="BM11" i="1"/>
  <c r="AG73" i="1"/>
  <c r="AI69" i="1" s="1"/>
  <c r="BM93" i="1"/>
  <c r="BO83" i="1" s="1"/>
  <c r="BN31" i="1"/>
  <c r="CC21" i="1"/>
  <c r="U83" i="1"/>
  <c r="V93" i="1" s="1"/>
  <c r="EA57" i="1"/>
  <c r="AH43" i="1"/>
  <c r="DJ57" i="1"/>
  <c r="CU31" i="1"/>
  <c r="AI17" i="1"/>
  <c r="FE21" i="1"/>
  <c r="FG17" i="1" s="1"/>
  <c r="EO21" i="1"/>
  <c r="DY25" i="1"/>
  <c r="DY19" i="1"/>
  <c r="CT43" i="1"/>
  <c r="CC71" i="1"/>
  <c r="CE69" i="1" s="1"/>
  <c r="DI71" i="1"/>
  <c r="DJ69" i="1" s="1"/>
  <c r="EO71" i="1"/>
  <c r="BO31" i="1"/>
  <c r="BP39" i="1" s="1"/>
  <c r="DI25" i="1"/>
  <c r="DJ17" i="1" s="1"/>
  <c r="CC25" i="1"/>
  <c r="CD17" i="1" s="1"/>
  <c r="BM25" i="1"/>
  <c r="S71" i="1"/>
  <c r="U57" i="1"/>
  <c r="V57" i="1" s="1"/>
  <c r="BN83" i="1"/>
  <c r="EQ57" i="1"/>
  <c r="EP57" i="1"/>
  <c r="AX83" i="1"/>
  <c r="AY83" i="1"/>
  <c r="CT17" i="1"/>
  <c r="CV29" i="1" s="1"/>
  <c r="AH57" i="1"/>
  <c r="BN57" i="1"/>
  <c r="BO57" i="1"/>
  <c r="FG57" i="1"/>
  <c r="FF57" i="1"/>
  <c r="CT31" i="1"/>
  <c r="DK31" i="1"/>
  <c r="DJ31" i="1"/>
  <c r="CD83" i="1"/>
  <c r="CE83" i="1"/>
  <c r="FG31" i="1"/>
  <c r="FF31" i="1"/>
  <c r="CT57" i="1"/>
  <c r="CU57" i="1"/>
  <c r="CV57" i="1" s="1"/>
  <c r="DJ83" i="1"/>
  <c r="DK83" i="1"/>
  <c r="FF17" i="1"/>
  <c r="EP31" i="1"/>
  <c r="EQ31" i="1"/>
  <c r="DK57" i="1"/>
  <c r="FE11" i="1"/>
  <c r="S11" i="1"/>
  <c r="CU83" i="1"/>
  <c r="CT83" i="1"/>
  <c r="AZ33" i="1"/>
  <c r="AZ31" i="1"/>
  <c r="AZ37" i="1"/>
  <c r="AZ41" i="1"/>
  <c r="AZ39" i="1"/>
  <c r="DL49" i="1"/>
  <c r="DL43" i="1"/>
  <c r="DL53" i="1"/>
  <c r="DL47" i="1"/>
  <c r="DL45" i="1"/>
  <c r="DL55" i="1"/>
  <c r="DY3" i="1"/>
  <c r="EO3" i="1"/>
  <c r="FE3" i="1"/>
  <c r="EP83" i="1"/>
  <c r="EQ83" i="1"/>
  <c r="CS3" i="1"/>
  <c r="AX69" i="1"/>
  <c r="AY69" i="1"/>
  <c r="V47" i="1"/>
  <c r="V55" i="1"/>
  <c r="V43" i="1"/>
  <c r="V51" i="1"/>
  <c r="EO73" i="1"/>
  <c r="BM73" i="1"/>
  <c r="CD57" i="1"/>
  <c r="CE57" i="1"/>
  <c r="BP45" i="1"/>
  <c r="BP47" i="1"/>
  <c r="BP51" i="1"/>
  <c r="BP55" i="1"/>
  <c r="BP49" i="1"/>
  <c r="BP43" i="1"/>
  <c r="ER43" i="1"/>
  <c r="ER53" i="1"/>
  <c r="ER51" i="1"/>
  <c r="ER47" i="1"/>
  <c r="ER49" i="1"/>
  <c r="ER45" i="1"/>
  <c r="CC3" i="1"/>
  <c r="S3" i="1"/>
  <c r="ER55" i="1"/>
  <c r="DZ83" i="1"/>
  <c r="EA83" i="1"/>
  <c r="DY73" i="1"/>
  <c r="EA69" i="1" s="1"/>
  <c r="CS73" i="1"/>
  <c r="FG69" i="1"/>
  <c r="FF69" i="1"/>
  <c r="DY11" i="1"/>
  <c r="BM3" i="1"/>
  <c r="S73" i="1"/>
  <c r="V49" i="1"/>
  <c r="V45" i="1"/>
  <c r="CV19" i="1"/>
  <c r="CV21" i="1"/>
  <c r="DL51" i="1"/>
  <c r="AX17" i="1"/>
  <c r="AY17" i="1"/>
  <c r="EO7" i="1"/>
  <c r="AW7" i="1"/>
  <c r="S7" i="1"/>
  <c r="FH43" i="1"/>
  <c r="FH51" i="1"/>
  <c r="FH55" i="1"/>
  <c r="FH45" i="1"/>
  <c r="FH47" i="1"/>
  <c r="FH49" i="1"/>
  <c r="FH53" i="1"/>
  <c r="CD69" i="1"/>
  <c r="T31" i="1"/>
  <c r="U31" i="1"/>
  <c r="EA31" i="1"/>
  <c r="DZ31" i="1"/>
  <c r="DZ43" i="1"/>
  <c r="EA43" i="1"/>
  <c r="EO11" i="1"/>
  <c r="CS11" i="1"/>
  <c r="DI3" i="1"/>
  <c r="CE43" i="1"/>
  <c r="CD43" i="1"/>
  <c r="BP53" i="1"/>
  <c r="DI11" i="1"/>
  <c r="FG83" i="1"/>
  <c r="FF83" i="1"/>
  <c r="DZ69" i="1"/>
  <c r="AW11" i="1"/>
  <c r="AY3" i="1" s="1"/>
  <c r="CD31" i="1"/>
  <c r="CE31" i="1"/>
  <c r="V53" i="1"/>
  <c r="AG3" i="1"/>
  <c r="AG11" i="1"/>
  <c r="EO15" i="1"/>
  <c r="CS15" i="1"/>
  <c r="AY43" i="1"/>
  <c r="AX43" i="1"/>
  <c r="FH45" i="2" l="1"/>
  <c r="FH89" i="2"/>
  <c r="FH15" i="2"/>
  <c r="FH91" i="2"/>
  <c r="FH41" i="2"/>
  <c r="FH13" i="2"/>
  <c r="EB61" i="2"/>
  <c r="EB37" i="2"/>
  <c r="EB75" i="2"/>
  <c r="EB35" i="2"/>
  <c r="EB41" i="2"/>
  <c r="DL69" i="2"/>
  <c r="CV91" i="2"/>
  <c r="CV69" i="2"/>
  <c r="CV5" i="2"/>
  <c r="CV75" i="2"/>
  <c r="CV71" i="2"/>
  <c r="CV9" i="2"/>
  <c r="CV7" i="2"/>
  <c r="CV3" i="2"/>
  <c r="CV11" i="2"/>
  <c r="CV13" i="2"/>
  <c r="CF71" i="2"/>
  <c r="BP63" i="2"/>
  <c r="BP59" i="2"/>
  <c r="BP9" i="2"/>
  <c r="BP5" i="2"/>
  <c r="AZ35" i="2"/>
  <c r="AZ69" i="2"/>
  <c r="AZ71" i="2"/>
  <c r="AZ15" i="2"/>
  <c r="AZ5" i="2"/>
  <c r="V37" i="2"/>
  <c r="V85" i="2"/>
  <c r="BP37" i="2"/>
  <c r="DL37" i="2"/>
  <c r="CG95" i="2"/>
  <c r="CG89" i="2"/>
  <c r="CG93" i="2"/>
  <c r="CG91" i="2"/>
  <c r="CG87" i="2"/>
  <c r="CG85" i="2"/>
  <c r="CG81" i="2"/>
  <c r="CG77" i="2"/>
  <c r="CG73" i="2"/>
  <c r="CG83" i="2"/>
  <c r="CG71" i="2"/>
  <c r="CG79" i="2"/>
  <c r="CG67" i="2"/>
  <c r="CG63" i="2"/>
  <c r="CG59" i="2"/>
  <c r="CG75" i="2"/>
  <c r="CG65" i="2"/>
  <c r="CG61" i="2"/>
  <c r="CG57" i="2"/>
  <c r="CG69" i="2"/>
  <c r="CG49" i="2"/>
  <c r="CG45" i="2"/>
  <c r="CG53" i="2"/>
  <c r="CG43" i="2"/>
  <c r="CG29" i="2"/>
  <c r="CG25" i="2"/>
  <c r="CG47" i="2"/>
  <c r="CG39" i="2"/>
  <c r="CG35" i="2"/>
  <c r="CG31" i="2"/>
  <c r="CG51" i="2"/>
  <c r="CG41" i="2"/>
  <c r="CG37" i="2"/>
  <c r="CG33" i="2"/>
  <c r="CG21" i="2"/>
  <c r="CG27" i="2"/>
  <c r="CG19" i="2"/>
  <c r="CG15" i="2"/>
  <c r="CG11" i="2"/>
  <c r="CG7" i="2"/>
  <c r="CG3" i="2"/>
  <c r="CG23" i="2"/>
  <c r="CG17" i="2"/>
  <c r="CG13" i="2"/>
  <c r="CG9" i="2"/>
  <c r="CG5" i="2"/>
  <c r="CG55" i="2"/>
  <c r="CF3" i="2"/>
  <c r="CF5" i="2"/>
  <c r="V57" i="2"/>
  <c r="V67" i="2"/>
  <c r="V61" i="2"/>
  <c r="DL55" i="2"/>
  <c r="DL47" i="2"/>
  <c r="DL43" i="2"/>
  <c r="DL49" i="2"/>
  <c r="DL51" i="2"/>
  <c r="DL53" i="2"/>
  <c r="ER43" i="2"/>
  <c r="ER47" i="2"/>
  <c r="ER55" i="2"/>
  <c r="ER51" i="2"/>
  <c r="W95" i="2"/>
  <c r="W93" i="2"/>
  <c r="W91" i="2"/>
  <c r="W87" i="2"/>
  <c r="W89" i="2"/>
  <c r="W81" i="2"/>
  <c r="W77" i="2"/>
  <c r="W83" i="2"/>
  <c r="W79" i="2"/>
  <c r="W75" i="2"/>
  <c r="W69" i="2"/>
  <c r="W65" i="2"/>
  <c r="W85" i="2"/>
  <c r="W71" i="2"/>
  <c r="W57" i="2"/>
  <c r="W73" i="2"/>
  <c r="W61" i="2"/>
  <c r="W43" i="2"/>
  <c r="W55" i="2"/>
  <c r="W53" i="2"/>
  <c r="W49" i="2"/>
  <c r="W45" i="2"/>
  <c r="W67" i="2"/>
  <c r="W51" i="2"/>
  <c r="W47" i="2"/>
  <c r="W41" i="2"/>
  <c r="W37" i="2"/>
  <c r="W33" i="2"/>
  <c r="W59" i="2"/>
  <c r="W29" i="2"/>
  <c r="W25" i="2"/>
  <c r="W21" i="2"/>
  <c r="W31" i="2"/>
  <c r="W27" i="2"/>
  <c r="W23" i="2"/>
  <c r="W19" i="2"/>
  <c r="W39" i="2"/>
  <c r="W17" i="2"/>
  <c r="W13" i="2"/>
  <c r="W9" i="2"/>
  <c r="W15" i="2"/>
  <c r="W3" i="2"/>
  <c r="W63" i="2"/>
  <c r="W35" i="2"/>
  <c r="W5" i="2"/>
  <c r="W11" i="2"/>
  <c r="W7" i="2"/>
  <c r="V3" i="2"/>
  <c r="V13" i="2"/>
  <c r="ES95" i="2"/>
  <c r="ES89" i="2"/>
  <c r="ES93" i="2"/>
  <c r="ES91" i="2"/>
  <c r="ES87" i="2"/>
  <c r="ES83" i="2"/>
  <c r="ES81" i="2"/>
  <c r="ES77" i="2"/>
  <c r="ES73" i="2"/>
  <c r="ES79" i="2"/>
  <c r="ES85" i="2"/>
  <c r="ES75" i="2"/>
  <c r="ES71" i="2"/>
  <c r="ES67" i="2"/>
  <c r="ES63" i="2"/>
  <c r="ES59" i="2"/>
  <c r="ES65" i="2"/>
  <c r="ES61" i="2"/>
  <c r="ES57" i="2"/>
  <c r="ES69" i="2"/>
  <c r="ES55" i="2"/>
  <c r="ES53" i="2"/>
  <c r="ES49" i="2"/>
  <c r="ES45" i="2"/>
  <c r="ES41" i="2"/>
  <c r="ES47" i="2"/>
  <c r="ES43" i="2"/>
  <c r="ES29" i="2"/>
  <c r="ES25" i="2"/>
  <c r="ES39" i="2"/>
  <c r="ES35" i="2"/>
  <c r="ES31" i="2"/>
  <c r="ES37" i="2"/>
  <c r="ES33" i="2"/>
  <c r="ES27" i="2"/>
  <c r="ES17" i="2"/>
  <c r="ES51" i="2"/>
  <c r="ES15" i="2"/>
  <c r="ES11" i="2"/>
  <c r="ES7" i="2"/>
  <c r="ES3" i="2"/>
  <c r="ES21" i="2"/>
  <c r="ES23" i="2"/>
  <c r="ES19" i="2"/>
  <c r="ES13" i="2"/>
  <c r="ES9" i="2"/>
  <c r="ES5" i="2"/>
  <c r="ER7" i="2"/>
  <c r="ER13" i="2"/>
  <c r="ER3" i="2"/>
  <c r="ER15" i="2"/>
  <c r="CF43" i="2"/>
  <c r="CF55" i="2"/>
  <c r="CF51" i="2"/>
  <c r="CF47" i="2"/>
  <c r="BP71" i="2"/>
  <c r="ER95" i="2"/>
  <c r="ER83" i="2"/>
  <c r="ER85" i="2"/>
  <c r="ER89" i="2"/>
  <c r="ER93" i="2"/>
  <c r="BP95" i="2"/>
  <c r="BP89" i="2"/>
  <c r="BP85" i="2"/>
  <c r="BP93" i="2"/>
  <c r="EB67" i="2"/>
  <c r="EB57" i="2"/>
  <c r="AZ39" i="2"/>
  <c r="BP91" i="2"/>
  <c r="BP87" i="2"/>
  <c r="CF45" i="2"/>
  <c r="FH77" i="2"/>
  <c r="FH79" i="2"/>
  <c r="FH73" i="2"/>
  <c r="V7" i="2"/>
  <c r="CV83" i="2"/>
  <c r="BP73" i="2"/>
  <c r="BP77" i="2"/>
  <c r="BP79" i="2"/>
  <c r="V11" i="2"/>
  <c r="DL71" i="2"/>
  <c r="FH39" i="2"/>
  <c r="ER87" i="2"/>
  <c r="AZ31" i="2"/>
  <c r="CF95" i="2"/>
  <c r="CF93" i="2"/>
  <c r="CF89" i="2"/>
  <c r="CF85" i="2"/>
  <c r="EB89" i="2"/>
  <c r="EB85" i="2"/>
  <c r="EB93" i="2"/>
  <c r="EB95" i="2"/>
  <c r="DL67" i="2"/>
  <c r="DL57" i="2"/>
  <c r="DL61" i="2"/>
  <c r="CF37" i="2"/>
  <c r="CF41" i="2"/>
  <c r="CF33" i="2"/>
  <c r="ER53" i="2"/>
  <c r="BP81" i="2"/>
  <c r="FH31" i="2"/>
  <c r="CF11" i="2"/>
  <c r="ER5" i="2"/>
  <c r="AZ67" i="2"/>
  <c r="BP41" i="2"/>
  <c r="FH83" i="2"/>
  <c r="EE69" i="2"/>
  <c r="EE105" i="2" s="1"/>
  <c r="EF105" i="2" s="1"/>
  <c r="ED69" i="2"/>
  <c r="EG81" i="2" s="1"/>
  <c r="CY69" i="2"/>
  <c r="CY105" i="2" s="1"/>
  <c r="CZ105" i="2" s="1"/>
  <c r="CX69" i="2"/>
  <c r="DA81" i="2" s="1"/>
  <c r="DL95" i="2"/>
  <c r="DL93" i="2"/>
  <c r="DL83" i="2"/>
  <c r="DL85" i="2"/>
  <c r="DL89" i="2"/>
  <c r="DL35" i="2"/>
  <c r="V77" i="2"/>
  <c r="V73" i="2"/>
  <c r="V75" i="2"/>
  <c r="V79" i="2"/>
  <c r="FH43" i="2"/>
  <c r="FH55" i="2"/>
  <c r="FH51" i="2"/>
  <c r="FH47" i="2"/>
  <c r="AZ59" i="2"/>
  <c r="CV93" i="2"/>
  <c r="CV85" i="2"/>
  <c r="CV89" i="2"/>
  <c r="CV95" i="2"/>
  <c r="DL87" i="2"/>
  <c r="BP11" i="2"/>
  <c r="AZ51" i="2"/>
  <c r="AZ55" i="2"/>
  <c r="AZ43" i="2"/>
  <c r="AZ53" i="2"/>
  <c r="AZ47" i="2"/>
  <c r="AZ45" i="2"/>
  <c r="V55" i="2"/>
  <c r="V51" i="2"/>
  <c r="V43" i="2"/>
  <c r="V47" i="2"/>
  <c r="V49" i="2"/>
  <c r="FH75" i="2"/>
  <c r="ER91" i="2"/>
  <c r="BP15" i="2"/>
  <c r="EB43" i="2"/>
  <c r="EB55" i="2"/>
  <c r="EB51" i="2"/>
  <c r="EB47" i="2"/>
  <c r="EB53" i="2"/>
  <c r="AZ77" i="2"/>
  <c r="AZ73" i="2"/>
  <c r="AZ79" i="2"/>
  <c r="V69" i="2"/>
  <c r="AZ41" i="2"/>
  <c r="FI95" i="2"/>
  <c r="FI93" i="2"/>
  <c r="FI87" i="2"/>
  <c r="FI83" i="2"/>
  <c r="FI91" i="2"/>
  <c r="FI81" i="2"/>
  <c r="FI77" i="2"/>
  <c r="FI89" i="2"/>
  <c r="FI85" i="2"/>
  <c r="FI79" i="2"/>
  <c r="FI75" i="2"/>
  <c r="FI71" i="2"/>
  <c r="FI73" i="2"/>
  <c r="FI65" i="2"/>
  <c r="FI53" i="2"/>
  <c r="FI57" i="2"/>
  <c r="FI55" i="2"/>
  <c r="FI61" i="2"/>
  <c r="FI49" i="2"/>
  <c r="FI45" i="2"/>
  <c r="FI69" i="2"/>
  <c r="FI59" i="2"/>
  <c r="FI51" i="2"/>
  <c r="FI47" i="2"/>
  <c r="FI67" i="2"/>
  <c r="FI63" i="2"/>
  <c r="FI37" i="2"/>
  <c r="FI33" i="2"/>
  <c r="FI31" i="2"/>
  <c r="FI29" i="2"/>
  <c r="FI25" i="2"/>
  <c r="FI21" i="2"/>
  <c r="FI43" i="2"/>
  <c r="FI41" i="2"/>
  <c r="FI27" i="2"/>
  <c r="FI23" i="2"/>
  <c r="FI19" i="2"/>
  <c r="FI13" i="2"/>
  <c r="FI9" i="2"/>
  <c r="FI5" i="2"/>
  <c r="FI11" i="2"/>
  <c r="FI17" i="2"/>
  <c r="FI3" i="2"/>
  <c r="FI35" i="2"/>
  <c r="FI39" i="2"/>
  <c r="FI15" i="2"/>
  <c r="FI7" i="2"/>
  <c r="FH3" i="2"/>
  <c r="CF49" i="2"/>
  <c r="AZ49" i="2"/>
  <c r="DL45" i="2"/>
  <c r="BP35" i="2"/>
  <c r="EB73" i="2"/>
  <c r="EB77" i="2"/>
  <c r="EB79" i="2"/>
  <c r="AZ63" i="2"/>
  <c r="ER11" i="2"/>
  <c r="BA93" i="2"/>
  <c r="BA95" i="2"/>
  <c r="BA91" i="2"/>
  <c r="BA87" i="2"/>
  <c r="BA89" i="2"/>
  <c r="BA85" i="2"/>
  <c r="BA79" i="2"/>
  <c r="BA75" i="2"/>
  <c r="BA83" i="2"/>
  <c r="BA73" i="2"/>
  <c r="BA65" i="2"/>
  <c r="BA61" i="2"/>
  <c r="BA81" i="2"/>
  <c r="BA77" i="2"/>
  <c r="BA67" i="2"/>
  <c r="BA63" i="2"/>
  <c r="BA59" i="2"/>
  <c r="BA57" i="2"/>
  <c r="BA51" i="2"/>
  <c r="BA47" i="2"/>
  <c r="BA71" i="2"/>
  <c r="BA55" i="2"/>
  <c r="BA27" i="2"/>
  <c r="BA53" i="2"/>
  <c r="BA45" i="2"/>
  <c r="BA41" i="2"/>
  <c r="BA37" i="2"/>
  <c r="BA33" i="2"/>
  <c r="BA31" i="2"/>
  <c r="BA69" i="2"/>
  <c r="BA49" i="2"/>
  <c r="BA39" i="2"/>
  <c r="BA35" i="2"/>
  <c r="BA43" i="2"/>
  <c r="BA23" i="2"/>
  <c r="BA29" i="2"/>
  <c r="BA25" i="2"/>
  <c r="BA21" i="2"/>
  <c r="BA13" i="2"/>
  <c r="BA9" i="2"/>
  <c r="BA5" i="2"/>
  <c r="BA3" i="2"/>
  <c r="BA19" i="2"/>
  <c r="BA17" i="2"/>
  <c r="BA15" i="2"/>
  <c r="BA11" i="2"/>
  <c r="BA7" i="2"/>
  <c r="AZ13" i="2"/>
  <c r="AZ3" i="2"/>
  <c r="AZ11" i="2"/>
  <c r="AZ9" i="2"/>
  <c r="V65" i="2"/>
  <c r="V63" i="2"/>
  <c r="V9" i="2"/>
  <c r="V53" i="2"/>
  <c r="EB31" i="2"/>
  <c r="FH85" i="2"/>
  <c r="ED3" i="2"/>
  <c r="EG7" i="2" s="1"/>
  <c r="EE3" i="2"/>
  <c r="EG5" i="2" s="1"/>
  <c r="ED31" i="2"/>
  <c r="EE31" i="2"/>
  <c r="EE101" i="2" s="1"/>
  <c r="EF101" i="2" s="1"/>
  <c r="EG73" i="2"/>
  <c r="EG79" i="2"/>
  <c r="CY57" i="2"/>
  <c r="CY104" i="2" s="1"/>
  <c r="CZ104" i="2" s="1"/>
  <c r="CX57" i="2"/>
  <c r="DA61" i="2" s="1"/>
  <c r="CX83" i="2"/>
  <c r="CY83" i="2"/>
  <c r="CY106" i="2" s="1"/>
  <c r="CZ106" i="2" s="1"/>
  <c r="DA91" i="2"/>
  <c r="DL39" i="2"/>
  <c r="DL31" i="2"/>
  <c r="FH81" i="2"/>
  <c r="V71" i="2"/>
  <c r="CF13" i="2"/>
  <c r="EE17" i="2"/>
  <c r="EE100" i="2" s="1"/>
  <c r="EF100" i="2" s="1"/>
  <c r="ED17" i="2"/>
  <c r="BP39" i="2"/>
  <c r="CF9" i="2"/>
  <c r="BP33" i="2"/>
  <c r="BP67" i="2"/>
  <c r="BP57" i="2"/>
  <c r="FH53" i="2"/>
  <c r="CV43" i="2"/>
  <c r="CV55" i="2"/>
  <c r="CV51" i="2"/>
  <c r="CV47" i="2"/>
  <c r="CV49" i="2"/>
  <c r="CF65" i="2"/>
  <c r="CF57" i="2"/>
  <c r="CF67" i="2"/>
  <c r="CF61" i="2"/>
  <c r="V41" i="2"/>
  <c r="DM93" i="2"/>
  <c r="DM91" i="2"/>
  <c r="DM87" i="2"/>
  <c r="DM95" i="2"/>
  <c r="DM89" i="2"/>
  <c r="DM85" i="2"/>
  <c r="DM83" i="2"/>
  <c r="DM79" i="2"/>
  <c r="DM75" i="2"/>
  <c r="DM71" i="2"/>
  <c r="DM77" i="2"/>
  <c r="DM65" i="2"/>
  <c r="DM61" i="2"/>
  <c r="DM67" i="2"/>
  <c r="DM63" i="2"/>
  <c r="DM59" i="2"/>
  <c r="DM57" i="2"/>
  <c r="DM51" i="2"/>
  <c r="DM47" i="2"/>
  <c r="DM81" i="2"/>
  <c r="DM73" i="2"/>
  <c r="DM55" i="2"/>
  <c r="DM53" i="2"/>
  <c r="DM41" i="2"/>
  <c r="DM69" i="2"/>
  <c r="DM45" i="2"/>
  <c r="DM27" i="2"/>
  <c r="DM37" i="2"/>
  <c r="DM33" i="2"/>
  <c r="DM31" i="2"/>
  <c r="DM39" i="2"/>
  <c r="DM35" i="2"/>
  <c r="DM25" i="2"/>
  <c r="DM19" i="2"/>
  <c r="DM29" i="2"/>
  <c r="DM17" i="2"/>
  <c r="DM13" i="2"/>
  <c r="DM9" i="2"/>
  <c r="DM5" i="2"/>
  <c r="DM3" i="2"/>
  <c r="DM43" i="2"/>
  <c r="DM21" i="2"/>
  <c r="DM15" i="2"/>
  <c r="DM11" i="2"/>
  <c r="DM7" i="2"/>
  <c r="DM49" i="2"/>
  <c r="DM23" i="2"/>
  <c r="DL9" i="2"/>
  <c r="DL3" i="2"/>
  <c r="DL15" i="2"/>
  <c r="FH69" i="2"/>
  <c r="DL73" i="2"/>
  <c r="DL77" i="2"/>
  <c r="DL79" i="2"/>
  <c r="DL81" i="2"/>
  <c r="DL5" i="2"/>
  <c r="AZ81" i="2"/>
  <c r="EB59" i="2"/>
  <c r="V15" i="2"/>
  <c r="BP69" i="2"/>
  <c r="DL13" i="2"/>
  <c r="AZ85" i="2"/>
  <c r="AZ87" i="2"/>
  <c r="AZ95" i="2"/>
  <c r="AZ91" i="2"/>
  <c r="AZ89" i="2"/>
  <c r="AZ93" i="2"/>
  <c r="V45" i="2"/>
  <c r="ER35" i="2"/>
  <c r="ER41" i="2"/>
  <c r="ER39" i="2"/>
  <c r="FH9" i="2"/>
  <c r="V59" i="2"/>
  <c r="AZ57" i="2"/>
  <c r="CF15" i="2"/>
  <c r="DL7" i="2"/>
  <c r="EB45" i="2"/>
  <c r="CV79" i="2"/>
  <c r="CV73" i="2"/>
  <c r="CV77" i="2"/>
  <c r="V81" i="2"/>
  <c r="DL41" i="2"/>
  <c r="CF87" i="2"/>
  <c r="AZ33" i="2"/>
  <c r="V35" i="2"/>
  <c r="EB65" i="2"/>
  <c r="EB39" i="2"/>
  <c r="BQ95" i="2"/>
  <c r="BQ89" i="2"/>
  <c r="BQ85" i="2"/>
  <c r="BQ93" i="2"/>
  <c r="BQ83" i="2"/>
  <c r="BQ79" i="2"/>
  <c r="BQ91" i="2"/>
  <c r="BQ87" i="2"/>
  <c r="BQ81" i="2"/>
  <c r="BQ77" i="2"/>
  <c r="BQ73" i="2"/>
  <c r="BQ67" i="2"/>
  <c r="BQ55" i="2"/>
  <c r="BQ75" i="2"/>
  <c r="BQ71" i="2"/>
  <c r="BQ57" i="2"/>
  <c r="BQ61" i="2"/>
  <c r="BQ69" i="2"/>
  <c r="BQ53" i="2"/>
  <c r="BQ51" i="2"/>
  <c r="BQ47" i="2"/>
  <c r="BQ49" i="2"/>
  <c r="BQ45" i="2"/>
  <c r="BQ39" i="2"/>
  <c r="BQ35" i="2"/>
  <c r="BQ65" i="2"/>
  <c r="BQ59" i="2"/>
  <c r="BQ43" i="2"/>
  <c r="BQ31" i="2"/>
  <c r="BQ27" i="2"/>
  <c r="BQ23" i="2"/>
  <c r="BQ19" i="2"/>
  <c r="BQ41" i="2"/>
  <c r="BQ29" i="2"/>
  <c r="BQ25" i="2"/>
  <c r="BQ21" i="2"/>
  <c r="BQ63" i="2"/>
  <c r="BQ15" i="2"/>
  <c r="BQ11" i="2"/>
  <c r="BQ7" i="2"/>
  <c r="BQ33" i="2"/>
  <c r="BQ3" i="2"/>
  <c r="BQ37" i="2"/>
  <c r="BQ13" i="2"/>
  <c r="BQ9" i="2"/>
  <c r="BQ17" i="2"/>
  <c r="BQ5" i="2"/>
  <c r="BP3" i="2"/>
  <c r="EB91" i="2"/>
  <c r="CF7" i="2"/>
  <c r="CV87" i="2"/>
  <c r="ER45" i="2"/>
  <c r="CF73" i="2"/>
  <c r="CF77" i="2"/>
  <c r="CF79" i="2"/>
  <c r="ER9" i="2"/>
  <c r="ER33" i="2"/>
  <c r="BP7" i="2"/>
  <c r="V5" i="2"/>
  <c r="V33" i="2"/>
  <c r="BP43" i="2"/>
  <c r="BP51" i="2"/>
  <c r="BP53" i="2"/>
  <c r="BP47" i="2"/>
  <c r="BP55" i="2"/>
  <c r="ER73" i="2"/>
  <c r="ER77" i="2"/>
  <c r="ER79" i="2"/>
  <c r="AZ7" i="2"/>
  <c r="AM3" i="2"/>
  <c r="AL3" i="2"/>
  <c r="EE43" i="2"/>
  <c r="EE102" i="2" s="1"/>
  <c r="EF102" i="2" s="1"/>
  <c r="ED43" i="2"/>
  <c r="EE57" i="2"/>
  <c r="EE104" i="2" s="1"/>
  <c r="EF104" i="2" s="1"/>
  <c r="ED57" i="2"/>
  <c r="EG67" i="2" s="1"/>
  <c r="EG77" i="2"/>
  <c r="EE83" i="2"/>
  <c r="EE106" i="2" s="1"/>
  <c r="EF106" i="2" s="1"/>
  <c r="ED83" i="2"/>
  <c r="CY17" i="2"/>
  <c r="CY100" i="2" s="1"/>
  <c r="CZ100" i="2" s="1"/>
  <c r="CX17" i="2"/>
  <c r="DA23" i="2" s="1"/>
  <c r="DA17" i="2"/>
  <c r="CY3" i="2"/>
  <c r="CX3" i="2"/>
  <c r="CY43" i="2"/>
  <c r="CY102" i="2" s="1"/>
  <c r="CZ102" i="2" s="1"/>
  <c r="CX43" i="2"/>
  <c r="DA45" i="2" s="1"/>
  <c r="CX31" i="2"/>
  <c r="CY31" i="2"/>
  <c r="CY101" i="2" s="1"/>
  <c r="CZ101" i="2" s="1"/>
  <c r="DA67" i="2"/>
  <c r="DA85" i="2"/>
  <c r="DA93" i="2"/>
  <c r="AZ61" i="2"/>
  <c r="CF65" i="1"/>
  <c r="CF63" i="1"/>
  <c r="CF59" i="1"/>
  <c r="BP63" i="1"/>
  <c r="BP59" i="1"/>
  <c r="BP61" i="1"/>
  <c r="BP65" i="1"/>
  <c r="V95" i="1"/>
  <c r="EB63" i="1"/>
  <c r="EB65" i="1"/>
  <c r="EB59" i="1"/>
  <c r="CF67" i="1"/>
  <c r="BP67" i="1"/>
  <c r="CF57" i="1"/>
  <c r="CV59" i="1"/>
  <c r="CV63" i="1"/>
  <c r="CV65" i="1"/>
  <c r="FH59" i="1"/>
  <c r="FH65" i="1"/>
  <c r="FH63" i="1"/>
  <c r="ER65" i="1"/>
  <c r="ER63" i="1"/>
  <c r="ER59" i="1"/>
  <c r="AH69" i="1"/>
  <c r="DL65" i="1"/>
  <c r="DL59" i="1"/>
  <c r="DL63" i="1"/>
  <c r="EP17" i="1"/>
  <c r="DL57" i="1"/>
  <c r="V61" i="1"/>
  <c r="CV61" i="1"/>
  <c r="ER57" i="1"/>
  <c r="EQ17" i="1"/>
  <c r="AZ57" i="1"/>
  <c r="CF61" i="1"/>
  <c r="V33" i="1"/>
  <c r="ER25" i="1"/>
  <c r="FH61" i="1"/>
  <c r="ER67" i="1"/>
  <c r="V59" i="1"/>
  <c r="V65" i="1"/>
  <c r="V63" i="1"/>
  <c r="EB61" i="1"/>
  <c r="FH57" i="1"/>
  <c r="BP57" i="1"/>
  <c r="DL61" i="1"/>
  <c r="FH67" i="1"/>
  <c r="CV67" i="1"/>
  <c r="CV39" i="1"/>
  <c r="AZ63" i="1"/>
  <c r="AZ59" i="1"/>
  <c r="AZ65" i="1"/>
  <c r="EB57" i="1"/>
  <c r="EB67" i="1"/>
  <c r="ER61" i="1"/>
  <c r="DL67" i="1"/>
  <c r="FH37" i="1"/>
  <c r="DZ17" i="1"/>
  <c r="BP41" i="1"/>
  <c r="FH73" i="1"/>
  <c r="EB83" i="1"/>
  <c r="DK17" i="1"/>
  <c r="DL25" i="1" s="1"/>
  <c r="BP83" i="1"/>
  <c r="V91" i="1"/>
  <c r="EQ69" i="1"/>
  <c r="AI83" i="1"/>
  <c r="V85" i="1"/>
  <c r="ER93" i="1"/>
  <c r="BP31" i="1"/>
  <c r="ER89" i="1"/>
  <c r="ER37" i="1"/>
  <c r="EA17" i="1"/>
  <c r="EB25" i="1" s="1"/>
  <c r="AZ83" i="1"/>
  <c r="T17" i="1"/>
  <c r="V21" i="1" s="1"/>
  <c r="CF73" i="1"/>
  <c r="BP35" i="1"/>
  <c r="BP33" i="1"/>
  <c r="CV41" i="1"/>
  <c r="FH89" i="1"/>
  <c r="BP37" i="1"/>
  <c r="FH27" i="1"/>
  <c r="DL35" i="1"/>
  <c r="DL29" i="1"/>
  <c r="CE17" i="1"/>
  <c r="CF23" i="1" s="1"/>
  <c r="CF49" i="1"/>
  <c r="CV33" i="1"/>
  <c r="CV25" i="1"/>
  <c r="CV23" i="1"/>
  <c r="FH71" i="1"/>
  <c r="V89" i="1"/>
  <c r="DL83" i="1"/>
  <c r="DL39" i="1"/>
  <c r="CV49" i="1"/>
  <c r="CV45" i="1"/>
  <c r="CV53" i="1"/>
  <c r="CV43" i="1"/>
  <c r="CV47" i="1"/>
  <c r="CV55" i="1"/>
  <c r="CV51" i="1"/>
  <c r="CV37" i="1"/>
  <c r="CV31" i="1"/>
  <c r="CV17" i="1"/>
  <c r="DK69" i="1"/>
  <c r="DL73" i="1" s="1"/>
  <c r="V87" i="1"/>
  <c r="CF33" i="1"/>
  <c r="CV35" i="1"/>
  <c r="CV27" i="1"/>
  <c r="V83" i="1"/>
  <c r="BP85" i="1"/>
  <c r="BN17" i="1"/>
  <c r="BO17" i="1"/>
  <c r="AZ45" i="1"/>
  <c r="AZ73" i="1"/>
  <c r="AZ21" i="1"/>
  <c r="DL69" i="1"/>
  <c r="CV93" i="1"/>
  <c r="DL85" i="1"/>
  <c r="DL41" i="1"/>
  <c r="DL31" i="1"/>
  <c r="DL33" i="1"/>
  <c r="DL37" i="1"/>
  <c r="AZ93" i="1"/>
  <c r="AZ87" i="1"/>
  <c r="AZ89" i="1"/>
  <c r="AZ85" i="1"/>
  <c r="AZ95" i="1"/>
  <c r="AZ91" i="1"/>
  <c r="FH23" i="1"/>
  <c r="FH19" i="1"/>
  <c r="FH25" i="1"/>
  <c r="FH17" i="1"/>
  <c r="FH21" i="1"/>
  <c r="FH29" i="1"/>
  <c r="FH41" i="1"/>
  <c r="FH39" i="1"/>
  <c r="FH33" i="1"/>
  <c r="FH31" i="1"/>
  <c r="CF89" i="1"/>
  <c r="CF93" i="1"/>
  <c r="CF95" i="1"/>
  <c r="CF85" i="1"/>
  <c r="CF91" i="1"/>
  <c r="CF83" i="1"/>
  <c r="CF87" i="1"/>
  <c r="BP95" i="1"/>
  <c r="BP87" i="1"/>
  <c r="BP91" i="1"/>
  <c r="BP89" i="1"/>
  <c r="BP93" i="1"/>
  <c r="ER31" i="1"/>
  <c r="ER33" i="1"/>
  <c r="ER41" i="1"/>
  <c r="ER35" i="1"/>
  <c r="ER39" i="1"/>
  <c r="DL89" i="1"/>
  <c r="DL93" i="1"/>
  <c r="DL91" i="1"/>
  <c r="DL87" i="1"/>
  <c r="DL95" i="1"/>
  <c r="FH35" i="1"/>
  <c r="AX3" i="1"/>
  <c r="BA73" i="1" s="1"/>
  <c r="BA43" i="1"/>
  <c r="BA49" i="1"/>
  <c r="BA65" i="1"/>
  <c r="BA57" i="1"/>
  <c r="AZ15" i="1"/>
  <c r="EB79" i="1"/>
  <c r="EB71" i="1"/>
  <c r="EB77" i="1"/>
  <c r="EB75" i="1"/>
  <c r="CT3" i="1"/>
  <c r="CU3" i="1"/>
  <c r="EP3" i="1"/>
  <c r="ES17" i="1" s="1"/>
  <c r="EQ3" i="1"/>
  <c r="AH3" i="1"/>
  <c r="AK3" i="1" s="1"/>
  <c r="AI3" i="1"/>
  <c r="EB93" i="1"/>
  <c r="FH83" i="1"/>
  <c r="FH87" i="1"/>
  <c r="FH85" i="1"/>
  <c r="FH91" i="1"/>
  <c r="FH95" i="1"/>
  <c r="CF43" i="1"/>
  <c r="CF55" i="1"/>
  <c r="CF45" i="1"/>
  <c r="CF47" i="1"/>
  <c r="CF51" i="1"/>
  <c r="CF53" i="1"/>
  <c r="EB33" i="1"/>
  <c r="EB31" i="1"/>
  <c r="EB35" i="1"/>
  <c r="EB37" i="1"/>
  <c r="EB41" i="1"/>
  <c r="V31" i="1"/>
  <c r="V39" i="1"/>
  <c r="V41" i="1"/>
  <c r="V35" i="1"/>
  <c r="V37" i="1"/>
  <c r="CF75" i="1"/>
  <c r="CF81" i="1"/>
  <c r="CF77" i="1"/>
  <c r="CF79" i="1"/>
  <c r="CF71" i="1"/>
  <c r="CF69" i="1"/>
  <c r="T69" i="1"/>
  <c r="U69" i="1"/>
  <c r="BN3" i="1"/>
  <c r="BO3" i="1"/>
  <c r="FH69" i="1"/>
  <c r="FH75" i="1"/>
  <c r="FH77" i="1"/>
  <c r="FH79" i="1"/>
  <c r="FH81" i="1"/>
  <c r="DL77" i="1"/>
  <c r="EB87" i="1"/>
  <c r="EB91" i="1"/>
  <c r="EB95" i="1"/>
  <c r="EB89" i="1"/>
  <c r="EB85" i="1"/>
  <c r="T3" i="1"/>
  <c r="U3" i="1"/>
  <c r="BN69" i="1"/>
  <c r="BO69" i="1"/>
  <c r="CV89" i="1"/>
  <c r="CV85" i="1"/>
  <c r="CV83" i="1"/>
  <c r="CV87" i="1"/>
  <c r="CV95" i="1"/>
  <c r="CV91" i="1"/>
  <c r="V17" i="1"/>
  <c r="V25" i="1"/>
  <c r="V27" i="1"/>
  <c r="V19" i="1"/>
  <c r="V23" i="1"/>
  <c r="EB43" i="1"/>
  <c r="EB55" i="1"/>
  <c r="EB49" i="1"/>
  <c r="EB45" i="1"/>
  <c r="EB53" i="1"/>
  <c r="EB51" i="1"/>
  <c r="AZ19" i="1"/>
  <c r="AZ23" i="1"/>
  <c r="AZ27" i="1"/>
  <c r="AZ25" i="1"/>
  <c r="AZ17" i="1"/>
  <c r="AZ29" i="1"/>
  <c r="V29" i="1"/>
  <c r="AZ7" i="1"/>
  <c r="CT69" i="1"/>
  <c r="CU69" i="1"/>
  <c r="CD3" i="1"/>
  <c r="CE3" i="1"/>
  <c r="ER87" i="1"/>
  <c r="ER95" i="1"/>
  <c r="ER85" i="1"/>
  <c r="ER83" i="1"/>
  <c r="ER91" i="1"/>
  <c r="DJ3" i="1"/>
  <c r="DK3" i="1"/>
  <c r="EB73" i="1"/>
  <c r="AZ53" i="1"/>
  <c r="AZ47" i="1"/>
  <c r="AZ51" i="1"/>
  <c r="AZ43" i="1"/>
  <c r="AZ55" i="1"/>
  <c r="AZ49" i="1"/>
  <c r="CF39" i="1"/>
  <c r="CF31" i="1"/>
  <c r="CF35" i="1"/>
  <c r="CF41" i="1"/>
  <c r="CF37" i="1"/>
  <c r="FH93" i="1"/>
  <c r="EB69" i="1"/>
  <c r="EB81" i="1"/>
  <c r="EB47" i="1"/>
  <c r="EB39" i="1"/>
  <c r="EP69" i="1"/>
  <c r="ER73" i="1" s="1"/>
  <c r="AZ77" i="1"/>
  <c r="AZ79" i="1"/>
  <c r="AZ75" i="1"/>
  <c r="AZ81" i="1"/>
  <c r="AZ69" i="1"/>
  <c r="AZ71" i="1"/>
  <c r="FF3" i="1"/>
  <c r="FG3" i="1"/>
  <c r="DZ3" i="1"/>
  <c r="EA3" i="1"/>
  <c r="EG75" i="2" l="1"/>
  <c r="EG69" i="2"/>
  <c r="EG93" i="2"/>
  <c r="EG37" i="2"/>
  <c r="EG41" i="2"/>
  <c r="EG31" i="2"/>
  <c r="EG65" i="2"/>
  <c r="EG11" i="2"/>
  <c r="EG59" i="2"/>
  <c r="EG35" i="2"/>
  <c r="EG33" i="2"/>
  <c r="DA43" i="2"/>
  <c r="DA47" i="2"/>
  <c r="DA59" i="2"/>
  <c r="DA75" i="2"/>
  <c r="DA27" i="2"/>
  <c r="DA55" i="2"/>
  <c r="DA53" i="2"/>
  <c r="DA49" i="2"/>
  <c r="DA21" i="2"/>
  <c r="CX104" i="2"/>
  <c r="CZ31" i="2"/>
  <c r="BR31" i="2"/>
  <c r="BU35" i="2" s="1"/>
  <c r="BS31" i="2"/>
  <c r="BS101" i="2" s="1"/>
  <c r="BT101" i="2" s="1"/>
  <c r="BR83" i="2"/>
  <c r="BS83" i="2"/>
  <c r="BS106" i="2" s="1"/>
  <c r="BT106" i="2" s="1"/>
  <c r="DO3" i="2"/>
  <c r="DN3" i="2"/>
  <c r="DQ3" i="2" s="1"/>
  <c r="BB31" i="2"/>
  <c r="BE33" i="2" s="1"/>
  <c r="BC31" i="2"/>
  <c r="BC101" i="2" s="1"/>
  <c r="BD101" i="2" s="1"/>
  <c r="EU43" i="2"/>
  <c r="EU102" i="2" s="1"/>
  <c r="EV102" i="2" s="1"/>
  <c r="ET43" i="2"/>
  <c r="EW43" i="2" s="1"/>
  <c r="DA35" i="2"/>
  <c r="CH3" i="2"/>
  <c r="CI3" i="2"/>
  <c r="CK3" i="2" s="1"/>
  <c r="CX103" i="2"/>
  <c r="CX99" i="2"/>
  <c r="CZ3" i="2"/>
  <c r="ED105" i="2"/>
  <c r="EF57" i="2"/>
  <c r="AL103" i="2"/>
  <c r="AL99" i="2"/>
  <c r="AN3" i="2"/>
  <c r="BS43" i="2"/>
  <c r="BS102" i="2" s="1"/>
  <c r="BT102" i="2" s="1"/>
  <c r="BR43" i="2"/>
  <c r="DA31" i="2"/>
  <c r="DA3" i="2"/>
  <c r="ED101" i="2"/>
  <c r="EF43" i="2"/>
  <c r="AO3" i="2"/>
  <c r="BS17" i="2"/>
  <c r="BS100" i="2" s="1"/>
  <c r="BT100" i="2" s="1"/>
  <c r="BR17" i="2"/>
  <c r="BS3" i="2"/>
  <c r="BR3" i="2"/>
  <c r="BS69" i="2"/>
  <c r="BS105" i="2" s="1"/>
  <c r="BT105" i="2" s="1"/>
  <c r="BR69" i="2"/>
  <c r="BU77" i="2" s="1"/>
  <c r="BU89" i="2"/>
  <c r="DQ7" i="2"/>
  <c r="DO43" i="2"/>
  <c r="DO102" i="2" s="1"/>
  <c r="DP102" i="2" s="1"/>
  <c r="DN43" i="2"/>
  <c r="DQ13" i="2"/>
  <c r="DO69" i="2"/>
  <c r="DO105" i="2" s="1"/>
  <c r="DP105" i="2" s="1"/>
  <c r="DN69" i="2"/>
  <c r="DO57" i="2"/>
  <c r="DO104" i="2" s="1"/>
  <c r="DP104" i="2" s="1"/>
  <c r="DN57" i="2"/>
  <c r="DQ61" i="2" s="1"/>
  <c r="DA9" i="2"/>
  <c r="ED100" i="2"/>
  <c r="EF17" i="2"/>
  <c r="CX106" i="2"/>
  <c r="CZ83" i="2"/>
  <c r="DA29" i="2"/>
  <c r="DA15" i="2"/>
  <c r="EG63" i="2"/>
  <c r="ED103" i="2"/>
  <c r="ED99" i="2"/>
  <c r="EF3" i="2"/>
  <c r="BB3" i="2"/>
  <c r="BE11" i="2" s="1"/>
  <c r="BC3" i="2"/>
  <c r="BC43" i="2"/>
  <c r="BC102" i="2" s="1"/>
  <c r="BD102" i="2" s="1"/>
  <c r="BB43" i="2"/>
  <c r="BC69" i="2"/>
  <c r="BC105" i="2" s="1"/>
  <c r="BD105" i="2" s="1"/>
  <c r="BB69" i="2"/>
  <c r="BC57" i="2"/>
  <c r="BC104" i="2" s="1"/>
  <c r="BD104" i="2" s="1"/>
  <c r="BB57" i="2"/>
  <c r="BE59" i="2" s="1"/>
  <c r="BE73" i="2"/>
  <c r="FJ3" i="2"/>
  <c r="FM11" i="2" s="1"/>
  <c r="FK3" i="2"/>
  <c r="EG27" i="2"/>
  <c r="DA89" i="2"/>
  <c r="DA69" i="2"/>
  <c r="DA33" i="2"/>
  <c r="DA5" i="2"/>
  <c r="EG55" i="2"/>
  <c r="EG49" i="2"/>
  <c r="EG15" i="2"/>
  <c r="ET17" i="2"/>
  <c r="EU17" i="2"/>
  <c r="EW17" i="2" s="1"/>
  <c r="ET31" i="2"/>
  <c r="EU31" i="2"/>
  <c r="EU101" i="2" s="1"/>
  <c r="EV101" i="2" s="1"/>
  <c r="EU69" i="2"/>
  <c r="EU105" i="2" s="1"/>
  <c r="EV105" i="2" s="1"/>
  <c r="ET69" i="2"/>
  <c r="DA87" i="2"/>
  <c r="EG47" i="2"/>
  <c r="Y83" i="2"/>
  <c r="Y106" i="2" s="1"/>
  <c r="Z106" i="2" s="1"/>
  <c r="X83" i="2"/>
  <c r="CH31" i="2"/>
  <c r="CI31" i="2"/>
  <c r="CI101" i="2" s="1"/>
  <c r="CJ101" i="2" s="1"/>
  <c r="CH83" i="2"/>
  <c r="CI83" i="2"/>
  <c r="CI106" i="2" s="1"/>
  <c r="CJ106" i="2" s="1"/>
  <c r="ED106" i="2"/>
  <c r="EF83" i="2"/>
  <c r="BU95" i="2"/>
  <c r="DQ11" i="2"/>
  <c r="BB83" i="2"/>
  <c r="BE89" i="2" s="1"/>
  <c r="BC83" i="2"/>
  <c r="BC106" i="2" s="1"/>
  <c r="BD106" i="2" s="1"/>
  <c r="DA77" i="2"/>
  <c r="EG85" i="2"/>
  <c r="EU57" i="2"/>
  <c r="EU104" i="2" s="1"/>
  <c r="EV104" i="2" s="1"/>
  <c r="ET57" i="2"/>
  <c r="CX100" i="2"/>
  <c r="CZ17" i="2"/>
  <c r="EG19" i="2"/>
  <c r="BS57" i="2"/>
  <c r="BS104" i="2" s="1"/>
  <c r="BT104" i="2" s="1"/>
  <c r="BR57" i="2"/>
  <c r="BU57" i="2" s="1"/>
  <c r="DQ15" i="2"/>
  <c r="DQ5" i="2"/>
  <c r="DQ83" i="2"/>
  <c r="DN83" i="2"/>
  <c r="DO83" i="2"/>
  <c r="DO106" i="2" s="1"/>
  <c r="DP106" i="2" s="1"/>
  <c r="EG17" i="2"/>
  <c r="CX105" i="2"/>
  <c r="CZ57" i="2"/>
  <c r="DA63" i="2"/>
  <c r="DA13" i="2"/>
  <c r="EG51" i="2"/>
  <c r="ED104" i="2"/>
  <c r="EF31" i="2"/>
  <c r="EE103" i="2"/>
  <c r="EF103" i="2" s="1"/>
  <c r="EE99" i="2"/>
  <c r="EF99" i="2" s="1"/>
  <c r="BC17" i="2"/>
  <c r="BC100" i="2" s="1"/>
  <c r="BD100" i="2" s="1"/>
  <c r="BB17" i="2"/>
  <c r="FK43" i="2"/>
  <c r="FK102" i="2" s="1"/>
  <c r="FL102" i="2" s="1"/>
  <c r="FJ43" i="2"/>
  <c r="FJ31" i="2"/>
  <c r="FM41" i="2" s="1"/>
  <c r="FK31" i="2"/>
  <c r="FK101" i="2" s="1"/>
  <c r="FL101" i="2" s="1"/>
  <c r="FK69" i="2"/>
  <c r="FK105" i="2" s="1"/>
  <c r="FL105" i="2" s="1"/>
  <c r="FJ69" i="2"/>
  <c r="DA65" i="2"/>
  <c r="DA19" i="2"/>
  <c r="ED102" i="2"/>
  <c r="EF69" i="2"/>
  <c r="EG23" i="2"/>
  <c r="EW47" i="2"/>
  <c r="EW53" i="2"/>
  <c r="ET83" i="2"/>
  <c r="EW89" i="2" s="1"/>
  <c r="EU83" i="2"/>
  <c r="EU106" i="2" s="1"/>
  <c r="EV106" i="2" s="1"/>
  <c r="EG89" i="2"/>
  <c r="EG9" i="2"/>
  <c r="X3" i="2"/>
  <c r="Y3" i="2"/>
  <c r="Y17" i="2"/>
  <c r="Y100" i="2" s="1"/>
  <c r="Z100" i="2" s="1"/>
  <c r="X17" i="2"/>
  <c r="X43" i="2"/>
  <c r="Y43" i="2"/>
  <c r="Y102" i="2" s="1"/>
  <c r="Z102" i="2" s="1"/>
  <c r="CK13" i="2"/>
  <c r="CI43" i="2"/>
  <c r="CI102" i="2" s="1"/>
  <c r="CJ102" i="2" s="1"/>
  <c r="CH43" i="2"/>
  <c r="CK45" i="2" s="1"/>
  <c r="CI69" i="2"/>
  <c r="CI105" i="2" s="1"/>
  <c r="CJ105" i="2" s="1"/>
  <c r="CH69" i="2"/>
  <c r="CJ69" i="2" s="1"/>
  <c r="DA39" i="2"/>
  <c r="DN17" i="2"/>
  <c r="DO17" i="2"/>
  <c r="DO100" i="2" s="1"/>
  <c r="DP100" i="2" s="1"/>
  <c r="EG95" i="2"/>
  <c r="FJ17" i="2"/>
  <c r="FK17" i="2"/>
  <c r="FK100" i="2" s="1"/>
  <c r="FL100" i="2" s="1"/>
  <c r="CX102" i="2"/>
  <c r="CZ69" i="2"/>
  <c r="EW49" i="2"/>
  <c r="DA71" i="2"/>
  <c r="EG29" i="2"/>
  <c r="Y57" i="2"/>
  <c r="Y104" i="2" s="1"/>
  <c r="Z104" i="2" s="1"/>
  <c r="X57" i="2"/>
  <c r="X69" i="2"/>
  <c r="Y69" i="2"/>
  <c r="Y105" i="2" s="1"/>
  <c r="Z105" i="2" s="1"/>
  <c r="CK35" i="2"/>
  <c r="DA79" i="2"/>
  <c r="EG45" i="2"/>
  <c r="BU93" i="2"/>
  <c r="CX101" i="2"/>
  <c r="CZ43" i="2"/>
  <c r="CY103" i="2"/>
  <c r="CZ103" i="2" s="1"/>
  <c r="CY99" i="2"/>
  <c r="CZ99" i="2" s="1"/>
  <c r="EG83" i="2"/>
  <c r="EG57" i="2"/>
  <c r="EG43" i="2"/>
  <c r="EG21" i="2"/>
  <c r="AM103" i="2"/>
  <c r="AN103" i="2" s="1"/>
  <c r="AM99" i="2"/>
  <c r="AN99" i="2" s="1"/>
  <c r="BU59" i="2"/>
  <c r="BU73" i="2"/>
  <c r="BU85" i="2"/>
  <c r="DQ9" i="2"/>
  <c r="DN31" i="2"/>
  <c r="DQ33" i="2" s="1"/>
  <c r="DO31" i="2"/>
  <c r="DO101" i="2" s="1"/>
  <c r="DP101" i="2" s="1"/>
  <c r="DQ85" i="2"/>
  <c r="DQ91" i="2"/>
  <c r="DA25" i="2"/>
  <c r="EG39" i="2"/>
  <c r="EG13" i="2"/>
  <c r="DA83" i="2"/>
  <c r="DA57" i="2"/>
  <c r="DA41" i="2"/>
  <c r="DA11" i="2"/>
  <c r="EG61" i="2"/>
  <c r="EG53" i="2"/>
  <c r="EG3" i="2"/>
  <c r="BE19" i="2"/>
  <c r="BE23" i="2"/>
  <c r="BE27" i="2"/>
  <c r="FM33" i="2"/>
  <c r="FM47" i="2"/>
  <c r="FK57" i="2"/>
  <c r="FK104" i="2" s="1"/>
  <c r="FL104" i="2" s="1"/>
  <c r="FJ57" i="2"/>
  <c r="FK83" i="2"/>
  <c r="FK106" i="2" s="1"/>
  <c r="FL106" i="2" s="1"/>
  <c r="FJ83" i="2"/>
  <c r="EG91" i="2"/>
  <c r="DA95" i="2"/>
  <c r="DA73" i="2"/>
  <c r="DA51" i="2"/>
  <c r="DA7" i="2"/>
  <c r="EG87" i="2"/>
  <c r="EG25" i="2"/>
  <c r="EU3" i="2"/>
  <c r="ET3" i="2"/>
  <c r="EW51" i="2"/>
  <c r="EW41" i="2"/>
  <c r="EW55" i="2"/>
  <c r="EW87" i="2"/>
  <c r="EW95" i="2"/>
  <c r="DA37" i="2"/>
  <c r="EG71" i="2"/>
  <c r="Y31" i="2"/>
  <c r="Y101" i="2" s="1"/>
  <c r="Z101" i="2" s="1"/>
  <c r="X31" i="2"/>
  <c r="AA41" i="2" s="1"/>
  <c r="CH17" i="2"/>
  <c r="CK25" i="2" s="1"/>
  <c r="CI17" i="2"/>
  <c r="CI100" i="2" s="1"/>
  <c r="CJ100" i="2" s="1"/>
  <c r="CI57" i="2"/>
  <c r="CI104" i="2" s="1"/>
  <c r="CJ104" i="2" s="1"/>
  <c r="CH57" i="2"/>
  <c r="DL79" i="1"/>
  <c r="AZ11" i="1"/>
  <c r="BA33" i="1"/>
  <c r="BA25" i="1"/>
  <c r="BA69" i="1"/>
  <c r="DL71" i="1"/>
  <c r="DL81" i="1"/>
  <c r="DL75" i="1"/>
  <c r="BA41" i="1"/>
  <c r="BA35" i="1"/>
  <c r="ER17" i="1"/>
  <c r="ER19" i="1"/>
  <c r="ER23" i="1"/>
  <c r="ER27" i="1"/>
  <c r="ER29" i="1"/>
  <c r="ER21" i="1"/>
  <c r="DL17" i="1"/>
  <c r="DL27" i="1"/>
  <c r="DL19" i="1"/>
  <c r="DL23" i="1"/>
  <c r="DL21" i="1"/>
  <c r="CF25" i="1"/>
  <c r="AZ3" i="1"/>
  <c r="AZ13" i="1"/>
  <c r="BA13" i="1"/>
  <c r="BA5" i="1"/>
  <c r="BA3" i="1"/>
  <c r="BB3" i="1" s="1"/>
  <c r="BA7" i="1"/>
  <c r="AZ9" i="1"/>
  <c r="BA17" i="1"/>
  <c r="AZ5" i="1"/>
  <c r="BA27" i="1"/>
  <c r="BA53" i="1"/>
  <c r="BA91" i="1"/>
  <c r="BA55" i="1"/>
  <c r="BA59" i="1"/>
  <c r="BA21" i="1"/>
  <c r="BA61" i="1"/>
  <c r="BA39" i="1"/>
  <c r="BA63" i="1"/>
  <c r="BA93" i="1"/>
  <c r="BA95" i="1"/>
  <c r="CF29" i="1"/>
  <c r="EB17" i="1"/>
  <c r="CF3" i="1"/>
  <c r="BP73" i="1"/>
  <c r="ER7" i="1"/>
  <c r="BA51" i="1"/>
  <c r="BA11" i="1"/>
  <c r="BA37" i="1"/>
  <c r="BA9" i="1"/>
  <c r="BA31" i="1"/>
  <c r="BA15" i="1"/>
  <c r="BA85" i="1"/>
  <c r="BA89" i="1"/>
  <c r="EB21" i="1"/>
  <c r="EB29" i="1"/>
  <c r="EB23" i="1"/>
  <c r="V73" i="1"/>
  <c r="BA19" i="1"/>
  <c r="BA67" i="1"/>
  <c r="BA29" i="1"/>
  <c r="BA45" i="1"/>
  <c r="BB43" i="1" s="1"/>
  <c r="BA23" i="1"/>
  <c r="BA47" i="1"/>
  <c r="BA77" i="1"/>
  <c r="BA79" i="1"/>
  <c r="EB19" i="1"/>
  <c r="EB27" i="1"/>
  <c r="EB3" i="1"/>
  <c r="BA75" i="1"/>
  <c r="BA87" i="1"/>
  <c r="CF19" i="1"/>
  <c r="CF17" i="1"/>
  <c r="CF21" i="1"/>
  <c r="BP19" i="1"/>
  <c r="BP25" i="1"/>
  <c r="BP29" i="1"/>
  <c r="BP23" i="1"/>
  <c r="BP17" i="1"/>
  <c r="BP27" i="1"/>
  <c r="BP21" i="1"/>
  <c r="CF27" i="1"/>
  <c r="BA83" i="1"/>
  <c r="BA81" i="1"/>
  <c r="V7" i="1"/>
  <c r="CV73" i="1"/>
  <c r="FH3" i="1"/>
  <c r="BA71" i="1"/>
  <c r="V3" i="1"/>
  <c r="AJ3" i="1"/>
  <c r="EB11" i="1"/>
  <c r="DL11" i="1"/>
  <c r="ER3" i="1"/>
  <c r="BQ71" i="1"/>
  <c r="BQ79" i="1"/>
  <c r="BQ83" i="1"/>
  <c r="BQ91" i="1"/>
  <c r="BQ69" i="1"/>
  <c r="BQ77" i="1"/>
  <c r="BQ89" i="1"/>
  <c r="BQ85" i="1"/>
  <c r="BQ93" i="1"/>
  <c r="BQ75" i="1"/>
  <c r="BQ81" i="1"/>
  <c r="BQ87" i="1"/>
  <c r="BQ73" i="1"/>
  <c r="BQ95" i="1"/>
  <c r="BQ61" i="1"/>
  <c r="BQ5" i="1"/>
  <c r="BQ13" i="1"/>
  <c r="BQ45" i="1"/>
  <c r="BQ53" i="1"/>
  <c r="BQ37" i="1"/>
  <c r="BQ21" i="1"/>
  <c r="BQ29" i="1"/>
  <c r="BQ59" i="1"/>
  <c r="BQ67" i="1"/>
  <c r="BQ7" i="1"/>
  <c r="BQ15" i="1"/>
  <c r="BQ43" i="1"/>
  <c r="BQ51" i="1"/>
  <c r="BQ35" i="1"/>
  <c r="BQ19" i="1"/>
  <c r="BQ27" i="1"/>
  <c r="BQ57" i="1"/>
  <c r="BQ65" i="1"/>
  <c r="BQ9" i="1"/>
  <c r="BQ49" i="1"/>
  <c r="BQ33" i="1"/>
  <c r="BQ41" i="1"/>
  <c r="BQ17" i="1"/>
  <c r="BQ25" i="1"/>
  <c r="BQ11" i="1"/>
  <c r="BP9" i="1"/>
  <c r="BQ39" i="1"/>
  <c r="BP13" i="1"/>
  <c r="BQ55" i="1"/>
  <c r="BQ31" i="1"/>
  <c r="BQ63" i="1"/>
  <c r="BQ47" i="1"/>
  <c r="BQ23" i="1"/>
  <c r="BP5" i="1"/>
  <c r="BQ3" i="1"/>
  <c r="BP11" i="1"/>
  <c r="BP15" i="1"/>
  <c r="BP7" i="1"/>
  <c r="CW75" i="1"/>
  <c r="CW87" i="1"/>
  <c r="CW95" i="1"/>
  <c r="CW73" i="1"/>
  <c r="CW81" i="1"/>
  <c r="CW85" i="1"/>
  <c r="CW93" i="1"/>
  <c r="CW83" i="1"/>
  <c r="CW91" i="1"/>
  <c r="CW69" i="1"/>
  <c r="CW77" i="1"/>
  <c r="CW79" i="1"/>
  <c r="CW71" i="1"/>
  <c r="CW89" i="1"/>
  <c r="CW61" i="1"/>
  <c r="CW5" i="1"/>
  <c r="CW13" i="1"/>
  <c r="CW45" i="1"/>
  <c r="CW53" i="1"/>
  <c r="CW37" i="1"/>
  <c r="CW21" i="1"/>
  <c r="CW29" i="1"/>
  <c r="CW59" i="1"/>
  <c r="CW67" i="1"/>
  <c r="CW7" i="1"/>
  <c r="CW15" i="1"/>
  <c r="CW43" i="1"/>
  <c r="CW51" i="1"/>
  <c r="CW35" i="1"/>
  <c r="CW19" i="1"/>
  <c r="CW27" i="1"/>
  <c r="CW57" i="1"/>
  <c r="CW65" i="1"/>
  <c r="CW9" i="1"/>
  <c r="CW49" i="1"/>
  <c r="CW33" i="1"/>
  <c r="CW41" i="1"/>
  <c r="CW17" i="1"/>
  <c r="CW25" i="1"/>
  <c r="CW11" i="1"/>
  <c r="CV13" i="1"/>
  <c r="CW39" i="1"/>
  <c r="CW55" i="1"/>
  <c r="CW31" i="1"/>
  <c r="CW47" i="1"/>
  <c r="CW23" i="1"/>
  <c r="CV5" i="1"/>
  <c r="CV9" i="1"/>
  <c r="CW3" i="1"/>
  <c r="CW63" i="1"/>
  <c r="CV7" i="1"/>
  <c r="BB57" i="1"/>
  <c r="BE57" i="1" s="1"/>
  <c r="BC57" i="1"/>
  <c r="BC104" i="1" s="1"/>
  <c r="BD104" i="1" s="1"/>
  <c r="FI85" i="1"/>
  <c r="FI93" i="1"/>
  <c r="FI69" i="1"/>
  <c r="FI77" i="1"/>
  <c r="FI83" i="1"/>
  <c r="FI91" i="1"/>
  <c r="FI75" i="1"/>
  <c r="FI87" i="1"/>
  <c r="FI95" i="1"/>
  <c r="FI71" i="1"/>
  <c r="FI79" i="1"/>
  <c r="FI89" i="1"/>
  <c r="FI81" i="1"/>
  <c r="FI73" i="1"/>
  <c r="FI59" i="1"/>
  <c r="FI65" i="1"/>
  <c r="FI47" i="1"/>
  <c r="FI55" i="1"/>
  <c r="FI33" i="1"/>
  <c r="FI39" i="1"/>
  <c r="FI21" i="1"/>
  <c r="FI29" i="1"/>
  <c r="FI7" i="1"/>
  <c r="FI15" i="1"/>
  <c r="FI63" i="1"/>
  <c r="FI43" i="1"/>
  <c r="FI53" i="1"/>
  <c r="FI37" i="1"/>
  <c r="FI17" i="1"/>
  <c r="FI27" i="1"/>
  <c r="FI9" i="1"/>
  <c r="FI61" i="1"/>
  <c r="FI45" i="1"/>
  <c r="FI51" i="1"/>
  <c r="FI35" i="1"/>
  <c r="FI19" i="1"/>
  <c r="FI25" i="1"/>
  <c r="FI5" i="1"/>
  <c r="FI11" i="1"/>
  <c r="FI67" i="1"/>
  <c r="FI31" i="1"/>
  <c r="FI23" i="1"/>
  <c r="FI13" i="1"/>
  <c r="FI57" i="1"/>
  <c r="FI49" i="1"/>
  <c r="FI41" i="1"/>
  <c r="FH5" i="1"/>
  <c r="FH13" i="1"/>
  <c r="FI3" i="1"/>
  <c r="FH9" i="1"/>
  <c r="FH7" i="1"/>
  <c r="FH11" i="1"/>
  <c r="FH15" i="1"/>
  <c r="DM69" i="1"/>
  <c r="DM75" i="1"/>
  <c r="DM71" i="1"/>
  <c r="DM81" i="1"/>
  <c r="DM85" i="1"/>
  <c r="DM93" i="1"/>
  <c r="DM79" i="1"/>
  <c r="DM83" i="1"/>
  <c r="DM91" i="1"/>
  <c r="DM73" i="1"/>
  <c r="DM77" i="1"/>
  <c r="DM89" i="1"/>
  <c r="DM95" i="1"/>
  <c r="DM87" i="1"/>
  <c r="DM63" i="1"/>
  <c r="DM3" i="1"/>
  <c r="DM11" i="1"/>
  <c r="DM47" i="1"/>
  <c r="DM55" i="1"/>
  <c r="DM31" i="1"/>
  <c r="DM39" i="1"/>
  <c r="DM23" i="1"/>
  <c r="DM61" i="1"/>
  <c r="DM5" i="1"/>
  <c r="DM13" i="1"/>
  <c r="DM45" i="1"/>
  <c r="DM53" i="1"/>
  <c r="DM37" i="1"/>
  <c r="DM21" i="1"/>
  <c r="DM29" i="1"/>
  <c r="DM59" i="1"/>
  <c r="DM67" i="1"/>
  <c r="DM7" i="1"/>
  <c r="DM15" i="1"/>
  <c r="DM43" i="1"/>
  <c r="DM51" i="1"/>
  <c r="DM35" i="1"/>
  <c r="DM19" i="1"/>
  <c r="DM27" i="1"/>
  <c r="DM33" i="1"/>
  <c r="DL9" i="1"/>
  <c r="DM65" i="1"/>
  <c r="DM9" i="1"/>
  <c r="DL5" i="1"/>
  <c r="DM57" i="1"/>
  <c r="DM49" i="1"/>
  <c r="DM25" i="1"/>
  <c r="DM41" i="1"/>
  <c r="DL13" i="1"/>
  <c r="DM17" i="1"/>
  <c r="DL15" i="1"/>
  <c r="DL7" i="1"/>
  <c r="ES73" i="1"/>
  <c r="ES81" i="1"/>
  <c r="ES85" i="1"/>
  <c r="ES93" i="1"/>
  <c r="ES71" i="1"/>
  <c r="ES79" i="1"/>
  <c r="ES83" i="1"/>
  <c r="ES91" i="1"/>
  <c r="ES75" i="1"/>
  <c r="ES87" i="1"/>
  <c r="ES95" i="1"/>
  <c r="ES69" i="1"/>
  <c r="ES77" i="1"/>
  <c r="ES89" i="1"/>
  <c r="ES21" i="1"/>
  <c r="ES29" i="1"/>
  <c r="ES59" i="1"/>
  <c r="ES67" i="1"/>
  <c r="ES7" i="1"/>
  <c r="ES15" i="1"/>
  <c r="ES43" i="1"/>
  <c r="ES51" i="1"/>
  <c r="ES35" i="1"/>
  <c r="ES19" i="1"/>
  <c r="ES27" i="1"/>
  <c r="ES57" i="1"/>
  <c r="ES65" i="1"/>
  <c r="ES9" i="1"/>
  <c r="ES49" i="1"/>
  <c r="ES33" i="1"/>
  <c r="ES41" i="1"/>
  <c r="ES25" i="1"/>
  <c r="ES63" i="1"/>
  <c r="ES3" i="1"/>
  <c r="ES11" i="1"/>
  <c r="ES47" i="1"/>
  <c r="ES55" i="1"/>
  <c r="ES31" i="1"/>
  <c r="ES39" i="1"/>
  <c r="ES61" i="1"/>
  <c r="ES45" i="1"/>
  <c r="ES23" i="1"/>
  <c r="ET17" i="1" s="1"/>
  <c r="ES5" i="1"/>
  <c r="ES53" i="1"/>
  <c r="ES37" i="1"/>
  <c r="ER9" i="1"/>
  <c r="ES13" i="1"/>
  <c r="ER5" i="1"/>
  <c r="ER13" i="1"/>
  <c r="BC31" i="1"/>
  <c r="BC101" i="1" s="1"/>
  <c r="BD101" i="1" s="1"/>
  <c r="ER71" i="1"/>
  <c r="ER79" i="1"/>
  <c r="ER77" i="1"/>
  <c r="ER81" i="1"/>
  <c r="ER75" i="1"/>
  <c r="ER69" i="1"/>
  <c r="CV3" i="1"/>
  <c r="CV11" i="1"/>
  <c r="BB17" i="1"/>
  <c r="BC17" i="1"/>
  <c r="BC100" i="1" s="1"/>
  <c r="BD100" i="1" s="1"/>
  <c r="BC3" i="1"/>
  <c r="EC75" i="1"/>
  <c r="EC87" i="1"/>
  <c r="EC95" i="1"/>
  <c r="EC73" i="1"/>
  <c r="EC81" i="1"/>
  <c r="EC85" i="1"/>
  <c r="EC93" i="1"/>
  <c r="EC71" i="1"/>
  <c r="EC79" i="1"/>
  <c r="EC83" i="1"/>
  <c r="EC91" i="1"/>
  <c r="EC77" i="1"/>
  <c r="EC89" i="1"/>
  <c r="EC69" i="1"/>
  <c r="EC59" i="1"/>
  <c r="EC65" i="1"/>
  <c r="EC9" i="1"/>
  <c r="EC49" i="1"/>
  <c r="EC33" i="1"/>
  <c r="EC41" i="1"/>
  <c r="EC17" i="1"/>
  <c r="EC25" i="1"/>
  <c r="EC63" i="1"/>
  <c r="EC3" i="1"/>
  <c r="EC11" i="1"/>
  <c r="EC47" i="1"/>
  <c r="EC55" i="1"/>
  <c r="EC31" i="1"/>
  <c r="EC39" i="1"/>
  <c r="EC23" i="1"/>
  <c r="EC57" i="1"/>
  <c r="EC61" i="1"/>
  <c r="EC5" i="1"/>
  <c r="EC13" i="1"/>
  <c r="EC45" i="1"/>
  <c r="EC53" i="1"/>
  <c r="EC37" i="1"/>
  <c r="EC21" i="1"/>
  <c r="EC29" i="1"/>
  <c r="EC7" i="1"/>
  <c r="EC51" i="1"/>
  <c r="EC15" i="1"/>
  <c r="EC43" i="1"/>
  <c r="EC35" i="1"/>
  <c r="EB9" i="1"/>
  <c r="EC67" i="1"/>
  <c r="EC27" i="1"/>
  <c r="EB13" i="1"/>
  <c r="EB5" i="1"/>
  <c r="EC19" i="1"/>
  <c r="EB7" i="1"/>
  <c r="EB15" i="1"/>
  <c r="BP69" i="1"/>
  <c r="BP79" i="1"/>
  <c r="BP77" i="1"/>
  <c r="BP75" i="1"/>
  <c r="BP71" i="1"/>
  <c r="BP81" i="1"/>
  <c r="W75" i="1"/>
  <c r="W87" i="1"/>
  <c r="W95" i="1"/>
  <c r="W73" i="1"/>
  <c r="W81" i="1"/>
  <c r="W85" i="1"/>
  <c r="W93" i="1"/>
  <c r="W69" i="1"/>
  <c r="W77" i="1"/>
  <c r="W89" i="1"/>
  <c r="W71" i="1"/>
  <c r="W79" i="1"/>
  <c r="V9" i="1"/>
  <c r="W91" i="1"/>
  <c r="V5" i="1"/>
  <c r="W63" i="1"/>
  <c r="W3" i="1"/>
  <c r="W11" i="1"/>
  <c r="W43" i="1"/>
  <c r="W51" i="1"/>
  <c r="W31" i="1"/>
  <c r="W39" i="1"/>
  <c r="W19" i="1"/>
  <c r="W27" i="1"/>
  <c r="W83" i="1"/>
  <c r="W57" i="1"/>
  <c r="W65" i="1"/>
  <c r="W5" i="1"/>
  <c r="W13" i="1"/>
  <c r="W45" i="1"/>
  <c r="W53" i="1"/>
  <c r="W33" i="1"/>
  <c r="W41" i="1"/>
  <c r="W21" i="1"/>
  <c r="W29" i="1"/>
  <c r="W59" i="1"/>
  <c r="W15" i="1"/>
  <c r="W47" i="1"/>
  <c r="W23" i="1"/>
  <c r="W61" i="1"/>
  <c r="W49" i="1"/>
  <c r="W25" i="1"/>
  <c r="W67" i="1"/>
  <c r="W7" i="1"/>
  <c r="W55" i="1"/>
  <c r="W35" i="1"/>
  <c r="W9" i="1"/>
  <c r="W17" i="1"/>
  <c r="W37" i="1"/>
  <c r="V13" i="1"/>
  <c r="V15" i="1"/>
  <c r="V11" i="1"/>
  <c r="AL3" i="1"/>
  <c r="AM3" i="1"/>
  <c r="DL3" i="1"/>
  <c r="CG69" i="1"/>
  <c r="CG77" i="1"/>
  <c r="CG89" i="1"/>
  <c r="CG75" i="1"/>
  <c r="CG87" i="1"/>
  <c r="CG95" i="1"/>
  <c r="CG73" i="1"/>
  <c r="CG81" i="1"/>
  <c r="CG83" i="1"/>
  <c r="CG91" i="1"/>
  <c r="CG71" i="1"/>
  <c r="CG85" i="1"/>
  <c r="CG79" i="1"/>
  <c r="CG43" i="1"/>
  <c r="CG51" i="1"/>
  <c r="CG37" i="1"/>
  <c r="CG53" i="1"/>
  <c r="CG49" i="1"/>
  <c r="CG35" i="1"/>
  <c r="CG47" i="1"/>
  <c r="CG33" i="1"/>
  <c r="CG41" i="1"/>
  <c r="CG55" i="1"/>
  <c r="CG61" i="1"/>
  <c r="CG5" i="1"/>
  <c r="CG13" i="1"/>
  <c r="CG23" i="1"/>
  <c r="CG45" i="1"/>
  <c r="CG39" i="1"/>
  <c r="CG59" i="1"/>
  <c r="CG67" i="1"/>
  <c r="CG7" i="1"/>
  <c r="CG15" i="1"/>
  <c r="CG21" i="1"/>
  <c r="CG29" i="1"/>
  <c r="CG57" i="1"/>
  <c r="CG65" i="1"/>
  <c r="CG9" i="1"/>
  <c r="CG19" i="1"/>
  <c r="CG27" i="1"/>
  <c r="CG63" i="1"/>
  <c r="CG3" i="1"/>
  <c r="CG31" i="1"/>
  <c r="CG11" i="1"/>
  <c r="CG25" i="1"/>
  <c r="CF13" i="1"/>
  <c r="CG17" i="1"/>
  <c r="CF5" i="1"/>
  <c r="CF9" i="1"/>
  <c r="CG93" i="1"/>
  <c r="CF11" i="1"/>
  <c r="CF7" i="1"/>
  <c r="CF15" i="1"/>
  <c r="CV81" i="1"/>
  <c r="CV71" i="1"/>
  <c r="CV75" i="1"/>
  <c r="CV79" i="1"/>
  <c r="CV77" i="1"/>
  <c r="CV69" i="1"/>
  <c r="ER11" i="1"/>
  <c r="BP3" i="1"/>
  <c r="V81" i="1"/>
  <c r="V75" i="1"/>
  <c r="V69" i="1"/>
  <c r="V71" i="1"/>
  <c r="V79" i="1"/>
  <c r="V77" i="1"/>
  <c r="ER15" i="1"/>
  <c r="CV15" i="1"/>
  <c r="FM53" i="2" l="1"/>
  <c r="FM71" i="2"/>
  <c r="FM81" i="2"/>
  <c r="FM45" i="2"/>
  <c r="FM35" i="2"/>
  <c r="FM77" i="2"/>
  <c r="FM43" i="2"/>
  <c r="FM55" i="2"/>
  <c r="FM5" i="2"/>
  <c r="FM25" i="2"/>
  <c r="FM69" i="2"/>
  <c r="FM49" i="2"/>
  <c r="EW11" i="2"/>
  <c r="EW85" i="2"/>
  <c r="EW57" i="2"/>
  <c r="EW73" i="2"/>
  <c r="EW25" i="2"/>
  <c r="EW27" i="2"/>
  <c r="EW21" i="2"/>
  <c r="EW45" i="2"/>
  <c r="EW65" i="2"/>
  <c r="EW23" i="2"/>
  <c r="EW77" i="2"/>
  <c r="EW83" i="2"/>
  <c r="EW19" i="2"/>
  <c r="EW75" i="2"/>
  <c r="DQ87" i="2"/>
  <c r="DQ25" i="2"/>
  <c r="DQ21" i="2"/>
  <c r="DQ51" i="2"/>
  <c r="DQ53" i="2"/>
  <c r="DQ59" i="2"/>
  <c r="DQ79" i="2"/>
  <c r="DQ35" i="2"/>
  <c r="DQ71" i="2"/>
  <c r="DQ31" i="2"/>
  <c r="DQ77" i="2"/>
  <c r="DQ75" i="2"/>
  <c r="DQ73" i="2"/>
  <c r="DQ81" i="2"/>
  <c r="DQ67" i="2"/>
  <c r="DQ65" i="2"/>
  <c r="DQ63" i="2"/>
  <c r="DQ69" i="2"/>
  <c r="CK43" i="2"/>
  <c r="CK53" i="2"/>
  <c r="CK55" i="2"/>
  <c r="CK39" i="2"/>
  <c r="CK71" i="2"/>
  <c r="CK21" i="2"/>
  <c r="CK41" i="2"/>
  <c r="CK19" i="2"/>
  <c r="CK83" i="2"/>
  <c r="CK33" i="2"/>
  <c r="CK65" i="2"/>
  <c r="CK51" i="2"/>
  <c r="CK17" i="2"/>
  <c r="CK49" i="2"/>
  <c r="CK47" i="2"/>
  <c r="CK9" i="2"/>
  <c r="BU9" i="2"/>
  <c r="BU27" i="2"/>
  <c r="BU33" i="2"/>
  <c r="BU43" i="2"/>
  <c r="BU37" i="2"/>
  <c r="BU39" i="2"/>
  <c r="BU91" i="2"/>
  <c r="BU41" i="2"/>
  <c r="BU21" i="2"/>
  <c r="BU87" i="2"/>
  <c r="BE81" i="2"/>
  <c r="BE91" i="2"/>
  <c r="BE17" i="2"/>
  <c r="BE71" i="2"/>
  <c r="BE93" i="2"/>
  <c r="BE37" i="2"/>
  <c r="BE65" i="2"/>
  <c r="BE61" i="2"/>
  <c r="BE77" i="2"/>
  <c r="AA85" i="2"/>
  <c r="AA91" i="2"/>
  <c r="AA87" i="2"/>
  <c r="AA55" i="2"/>
  <c r="AA7" i="2"/>
  <c r="AA79" i="2"/>
  <c r="AA21" i="2"/>
  <c r="AA59" i="2"/>
  <c r="AA63" i="2"/>
  <c r="AA3" i="2"/>
  <c r="AA95" i="2"/>
  <c r="AA61" i="2"/>
  <c r="AA57" i="2"/>
  <c r="AA89" i="2"/>
  <c r="AA47" i="2"/>
  <c r="AA15" i="2"/>
  <c r="AA93" i="2"/>
  <c r="AA49" i="2"/>
  <c r="AA65" i="2"/>
  <c r="AA5" i="2"/>
  <c r="AA67" i="2"/>
  <c r="AA45" i="2"/>
  <c r="AA13" i="2"/>
  <c r="FJ105" i="2"/>
  <c r="FL57" i="2"/>
  <c r="X102" i="2"/>
  <c r="Z69" i="2"/>
  <c r="AA71" i="2"/>
  <c r="CK89" i="2"/>
  <c r="AA33" i="2"/>
  <c r="FM87" i="2"/>
  <c r="FJ103" i="2"/>
  <c r="FJ99" i="2"/>
  <c r="FL3" i="2"/>
  <c r="DN101" i="2"/>
  <c r="DP43" i="2"/>
  <c r="BU79" i="2"/>
  <c r="BS103" i="2"/>
  <c r="BT103" i="2" s="1"/>
  <c r="BS99" i="2"/>
  <c r="BT99" i="2" s="1"/>
  <c r="CK95" i="2"/>
  <c r="FM93" i="2"/>
  <c r="BB104" i="2"/>
  <c r="BD31" i="2"/>
  <c r="BU61" i="2"/>
  <c r="CK11" i="2"/>
  <c r="AA39" i="2"/>
  <c r="EU103" i="2"/>
  <c r="EV103" i="2" s="1"/>
  <c r="EU99" i="2"/>
  <c r="EV99" i="2" s="1"/>
  <c r="BE49" i="2"/>
  <c r="CK81" i="2"/>
  <c r="CK57" i="2"/>
  <c r="CH100" i="2"/>
  <c r="CJ17" i="2"/>
  <c r="AA31" i="2"/>
  <c r="EW13" i="2"/>
  <c r="FJ106" i="2"/>
  <c r="FL83" i="2"/>
  <c r="FM23" i="2"/>
  <c r="BE79" i="2"/>
  <c r="BE13" i="2"/>
  <c r="BU45" i="2"/>
  <c r="BU11" i="2"/>
  <c r="FM17" i="2"/>
  <c r="DQ17" i="2"/>
  <c r="CK77" i="2"/>
  <c r="CK7" i="2"/>
  <c r="AA75" i="2"/>
  <c r="AA43" i="2"/>
  <c r="AA27" i="2"/>
  <c r="Y99" i="2"/>
  <c r="Z99" i="2" s="1"/>
  <c r="Y103" i="2"/>
  <c r="Z103" i="2" s="1"/>
  <c r="ET106" i="2"/>
  <c r="EV83" i="2"/>
  <c r="EW61" i="2"/>
  <c r="EW33" i="2"/>
  <c r="FM73" i="2"/>
  <c r="FJ104" i="2"/>
  <c r="FL31" i="2"/>
  <c r="FM19" i="2"/>
  <c r="BE75" i="2"/>
  <c r="BE53" i="2"/>
  <c r="BE9" i="2"/>
  <c r="DN106" i="2"/>
  <c r="DP83" i="2"/>
  <c r="DQ47" i="2"/>
  <c r="DQ29" i="2"/>
  <c r="BU67" i="2"/>
  <c r="BU51" i="2"/>
  <c r="ET105" i="2"/>
  <c r="EV57" i="2"/>
  <c r="EW5" i="2"/>
  <c r="FM59" i="2"/>
  <c r="BB106" i="2"/>
  <c r="BD83" i="2"/>
  <c r="BU55" i="2"/>
  <c r="CH104" i="2"/>
  <c r="CJ31" i="2"/>
  <c r="CK5" i="2"/>
  <c r="AA51" i="2"/>
  <c r="AA9" i="2"/>
  <c r="EW91" i="2"/>
  <c r="EW69" i="2"/>
  <c r="EW29" i="2"/>
  <c r="FM3" i="2"/>
  <c r="BE85" i="2"/>
  <c r="BE57" i="2"/>
  <c r="BE69" i="2"/>
  <c r="BB101" i="2"/>
  <c r="BD43" i="2"/>
  <c r="BE3" i="2"/>
  <c r="DQ43" i="2"/>
  <c r="BU69" i="2"/>
  <c r="BU65" i="2"/>
  <c r="BR103" i="2"/>
  <c r="BR99" i="2"/>
  <c r="BT3" i="2"/>
  <c r="BR100" i="2"/>
  <c r="BT17" i="2"/>
  <c r="BU13" i="2"/>
  <c r="CK37" i="2"/>
  <c r="EW63" i="2"/>
  <c r="FM13" i="2"/>
  <c r="BE31" i="2"/>
  <c r="DO103" i="2"/>
  <c r="DP103" i="2" s="1"/>
  <c r="DO99" i="2"/>
  <c r="DP99" i="2" s="1"/>
  <c r="BR106" i="2"/>
  <c r="BT83" i="2"/>
  <c r="BR104" i="2"/>
  <c r="BT31" i="2"/>
  <c r="CH106" i="2"/>
  <c r="CJ83" i="2"/>
  <c r="FM27" i="2"/>
  <c r="AA77" i="2"/>
  <c r="CK59" i="2"/>
  <c r="FM83" i="2"/>
  <c r="FM57" i="2"/>
  <c r="BE67" i="2"/>
  <c r="DQ55" i="2"/>
  <c r="DN104" i="2"/>
  <c r="DP31" i="2"/>
  <c r="DQ49" i="2"/>
  <c r="BU71" i="2"/>
  <c r="BU23" i="2"/>
  <c r="BU5" i="2"/>
  <c r="CK87" i="2"/>
  <c r="AA69" i="2"/>
  <c r="FM61" i="2"/>
  <c r="FJ100" i="2"/>
  <c r="FL17" i="2"/>
  <c r="BE45" i="2"/>
  <c r="DQ41" i="2"/>
  <c r="BU81" i="2"/>
  <c r="CK75" i="2"/>
  <c r="X103" i="2"/>
  <c r="X99" i="2"/>
  <c r="Z3" i="2"/>
  <c r="EW79" i="2"/>
  <c r="FM91" i="2"/>
  <c r="FJ101" i="2"/>
  <c r="FL43" i="2"/>
  <c r="FM39" i="2"/>
  <c r="BE63" i="2"/>
  <c r="BE39" i="2"/>
  <c r="BB100" i="2"/>
  <c r="BD17" i="2"/>
  <c r="DQ27" i="2"/>
  <c r="AA23" i="2"/>
  <c r="BE35" i="2"/>
  <c r="CK85" i="2"/>
  <c r="CK63" i="2"/>
  <c r="CK15" i="2"/>
  <c r="X106" i="2"/>
  <c r="Z83" i="2"/>
  <c r="AA73" i="2"/>
  <c r="EW31" i="2"/>
  <c r="ET100" i="2"/>
  <c r="EV17" i="2"/>
  <c r="FM51" i="2"/>
  <c r="FM9" i="2"/>
  <c r="FM7" i="2"/>
  <c r="BE55" i="2"/>
  <c r="BE21" i="2"/>
  <c r="DQ93" i="2"/>
  <c r="DN105" i="2"/>
  <c r="DP57" i="2"/>
  <c r="BU29" i="2"/>
  <c r="BU3" i="2"/>
  <c r="ET101" i="2"/>
  <c r="EV43" i="2"/>
  <c r="FM65" i="2"/>
  <c r="BE25" i="2"/>
  <c r="DQ37" i="2"/>
  <c r="ET103" i="2"/>
  <c r="ET99" i="2"/>
  <c r="EV3" i="2"/>
  <c r="DN100" i="2"/>
  <c r="DP17" i="2"/>
  <c r="CK79" i="2"/>
  <c r="X100" i="2"/>
  <c r="Z17" i="2"/>
  <c r="EW15" i="2"/>
  <c r="FM95" i="2"/>
  <c r="FM67" i="2"/>
  <c r="BR105" i="2"/>
  <c r="BT57" i="2"/>
  <c r="CK73" i="2"/>
  <c r="AA35" i="2"/>
  <c r="ET102" i="2"/>
  <c r="EV69" i="2"/>
  <c r="BB102" i="2"/>
  <c r="BD69" i="2"/>
  <c r="BB103" i="2"/>
  <c r="BB99" i="2"/>
  <c r="BD3" i="2"/>
  <c r="BR102" i="2"/>
  <c r="BT69" i="2"/>
  <c r="BR101" i="2"/>
  <c r="BT43" i="2"/>
  <c r="CI99" i="2"/>
  <c r="CJ99" i="2" s="1"/>
  <c r="CI103" i="2"/>
  <c r="CJ103" i="2" s="1"/>
  <c r="BU63" i="2"/>
  <c r="EW71" i="2"/>
  <c r="BE7" i="2"/>
  <c r="CK93" i="2"/>
  <c r="CH105" i="2"/>
  <c r="CJ57" i="2"/>
  <c r="X104" i="2"/>
  <c r="Z31" i="2"/>
  <c r="EW37" i="2"/>
  <c r="EW3" i="2"/>
  <c r="FM89" i="2"/>
  <c r="FM21" i="2"/>
  <c r="BE51" i="2"/>
  <c r="DQ45" i="2"/>
  <c r="DQ19" i="2"/>
  <c r="BU53" i="2"/>
  <c r="BU25" i="2"/>
  <c r="BU7" i="2"/>
  <c r="CK67" i="2"/>
  <c r="X105" i="2"/>
  <c r="Z57" i="2"/>
  <c r="AA25" i="2"/>
  <c r="FM29" i="2"/>
  <c r="FM15" i="2"/>
  <c r="BE5" i="2"/>
  <c r="BU47" i="2"/>
  <c r="CK91" i="2"/>
  <c r="CK69" i="2"/>
  <c r="CH102" i="2"/>
  <c r="CH101" i="2"/>
  <c r="CJ43" i="2"/>
  <c r="CK27" i="2"/>
  <c r="AA81" i="2"/>
  <c r="X101" i="2"/>
  <c r="Z43" i="2"/>
  <c r="AA29" i="2"/>
  <c r="AA17" i="2"/>
  <c r="AA11" i="2"/>
  <c r="EW67" i="2"/>
  <c r="EW39" i="2"/>
  <c r="EW9" i="2"/>
  <c r="FM85" i="2"/>
  <c r="FJ102" i="2"/>
  <c r="FL69" i="2"/>
  <c r="FM31" i="2"/>
  <c r="BE87" i="2"/>
  <c r="BE47" i="2"/>
  <c r="BE29" i="2"/>
  <c r="DQ39" i="2"/>
  <c r="DQ23" i="2"/>
  <c r="EW93" i="2"/>
  <c r="EW35" i="2"/>
  <c r="FM79" i="2"/>
  <c r="BE83" i="2"/>
  <c r="DQ95" i="2"/>
  <c r="CK61" i="2"/>
  <c r="CK31" i="2"/>
  <c r="CK23" i="2"/>
  <c r="AA83" i="2"/>
  <c r="AA53" i="2"/>
  <c r="AA19" i="2"/>
  <c r="EW59" i="2"/>
  <c r="ET104" i="2"/>
  <c r="EV31" i="2"/>
  <c r="EW7" i="2"/>
  <c r="FM75" i="2"/>
  <c r="FM37" i="2"/>
  <c r="FK103" i="2"/>
  <c r="FL103" i="2" s="1"/>
  <c r="FK99" i="2"/>
  <c r="FL99" i="2" s="1"/>
  <c r="BE95" i="2"/>
  <c r="BB105" i="2"/>
  <c r="BD57" i="2"/>
  <c r="BE41" i="2"/>
  <c r="BE43" i="2"/>
  <c r="BC103" i="2"/>
  <c r="BD103" i="2" s="1"/>
  <c r="BC99" i="2"/>
  <c r="BD99" i="2" s="1"/>
  <c r="DQ89" i="2"/>
  <c r="DQ57" i="2"/>
  <c r="DN102" i="2"/>
  <c r="DP69" i="2"/>
  <c r="BU75" i="2"/>
  <c r="BU49" i="2"/>
  <c r="BU15" i="2"/>
  <c r="BU17" i="2"/>
  <c r="BU19" i="2"/>
  <c r="CK29" i="2"/>
  <c r="CH103" i="2"/>
  <c r="CH99" i="2"/>
  <c r="CJ3" i="2"/>
  <c r="AA37" i="2"/>
  <c r="EW81" i="2"/>
  <c r="FM63" i="2"/>
  <c r="BE15" i="2"/>
  <c r="DN103" i="2"/>
  <c r="DN99" i="2"/>
  <c r="DP3" i="2"/>
  <c r="BU83" i="2"/>
  <c r="BU31" i="2"/>
  <c r="EV17" i="1"/>
  <c r="BU65" i="1"/>
  <c r="EW63" i="1"/>
  <c r="BB31" i="1"/>
  <c r="BE35" i="1" s="1"/>
  <c r="BE61" i="1"/>
  <c r="BE65" i="1"/>
  <c r="EW23" i="1"/>
  <c r="EW25" i="1"/>
  <c r="BE67" i="1"/>
  <c r="EW65" i="1"/>
  <c r="BE63" i="1"/>
  <c r="BE59" i="1"/>
  <c r="EU17" i="1"/>
  <c r="EW27" i="1" s="1"/>
  <c r="BC43" i="1"/>
  <c r="BC102" i="1" s="1"/>
  <c r="BD102" i="1" s="1"/>
  <c r="BB83" i="1"/>
  <c r="BE11" i="1"/>
  <c r="BB69" i="1"/>
  <c r="BC83" i="1"/>
  <c r="BE89" i="1" s="1"/>
  <c r="BE91" i="1"/>
  <c r="AO3" i="1"/>
  <c r="BE45" i="1"/>
  <c r="BE23" i="1"/>
  <c r="BE19" i="1"/>
  <c r="BE3" i="1"/>
  <c r="BE21" i="1"/>
  <c r="BC69" i="1"/>
  <c r="BC105" i="1" s="1"/>
  <c r="BD105" i="1" s="1"/>
  <c r="BE25" i="1"/>
  <c r="BE29" i="1"/>
  <c r="BE83" i="1"/>
  <c r="BE17" i="1"/>
  <c r="BE55" i="1"/>
  <c r="BE43" i="1"/>
  <c r="BE51" i="1"/>
  <c r="X83" i="1"/>
  <c r="AA91" i="1" s="1"/>
  <c r="Y83" i="1"/>
  <c r="Y106" i="1" s="1"/>
  <c r="Z106" i="1" s="1"/>
  <c r="Y3" i="1"/>
  <c r="X3" i="1"/>
  <c r="ET43" i="1"/>
  <c r="EW53" i="1" s="1"/>
  <c r="EU43" i="1"/>
  <c r="EU102" i="1" s="1"/>
  <c r="EV102" i="1" s="1"/>
  <c r="CH83" i="1"/>
  <c r="CI83" i="1"/>
  <c r="CI106" i="1" s="1"/>
  <c r="CJ106" i="1" s="1"/>
  <c r="CH69" i="1"/>
  <c r="CK81" i="1" s="1"/>
  <c r="CI69" i="1"/>
  <c r="CI105" i="1" s="1"/>
  <c r="CJ105" i="1" s="1"/>
  <c r="X17" i="1"/>
  <c r="AA25" i="1" s="1"/>
  <c r="Y17" i="1"/>
  <c r="Y100" i="1" s="1"/>
  <c r="Z100" i="1" s="1"/>
  <c r="X69" i="1"/>
  <c r="Y69" i="1"/>
  <c r="Y105" i="1" s="1"/>
  <c r="Z105" i="1" s="1"/>
  <c r="ED43" i="1"/>
  <c r="EE43" i="1"/>
  <c r="EE102" i="1" s="1"/>
  <c r="EF102" i="1" s="1"/>
  <c r="EE57" i="1"/>
  <c r="EE104" i="1" s="1"/>
  <c r="EF104" i="1" s="1"/>
  <c r="ED57" i="1"/>
  <c r="EG61" i="1" s="1"/>
  <c r="EU100" i="1"/>
  <c r="EV100" i="1" s="1"/>
  <c r="ET69" i="1"/>
  <c r="EU69" i="1"/>
  <c r="EU105" i="1" s="1"/>
  <c r="EV105" i="1" s="1"/>
  <c r="DN57" i="1"/>
  <c r="DQ65" i="1" s="1"/>
  <c r="DO57" i="1"/>
  <c r="DO104" i="1" s="1"/>
  <c r="DP104" i="1" s="1"/>
  <c r="DN69" i="1"/>
  <c r="DO69" i="1"/>
  <c r="DO105" i="1" s="1"/>
  <c r="DP105" i="1" s="1"/>
  <c r="FJ69" i="1"/>
  <c r="FK69" i="1"/>
  <c r="FK105" i="1" s="1"/>
  <c r="FL105" i="1" s="1"/>
  <c r="CX17" i="1"/>
  <c r="CY17" i="1"/>
  <c r="CY100" i="1" s="1"/>
  <c r="CZ100" i="1" s="1"/>
  <c r="CX69" i="1"/>
  <c r="CY69" i="1"/>
  <c r="CY105" i="1" s="1"/>
  <c r="CZ105" i="1" s="1"/>
  <c r="BS43" i="1"/>
  <c r="BS102" i="1" s="1"/>
  <c r="BT102" i="1" s="1"/>
  <c r="BR43" i="1"/>
  <c r="BR83" i="1"/>
  <c r="BS83" i="1"/>
  <c r="BS106" i="1" s="1"/>
  <c r="BT106" i="1" s="1"/>
  <c r="CH43" i="1"/>
  <c r="CI43" i="1"/>
  <c r="CI102" i="1" s="1"/>
  <c r="CJ102" i="1" s="1"/>
  <c r="X31" i="1"/>
  <c r="Y31" i="1"/>
  <c r="Y101" i="1" s="1"/>
  <c r="Z101" i="1" s="1"/>
  <c r="ED31" i="1"/>
  <c r="EE31" i="1"/>
  <c r="EE101" i="1" s="1"/>
  <c r="EF101" i="1" s="1"/>
  <c r="EW49" i="1"/>
  <c r="DN17" i="1"/>
  <c r="DO17" i="1"/>
  <c r="DO100" i="1" s="1"/>
  <c r="DP100" i="1" s="1"/>
  <c r="FJ57" i="1"/>
  <c r="FM57" i="1" s="1"/>
  <c r="FK57" i="1"/>
  <c r="FK104" i="1" s="1"/>
  <c r="FL104" i="1" s="1"/>
  <c r="BR57" i="1"/>
  <c r="BU57" i="1" s="1"/>
  <c r="BS57" i="1"/>
  <c r="BS104" i="1" s="1"/>
  <c r="BT104" i="1" s="1"/>
  <c r="CH57" i="1"/>
  <c r="CK63" i="1" s="1"/>
  <c r="CI57" i="1"/>
  <c r="CI104" i="1" s="1"/>
  <c r="CJ104" i="1" s="1"/>
  <c r="AM99" i="1"/>
  <c r="AN99" i="1" s="1"/>
  <c r="AM103" i="1"/>
  <c r="AN103" i="1" s="1"/>
  <c r="X43" i="1"/>
  <c r="Y43" i="1"/>
  <c r="Y102" i="1" s="1"/>
  <c r="Z102" i="1" s="1"/>
  <c r="AA95" i="1"/>
  <c r="ED69" i="1"/>
  <c r="EE69" i="1"/>
  <c r="EE105" i="1" s="1"/>
  <c r="EF105" i="1" s="1"/>
  <c r="ED83" i="1"/>
  <c r="EE83" i="1"/>
  <c r="EE106" i="1" s="1"/>
  <c r="EF106" i="1" s="1"/>
  <c r="BB103" i="1"/>
  <c r="BB99" i="1"/>
  <c r="BD3" i="1"/>
  <c r="BD43" i="1"/>
  <c r="BB100" i="1"/>
  <c r="BD17" i="1"/>
  <c r="BE15" i="1"/>
  <c r="BE9" i="1"/>
  <c r="BE5" i="1"/>
  <c r="ET83" i="1"/>
  <c r="EU83" i="1"/>
  <c r="EU106" i="1" s="1"/>
  <c r="EV106" i="1" s="1"/>
  <c r="DO31" i="1"/>
  <c r="DO101" i="1" s="1"/>
  <c r="DP101" i="1" s="1"/>
  <c r="DN31" i="1"/>
  <c r="DN3" i="1"/>
  <c r="DO3" i="1"/>
  <c r="DN83" i="1"/>
  <c r="DO83" i="1"/>
  <c r="DO106" i="1" s="1"/>
  <c r="DP106" i="1" s="1"/>
  <c r="FJ43" i="1"/>
  <c r="FK43" i="1"/>
  <c r="FK102" i="1" s="1"/>
  <c r="FL102" i="1" s="1"/>
  <c r="CX3" i="1"/>
  <c r="CY3" i="1"/>
  <c r="DA81" i="1"/>
  <c r="BR3" i="1"/>
  <c r="BS3" i="1"/>
  <c r="BR17" i="1"/>
  <c r="BS17" i="1"/>
  <c r="BS100" i="1" s="1"/>
  <c r="BT100" i="1" s="1"/>
  <c r="CH3" i="1"/>
  <c r="CI3" i="1"/>
  <c r="EE3" i="1"/>
  <c r="ED3" i="1"/>
  <c r="CY43" i="1"/>
  <c r="CY102" i="1" s="1"/>
  <c r="CZ102" i="1" s="1"/>
  <c r="CX43" i="1"/>
  <c r="CH17" i="1"/>
  <c r="CI17" i="1"/>
  <c r="CI100" i="1" s="1"/>
  <c r="CJ100" i="1" s="1"/>
  <c r="CI31" i="1"/>
  <c r="CI101" i="1" s="1"/>
  <c r="CJ101" i="1" s="1"/>
  <c r="CH31" i="1"/>
  <c r="AL99" i="1"/>
  <c r="AN3" i="1"/>
  <c r="AL103" i="1"/>
  <c r="X57" i="1"/>
  <c r="Y57" i="1"/>
  <c r="Y104" i="1" s="1"/>
  <c r="Z104" i="1" s="1"/>
  <c r="AA87" i="1"/>
  <c r="ED17" i="1"/>
  <c r="EE17" i="1"/>
  <c r="EE100" i="1" s="1"/>
  <c r="EF100" i="1" s="1"/>
  <c r="BE7" i="1"/>
  <c r="BC103" i="1"/>
  <c r="BD103" i="1" s="1"/>
  <c r="BC99" i="1"/>
  <c r="BD99" i="1" s="1"/>
  <c r="BE27" i="1"/>
  <c r="BE37" i="1"/>
  <c r="BE13" i="1"/>
  <c r="ET31" i="1"/>
  <c r="EU31" i="1"/>
  <c r="EU101" i="1" s="1"/>
  <c r="EV101" i="1" s="1"/>
  <c r="ET3" i="1"/>
  <c r="EU3" i="1"/>
  <c r="ET57" i="1"/>
  <c r="EW67" i="1" s="1"/>
  <c r="EU57" i="1"/>
  <c r="EU104" i="1" s="1"/>
  <c r="EV104" i="1" s="1"/>
  <c r="EW51" i="1"/>
  <c r="DN43" i="1"/>
  <c r="DO43" i="1"/>
  <c r="DO102" i="1" s="1"/>
  <c r="DP102" i="1" s="1"/>
  <c r="FJ3" i="1"/>
  <c r="FK3" i="1"/>
  <c r="FJ31" i="1"/>
  <c r="FK31" i="1"/>
  <c r="FK101" i="1" s="1"/>
  <c r="FL101" i="1" s="1"/>
  <c r="FJ17" i="1"/>
  <c r="FK17" i="1"/>
  <c r="FK100" i="1" s="1"/>
  <c r="FL100" i="1" s="1"/>
  <c r="FJ83" i="1"/>
  <c r="FK83" i="1"/>
  <c r="FK106" i="1" s="1"/>
  <c r="FL106" i="1" s="1"/>
  <c r="BD83" i="1"/>
  <c r="BE49" i="1"/>
  <c r="BD57" i="1"/>
  <c r="CX31" i="1"/>
  <c r="CY31" i="1"/>
  <c r="CY101" i="1" s="1"/>
  <c r="CZ101" i="1" s="1"/>
  <c r="CX57" i="1"/>
  <c r="DA61" i="1" s="1"/>
  <c r="CY57" i="1"/>
  <c r="CY104" i="1" s="1"/>
  <c r="CZ104" i="1" s="1"/>
  <c r="CX83" i="1"/>
  <c r="CY83" i="1"/>
  <c r="CY106" i="1" s="1"/>
  <c r="CZ106" i="1" s="1"/>
  <c r="DA73" i="1"/>
  <c r="BR31" i="1"/>
  <c r="BS31" i="1"/>
  <c r="BS101" i="1" s="1"/>
  <c r="BT101" i="1" s="1"/>
  <c r="BR69" i="1"/>
  <c r="BS69" i="1"/>
  <c r="BS105" i="1" s="1"/>
  <c r="BT105" i="1" s="1"/>
  <c r="DQ63" i="1" l="1"/>
  <c r="DA59" i="1"/>
  <c r="EG59" i="1"/>
  <c r="BU21" i="1"/>
  <c r="BE31" i="1"/>
  <c r="AA85" i="1"/>
  <c r="CK73" i="1"/>
  <c r="EW55" i="1"/>
  <c r="AA93" i="1"/>
  <c r="EW45" i="1"/>
  <c r="EW47" i="1"/>
  <c r="BE93" i="1"/>
  <c r="BE53" i="1"/>
  <c r="BE33" i="1"/>
  <c r="BE87" i="1"/>
  <c r="BE95" i="1"/>
  <c r="BE85" i="1"/>
  <c r="FM61" i="1"/>
  <c r="DQ61" i="1"/>
  <c r="EG65" i="1"/>
  <c r="FM59" i="1"/>
  <c r="BU61" i="1"/>
  <c r="DQ67" i="1"/>
  <c r="EW61" i="1"/>
  <c r="EG63" i="1"/>
  <c r="BU67" i="1"/>
  <c r="DQ57" i="1"/>
  <c r="EG67" i="1"/>
  <c r="DA67" i="1"/>
  <c r="EG57" i="1"/>
  <c r="FM65" i="1"/>
  <c r="CK61" i="1"/>
  <c r="FM63" i="1"/>
  <c r="AA89" i="1"/>
  <c r="BE41" i="1"/>
  <c r="BD31" i="1"/>
  <c r="BU63" i="1"/>
  <c r="FM67" i="1"/>
  <c r="DQ59" i="1"/>
  <c r="EW57" i="1"/>
  <c r="BU59" i="1"/>
  <c r="EW29" i="1"/>
  <c r="CK57" i="1"/>
  <c r="EW59" i="1"/>
  <c r="CK65" i="1"/>
  <c r="EW17" i="1"/>
  <c r="DA79" i="1"/>
  <c r="EW89" i="1"/>
  <c r="DA53" i="1"/>
  <c r="BE39" i="1"/>
  <c r="DA77" i="1"/>
  <c r="EW77" i="1"/>
  <c r="BE73" i="1"/>
  <c r="DA65" i="1"/>
  <c r="EW21" i="1"/>
  <c r="CK67" i="1"/>
  <c r="CK59" i="1"/>
  <c r="DA63" i="1"/>
  <c r="EW19" i="1"/>
  <c r="DA57" i="1"/>
  <c r="DQ35" i="1"/>
  <c r="DA71" i="1"/>
  <c r="DA75" i="1"/>
  <c r="CK85" i="1"/>
  <c r="DQ29" i="1"/>
  <c r="BE47" i="1"/>
  <c r="BE81" i="1"/>
  <c r="BD69" i="1"/>
  <c r="DQ77" i="1"/>
  <c r="EG53" i="1"/>
  <c r="CK69" i="1"/>
  <c r="BE71" i="1"/>
  <c r="BC106" i="1"/>
  <c r="BD106" i="1" s="1"/>
  <c r="EW81" i="1"/>
  <c r="EW75" i="1"/>
  <c r="DA13" i="1"/>
  <c r="EW79" i="1"/>
  <c r="CK51" i="1"/>
  <c r="FM11" i="1"/>
  <c r="EG23" i="1"/>
  <c r="EG5" i="1"/>
  <c r="BU9" i="1"/>
  <c r="AA19" i="1"/>
  <c r="EW71" i="1"/>
  <c r="BU45" i="1"/>
  <c r="AA7" i="1"/>
  <c r="BE77" i="1"/>
  <c r="EG75" i="1"/>
  <c r="EG11" i="1"/>
  <c r="AA61" i="1"/>
  <c r="CK55" i="1"/>
  <c r="CK47" i="1"/>
  <c r="CK53" i="1"/>
  <c r="AA9" i="1"/>
  <c r="BE69" i="1"/>
  <c r="BE79" i="1"/>
  <c r="EG9" i="1"/>
  <c r="CK89" i="1"/>
  <c r="CK95" i="1"/>
  <c r="CK45" i="1"/>
  <c r="FM7" i="1"/>
  <c r="AA5" i="1"/>
  <c r="BU73" i="1"/>
  <c r="FM3" i="1"/>
  <c r="EG51" i="1"/>
  <c r="CK49" i="1"/>
  <c r="CK93" i="1"/>
  <c r="DA69" i="1"/>
  <c r="CK87" i="1"/>
  <c r="AA83" i="1"/>
  <c r="BE75" i="1"/>
  <c r="AA67" i="1"/>
  <c r="AA11" i="1"/>
  <c r="AA13" i="1"/>
  <c r="AA23" i="1"/>
  <c r="AA63" i="1"/>
  <c r="AA57" i="1"/>
  <c r="AA59" i="1"/>
  <c r="AA55" i="1"/>
  <c r="AA3" i="1"/>
  <c r="AA65" i="1"/>
  <c r="FM19" i="1"/>
  <c r="DQ45" i="1"/>
  <c r="CK17" i="1"/>
  <c r="EG31" i="1"/>
  <c r="AA33" i="1"/>
  <c r="FM69" i="1"/>
  <c r="BU79" i="1"/>
  <c r="BU39" i="1"/>
  <c r="DA41" i="1"/>
  <c r="BU27" i="1"/>
  <c r="CK43" i="1"/>
  <c r="CK79" i="1"/>
  <c r="EG35" i="1"/>
  <c r="BU69" i="1"/>
  <c r="BU31" i="1"/>
  <c r="FM81" i="1"/>
  <c r="EW39" i="1"/>
  <c r="EG39" i="1"/>
  <c r="AA45" i="1"/>
  <c r="CK71" i="1"/>
  <c r="EG13" i="1"/>
  <c r="CK15" i="1"/>
  <c r="DA21" i="1"/>
  <c r="FM53" i="1"/>
  <c r="EG69" i="1"/>
  <c r="AA71" i="1"/>
  <c r="CK7" i="1"/>
  <c r="DA25" i="1"/>
  <c r="DA27" i="1"/>
  <c r="BU35" i="1"/>
  <c r="AA47" i="1"/>
  <c r="FM77" i="1"/>
  <c r="DA3" i="1"/>
  <c r="FM71" i="1"/>
  <c r="AA53" i="1"/>
  <c r="FM79" i="1"/>
  <c r="AA27" i="1"/>
  <c r="DA11" i="1"/>
  <c r="BU77" i="1"/>
  <c r="BU41" i="1"/>
  <c r="DA5" i="1"/>
  <c r="EG27" i="1"/>
  <c r="EG37" i="1"/>
  <c r="AA49" i="1"/>
  <c r="CK3" i="1"/>
  <c r="FM73" i="1"/>
  <c r="AA43" i="1"/>
  <c r="CK75" i="1"/>
  <c r="CK77" i="1"/>
  <c r="BU25" i="1"/>
  <c r="DA9" i="1"/>
  <c r="FM75" i="1"/>
  <c r="EW69" i="1"/>
  <c r="CK91" i="1"/>
  <c r="FL83" i="1"/>
  <c r="FM21" i="1"/>
  <c r="DQ53" i="1"/>
  <c r="EU103" i="1"/>
  <c r="EV103" i="1" s="1"/>
  <c r="EU99" i="1"/>
  <c r="EV99" i="1" s="1"/>
  <c r="Z57" i="1"/>
  <c r="CJ31" i="1"/>
  <c r="BR99" i="1"/>
  <c r="BR103" i="1"/>
  <c r="BT3" i="1"/>
  <c r="DA35" i="1"/>
  <c r="FM93" i="1"/>
  <c r="FM55" i="1"/>
  <c r="EV83" i="1"/>
  <c r="CK37" i="1"/>
  <c r="CK27" i="1"/>
  <c r="CK21" i="1"/>
  <c r="BT43" i="1"/>
  <c r="DP69" i="1"/>
  <c r="DP57" i="1"/>
  <c r="Z69" i="1"/>
  <c r="X100" i="1"/>
  <c r="Z17" i="1"/>
  <c r="CK39" i="1"/>
  <c r="CK25" i="1"/>
  <c r="BU91" i="1"/>
  <c r="DA93" i="1"/>
  <c r="FM89" i="1"/>
  <c r="DQ47" i="1"/>
  <c r="AA81" i="1"/>
  <c r="AA37" i="1"/>
  <c r="BU13" i="1"/>
  <c r="BT31" i="1"/>
  <c r="CZ83" i="1"/>
  <c r="CZ57" i="1"/>
  <c r="DA31" i="1"/>
  <c r="FM85" i="1"/>
  <c r="FM95" i="1"/>
  <c r="FM45" i="1"/>
  <c r="FL31" i="1"/>
  <c r="FJ103" i="1"/>
  <c r="FJ99" i="1"/>
  <c r="FL3" i="1"/>
  <c r="DQ27" i="1"/>
  <c r="EV57" i="1"/>
  <c r="ET103" i="1"/>
  <c r="ET99" i="1"/>
  <c r="EV3" i="1"/>
  <c r="EG81" i="1"/>
  <c r="EG17" i="1"/>
  <c r="AA39" i="1"/>
  <c r="AA35" i="1"/>
  <c r="CK35" i="1"/>
  <c r="CK29" i="1"/>
  <c r="BU87" i="1"/>
  <c r="DA49" i="1"/>
  <c r="DQ49" i="1"/>
  <c r="EG3" i="1"/>
  <c r="CI99" i="1"/>
  <c r="CJ99" i="1" s="1"/>
  <c r="CI103" i="1"/>
  <c r="CJ103" i="1" s="1"/>
  <c r="BU29" i="1"/>
  <c r="BU17" i="1"/>
  <c r="CY99" i="1"/>
  <c r="CZ99" i="1" s="1"/>
  <c r="CY103" i="1"/>
  <c r="CZ103" i="1" s="1"/>
  <c r="FM91" i="1"/>
  <c r="FM29" i="1"/>
  <c r="FM27" i="1"/>
  <c r="FM41" i="1"/>
  <c r="DP83" i="1"/>
  <c r="DN99" i="1"/>
  <c r="DP3" i="1"/>
  <c r="DN103" i="1"/>
  <c r="DQ5" i="1"/>
  <c r="DQ33" i="1"/>
  <c r="EW85" i="1"/>
  <c r="EW95" i="1"/>
  <c r="EW5" i="1"/>
  <c r="EG87" i="1"/>
  <c r="EF83" i="1"/>
  <c r="EG49" i="1"/>
  <c r="EG19" i="1"/>
  <c r="CK11" i="1"/>
  <c r="BU37" i="1"/>
  <c r="BU11" i="1"/>
  <c r="FM87" i="1"/>
  <c r="DN100" i="1"/>
  <c r="DP17" i="1"/>
  <c r="AA77" i="1"/>
  <c r="AA41" i="1"/>
  <c r="BT83" i="1"/>
  <c r="BU53" i="1"/>
  <c r="BU47" i="1"/>
  <c r="DA29" i="1"/>
  <c r="DA17" i="1"/>
  <c r="DA23" i="1"/>
  <c r="FM13" i="1"/>
  <c r="DQ85" i="1"/>
  <c r="DQ39" i="1"/>
  <c r="EW15" i="1"/>
  <c r="EW9" i="1"/>
  <c r="EG91" i="1"/>
  <c r="EG55" i="1"/>
  <c r="EG45" i="1"/>
  <c r="EF43" i="1"/>
  <c r="AA73" i="1"/>
  <c r="AA79" i="1"/>
  <c r="CK83" i="1"/>
  <c r="BU51" i="1"/>
  <c r="FM15" i="1"/>
  <c r="DQ15" i="1"/>
  <c r="EW43" i="1"/>
  <c r="EG71" i="1"/>
  <c r="DP43" i="1"/>
  <c r="EV31" i="1"/>
  <c r="DA95" i="1"/>
  <c r="FL43" i="1"/>
  <c r="FM23" i="1"/>
  <c r="DO103" i="1"/>
  <c r="DP103" i="1" s="1"/>
  <c r="DO99" i="1"/>
  <c r="DP99" i="1" s="1"/>
  <c r="DQ51" i="1"/>
  <c r="BT57" i="1"/>
  <c r="DQ87" i="1"/>
  <c r="DA45" i="1"/>
  <c r="DQ11" i="1"/>
  <c r="DQ7" i="1"/>
  <c r="BT69" i="1"/>
  <c r="DA33" i="1"/>
  <c r="DQ71" i="1"/>
  <c r="DQ43" i="1"/>
  <c r="DQ9" i="1"/>
  <c r="EW31" i="1"/>
  <c r="EG79" i="1"/>
  <c r="AA21" i="1"/>
  <c r="CK19" i="1"/>
  <c r="DA43" i="1"/>
  <c r="DQ73" i="1"/>
  <c r="ED103" i="1"/>
  <c r="ED99" i="1"/>
  <c r="EF3" i="1"/>
  <c r="AA75" i="1"/>
  <c r="CH99" i="1"/>
  <c r="CH103" i="1"/>
  <c r="CJ3" i="1"/>
  <c r="BU75" i="1"/>
  <c r="BU15" i="1"/>
  <c r="BU3" i="1"/>
  <c r="CX99" i="1"/>
  <c r="CX103" i="1"/>
  <c r="CZ3" i="1"/>
  <c r="FM51" i="1"/>
  <c r="DQ81" i="1"/>
  <c r="DQ89" i="1"/>
  <c r="DQ31" i="1"/>
  <c r="DQ37" i="1"/>
  <c r="DQ41" i="1"/>
  <c r="EW83" i="1"/>
  <c r="EW41" i="1"/>
  <c r="EW13" i="1"/>
  <c r="EG85" i="1"/>
  <c r="EG25" i="1"/>
  <c r="EG21" i="1"/>
  <c r="FM39" i="1"/>
  <c r="FL57" i="1"/>
  <c r="DQ19" i="1"/>
  <c r="EF31" i="1"/>
  <c r="AA31" i="1"/>
  <c r="CH102" i="1"/>
  <c r="CJ43" i="1"/>
  <c r="BU89" i="1"/>
  <c r="DA87" i="1"/>
  <c r="CZ69" i="1"/>
  <c r="DA15" i="1"/>
  <c r="FM9" i="1"/>
  <c r="DQ69" i="1"/>
  <c r="DQ91" i="1"/>
  <c r="DQ13" i="1"/>
  <c r="EF57" i="1"/>
  <c r="EG29" i="1"/>
  <c r="AA69" i="1"/>
  <c r="AA17" i="1"/>
  <c r="CK33" i="1"/>
  <c r="BU33" i="1"/>
  <c r="EG41" i="1"/>
  <c r="X99" i="1"/>
  <c r="Z3" i="1"/>
  <c r="X103" i="1"/>
  <c r="Z83" i="1"/>
  <c r="CK13" i="1"/>
  <c r="DA37" i="1"/>
  <c r="FJ100" i="1"/>
  <c r="FL17" i="1"/>
  <c r="CH100" i="1"/>
  <c r="CJ17" i="1"/>
  <c r="FM37" i="1"/>
  <c r="EW35" i="1"/>
  <c r="EF69" i="1"/>
  <c r="BU5" i="1"/>
  <c r="Z31" i="1"/>
  <c r="DA39" i="1"/>
  <c r="EW91" i="1"/>
  <c r="EG93" i="1"/>
  <c r="DA51" i="1"/>
  <c r="CZ31" i="1"/>
  <c r="FM25" i="1"/>
  <c r="FM49" i="1"/>
  <c r="DQ55" i="1"/>
  <c r="EW33" i="1"/>
  <c r="BU71" i="1"/>
  <c r="BU93" i="1"/>
  <c r="BU7" i="1"/>
  <c r="DA83" i="1"/>
  <c r="FM83" i="1"/>
  <c r="FM47" i="1"/>
  <c r="FM17" i="1"/>
  <c r="FM31" i="1"/>
  <c r="FK99" i="1"/>
  <c r="FL99" i="1" s="1"/>
  <c r="FK103" i="1"/>
  <c r="FL103" i="1" s="1"/>
  <c r="DQ79" i="1"/>
  <c r="DQ25" i="1"/>
  <c r="EW87" i="1"/>
  <c r="EW3" i="1"/>
  <c r="EG89" i="1"/>
  <c r="ED100" i="1"/>
  <c r="EF17" i="1"/>
  <c r="CK23" i="1"/>
  <c r="CK31" i="1"/>
  <c r="BU55" i="1"/>
  <c r="CZ43" i="1"/>
  <c r="DQ23" i="1"/>
  <c r="EW37" i="1"/>
  <c r="EG73" i="1"/>
  <c r="EE99" i="1"/>
  <c r="EF99" i="1" s="1"/>
  <c r="EE103" i="1"/>
  <c r="EF103" i="1" s="1"/>
  <c r="BU95" i="1"/>
  <c r="BU19" i="1"/>
  <c r="BR100" i="1"/>
  <c r="BT17" i="1"/>
  <c r="BS99" i="1"/>
  <c r="BT99" i="1" s="1"/>
  <c r="BS103" i="1"/>
  <c r="BT103" i="1" s="1"/>
  <c r="DA91" i="1"/>
  <c r="DA7" i="1"/>
  <c r="DA47" i="1"/>
  <c r="FM43" i="1"/>
  <c r="FM5" i="1"/>
  <c r="DQ83" i="1"/>
  <c r="DQ3" i="1"/>
  <c r="DP31" i="1"/>
  <c r="EW7" i="1"/>
  <c r="EW11" i="1"/>
  <c r="EG83" i="1"/>
  <c r="EG47" i="1"/>
  <c r="EG15" i="1"/>
  <c r="Z43" i="1"/>
  <c r="AA29" i="1"/>
  <c r="CJ57" i="1"/>
  <c r="BU85" i="1"/>
  <c r="DQ75" i="1"/>
  <c r="DQ17" i="1"/>
  <c r="EG77" i="1"/>
  <c r="EG7" i="1"/>
  <c r="CK41" i="1"/>
  <c r="BU83" i="1"/>
  <c r="BU81" i="1"/>
  <c r="BU43" i="1"/>
  <c r="BU49" i="1"/>
  <c r="DA85" i="1"/>
  <c r="DA89" i="1"/>
  <c r="DA19" i="1"/>
  <c r="CX100" i="1"/>
  <c r="CZ17" i="1"/>
  <c r="FL69" i="1"/>
  <c r="FM33" i="1"/>
  <c r="FM35" i="1"/>
  <c r="DQ95" i="1"/>
  <c r="DQ21" i="1"/>
  <c r="EW93" i="1"/>
  <c r="EV69" i="1"/>
  <c r="EG95" i="1"/>
  <c r="EG33" i="1"/>
  <c r="EG43" i="1"/>
  <c r="AA51" i="1"/>
  <c r="CJ69" i="1"/>
  <c r="CJ83" i="1"/>
  <c r="CK5" i="1"/>
  <c r="BU23" i="1"/>
  <c r="DA55" i="1"/>
  <c r="DQ93" i="1"/>
  <c r="EW73" i="1"/>
  <c r="EV43" i="1"/>
  <c r="Y103" i="1"/>
  <c r="Z103" i="1" s="1"/>
  <c r="Y99" i="1"/>
  <c r="Z99" i="1" s="1"/>
  <c r="AA15" i="1"/>
  <c r="CK9" i="1"/>
</calcChain>
</file>

<file path=xl/comments1.xml><?xml version="1.0" encoding="utf-8"?>
<comments xmlns="http://schemas.openxmlformats.org/spreadsheetml/2006/main">
  <authors>
    <author>Magnus Lucassen</author>
  </authors>
  <commentList>
    <comment ref="R2" authorId="0" shapeId="0">
      <text>
        <r>
          <rPr>
            <b/>
            <sz val="9"/>
            <color indexed="81"/>
            <rFont val="Calibri"/>
            <family val="2"/>
          </rPr>
          <t>Magnus Lucassen:</t>
        </r>
        <r>
          <rPr>
            <sz val="9"/>
            <color indexed="81"/>
            <rFont val="Calibri"/>
            <family val="2"/>
          </rPr>
          <t xml:space="preserve">
Depending on Normfinder write formula: =mean(genx;geny)</t>
        </r>
      </text>
    </comment>
    <comment ref="W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K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BA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BQ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CG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CW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DM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EC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ES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R17" authorId="0" shapeId="0">
      <text>
        <r>
          <rPr>
            <b/>
            <sz val="8"/>
            <color indexed="81"/>
            <rFont val="Tahoma"/>
            <family val="2"/>
          </rPr>
          <t>Magnus Lucassen:</t>
        </r>
        <r>
          <rPr>
            <sz val="8"/>
            <color indexed="81"/>
            <rFont val="Tahoma"/>
            <family val="2"/>
          </rPr>
          <t xml:space="preserve">
add here: mean of teh ct values of your endogenous control genes determined by normfinder
</t>
        </r>
      </text>
    </comment>
  </commentList>
</comments>
</file>

<file path=xl/comments2.xml><?xml version="1.0" encoding="utf-8"?>
<comments xmlns="http://schemas.openxmlformats.org/spreadsheetml/2006/main">
  <authors>
    <author>Magnus Lucassen</author>
  </authors>
  <commentList>
    <comment ref="L2" authorId="0" shapeId="0">
      <text>
        <r>
          <rPr>
            <b/>
            <sz val="9"/>
            <color indexed="81"/>
            <rFont val="Calibri"/>
            <family val="2"/>
          </rPr>
          <t>Magnus Lucassen:</t>
        </r>
        <r>
          <rPr>
            <sz val="9"/>
            <color indexed="81"/>
            <rFont val="Calibri"/>
            <family val="2"/>
          </rPr>
          <t xml:space="preserve">
Depending on Normfinder write formula: =mean(genx;geny)</t>
        </r>
      </text>
    </comment>
    <comment ref="N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P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R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T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V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X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Z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D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F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L10" authorId="0" shapeId="0">
      <text>
        <r>
          <rPr>
            <b/>
            <sz val="8"/>
            <color indexed="81"/>
            <rFont val="Tahoma"/>
            <family val="2"/>
          </rPr>
          <t>Magnus Lucassen:</t>
        </r>
        <r>
          <rPr>
            <sz val="8"/>
            <color indexed="81"/>
            <rFont val="Tahoma"/>
            <family val="2"/>
          </rPr>
          <t xml:space="preserve">
add here: mean of teh ct values of your endogenous control genes determined by normfinder
</t>
        </r>
      </text>
    </comment>
  </commentList>
</comments>
</file>

<file path=xl/comments3.xml><?xml version="1.0" encoding="utf-8"?>
<comments xmlns="http://schemas.openxmlformats.org/spreadsheetml/2006/main">
  <authors>
    <author>Magnus Lucassen</author>
  </authors>
  <commentList>
    <comment ref="R2" authorId="0" shapeId="0">
      <text>
        <r>
          <rPr>
            <b/>
            <sz val="9"/>
            <color indexed="81"/>
            <rFont val="Calibri"/>
            <family val="2"/>
          </rPr>
          <t>Magnus Lucassen:</t>
        </r>
        <r>
          <rPr>
            <sz val="9"/>
            <color indexed="81"/>
            <rFont val="Calibri"/>
            <family val="2"/>
          </rPr>
          <t xml:space="preserve">
Depending on Normfinder write formula: =mean(genx;geny)</t>
        </r>
      </text>
    </comment>
    <comment ref="W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K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BA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BQ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CG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CW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DM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EC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ES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R17" authorId="0" shapeId="0">
      <text>
        <r>
          <rPr>
            <b/>
            <sz val="8"/>
            <color indexed="81"/>
            <rFont val="Tahoma"/>
            <family val="2"/>
          </rPr>
          <t>Magnus Lucassen:</t>
        </r>
        <r>
          <rPr>
            <sz val="8"/>
            <color indexed="81"/>
            <rFont val="Tahoma"/>
            <family val="2"/>
          </rPr>
          <t xml:space="preserve">
add here: mean of teh ct values of your endogenous control genes determined by normfinder
</t>
        </r>
      </text>
    </comment>
  </commentList>
</comments>
</file>

<file path=xl/comments4.xml><?xml version="1.0" encoding="utf-8"?>
<comments xmlns="http://schemas.openxmlformats.org/spreadsheetml/2006/main">
  <authors>
    <author>Magnus Lucassen</author>
  </authors>
  <commentList>
    <comment ref="L2" authorId="0" shapeId="0">
      <text>
        <r>
          <rPr>
            <b/>
            <sz val="9"/>
            <color indexed="81"/>
            <rFont val="Calibri"/>
            <family val="2"/>
          </rPr>
          <t>Magnus Lucassen:</t>
        </r>
        <r>
          <rPr>
            <sz val="9"/>
            <color indexed="81"/>
            <rFont val="Calibri"/>
            <family val="2"/>
          </rPr>
          <t xml:space="preserve">
Depending on Normfinder write formula: =mean(genx;geny)</t>
        </r>
      </text>
    </comment>
    <comment ref="N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P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R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T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V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X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B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AD3" authorId="0" shapeId="0">
      <text>
        <r>
          <rPr>
            <b/>
            <sz val="8"/>
            <color indexed="81"/>
            <rFont val="Tahoma"/>
            <family val="2"/>
          </rPr>
          <t>Magnus Lucassen:</t>
        </r>
        <r>
          <rPr>
            <sz val="8"/>
            <color indexed="81"/>
            <rFont val="Tahoma"/>
            <family val="2"/>
          </rPr>
          <t xml:space="preserve">
substract the delta ct value of the target gen from the control ct value:
(log2fold change = minus ddct
</t>
        </r>
      </text>
    </comment>
    <comment ref="L10" authorId="0" shapeId="0">
      <text>
        <r>
          <rPr>
            <b/>
            <sz val="8"/>
            <color indexed="81"/>
            <rFont val="Tahoma"/>
            <family val="2"/>
          </rPr>
          <t>Magnus Lucassen:</t>
        </r>
        <r>
          <rPr>
            <sz val="8"/>
            <color indexed="81"/>
            <rFont val="Tahoma"/>
            <family val="2"/>
          </rPr>
          <t xml:space="preserve">
add here: mean of teh ct values of your endogenous control genes determined by normfinder
</t>
        </r>
      </text>
    </comment>
  </commentList>
</comments>
</file>

<file path=xl/sharedStrings.xml><?xml version="1.0" encoding="utf-8"?>
<sst xmlns="http://schemas.openxmlformats.org/spreadsheetml/2006/main" count="1161" uniqueCount="131">
  <si>
    <t>Jahr</t>
  </si>
  <si>
    <t>Zeit (h)</t>
  </si>
  <si>
    <t>Ct Stabw</t>
  </si>
  <si>
    <t>rel. Quantity</t>
  </si>
  <si>
    <t>Mean ct control genes</t>
  </si>
  <si>
    <t>MW-dCt</t>
  </si>
  <si>
    <t>SD-dCt</t>
  </si>
  <si>
    <t>Nalimov</t>
  </si>
  <si>
    <t>xfold</t>
  </si>
  <si>
    <t>dCt Zielgen_Norm</t>
  </si>
  <si>
    <t>log2fold change (-ddCt zielgen//control genes</t>
  </si>
  <si>
    <t>MW -ddCt (Zielgen/control)</t>
  </si>
  <si>
    <t>Metadata Animals</t>
  </si>
  <si>
    <t>Treatment</t>
  </si>
  <si>
    <t xml:space="preserve">Ct- Values of all genes </t>
  </si>
  <si>
    <t>Acclimation Temp.</t>
  </si>
  <si>
    <t>Sample ID</t>
  </si>
  <si>
    <t xml:space="preserve">RNA ID </t>
  </si>
  <si>
    <t xml:space="preserve">Actin </t>
  </si>
  <si>
    <t>Ct  Actin</t>
  </si>
  <si>
    <t>Mean Actin</t>
  </si>
  <si>
    <t>Kalkulation Actin</t>
  </si>
  <si>
    <t>Ct GAPDH</t>
  </si>
  <si>
    <t>Mean GAPDH</t>
  </si>
  <si>
    <t>Kalkulation GAPDH</t>
  </si>
  <si>
    <t>Ct HSP70</t>
  </si>
  <si>
    <t>Kalkulation HSP70</t>
  </si>
  <si>
    <t>Mean HSP70</t>
  </si>
  <si>
    <t>Kalkulation EF</t>
  </si>
  <si>
    <t>Ct EF</t>
  </si>
  <si>
    <t>Mean EF</t>
  </si>
  <si>
    <t>Ct GDH</t>
  </si>
  <si>
    <t>Mean GDH</t>
  </si>
  <si>
    <t>Kalkulation GDH</t>
  </si>
  <si>
    <t>Ct ATPg</t>
  </si>
  <si>
    <t>Mean ATPg</t>
  </si>
  <si>
    <t>Kalkulation ATPg</t>
  </si>
  <si>
    <t>Mean OGDH</t>
  </si>
  <si>
    <t>Kalkulation OGDH</t>
  </si>
  <si>
    <t>Ct HK</t>
  </si>
  <si>
    <t>Mean HK</t>
  </si>
  <si>
    <t>Kalkulation HK</t>
  </si>
  <si>
    <t>Mean  PFK_2</t>
  </si>
  <si>
    <t>Ct ATNA</t>
  </si>
  <si>
    <t>Mean  ATNA</t>
  </si>
  <si>
    <t>RNA-content</t>
  </si>
  <si>
    <t>RNA-ID</t>
  </si>
  <si>
    <t>RNA (µg/mg)</t>
  </si>
  <si>
    <t>Mean RNA (µg/mg)</t>
  </si>
  <si>
    <t>SD RNA</t>
  </si>
  <si>
    <t>log2 RNA</t>
  </si>
  <si>
    <t>Actin (dCt/fwt)</t>
  </si>
  <si>
    <t>Summary</t>
  </si>
  <si>
    <t>Temperature</t>
  </si>
  <si>
    <t>Time</t>
  </si>
  <si>
    <t>SE</t>
  </si>
  <si>
    <t>Controls</t>
  </si>
  <si>
    <t>Actin MW -ddCt (Zielgen/control)</t>
  </si>
  <si>
    <t>HSP70  MW -ddCt (Zielgen/control)</t>
  </si>
  <si>
    <t>EF MW -ddCt (Zielgen/control)</t>
  </si>
  <si>
    <t>GDH MW -ddCt (Zielgen/control)</t>
  </si>
  <si>
    <t>ATPg MW -ddCt (Zielgen/control)</t>
  </si>
  <si>
    <t>в</t>
  </si>
  <si>
    <t>HK MW -ddCt (Zielgen/control)</t>
  </si>
  <si>
    <t>Actin log2</t>
  </si>
  <si>
    <t>HSP70 log2</t>
  </si>
  <si>
    <t>EF log2</t>
  </si>
  <si>
    <t>GDH log2</t>
  </si>
  <si>
    <t>ATPg log2</t>
  </si>
  <si>
    <t>OGDH log2</t>
  </si>
  <si>
    <t>HK log2</t>
  </si>
  <si>
    <t>PFK2 log2</t>
  </si>
  <si>
    <t>ATNA log2</t>
  </si>
  <si>
    <t>GDH log 2</t>
  </si>
  <si>
    <t>L_82_KS</t>
  </si>
  <si>
    <t>1</t>
  </si>
  <si>
    <t>2</t>
  </si>
  <si>
    <t>3</t>
  </si>
  <si>
    <t>6</t>
  </si>
  <si>
    <t>5</t>
  </si>
  <si>
    <t>7</t>
  </si>
  <si>
    <t>4</t>
  </si>
  <si>
    <t>L_82_12.4</t>
  </si>
  <si>
    <t>L_82_K_12.4</t>
  </si>
  <si>
    <t>L_82_18.8</t>
  </si>
  <si>
    <t>L_82_K_18.8</t>
  </si>
  <si>
    <t>L_82_23.6</t>
  </si>
  <si>
    <t>L_82_K_23.6</t>
  </si>
  <si>
    <t>Ct OGDDH</t>
  </si>
  <si>
    <t>Control gene</t>
  </si>
  <si>
    <t>Mean  GAPDH</t>
  </si>
  <si>
    <t>GAPDH MW -ddCt (Zielgen/control)</t>
  </si>
  <si>
    <t>Kalkulation  ATNA</t>
  </si>
  <si>
    <t xml:space="preserve"> ATNA MW -ddCt (Zielgen/control)</t>
  </si>
  <si>
    <t>Kalkulation PFK</t>
  </si>
  <si>
    <t>Ct PFK</t>
  </si>
  <si>
    <t>Mean  PFK</t>
  </si>
  <si>
    <t xml:space="preserve"> PFK MW -ddCt (Zielgen/control)</t>
  </si>
  <si>
    <t>RNA (µg/mg fwt)</t>
  </si>
  <si>
    <t>SD</t>
  </si>
  <si>
    <t>Actin MW (dCt/fwt)</t>
  </si>
  <si>
    <t>Actin (log2fold/fwt)</t>
  </si>
  <si>
    <t>OGDH (dCt/fwt)</t>
  </si>
  <si>
    <t>OGDH MW  (dCt/fwt)</t>
  </si>
  <si>
    <t>OGDH (log2fold/fwt)</t>
  </si>
  <si>
    <t>HSP70 (dCt/fwt)</t>
  </si>
  <si>
    <t>HSP70 MW  (dCt/fwt)</t>
  </si>
  <si>
    <t>HSP70 (log2fold/fwt)</t>
  </si>
  <si>
    <t xml:space="preserve"> EF (dCt/fwt)</t>
  </si>
  <si>
    <t>EF MW  (dCt/fwt)</t>
  </si>
  <si>
    <t>EF (log2fold/fwt)</t>
  </si>
  <si>
    <t>GDH (dCt/fwt)</t>
  </si>
  <si>
    <t>GDH MW  (dCt/fwt)</t>
  </si>
  <si>
    <t>GDH (log2fold/fwt)</t>
  </si>
  <si>
    <t xml:space="preserve"> ATPg (dCt/fwt)</t>
  </si>
  <si>
    <t xml:space="preserve">  ATPg MW  (dCt/fwt)</t>
  </si>
  <si>
    <t>ATPg (log2fold/fwt)</t>
  </si>
  <si>
    <t>GAPDH (dCt/fwt)</t>
  </si>
  <si>
    <t>GAPDH (dCt/fwt) MW</t>
  </si>
  <si>
    <t xml:space="preserve"> GAPDH (log2fold/fwt)</t>
  </si>
  <si>
    <t>HK (dCt/fwt)</t>
  </si>
  <si>
    <t>HK MW (dCt/fwt)</t>
  </si>
  <si>
    <t>HK (log2fold/fwt)</t>
  </si>
  <si>
    <t>ATNA (dCt/fwt)</t>
  </si>
  <si>
    <t>ATNA MW (dCt/fwt)</t>
  </si>
  <si>
    <t>ATNA (log2fold/fwt)</t>
  </si>
  <si>
    <t>PFK_2 (dCt/fwt)</t>
  </si>
  <si>
    <t>PFK_2 MW (dCt/fwt)</t>
  </si>
  <si>
    <t>PFK_2 (log2fold/fwt)</t>
  </si>
  <si>
    <t>Treatments</t>
  </si>
  <si>
    <t>GAPDH log2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</si>
</sst>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00"/>
    <numFmt numFmtId="165" formatCode="0.0000"/>
    <numFmt numFmtId="166" formatCode="0.000"/>
    <numFmt numFmtId="167" formatCode="#,##0.000"/>
  </numFmts>
  <fonts count="16" x14ac:knownFonts="1">
    <font>
      <sz val="11"/>
      <color theme="1"/>
      <name val="Calibri"/>
      <family val="2"/>
      <scheme val="minor"/>
    </font>
    <font>
      <b/>
      <sz val="11"/>
      <color theme="1"/>
      <name val="Calibri"/>
      <family val="2"/>
      <scheme val="minor"/>
    </font>
    <font>
      <b/>
      <sz val="10"/>
      <name val="Arial"/>
      <family val="2"/>
    </font>
    <font>
      <sz val="10"/>
      <name val="Arial"/>
      <family val="2"/>
    </font>
    <font>
      <sz val="11"/>
      <name val="Calibri"/>
      <family val="2"/>
      <scheme val="minor"/>
    </font>
    <font>
      <sz val="8"/>
      <color indexed="81"/>
      <name val="Tahoma"/>
      <family val="2"/>
    </font>
    <font>
      <b/>
      <sz val="8"/>
      <color indexed="81"/>
      <name val="Tahoma"/>
      <family val="2"/>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
      <sz val="11"/>
      <color rgb="FF000000"/>
      <name val="Calibri"/>
      <family val="2"/>
      <charset val="204"/>
      <scheme val="minor"/>
    </font>
    <font>
      <sz val="11"/>
      <color rgb="FFFF0000"/>
      <name val="Calibri"/>
      <family val="2"/>
      <scheme val="minor"/>
    </font>
    <font>
      <sz val="11"/>
      <color theme="3" tint="0.39997558519241921"/>
      <name val="Calibri"/>
      <family val="2"/>
      <scheme val="minor"/>
    </font>
    <font>
      <sz val="11"/>
      <color theme="4" tint="-0.249977111117893"/>
      <name val="Calibri"/>
      <family val="2"/>
      <scheme val="minor"/>
    </font>
    <font>
      <sz val="11"/>
      <color theme="4"/>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7" tint="0.39997558519241921"/>
        <bgColor indexed="64"/>
      </patternFill>
    </fill>
  </fills>
  <borders count="14">
    <border>
      <left/>
      <right/>
      <top/>
      <bottom/>
      <diagonal/>
    </border>
    <border>
      <left/>
      <right/>
      <top/>
      <bottom style="medium">
        <color auto="1"/>
      </bottom>
      <diagonal/>
    </border>
    <border>
      <left/>
      <right style="medium">
        <color auto="1"/>
      </right>
      <top/>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78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3">
    <xf numFmtId="0" fontId="0" fillId="0" borderId="0" xfId="0"/>
    <xf numFmtId="49" fontId="1" fillId="0" borderId="0" xfId="0" applyNumberFormat="1" applyFont="1" applyBorder="1" applyAlignment="1">
      <alignment horizontal="center"/>
    </xf>
    <xf numFmtId="49" fontId="1" fillId="3" borderId="1" xfId="0" applyNumberFormat="1" applyFont="1" applyFill="1" applyBorder="1" applyAlignment="1">
      <alignment horizontal="center" wrapText="1"/>
    </xf>
    <xf numFmtId="0" fontId="0" fillId="3" borderId="6" xfId="0" applyFill="1" applyBorder="1" applyAlignment="1">
      <alignment horizontal="center" vertical="center" wrapText="1"/>
    </xf>
    <xf numFmtId="49" fontId="1" fillId="3" borderId="6" xfId="0" applyNumberFormat="1" applyFont="1" applyFill="1" applyBorder="1" applyAlignment="1">
      <alignment horizontal="center" wrapText="1"/>
    </xf>
    <xf numFmtId="49" fontId="1" fillId="0" borderId="0" xfId="0" applyNumberFormat="1" applyFont="1" applyFill="1" applyBorder="1" applyAlignment="1">
      <alignment horizontal="center"/>
    </xf>
    <xf numFmtId="0" fontId="0" fillId="0" borderId="0" xfId="0" applyFill="1" applyAlignment="1">
      <alignment horizontal="center"/>
    </xf>
    <xf numFmtId="0" fontId="0" fillId="3" borderId="0" xfId="0" applyFill="1" applyAlignment="1">
      <alignment horizontal="center"/>
    </xf>
    <xf numFmtId="0" fontId="0" fillId="5" borderId="5" xfId="0" applyFill="1" applyBorder="1" applyAlignment="1">
      <alignment horizontal="center"/>
    </xf>
    <xf numFmtId="0" fontId="0" fillId="6" borderId="0" xfId="0" applyFill="1" applyAlignment="1">
      <alignment horizontal="center"/>
    </xf>
    <xf numFmtId="0" fontId="0" fillId="6" borderId="3" xfId="0" applyFill="1" applyBorder="1" applyAlignment="1">
      <alignment horizontal="center"/>
    </xf>
    <xf numFmtId="0" fontId="0" fillId="7" borderId="0" xfId="0" applyFill="1" applyAlignment="1">
      <alignment horizontal="center"/>
    </xf>
    <xf numFmtId="0" fontId="0" fillId="0" borderId="0" xfId="0" applyAlignment="1">
      <alignment horizontal="center"/>
    </xf>
    <xf numFmtId="0" fontId="0" fillId="4" borderId="1" xfId="0" applyFill="1" applyBorder="1" applyAlignment="1">
      <alignment horizontal="center" wrapText="1"/>
    </xf>
    <xf numFmtId="0" fontId="0" fillId="4" borderId="4" xfId="0" applyFill="1" applyBorder="1" applyAlignment="1">
      <alignment horizontal="center" wrapText="1"/>
    </xf>
    <xf numFmtId="0" fontId="0" fillId="7" borderId="1" xfId="0" applyFill="1" applyBorder="1" applyAlignment="1">
      <alignment horizontal="center" wrapText="1"/>
    </xf>
    <xf numFmtId="0" fontId="0" fillId="0" borderId="1" xfId="0" applyBorder="1" applyAlignment="1">
      <alignment horizontal="center"/>
    </xf>
    <xf numFmtId="0" fontId="0" fillId="0" borderId="0" xfId="0" applyNumberFormat="1" applyFill="1" applyAlignment="1">
      <alignment horizontal="center"/>
    </xf>
    <xf numFmtId="0" fontId="11" fillId="0" borderId="0" xfId="0" applyFont="1" applyFill="1" applyBorder="1" applyAlignment="1">
      <alignment horizontal="center" vertical="center"/>
    </xf>
    <xf numFmtId="167" fontId="0" fillId="0" borderId="0" xfId="0" applyNumberFormat="1" applyFill="1" applyAlignment="1">
      <alignment horizontal="center"/>
    </xf>
    <xf numFmtId="2" fontId="2" fillId="2" borderId="0" xfId="0" applyNumberFormat="1" applyFont="1" applyFill="1" applyAlignment="1">
      <alignment horizontal="center"/>
    </xf>
    <xf numFmtId="2" fontId="0" fillId="0" borderId="0" xfId="0" applyNumberFormat="1" applyAlignment="1">
      <alignment horizontal="center"/>
    </xf>
    <xf numFmtId="165" fontId="0" fillId="0" borderId="3" xfId="0" applyNumberFormat="1" applyBorder="1" applyAlignment="1">
      <alignment horizontal="center"/>
    </xf>
    <xf numFmtId="166" fontId="0" fillId="0" borderId="0" xfId="0" applyNumberFormat="1" applyAlignment="1">
      <alignment horizontal="center"/>
    </xf>
    <xf numFmtId="166" fontId="4" fillId="0" borderId="3" xfId="0" applyNumberFormat="1" applyFont="1" applyFill="1" applyBorder="1" applyAlignment="1">
      <alignment horizontal="center"/>
    </xf>
    <xf numFmtId="0" fontId="0" fillId="0" borderId="5" xfId="0" applyBorder="1" applyAlignment="1">
      <alignment horizontal="center"/>
    </xf>
    <xf numFmtId="164" fontId="0" fillId="0" borderId="3" xfId="0" applyNumberFormat="1" applyBorder="1" applyAlignment="1">
      <alignment horizontal="center"/>
    </xf>
    <xf numFmtId="166" fontId="2" fillId="0" borderId="0" xfId="0" applyNumberFormat="1" applyFont="1" applyAlignment="1">
      <alignment horizontal="center"/>
    </xf>
    <xf numFmtId="0" fontId="0" fillId="5" borderId="0" xfId="0" applyFill="1" applyBorder="1" applyAlignment="1">
      <alignment horizontal="center"/>
    </xf>
    <xf numFmtId="0" fontId="0" fillId="0" borderId="0" xfId="0" applyBorder="1" applyAlignment="1">
      <alignment horizontal="center"/>
    </xf>
    <xf numFmtId="166" fontId="0" fillId="0" borderId="0" xfId="0" applyNumberFormat="1" applyBorder="1" applyAlignment="1">
      <alignment horizontal="center"/>
    </xf>
    <xf numFmtId="166" fontId="4" fillId="0" borderId="0" xfId="0" applyNumberFormat="1" applyFont="1" applyFill="1" applyBorder="1" applyAlignment="1">
      <alignment horizontal="center"/>
    </xf>
    <xf numFmtId="0" fontId="0" fillId="0" borderId="3" xfId="0" applyBorder="1" applyAlignment="1">
      <alignment horizontal="center"/>
    </xf>
    <xf numFmtId="167" fontId="0" fillId="0" borderId="0" xfId="0" applyNumberFormat="1" applyFill="1" applyAlignment="1">
      <alignment horizontal="center" vertical="center"/>
    </xf>
    <xf numFmtId="166" fontId="4" fillId="0" borderId="3" xfId="0" applyNumberFormat="1" applyFont="1" applyBorder="1" applyAlignment="1">
      <alignment horizontal="center"/>
    </xf>
    <xf numFmtId="166" fontId="0" fillId="0" borderId="3" xfId="0" applyNumberFormat="1" applyBorder="1" applyAlignment="1">
      <alignment horizontal="center"/>
    </xf>
    <xf numFmtId="0" fontId="0" fillId="6" borderId="1" xfId="0" applyFill="1" applyBorder="1" applyAlignment="1">
      <alignment horizontal="center" wrapText="1"/>
    </xf>
    <xf numFmtId="0" fontId="0" fillId="4" borderId="0" xfId="0" applyFill="1" applyAlignment="1">
      <alignment horizontal="center"/>
    </xf>
    <xf numFmtId="0" fontId="0" fillId="4" borderId="3" xfId="0" applyFill="1" applyBorder="1" applyAlignment="1">
      <alignment horizontal="center"/>
    </xf>
    <xf numFmtId="2" fontId="2" fillId="4" borderId="1" xfId="0" applyNumberFormat="1" applyFont="1" applyFill="1" applyBorder="1" applyAlignment="1">
      <alignment horizontal="center" wrapText="1"/>
    </xf>
    <xf numFmtId="2" fontId="3" fillId="4" borderId="1" xfId="0" applyNumberFormat="1" applyFont="1" applyFill="1" applyBorder="1" applyAlignment="1">
      <alignment horizontal="center" wrapText="1"/>
    </xf>
    <xf numFmtId="49" fontId="1" fillId="0" borderId="8" xfId="0" applyNumberFormat="1" applyFont="1" applyBorder="1" applyAlignment="1">
      <alignment horizontal="center"/>
    </xf>
    <xf numFmtId="49" fontId="1" fillId="0" borderId="8" xfId="0" applyNumberFormat="1" applyFont="1" applyFill="1" applyBorder="1" applyAlignment="1">
      <alignment horizontal="center"/>
    </xf>
    <xf numFmtId="0" fontId="0" fillId="0" borderId="8" xfId="0" applyFill="1" applyBorder="1" applyAlignment="1">
      <alignment horizontal="center"/>
    </xf>
    <xf numFmtId="167" fontId="0" fillId="0" borderId="8" xfId="0" applyNumberFormat="1" applyFill="1" applyBorder="1" applyAlignment="1">
      <alignment horizontal="center"/>
    </xf>
    <xf numFmtId="2" fontId="2" fillId="2" borderId="8" xfId="0" applyNumberFormat="1" applyFont="1" applyFill="1" applyBorder="1" applyAlignment="1">
      <alignment horizontal="center"/>
    </xf>
    <xf numFmtId="2" fontId="0" fillId="0" borderId="8" xfId="0" applyNumberFormat="1" applyBorder="1" applyAlignment="1">
      <alignment horizontal="center"/>
    </xf>
    <xf numFmtId="165" fontId="0" fillId="0" borderId="10" xfId="0" applyNumberFormat="1" applyBorder="1" applyAlignment="1">
      <alignment horizontal="center"/>
    </xf>
    <xf numFmtId="166" fontId="0" fillId="0" borderId="8" xfId="0" applyNumberFormat="1" applyBorder="1" applyAlignment="1">
      <alignment horizontal="center"/>
    </xf>
    <xf numFmtId="166" fontId="4" fillId="0" borderId="10" xfId="0" applyNumberFormat="1" applyFont="1" applyBorder="1" applyAlignment="1">
      <alignment horizontal="center"/>
    </xf>
    <xf numFmtId="166" fontId="4" fillId="0" borderId="10" xfId="0" applyNumberFormat="1" applyFont="1" applyFill="1" applyBorder="1" applyAlignment="1">
      <alignment horizontal="center"/>
    </xf>
    <xf numFmtId="0" fontId="0" fillId="0" borderId="8" xfId="0" applyBorder="1" applyAlignment="1">
      <alignment horizontal="center"/>
    </xf>
    <xf numFmtId="0" fontId="0" fillId="0" borderId="8" xfId="0" applyNumberFormat="1" applyFill="1" applyBorder="1" applyAlignment="1">
      <alignment horizontal="center"/>
    </xf>
    <xf numFmtId="0" fontId="0" fillId="7" borderId="0" xfId="0" applyFill="1" applyBorder="1" applyAlignment="1">
      <alignment horizontal="center"/>
    </xf>
    <xf numFmtId="0" fontId="0" fillId="8" borderId="0" xfId="0" applyFill="1" applyAlignment="1">
      <alignment horizontal="center"/>
    </xf>
    <xf numFmtId="0" fontId="0" fillId="8" borderId="3" xfId="0" applyFill="1" applyBorder="1" applyAlignment="1">
      <alignment horizontal="center"/>
    </xf>
    <xf numFmtId="0" fontId="0" fillId="8" borderId="0" xfId="0" applyFill="1" applyBorder="1" applyAlignment="1">
      <alignment horizontal="center"/>
    </xf>
    <xf numFmtId="0" fontId="0" fillId="8" borderId="1" xfId="0" applyFill="1" applyBorder="1" applyAlignment="1">
      <alignment horizontal="center" wrapText="1"/>
    </xf>
    <xf numFmtId="0" fontId="0" fillId="6" borderId="0" xfId="0" applyFill="1" applyBorder="1" applyAlignment="1">
      <alignment horizontal="center"/>
    </xf>
    <xf numFmtId="0" fontId="0" fillId="9" borderId="0" xfId="0" applyFill="1" applyAlignment="1">
      <alignment horizontal="center"/>
    </xf>
    <xf numFmtId="0" fontId="0" fillId="9" borderId="3" xfId="0" applyFill="1" applyBorder="1" applyAlignment="1">
      <alignment horizontal="center"/>
    </xf>
    <xf numFmtId="0" fontId="0" fillId="9" borderId="0" xfId="0" applyFill="1" applyBorder="1" applyAlignment="1">
      <alignment horizontal="center"/>
    </xf>
    <xf numFmtId="0" fontId="0" fillId="9" borderId="1" xfId="0" applyFill="1" applyBorder="1" applyAlignment="1">
      <alignment horizontal="center" wrapText="1"/>
    </xf>
    <xf numFmtId="0" fontId="0" fillId="10" borderId="0" xfId="0" applyFill="1" applyAlignment="1">
      <alignment horizontal="center"/>
    </xf>
    <xf numFmtId="0" fontId="0" fillId="10" borderId="3" xfId="0" applyFill="1" applyBorder="1" applyAlignment="1">
      <alignment horizontal="center"/>
    </xf>
    <xf numFmtId="0" fontId="0" fillId="10" borderId="0" xfId="0" applyFill="1" applyBorder="1" applyAlignment="1">
      <alignment horizontal="center"/>
    </xf>
    <xf numFmtId="0" fontId="0" fillId="10" borderId="1" xfId="0" applyFill="1" applyBorder="1" applyAlignment="1">
      <alignment horizontal="center" wrapText="1"/>
    </xf>
    <xf numFmtId="0" fontId="0" fillId="11" borderId="0" xfId="0" applyFill="1" applyAlignment="1">
      <alignment horizontal="center"/>
    </xf>
    <xf numFmtId="0" fontId="0" fillId="11" borderId="3" xfId="0" applyFill="1" applyBorder="1" applyAlignment="1">
      <alignment horizontal="center"/>
    </xf>
    <xf numFmtId="0" fontId="0" fillId="11" borderId="0" xfId="0" applyFill="1" applyBorder="1" applyAlignment="1">
      <alignment horizontal="center"/>
    </xf>
    <xf numFmtId="0" fontId="0" fillId="11" borderId="1" xfId="0" applyFill="1" applyBorder="1" applyAlignment="1">
      <alignment horizontal="center" wrapText="1"/>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1" xfId="0" applyFill="1" applyBorder="1" applyAlignment="1">
      <alignment horizontal="center" wrapText="1"/>
    </xf>
    <xf numFmtId="0" fontId="0" fillId="4" borderId="0" xfId="0" applyFill="1" applyBorder="1" applyAlignment="1">
      <alignment horizontal="center" wrapText="1"/>
    </xf>
    <xf numFmtId="167" fontId="0" fillId="0" borderId="0" xfId="0" applyNumberFormat="1" applyFill="1" applyBorder="1" applyAlignment="1">
      <alignment horizontal="center"/>
    </xf>
    <xf numFmtId="2" fontId="2" fillId="2" borderId="0" xfId="0" applyNumberFormat="1" applyFont="1" applyFill="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166" fontId="4" fillId="0" borderId="0" xfId="0" applyNumberFormat="1" applyFont="1" applyBorder="1" applyAlignment="1">
      <alignment horizontal="center"/>
    </xf>
    <xf numFmtId="166" fontId="4" fillId="0" borderId="8" xfId="0" applyNumberFormat="1" applyFont="1" applyFill="1" applyBorder="1" applyAlignment="1">
      <alignment horizontal="center"/>
    </xf>
    <xf numFmtId="0" fontId="0" fillId="3" borderId="0" xfId="0" applyFill="1" applyBorder="1" applyAlignment="1">
      <alignment horizontal="center" wrapText="1"/>
    </xf>
    <xf numFmtId="0" fontId="0" fillId="3" borderId="0" xfId="0" applyFill="1" applyBorder="1" applyAlignment="1">
      <alignment horizontal="center"/>
    </xf>
    <xf numFmtId="165" fontId="0" fillId="0" borderId="8" xfId="0" applyNumberFormat="1" applyBorder="1" applyAlignment="1">
      <alignment horizontal="center"/>
    </xf>
    <xf numFmtId="164" fontId="0" fillId="0" borderId="0" xfId="0" applyNumberFormat="1" applyBorder="1" applyAlignment="1">
      <alignment horizontal="center"/>
    </xf>
    <xf numFmtId="0" fontId="0" fillId="5" borderId="5" xfId="0" applyFill="1" applyBorder="1" applyAlignment="1">
      <alignment horizontal="center" wrapText="1"/>
    </xf>
    <xf numFmtId="2" fontId="0" fillId="5" borderId="0" xfId="0" applyNumberFormat="1" applyFill="1" applyBorder="1" applyAlignment="1">
      <alignment horizontal="center"/>
    </xf>
    <xf numFmtId="2" fontId="0" fillId="0" borderId="7" xfId="0" applyNumberFormat="1" applyBorder="1" applyAlignment="1">
      <alignment horizontal="center"/>
    </xf>
    <xf numFmtId="0" fontId="0" fillId="0" borderId="7" xfId="0" applyBorder="1" applyAlignment="1">
      <alignment horizontal="center"/>
    </xf>
    <xf numFmtId="0" fontId="0" fillId="3" borderId="8" xfId="0" applyFill="1" applyBorder="1" applyAlignment="1">
      <alignment horizontal="center"/>
    </xf>
    <xf numFmtId="0" fontId="0" fillId="8" borderId="0" xfId="0" applyFill="1" applyBorder="1" applyAlignment="1">
      <alignment horizontal="center" wrapText="1"/>
    </xf>
    <xf numFmtId="0" fontId="4" fillId="4" borderId="2" xfId="0" applyFont="1" applyFill="1" applyBorder="1" applyAlignment="1">
      <alignment horizontal="center" wrapText="1"/>
    </xf>
    <xf numFmtId="2" fontId="0" fillId="0" borderId="11" xfId="0" applyNumberFormat="1" applyBorder="1" applyAlignment="1">
      <alignment horizontal="center"/>
    </xf>
    <xf numFmtId="0" fontId="0" fillId="4" borderId="3" xfId="0" applyFill="1" applyBorder="1" applyAlignment="1">
      <alignment horizontal="center" wrapText="1"/>
    </xf>
    <xf numFmtId="2" fontId="0" fillId="0" borderId="5" xfId="0" applyNumberFormat="1" applyBorder="1" applyAlignment="1">
      <alignment horizontal="center"/>
    </xf>
    <xf numFmtId="2" fontId="0" fillId="0" borderId="9" xfId="0" applyNumberFormat="1" applyBorder="1" applyAlignment="1">
      <alignment horizontal="center"/>
    </xf>
    <xf numFmtId="166" fontId="4" fillId="0" borderId="8" xfId="0" applyNumberFormat="1" applyFont="1" applyBorder="1" applyAlignment="1">
      <alignment horizontal="center"/>
    </xf>
    <xf numFmtId="0" fontId="0" fillId="3" borderId="5" xfId="0" applyFill="1" applyBorder="1" applyAlignment="1">
      <alignment horizontal="center"/>
    </xf>
    <xf numFmtId="0" fontId="0" fillId="3" borderId="9" xfId="0" applyFill="1" applyBorder="1" applyAlignment="1">
      <alignment horizontal="center"/>
    </xf>
    <xf numFmtId="166" fontId="0" fillId="0" borderId="11" xfId="0" applyNumberFormat="1" applyBorder="1" applyAlignment="1">
      <alignment horizontal="center"/>
    </xf>
    <xf numFmtId="0" fontId="0" fillId="0" borderId="6" xfId="0" applyBorder="1" applyAlignment="1">
      <alignment horizontal="center"/>
    </xf>
    <xf numFmtId="0" fontId="0" fillId="6" borderId="3" xfId="0" applyFill="1" applyBorder="1" applyAlignment="1">
      <alignment horizontal="center" wrapText="1"/>
    </xf>
    <xf numFmtId="0" fontId="0" fillId="7" borderId="7" xfId="0" applyFill="1" applyBorder="1" applyAlignment="1">
      <alignment horizontal="center"/>
    </xf>
    <xf numFmtId="0" fontId="0" fillId="7" borderId="7" xfId="0" applyFill="1" applyBorder="1" applyAlignment="1">
      <alignment horizontal="center" wrapText="1"/>
    </xf>
    <xf numFmtId="0" fontId="4" fillId="7" borderId="2" xfId="0" applyFont="1" applyFill="1" applyBorder="1" applyAlignment="1">
      <alignment horizontal="center" wrapText="1"/>
    </xf>
    <xf numFmtId="166" fontId="0" fillId="0" borderId="10" xfId="0" applyNumberFormat="1" applyBorder="1" applyAlignment="1">
      <alignment horizontal="center"/>
    </xf>
    <xf numFmtId="0" fontId="0" fillId="3" borderId="5" xfId="0" applyFill="1" applyBorder="1" applyAlignment="1">
      <alignment horizontal="center" wrapText="1"/>
    </xf>
    <xf numFmtId="0" fontId="4" fillId="8" borderId="2" xfId="0" applyFont="1" applyFill="1" applyBorder="1" applyAlignment="1">
      <alignment horizontal="center" wrapText="1"/>
    </xf>
    <xf numFmtId="0" fontId="0" fillId="8" borderId="3" xfId="0" applyFill="1" applyBorder="1" applyAlignment="1">
      <alignment horizontal="center" wrapText="1"/>
    </xf>
    <xf numFmtId="0" fontId="0" fillId="8" borderId="7" xfId="0" applyFill="1" applyBorder="1" applyAlignment="1">
      <alignment horizontal="center"/>
    </xf>
    <xf numFmtId="0" fontId="0" fillId="8" borderId="7" xfId="0" applyFill="1" applyBorder="1" applyAlignment="1">
      <alignment horizontal="center" wrapText="1"/>
    </xf>
    <xf numFmtId="0" fontId="0" fillId="10" borderId="0" xfId="0" applyFill="1" applyBorder="1" applyAlignment="1">
      <alignment horizontal="center" wrapText="1"/>
    </xf>
    <xf numFmtId="2" fontId="0" fillId="0" borderId="3" xfId="0" applyNumberFormat="1" applyBorder="1" applyAlignment="1">
      <alignment horizontal="center"/>
    </xf>
    <xf numFmtId="2" fontId="0" fillId="0" borderId="10" xfId="0" applyNumberFormat="1" applyBorder="1" applyAlignment="1">
      <alignment horizontal="center"/>
    </xf>
    <xf numFmtId="0" fontId="4" fillId="10" borderId="3" xfId="0" applyFont="1" applyFill="1" applyBorder="1" applyAlignment="1">
      <alignment horizontal="center" wrapText="1"/>
    </xf>
    <xf numFmtId="0" fontId="0" fillId="3" borderId="11" xfId="0" applyFill="1" applyBorder="1" applyAlignment="1">
      <alignment horizontal="center"/>
    </xf>
    <xf numFmtId="0" fontId="0" fillId="3" borderId="7" xfId="0" applyFill="1" applyBorder="1" applyAlignment="1">
      <alignment horizontal="center"/>
    </xf>
    <xf numFmtId="166" fontId="0" fillId="0" borderId="7" xfId="0" applyNumberFormat="1" applyBorder="1" applyAlignment="1">
      <alignment horizontal="center"/>
    </xf>
    <xf numFmtId="0" fontId="0" fillId="10" borderId="3" xfId="0" applyFill="1" applyBorder="1" applyAlignment="1">
      <alignment horizontal="center" wrapText="1"/>
    </xf>
    <xf numFmtId="0" fontId="0" fillId="11" borderId="0" xfId="0" applyFill="1" applyBorder="1" applyAlignment="1">
      <alignment horizontal="center" wrapText="1"/>
    </xf>
    <xf numFmtId="0" fontId="4" fillId="11" borderId="3" xfId="0" applyFont="1" applyFill="1" applyBorder="1" applyAlignment="1">
      <alignment horizontal="center" wrapText="1"/>
    </xf>
    <xf numFmtId="0" fontId="0" fillId="11" borderId="3" xfId="0" applyFill="1" applyBorder="1" applyAlignment="1">
      <alignment horizontal="center" wrapText="1"/>
    </xf>
    <xf numFmtId="0" fontId="0" fillId="2" borderId="0" xfId="0" applyFill="1" applyBorder="1" applyAlignment="1">
      <alignment horizontal="center" wrapText="1"/>
    </xf>
    <xf numFmtId="0" fontId="4" fillId="2" borderId="2" xfId="0" applyFont="1" applyFill="1" applyBorder="1" applyAlignment="1">
      <alignment horizontal="center" wrapText="1"/>
    </xf>
    <xf numFmtId="0" fontId="0" fillId="2" borderId="3" xfId="0" applyFill="1" applyBorder="1" applyAlignment="1">
      <alignment horizontal="center" wrapText="1"/>
    </xf>
    <xf numFmtId="0" fontId="0" fillId="6" borderId="0" xfId="0" applyFill="1" applyBorder="1" applyAlignment="1">
      <alignment horizontal="center" wrapText="1"/>
    </xf>
    <xf numFmtId="0" fontId="4" fillId="6" borderId="3" xfId="0" applyFont="1" applyFill="1" applyBorder="1" applyAlignment="1">
      <alignment horizontal="center" wrapText="1"/>
    </xf>
    <xf numFmtId="0" fontId="0" fillId="8" borderId="5" xfId="0" applyFill="1" applyBorder="1" applyAlignment="1">
      <alignment horizontal="center"/>
    </xf>
    <xf numFmtId="0" fontId="0" fillId="8" borderId="5" xfId="0" applyFill="1" applyBorder="1" applyAlignment="1">
      <alignment horizontal="center" wrapText="1"/>
    </xf>
    <xf numFmtId="0" fontId="0" fillId="8" borderId="10" xfId="0" applyFill="1" applyBorder="1" applyAlignment="1">
      <alignment horizontal="center"/>
    </xf>
    <xf numFmtId="0" fontId="4" fillId="8" borderId="3" xfId="0" applyFont="1" applyFill="1" applyBorder="1" applyAlignment="1">
      <alignment horizontal="center" wrapText="1"/>
    </xf>
    <xf numFmtId="0" fontId="0" fillId="9" borderId="0" xfId="0" applyFill="1" applyBorder="1" applyAlignment="1">
      <alignment horizontal="center" wrapText="1"/>
    </xf>
    <xf numFmtId="0" fontId="0" fillId="3" borderId="3" xfId="0" applyFill="1" applyBorder="1" applyAlignment="1">
      <alignment horizontal="center"/>
    </xf>
    <xf numFmtId="2" fontId="0" fillId="5" borderId="8" xfId="0" applyNumberFormat="1" applyFill="1" applyBorder="1" applyAlignment="1">
      <alignment horizontal="center"/>
    </xf>
    <xf numFmtId="167" fontId="0" fillId="0" borderId="8" xfId="0" applyNumberFormat="1" applyFill="1" applyBorder="1" applyAlignment="1">
      <alignment horizontal="center" vertical="center"/>
    </xf>
    <xf numFmtId="0" fontId="4" fillId="9" borderId="3" xfId="0" applyFont="1" applyFill="1" applyBorder="1" applyAlignment="1">
      <alignment horizontal="center" wrapText="1"/>
    </xf>
    <xf numFmtId="0" fontId="0" fillId="3" borderId="10" xfId="0" applyFill="1" applyBorder="1" applyAlignment="1">
      <alignment horizontal="center"/>
    </xf>
    <xf numFmtId="0" fontId="0" fillId="9" borderId="7" xfId="0" applyFill="1" applyBorder="1" applyAlignment="1">
      <alignment horizontal="center"/>
    </xf>
    <xf numFmtId="0" fontId="0" fillId="9" borderId="7" xfId="0" applyFill="1" applyBorder="1" applyAlignment="1">
      <alignment horizontal="center" wrapText="1"/>
    </xf>
    <xf numFmtId="0" fontId="0" fillId="9" borderId="3" xfId="0" applyFill="1" applyBorder="1" applyAlignment="1">
      <alignment horizontal="center" wrapText="1"/>
    </xf>
    <xf numFmtId="0" fontId="0" fillId="12" borderId="0" xfId="0" applyFill="1" applyAlignment="1">
      <alignment horizontal="center"/>
    </xf>
    <xf numFmtId="0" fontId="0" fillId="12" borderId="0" xfId="0" applyFill="1" applyBorder="1" applyAlignment="1">
      <alignment horizontal="center"/>
    </xf>
    <xf numFmtId="0" fontId="0" fillId="12" borderId="7" xfId="0" applyFill="1" applyBorder="1" applyAlignment="1">
      <alignment horizontal="center"/>
    </xf>
    <xf numFmtId="0" fontId="0" fillId="12" borderId="3" xfId="0" applyFill="1" applyBorder="1" applyAlignment="1">
      <alignment horizontal="center"/>
    </xf>
    <xf numFmtId="0" fontId="0" fillId="12" borderId="7" xfId="0" applyFill="1" applyBorder="1" applyAlignment="1">
      <alignment horizontal="center" wrapText="1"/>
    </xf>
    <xf numFmtId="0" fontId="0" fillId="12" borderId="0" xfId="0" applyFill="1" applyBorder="1" applyAlignment="1">
      <alignment horizontal="center" wrapText="1"/>
    </xf>
    <xf numFmtId="0" fontId="4" fillId="12" borderId="3" xfId="0" applyFont="1" applyFill="1" applyBorder="1" applyAlignment="1">
      <alignment horizontal="center" wrapText="1"/>
    </xf>
    <xf numFmtId="0" fontId="0" fillId="12" borderId="1" xfId="0" applyFill="1" applyBorder="1" applyAlignment="1">
      <alignment horizontal="center" wrapText="1"/>
    </xf>
    <xf numFmtId="0" fontId="0" fillId="12" borderId="3" xfId="0" applyFill="1" applyBorder="1" applyAlignment="1">
      <alignment horizontal="center" wrapText="1"/>
    </xf>
    <xf numFmtId="167" fontId="0" fillId="0" borderId="0" xfId="0" applyNumberFormat="1" applyFill="1"/>
    <xf numFmtId="0" fontId="0" fillId="0" borderId="0" xfId="0" applyFill="1" applyBorder="1" applyAlignment="1">
      <alignment horizontal="center"/>
    </xf>
    <xf numFmtId="167" fontId="0" fillId="0" borderId="8" xfId="0" applyNumberFormat="1" applyFill="1" applyBorder="1"/>
    <xf numFmtId="167" fontId="0" fillId="0" borderId="0" xfId="0" applyNumberFormat="1" applyFill="1" applyBorder="1"/>
    <xf numFmtId="0" fontId="0" fillId="0" borderId="3" xfId="0" applyFill="1" applyBorder="1" applyAlignment="1">
      <alignment horizontal="center"/>
    </xf>
    <xf numFmtId="0" fontId="0" fillId="0" borderId="13" xfId="0" applyBorder="1" applyAlignment="1">
      <alignment horizontal="center"/>
    </xf>
    <xf numFmtId="0" fontId="0" fillId="13" borderId="0" xfId="0" applyFill="1" applyBorder="1" applyAlignment="1">
      <alignment horizontal="center"/>
    </xf>
    <xf numFmtId="0" fontId="0" fillId="13" borderId="0" xfId="0" applyFill="1" applyBorder="1" applyAlignment="1">
      <alignment horizontal="center" wrapText="1"/>
    </xf>
    <xf numFmtId="0" fontId="0" fillId="3" borderId="12" xfId="0" applyFill="1" applyBorder="1" applyAlignment="1">
      <alignment horizontal="center" vertical="center" wrapText="1"/>
    </xf>
    <xf numFmtId="0" fontId="0" fillId="7" borderId="0" xfId="0" applyFill="1" applyBorder="1" applyAlignment="1">
      <alignment horizontal="center" vertical="center" wrapText="1"/>
    </xf>
    <xf numFmtId="0" fontId="0" fillId="7" borderId="0" xfId="0" applyFill="1" applyAlignment="1">
      <alignment horizontal="center" wrapText="1"/>
    </xf>
    <xf numFmtId="0" fontId="0" fillId="7" borderId="0" xfId="0" applyFill="1" applyBorder="1" applyAlignment="1">
      <alignment horizontal="center" wrapText="1"/>
    </xf>
    <xf numFmtId="0" fontId="0" fillId="8" borderId="0" xfId="0" applyFill="1" applyAlignment="1">
      <alignment horizontal="center" wrapText="1"/>
    </xf>
    <xf numFmtId="0" fontId="0" fillId="10" borderId="0" xfId="0" applyFill="1" applyAlignment="1">
      <alignment horizontal="center" wrapText="1"/>
    </xf>
    <xf numFmtId="0" fontId="0" fillId="11" borderId="0" xfId="0" applyFill="1" applyAlignment="1">
      <alignment horizontal="center" wrapText="1"/>
    </xf>
    <xf numFmtId="0" fontId="0" fillId="2" borderId="0" xfId="0"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xf numFmtId="0" fontId="0" fillId="12" borderId="0" xfId="0" applyFill="1" applyAlignment="1">
      <alignment horizontal="center" wrapText="1"/>
    </xf>
    <xf numFmtId="0" fontId="0" fillId="0" borderId="1" xfId="0" applyBorder="1" applyAlignment="1">
      <alignment horizontal="center" wrapText="1"/>
    </xf>
    <xf numFmtId="2" fontId="0" fillId="7" borderId="0" xfId="0" applyNumberFormat="1" applyFill="1" applyAlignment="1">
      <alignment horizontal="center"/>
    </xf>
    <xf numFmtId="2" fontId="0" fillId="7" borderId="0" xfId="0" applyNumberFormat="1" applyFill="1" applyBorder="1" applyAlignment="1">
      <alignment horizontal="center"/>
    </xf>
    <xf numFmtId="0" fontId="0" fillId="7" borderId="11" xfId="0" applyFill="1" applyBorder="1" applyAlignment="1">
      <alignment horizontal="center"/>
    </xf>
    <xf numFmtId="2" fontId="0" fillId="7" borderId="8" xfId="0" applyNumberFormat="1" applyFill="1" applyBorder="1" applyAlignment="1">
      <alignment horizontal="center"/>
    </xf>
    <xf numFmtId="0" fontId="0" fillId="0" borderId="0" xfId="0" applyBorder="1" applyAlignment="1">
      <alignment horizontal="center" vertical="top"/>
    </xf>
    <xf numFmtId="0" fontId="0" fillId="5" borderId="0" xfId="0" applyFill="1" applyBorder="1" applyAlignment="1">
      <alignment horizontal="center" vertical="top"/>
    </xf>
    <xf numFmtId="0" fontId="0" fillId="0" borderId="3" xfId="0" applyBorder="1" applyAlignment="1">
      <alignment horizontal="center" vertical="top"/>
    </xf>
    <xf numFmtId="0" fontId="0" fillId="4" borderId="1" xfId="0" applyFill="1" applyBorder="1" applyAlignment="1">
      <alignment horizontal="center" vertical="top" wrapText="1"/>
    </xf>
    <xf numFmtId="0" fontId="12" fillId="0" borderId="3" xfId="0" applyFont="1" applyBorder="1" applyAlignment="1">
      <alignment horizontal="center"/>
    </xf>
    <xf numFmtId="166" fontId="12" fillId="0" borderId="0" xfId="0" applyNumberFormat="1" applyFont="1" applyAlignment="1">
      <alignment horizontal="center"/>
    </xf>
    <xf numFmtId="0" fontId="15" fillId="0" borderId="3" xfId="0" applyFont="1" applyBorder="1" applyAlignment="1">
      <alignment horizontal="center"/>
    </xf>
    <xf numFmtId="166" fontId="15" fillId="0" borderId="0" xfId="0" applyNumberFormat="1" applyFont="1" applyAlignment="1">
      <alignment horizontal="center"/>
    </xf>
    <xf numFmtId="0" fontId="0" fillId="0" borderId="0" xfId="0" applyFill="1" applyBorder="1" applyAlignment="1">
      <alignment horizontal="center" vertical="top"/>
    </xf>
    <xf numFmtId="0" fontId="15" fillId="0" borderId="0" xfId="0" applyFon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horizontal="center" vertical="top" wrapText="1"/>
    </xf>
    <xf numFmtId="166" fontId="15" fillId="0" borderId="0" xfId="0" applyNumberFormat="1" applyFont="1" applyFill="1" applyBorder="1" applyAlignment="1">
      <alignment horizontal="center"/>
    </xf>
    <xf numFmtId="2" fontId="0" fillId="0" borderId="0" xfId="0" applyNumberFormat="1" applyFill="1" applyBorder="1" applyAlignment="1">
      <alignment horizontal="center"/>
    </xf>
    <xf numFmtId="0" fontId="12" fillId="0" borderId="0" xfId="0" applyFont="1" applyFill="1" applyBorder="1" applyAlignment="1">
      <alignment horizontal="center"/>
    </xf>
    <xf numFmtId="166" fontId="12" fillId="0" borderId="0" xfId="0" applyNumberFormat="1" applyFont="1" applyFill="1" applyBorder="1" applyAlignment="1">
      <alignment horizontal="center"/>
    </xf>
    <xf numFmtId="0" fontId="0" fillId="3" borderId="0" xfId="0" applyFill="1" applyBorder="1" applyAlignment="1">
      <alignment horizontal="center" vertical="center" wrapText="1"/>
    </xf>
    <xf numFmtId="0" fontId="0" fillId="7" borderId="8" xfId="0" applyFill="1" applyBorder="1" applyAlignment="1">
      <alignment horizontal="center"/>
    </xf>
    <xf numFmtId="0" fontId="0" fillId="4" borderId="0" xfId="0" applyFill="1" applyBorder="1" applyAlignment="1">
      <alignment horizontal="center"/>
    </xf>
    <xf numFmtId="49" fontId="1" fillId="3" borderId="0" xfId="0" applyNumberFormat="1" applyFont="1" applyFill="1" applyBorder="1" applyAlignment="1">
      <alignment horizontal="center" wrapText="1"/>
    </xf>
    <xf numFmtId="2" fontId="2" fillId="4" borderId="0" xfId="0" applyNumberFormat="1" applyFont="1" applyFill="1" applyBorder="1" applyAlignment="1">
      <alignment horizontal="center" wrapText="1"/>
    </xf>
    <xf numFmtId="0" fontId="0" fillId="5" borderId="0" xfId="0" applyFill="1" applyBorder="1" applyAlignment="1">
      <alignment horizontal="center" wrapText="1"/>
    </xf>
    <xf numFmtId="0" fontId="0" fillId="0" borderId="0" xfId="0" applyBorder="1" applyAlignment="1">
      <alignment horizontal="center" wrapText="1"/>
    </xf>
    <xf numFmtId="0" fontId="15" fillId="0" borderId="0" xfId="0" applyFont="1" applyBorder="1" applyAlignment="1">
      <alignment horizontal="center"/>
    </xf>
    <xf numFmtId="0" fontId="14" fillId="0" borderId="0" xfId="0" applyFont="1" applyBorder="1" applyAlignment="1">
      <alignment horizontal="center"/>
    </xf>
    <xf numFmtId="0" fontId="13" fillId="0" borderId="0" xfId="0" applyFont="1" applyBorder="1" applyAlignment="1">
      <alignment horizontal="center"/>
    </xf>
    <xf numFmtId="0" fontId="12" fillId="0" borderId="0" xfId="0" applyFont="1" applyBorder="1" applyAlignment="1">
      <alignment horizontal="center"/>
    </xf>
    <xf numFmtId="0" fontId="0" fillId="7" borderId="11" xfId="0" applyNumberFormat="1" applyFill="1" applyBorder="1" applyAlignment="1">
      <alignment horizontal="center"/>
    </xf>
    <xf numFmtId="0" fontId="0" fillId="7" borderId="7" xfId="0" applyNumberFormat="1" applyFill="1" applyBorder="1" applyAlignment="1">
      <alignment horizontal="center"/>
    </xf>
    <xf numFmtId="0" fontId="0" fillId="7" borderId="0" xfId="0" applyNumberFormat="1" applyFill="1" applyAlignment="1">
      <alignment horizontal="center"/>
    </xf>
    <xf numFmtId="0" fontId="0" fillId="0" borderId="10" xfId="0" applyBorder="1" applyAlignment="1">
      <alignment horizontal="center"/>
    </xf>
    <xf numFmtId="0" fontId="0" fillId="6" borderId="0" xfId="0" applyFill="1" applyBorder="1" applyAlignment="1">
      <alignment horizontal="center" vertical="top"/>
    </xf>
    <xf numFmtId="0" fontId="0" fillId="6" borderId="3" xfId="0" applyFill="1" applyBorder="1" applyAlignment="1">
      <alignment horizontal="center" vertical="top"/>
    </xf>
    <xf numFmtId="0" fontId="0" fillId="6" borderId="1" xfId="0" applyFill="1" applyBorder="1" applyAlignment="1">
      <alignment horizontal="center" vertical="top" wrapText="1"/>
    </xf>
    <xf numFmtId="166" fontId="15" fillId="0" borderId="0" xfId="0" applyNumberFormat="1" applyFont="1" applyFill="1" applyAlignment="1">
      <alignment horizontal="center"/>
    </xf>
    <xf numFmtId="166" fontId="12" fillId="0" borderId="0" xfId="0" applyNumberFormat="1" applyFont="1" applyFill="1" applyAlignment="1">
      <alignment horizontal="center"/>
    </xf>
    <xf numFmtId="0" fontId="0" fillId="0" borderId="0" xfId="0" applyBorder="1"/>
    <xf numFmtId="0" fontId="0" fillId="7" borderId="0" xfId="0" applyNumberFormat="1" applyFill="1" applyBorder="1" applyAlignment="1">
      <alignment horizontal="center"/>
    </xf>
    <xf numFmtId="0" fontId="0" fillId="7" borderId="0" xfId="0" applyNumberFormat="1" applyFill="1" applyBorder="1" applyAlignment="1">
      <alignment horizontal="center" vertical="center" wrapText="1"/>
    </xf>
    <xf numFmtId="0" fontId="0" fillId="7" borderId="8" xfId="0" applyNumberFormat="1" applyFill="1" applyBorder="1" applyAlignment="1">
      <alignment horizontal="center"/>
    </xf>
    <xf numFmtId="2" fontId="0" fillId="7" borderId="0" xfId="0" applyNumberFormat="1" applyFill="1" applyBorder="1" applyAlignment="1">
      <alignment horizontal="center" vertical="center" wrapText="1"/>
    </xf>
    <xf numFmtId="0" fontId="0" fillId="0" borderId="0" xfId="0" applyNumberFormat="1" applyFill="1" applyBorder="1" applyAlignment="1">
      <alignment horizontal="center"/>
    </xf>
    <xf numFmtId="0" fontId="0" fillId="0" borderId="0" xfId="0" applyNumberFormat="1" applyBorder="1"/>
    <xf numFmtId="2" fontId="0" fillId="0" borderId="0" xfId="0" applyNumberFormat="1" applyBorder="1"/>
    <xf numFmtId="0" fontId="0" fillId="0" borderId="0" xfId="0" applyFill="1" applyBorder="1"/>
    <xf numFmtId="0" fontId="0" fillId="0" borderId="0" xfId="0" applyNumberFormat="1" applyFill="1" applyBorder="1"/>
    <xf numFmtId="2" fontId="0" fillId="0" borderId="0" xfId="0" applyNumberFormat="1" applyFill="1" applyBorder="1"/>
    <xf numFmtId="2" fontId="2" fillId="0" borderId="0" xfId="0" applyNumberFormat="1" applyFont="1" applyFill="1" applyBorder="1" applyAlignment="1">
      <alignment horizontal="center"/>
    </xf>
    <xf numFmtId="2" fontId="2" fillId="0" borderId="8" xfId="0" applyNumberFormat="1" applyFont="1" applyFill="1" applyBorder="1" applyAlignment="1">
      <alignment horizontal="center"/>
    </xf>
    <xf numFmtId="166" fontId="0" fillId="0" borderId="8" xfId="0" applyNumberFormat="1" applyFill="1" applyBorder="1" applyAlignment="1">
      <alignment horizontal="center"/>
    </xf>
    <xf numFmtId="0" fontId="0" fillId="0" borderId="3" xfId="0" applyFill="1" applyBorder="1" applyAlignment="1">
      <alignment horizontal="center" vertical="top"/>
    </xf>
    <xf numFmtId="166" fontId="0" fillId="6" borderId="0" xfId="0" applyNumberFormat="1" applyFill="1" applyBorder="1" applyAlignment="1">
      <alignment horizontal="center"/>
    </xf>
    <xf numFmtId="166" fontId="0" fillId="6" borderId="0" xfId="0" applyNumberFormat="1" applyFill="1" applyBorder="1" applyAlignment="1">
      <alignment horizontal="center" wrapText="1"/>
    </xf>
    <xf numFmtId="166" fontId="0" fillId="4" borderId="0" xfId="0" applyNumberFormat="1" applyFill="1" applyBorder="1" applyAlignment="1">
      <alignment horizontal="center" wrapText="1"/>
    </xf>
    <xf numFmtId="166" fontId="0" fillId="0" borderId="0" xfId="0" applyNumberFormat="1" applyFill="1" applyBorder="1" applyAlignment="1">
      <alignment horizontal="center" vertical="top"/>
    </xf>
    <xf numFmtId="166" fontId="0" fillId="0" borderId="0" xfId="0" applyNumberFormat="1" applyBorder="1" applyAlignment="1">
      <alignment horizontal="center" vertical="top"/>
    </xf>
    <xf numFmtId="166" fontId="15" fillId="0" borderId="0" xfId="0" applyNumberFormat="1" applyFont="1" applyBorder="1" applyAlignment="1">
      <alignment horizontal="center"/>
    </xf>
    <xf numFmtId="166" fontId="12" fillId="0" borderId="0" xfId="0" applyNumberFormat="1" applyFont="1" applyBorder="1" applyAlignment="1">
      <alignment horizontal="center"/>
    </xf>
    <xf numFmtId="0" fontId="0" fillId="3" borderId="3" xfId="0" applyFill="1" applyBorder="1" applyAlignment="1">
      <alignment horizontal="center" vertical="center" wrapText="1"/>
    </xf>
  </cellXfs>
  <cellStyles count="787">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hidden="1"/>
    <cellStyle name="Гиперссылка" xfId="233" builtinId="8" hidden="1"/>
    <cellStyle name="Гиперссылка" xfId="235" builtinId="8" hidden="1"/>
    <cellStyle name="Гиперссылка" xfId="237" builtinId="8" hidden="1"/>
    <cellStyle name="Гиперссылка" xfId="239" builtinId="8" hidden="1"/>
    <cellStyle name="Гиперссылка" xfId="241" builtinId="8" hidden="1"/>
    <cellStyle name="Гиперссылка" xfId="243" builtinId="8" hidden="1"/>
    <cellStyle name="Гиперссылка" xfId="245" builtinId="8" hidden="1"/>
    <cellStyle name="Гиперссылка" xfId="247" builtinId="8" hidden="1"/>
    <cellStyle name="Гиперссылка" xfId="249" builtinId="8" hidden="1"/>
    <cellStyle name="Гиперссылка" xfId="251" builtinId="8" hidden="1"/>
    <cellStyle name="Гиперссылка" xfId="253" builtinId="8" hidden="1"/>
    <cellStyle name="Гиперссылка" xfId="255" builtinId="8" hidden="1"/>
    <cellStyle name="Гиперссылка" xfId="257" builtinId="8" hidden="1"/>
    <cellStyle name="Гиперссылка" xfId="259" builtinId="8" hidden="1"/>
    <cellStyle name="Гиперссылка" xfId="261" builtinId="8" hidden="1"/>
    <cellStyle name="Гиперссылка" xfId="263" builtinId="8" hidden="1"/>
    <cellStyle name="Гиперссылка" xfId="265" builtinId="8" hidden="1"/>
    <cellStyle name="Гиперссылка" xfId="267" builtinId="8" hidden="1"/>
    <cellStyle name="Гиперссылка" xfId="269" builtinId="8" hidden="1"/>
    <cellStyle name="Гиперссылка" xfId="271" builtinId="8" hidden="1"/>
    <cellStyle name="Гиперссылка" xfId="273" builtinId="8" hidden="1"/>
    <cellStyle name="Гиперссылка" xfId="275" builtinId="8" hidden="1"/>
    <cellStyle name="Гиперссылка" xfId="277" builtinId="8" hidden="1"/>
    <cellStyle name="Гиперссылка" xfId="279" builtinId="8" hidden="1"/>
    <cellStyle name="Гиперссылка" xfId="281" builtinId="8" hidden="1"/>
    <cellStyle name="Гиперссылка" xfId="283" builtinId="8" hidden="1"/>
    <cellStyle name="Гиперссылка" xfId="285" builtinId="8" hidden="1"/>
    <cellStyle name="Гиперссылка" xfId="287" builtinId="8" hidden="1"/>
    <cellStyle name="Гиперссылка" xfId="289" builtinId="8" hidden="1"/>
    <cellStyle name="Гиперссылка" xfId="291" builtinId="8" hidden="1"/>
    <cellStyle name="Гиперссылка" xfId="293" builtinId="8" hidden="1"/>
    <cellStyle name="Гиперссылка" xfId="295" builtinId="8" hidden="1"/>
    <cellStyle name="Гиперссылка" xfId="297" builtinId="8" hidden="1"/>
    <cellStyle name="Гиперссылка" xfId="299" builtinId="8" hidden="1"/>
    <cellStyle name="Гиперссылка" xfId="301" builtinId="8" hidden="1"/>
    <cellStyle name="Гиперссылка" xfId="303" builtinId="8" hidden="1"/>
    <cellStyle name="Гиперссылка" xfId="305" builtinId="8" hidden="1"/>
    <cellStyle name="Гиперссылка" xfId="307" builtinId="8" hidden="1"/>
    <cellStyle name="Гиперссылка" xfId="309" builtinId="8" hidden="1"/>
    <cellStyle name="Гиперссылка" xfId="311" builtinId="8" hidden="1"/>
    <cellStyle name="Гиперссылка" xfId="313" builtinId="8" hidden="1"/>
    <cellStyle name="Гиперссылка" xfId="315" builtinId="8" hidden="1"/>
    <cellStyle name="Гиперссылка" xfId="317" builtinId="8" hidden="1"/>
    <cellStyle name="Гиперссылка" xfId="319" builtinId="8" hidden="1"/>
    <cellStyle name="Гиперссылка" xfId="321" builtinId="8" hidden="1"/>
    <cellStyle name="Гиперссылка" xfId="323" builtinId="8" hidden="1"/>
    <cellStyle name="Гиперссылка" xfId="325" builtinId="8" hidden="1"/>
    <cellStyle name="Гиперссылка" xfId="327" builtinId="8" hidden="1"/>
    <cellStyle name="Гиперссылка" xfId="329" builtinId="8" hidden="1"/>
    <cellStyle name="Гиперссылка" xfId="331" builtinId="8" hidden="1"/>
    <cellStyle name="Гиперссылка" xfId="333" builtinId="8" hidden="1"/>
    <cellStyle name="Гиперссылка" xfId="335" builtinId="8" hidden="1"/>
    <cellStyle name="Гиперссылка" xfId="337" builtinId="8" hidden="1"/>
    <cellStyle name="Гиперссылка" xfId="339" builtinId="8" hidden="1"/>
    <cellStyle name="Гиперссылка" xfId="341" builtinId="8" hidden="1"/>
    <cellStyle name="Гиперссылка" xfId="343" builtinId="8" hidden="1"/>
    <cellStyle name="Гиперссылка" xfId="345" builtinId="8" hidden="1"/>
    <cellStyle name="Гиперссылка" xfId="347" builtinId="8" hidden="1"/>
    <cellStyle name="Гиперссылка" xfId="349" builtinId="8" hidden="1"/>
    <cellStyle name="Гиперссылка" xfId="351" builtinId="8" hidden="1"/>
    <cellStyle name="Гиперссылка" xfId="353" builtinId="8" hidden="1"/>
    <cellStyle name="Гиперссылка" xfId="355" builtinId="8" hidden="1"/>
    <cellStyle name="Гиперссылка" xfId="357" builtinId="8" hidden="1"/>
    <cellStyle name="Гиперссылка" xfId="359" builtinId="8" hidden="1"/>
    <cellStyle name="Гиперссылка" xfId="361" builtinId="8" hidden="1"/>
    <cellStyle name="Гиперссылка" xfId="363" builtinId="8" hidden="1"/>
    <cellStyle name="Гиперссылка" xfId="365" builtinId="8" hidden="1"/>
    <cellStyle name="Гиперссылка" xfId="367" builtinId="8" hidden="1"/>
    <cellStyle name="Гиперссылка" xfId="369" builtinId="8" hidden="1"/>
    <cellStyle name="Гиперссылка" xfId="371" builtinId="8" hidden="1"/>
    <cellStyle name="Гиперссылка" xfId="373" builtinId="8" hidden="1"/>
    <cellStyle name="Гиперссылка" xfId="375" builtinId="8" hidden="1"/>
    <cellStyle name="Гиперссылка" xfId="377" builtinId="8" hidden="1"/>
    <cellStyle name="Гиперссылка" xfId="379" builtinId="8" hidden="1"/>
    <cellStyle name="Гиперссылка" xfId="381" builtinId="8" hidden="1"/>
    <cellStyle name="Гиперссылка" xfId="383" builtinId="8" hidden="1"/>
    <cellStyle name="Гиперссылка" xfId="385" builtinId="8" hidden="1"/>
    <cellStyle name="Гиперссылка" xfId="387" builtinId="8" hidden="1"/>
    <cellStyle name="Гиперссылка" xfId="389" builtinId="8" hidden="1"/>
    <cellStyle name="Гиперссылка" xfId="391" builtinId="8" hidden="1"/>
    <cellStyle name="Гиперссылка" xfId="393" builtinId="8" hidden="1"/>
    <cellStyle name="Гиперссылка" xfId="395" builtinId="8" hidden="1"/>
    <cellStyle name="Гиперссылка" xfId="397" builtinId="8" hidden="1"/>
    <cellStyle name="Гиперссылка" xfId="399" builtinId="8" hidden="1"/>
    <cellStyle name="Гиперссылка" xfId="401" builtinId="8" hidden="1"/>
    <cellStyle name="Гиперссылка" xfId="403" builtinId="8" hidden="1"/>
    <cellStyle name="Гиперссылка" xfId="405" builtinId="8" hidden="1"/>
    <cellStyle name="Гиперссылка" xfId="407" builtinId="8" hidden="1"/>
    <cellStyle name="Гиперссылка" xfId="409" builtinId="8" hidden="1"/>
    <cellStyle name="Гиперссылка" xfId="411" builtinId="8" hidden="1"/>
    <cellStyle name="Гиперссылка" xfId="413" builtinId="8" hidden="1"/>
    <cellStyle name="Гиперссылка" xfId="415" builtinId="8" hidden="1"/>
    <cellStyle name="Гиперссылка" xfId="417" builtinId="8" hidden="1"/>
    <cellStyle name="Гиперссылка" xfId="419" builtinId="8" hidden="1"/>
    <cellStyle name="Гиперссылка" xfId="421" builtinId="8" hidden="1"/>
    <cellStyle name="Гиперссылка" xfId="423" builtinId="8" hidden="1"/>
    <cellStyle name="Гиперссылка" xfId="425" builtinId="8" hidden="1"/>
    <cellStyle name="Гиперссылка" xfId="427" builtinId="8" hidden="1"/>
    <cellStyle name="Гиперссылка" xfId="429" builtinId="8" hidden="1"/>
    <cellStyle name="Гиперссылка" xfId="431" builtinId="8" hidden="1"/>
    <cellStyle name="Гиперссылка" xfId="433" builtinId="8" hidden="1"/>
    <cellStyle name="Гиперссылка" xfId="435" builtinId="8" hidden="1"/>
    <cellStyle name="Гиперссылка" xfId="437" builtinId="8" hidden="1"/>
    <cellStyle name="Гиперссылка" xfId="439" builtinId="8" hidden="1"/>
    <cellStyle name="Гиперссылка" xfId="441" builtinId="8" hidden="1"/>
    <cellStyle name="Гиперссылка" xfId="443" builtinId="8" hidden="1"/>
    <cellStyle name="Гиперссылка" xfId="445" builtinId="8" hidden="1"/>
    <cellStyle name="Гиперссылка" xfId="447" builtinId="8" hidden="1"/>
    <cellStyle name="Гиперссылка" xfId="449" builtinId="8" hidden="1"/>
    <cellStyle name="Гиперссылка" xfId="451" builtinId="8" hidden="1"/>
    <cellStyle name="Гиперссылка" xfId="453" builtinId="8" hidden="1"/>
    <cellStyle name="Гиперссылка" xfId="455" builtinId="8" hidden="1"/>
    <cellStyle name="Гиперссылка" xfId="457" builtinId="8" hidden="1"/>
    <cellStyle name="Гиперссылка" xfId="459" builtinId="8" hidden="1"/>
    <cellStyle name="Гиперссылка" xfId="461" builtinId="8" hidden="1"/>
    <cellStyle name="Гиперссылка" xfId="463" builtinId="8" hidden="1"/>
    <cellStyle name="Гиперссылка" xfId="465" builtinId="8" hidden="1"/>
    <cellStyle name="Гиперссылка" xfId="467" builtinId="8" hidden="1"/>
    <cellStyle name="Гиперссылка" xfId="469" builtinId="8" hidden="1"/>
    <cellStyle name="Гиперссылка" xfId="471" builtinId="8" hidden="1"/>
    <cellStyle name="Гиперссылка" xfId="473" builtinId="8" hidden="1"/>
    <cellStyle name="Гиперссылка" xfId="475" builtinId="8" hidden="1"/>
    <cellStyle name="Гиперссылка" xfId="477" builtinId="8" hidden="1"/>
    <cellStyle name="Гиперссылка" xfId="479" builtinId="8" hidden="1"/>
    <cellStyle name="Гиперссылка" xfId="481" builtinId="8" hidden="1"/>
    <cellStyle name="Гиперссылка" xfId="483" builtinId="8" hidden="1"/>
    <cellStyle name="Гиперссылка" xfId="485" builtinId="8" hidden="1"/>
    <cellStyle name="Гиперссылка" xfId="487" builtinId="8" hidden="1"/>
    <cellStyle name="Гиперссылка" xfId="489" builtinId="8" hidden="1"/>
    <cellStyle name="Гиперссылка" xfId="491" builtinId="8" hidden="1"/>
    <cellStyle name="Гиперссылка" xfId="493" builtinId="8" hidden="1"/>
    <cellStyle name="Гиперссылка" xfId="495" builtinId="8" hidden="1"/>
    <cellStyle name="Гиперссылка" xfId="497" builtinId="8" hidden="1"/>
    <cellStyle name="Гиперссылка" xfId="499" builtinId="8" hidden="1"/>
    <cellStyle name="Гиперссылка" xfId="501" builtinId="8" hidden="1"/>
    <cellStyle name="Гиперссылка" xfId="503" builtinId="8" hidden="1"/>
    <cellStyle name="Гиперссылка" xfId="505" builtinId="8" hidden="1"/>
    <cellStyle name="Гиперссылка" xfId="507" builtinId="8" hidden="1"/>
    <cellStyle name="Гиперссылка" xfId="509" builtinId="8" hidden="1"/>
    <cellStyle name="Гиперссылка" xfId="511" builtinId="8" hidden="1"/>
    <cellStyle name="Гиперссылка" xfId="513" builtinId="8" hidden="1"/>
    <cellStyle name="Гиперссылка" xfId="515" builtinId="8" hidden="1"/>
    <cellStyle name="Гиперссылка" xfId="517" builtinId="8" hidden="1"/>
    <cellStyle name="Гиперссылка" xfId="519" builtinId="8" hidden="1"/>
    <cellStyle name="Гиперссылка" xfId="521" builtinId="8" hidden="1"/>
    <cellStyle name="Гиперссылка" xfId="523" builtinId="8" hidden="1"/>
    <cellStyle name="Гиперссылка" xfId="525" builtinId="8" hidden="1"/>
    <cellStyle name="Гиперссылка" xfId="527" builtinId="8" hidden="1"/>
    <cellStyle name="Гиперссылка" xfId="529" builtinId="8" hidden="1"/>
    <cellStyle name="Гиперссылка" xfId="531" builtinId="8" hidden="1"/>
    <cellStyle name="Гиперссылка" xfId="533" builtinId="8" hidden="1"/>
    <cellStyle name="Гиперссылка" xfId="535" builtinId="8" hidden="1"/>
    <cellStyle name="Гиперссылка" xfId="537" builtinId="8" hidden="1"/>
    <cellStyle name="Гиперссылка" xfId="539" builtinId="8" hidden="1"/>
    <cellStyle name="Гиперссылка" xfId="541" builtinId="8" hidden="1"/>
    <cellStyle name="Гиперссылка" xfId="543" builtinId="8" hidden="1"/>
    <cellStyle name="Гиперссылка" xfId="545" builtinId="8" hidden="1"/>
    <cellStyle name="Гиперссылка" xfId="547" builtinId="8" hidden="1"/>
    <cellStyle name="Гиперссылка" xfId="549" builtinId="8" hidden="1"/>
    <cellStyle name="Гиперссылка" xfId="551" builtinId="8" hidden="1"/>
    <cellStyle name="Гиперссылка" xfId="553" builtinId="8" hidden="1"/>
    <cellStyle name="Гиперссылка" xfId="555" builtinId="8" hidden="1"/>
    <cellStyle name="Гиперссылка" xfId="557" builtinId="8" hidden="1"/>
    <cellStyle name="Гиперссылка" xfId="559" builtinId="8" hidden="1"/>
    <cellStyle name="Гиперссылка" xfId="561" builtinId="8" hidden="1"/>
    <cellStyle name="Гиперссылка" xfId="563" builtinId="8" hidden="1"/>
    <cellStyle name="Гиперссылка" xfId="565" builtinId="8" hidden="1"/>
    <cellStyle name="Гиперссылка" xfId="567" builtinId="8" hidden="1"/>
    <cellStyle name="Гиперссылка" xfId="569" builtinId="8" hidden="1"/>
    <cellStyle name="Гиперссылка" xfId="571" builtinId="8" hidden="1"/>
    <cellStyle name="Гиперссылка" xfId="573" builtinId="8" hidden="1"/>
    <cellStyle name="Гиперссылка" xfId="575" builtinId="8" hidden="1"/>
    <cellStyle name="Гиперссылка" xfId="577" builtinId="8" hidden="1"/>
    <cellStyle name="Гиперссылка" xfId="579" builtinId="8" hidden="1"/>
    <cellStyle name="Гиперссылка" xfId="581" builtinId="8" hidden="1"/>
    <cellStyle name="Гиперссылка" xfId="583" builtinId="8" hidden="1"/>
    <cellStyle name="Гиперссылка" xfId="585" builtinId="8" hidden="1"/>
    <cellStyle name="Гиперссылка" xfId="587" builtinId="8" hidden="1"/>
    <cellStyle name="Гиперссылка" xfId="589" builtinId="8" hidden="1"/>
    <cellStyle name="Гиперссылка" xfId="591" builtinId="8" hidden="1"/>
    <cellStyle name="Гиперссылка" xfId="593" builtinId="8" hidden="1"/>
    <cellStyle name="Гиперссылка" xfId="595" builtinId="8" hidden="1"/>
    <cellStyle name="Гиперссылка" xfId="597" builtinId="8" hidden="1"/>
    <cellStyle name="Гиперссылка" xfId="599" builtinId="8" hidden="1"/>
    <cellStyle name="Гиперссылка" xfId="601" builtinId="8" hidden="1"/>
    <cellStyle name="Гиперссылка" xfId="603" builtinId="8" hidden="1"/>
    <cellStyle name="Гиперссылка" xfId="605" builtinId="8" hidden="1"/>
    <cellStyle name="Гиперссылка" xfId="607" builtinId="8" hidden="1"/>
    <cellStyle name="Гиперссылка" xfId="609" builtinId="8" hidden="1"/>
    <cellStyle name="Гиперссылка" xfId="611" builtinId="8" hidden="1"/>
    <cellStyle name="Гиперссылка" xfId="613" builtinId="8" hidden="1"/>
    <cellStyle name="Гиперссылка" xfId="615" builtinId="8" hidden="1"/>
    <cellStyle name="Гиперссылка" xfId="617" builtinId="8" hidden="1"/>
    <cellStyle name="Гиперссылка" xfId="619" builtinId="8" hidden="1"/>
    <cellStyle name="Гиперссылка" xfId="621" builtinId="8" hidden="1"/>
    <cellStyle name="Гиперссылка" xfId="623" builtinId="8" hidden="1"/>
    <cellStyle name="Гиперссылка" xfId="625" builtinId="8" hidden="1"/>
    <cellStyle name="Гиперссылка" xfId="627" builtinId="8" hidden="1"/>
    <cellStyle name="Гиперссылка" xfId="629" builtinId="8" hidden="1"/>
    <cellStyle name="Гиперссылка" xfId="631" builtinId="8" hidden="1"/>
    <cellStyle name="Гиперссылка" xfId="633" builtinId="8" hidden="1"/>
    <cellStyle name="Гиперссылка" xfId="635" builtinId="8" hidden="1"/>
    <cellStyle name="Гиперссылка" xfId="637" builtinId="8" hidden="1"/>
    <cellStyle name="Гиперссылка" xfId="639" builtinId="8" hidden="1"/>
    <cellStyle name="Гиперссылка" xfId="641" builtinId="8" hidden="1"/>
    <cellStyle name="Гиперссылка" xfId="643" builtinId="8" hidden="1"/>
    <cellStyle name="Гиперссылка" xfId="645" builtinId="8" hidden="1"/>
    <cellStyle name="Гиперссылка" xfId="647" builtinId="8" hidden="1"/>
    <cellStyle name="Гиперссылка" xfId="649" builtinId="8" hidden="1"/>
    <cellStyle name="Гиперссылка" xfId="651" builtinId="8" hidden="1"/>
    <cellStyle name="Гиперссылка" xfId="653" builtinId="8" hidden="1"/>
    <cellStyle name="Гиперссылка" xfId="655" builtinId="8" hidden="1"/>
    <cellStyle name="Гиперссылка" xfId="657" builtinId="8" hidden="1"/>
    <cellStyle name="Гиперссылка" xfId="659" builtinId="8" hidden="1"/>
    <cellStyle name="Гиперссылка" xfId="661" builtinId="8" hidden="1"/>
    <cellStyle name="Гиперссылка" xfId="663" builtinId="8" hidden="1"/>
    <cellStyle name="Гиперссылка" xfId="665" builtinId="8" hidden="1"/>
    <cellStyle name="Гиперссылка" xfId="667" builtinId="8" hidden="1"/>
    <cellStyle name="Гиперссылка" xfId="669" builtinId="8" hidden="1"/>
    <cellStyle name="Гиперссылка" xfId="671" builtinId="8" hidden="1"/>
    <cellStyle name="Гиперссылка" xfId="673" builtinId="8" hidden="1"/>
    <cellStyle name="Гиперссылка" xfId="675" builtinId="8" hidden="1"/>
    <cellStyle name="Гиперссылка" xfId="677" builtinId="8" hidden="1"/>
    <cellStyle name="Гиперссылка" xfId="679" builtinId="8" hidden="1"/>
    <cellStyle name="Гиперссылка" xfId="681" builtinId="8" hidden="1"/>
    <cellStyle name="Гиперссылка" xfId="683" builtinId="8" hidden="1"/>
    <cellStyle name="Гиперссылка" xfId="685" builtinId="8" hidden="1"/>
    <cellStyle name="Гиперссылка" xfId="687" builtinId="8" hidden="1"/>
    <cellStyle name="Гиперссылка" xfId="689" builtinId="8" hidden="1"/>
    <cellStyle name="Гиперссылка" xfId="691" builtinId="8" hidden="1"/>
    <cellStyle name="Гиперссылка" xfId="693" builtinId="8" hidden="1"/>
    <cellStyle name="Гиперссылка" xfId="695" builtinId="8" hidden="1"/>
    <cellStyle name="Гиперссылка" xfId="697" builtinId="8" hidden="1"/>
    <cellStyle name="Гиперссылка" xfId="699" builtinId="8" hidden="1"/>
    <cellStyle name="Гиперссылка" xfId="701" builtinId="8" hidden="1"/>
    <cellStyle name="Гиперссылка" xfId="703" builtinId="8" hidden="1"/>
    <cellStyle name="Гиперссылка" xfId="705" builtinId="8" hidden="1"/>
    <cellStyle name="Гиперссылка" xfId="707" builtinId="8" hidden="1"/>
    <cellStyle name="Гиперссылка" xfId="709" builtinId="8" hidden="1"/>
    <cellStyle name="Гиперссылка" xfId="711" builtinId="8" hidden="1"/>
    <cellStyle name="Гиперссылка" xfId="713" builtinId="8" hidden="1"/>
    <cellStyle name="Гиперссылка" xfId="715" builtinId="8" hidden="1"/>
    <cellStyle name="Гиперссылка" xfId="717" builtinId="8" hidden="1"/>
    <cellStyle name="Гиперссылка" xfId="719" builtinId="8" hidden="1"/>
    <cellStyle name="Гиперссылка" xfId="721" builtinId="8" hidden="1"/>
    <cellStyle name="Гиперссылка" xfId="723" builtinId="8" hidden="1"/>
    <cellStyle name="Гиперссылка" xfId="725" builtinId="8" hidden="1"/>
    <cellStyle name="Гиперссылка" xfId="727" builtinId="8" hidden="1"/>
    <cellStyle name="Гиперссылка" xfId="729" builtinId="8" hidden="1"/>
    <cellStyle name="Гиперссылка" xfId="731" builtinId="8" hidden="1"/>
    <cellStyle name="Гиперссылка" xfId="733" builtinId="8" hidden="1"/>
    <cellStyle name="Гиперссылка" xfId="735" builtinId="8" hidden="1"/>
    <cellStyle name="Гиперссылка" xfId="737" builtinId="8" hidden="1"/>
    <cellStyle name="Гиперссылка" xfId="739" builtinId="8" hidden="1"/>
    <cellStyle name="Гиперссылка" xfId="741" builtinId="8" hidden="1"/>
    <cellStyle name="Гиперссылка" xfId="743" builtinId="8" hidden="1"/>
    <cellStyle name="Гиперссылка" xfId="745" builtinId="8" hidden="1"/>
    <cellStyle name="Гиперссылка" xfId="747" builtinId="8" hidden="1"/>
    <cellStyle name="Гиперссылка" xfId="749" builtinId="8" hidden="1"/>
    <cellStyle name="Гиперссылка" xfId="751" builtinId="8" hidden="1"/>
    <cellStyle name="Гиперссылка" xfId="753" builtinId="8" hidden="1"/>
    <cellStyle name="Гиперссылка" xfId="755" builtinId="8" hidden="1"/>
    <cellStyle name="Гиперссылка" xfId="757" builtinId="8" hidden="1"/>
    <cellStyle name="Гиперссылка" xfId="759" builtinId="8" hidden="1"/>
    <cellStyle name="Гиперссылка" xfId="761" builtinId="8" hidden="1"/>
    <cellStyle name="Гиперссылка" xfId="763" builtinId="8" hidden="1"/>
    <cellStyle name="Гиперссылка" xfId="765" builtinId="8" hidden="1"/>
    <cellStyle name="Гиперссылка" xfId="767" builtinId="8" hidden="1"/>
    <cellStyle name="Гиперссылка" xfId="769" builtinId="8" hidden="1"/>
    <cellStyle name="Гиперссылка" xfId="771" builtinId="8" hidden="1"/>
    <cellStyle name="Гиперссылка" xfId="773" builtinId="8" hidden="1"/>
    <cellStyle name="Гиперссылка" xfId="775" builtinId="8" hidden="1"/>
    <cellStyle name="Гиперссылка" xfId="777" builtinId="8" hidden="1"/>
    <cellStyle name="Гиперссылка" xfId="779" builtinId="8" hidden="1"/>
    <cellStyle name="Гиперссылка" xfId="781" builtinId="8" hidden="1"/>
    <cellStyle name="Гиперссылка" xfId="783" builtinId="8" hidden="1"/>
    <cellStyle name="Гиперссылка" xfId="785"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4" builtinId="9" hidden="1"/>
    <cellStyle name="Открывавшаяся гиперссылка" xfId="236" builtinId="9" hidden="1"/>
    <cellStyle name="Открывавшаяся гиперссылка" xfId="238" builtinId="9" hidden="1"/>
    <cellStyle name="Открывавшаяся гиперссылка" xfId="240" builtinId="9" hidden="1"/>
    <cellStyle name="Открывавшаяся гиперссылка" xfId="242" builtinId="9" hidden="1"/>
    <cellStyle name="Открывавшаяся гиперссылка" xfId="244" builtinId="9" hidden="1"/>
    <cellStyle name="Открывавшаяся гиперссылка" xfId="246" builtinId="9" hidden="1"/>
    <cellStyle name="Открывавшаяся гиперссылка" xfId="248" builtinId="9" hidden="1"/>
    <cellStyle name="Открывавшаяся гиперссылка" xfId="250" builtinId="9" hidden="1"/>
    <cellStyle name="Открывавшаяся гиперссылка" xfId="252" builtinId="9" hidden="1"/>
    <cellStyle name="Открывавшаяся гиперссылка" xfId="254" builtinId="9" hidden="1"/>
    <cellStyle name="Открывавшаяся гиперссылка" xfId="256" builtinId="9" hidden="1"/>
    <cellStyle name="Открывавшаяся гиперссылка" xfId="258" builtinId="9" hidden="1"/>
    <cellStyle name="Открывавшаяся гиперссылка" xfId="260" builtinId="9" hidden="1"/>
    <cellStyle name="Открывавшаяся гиперссылка" xfId="262" builtinId="9" hidden="1"/>
    <cellStyle name="Открывавшаяся гиперссылка" xfId="264" builtinId="9" hidden="1"/>
    <cellStyle name="Открывавшаяся гиперссылка" xfId="266" builtinId="9" hidden="1"/>
    <cellStyle name="Открывавшаяся гиперссылка" xfId="268" builtinId="9" hidden="1"/>
    <cellStyle name="Открывавшаяся гиперссылка" xfId="270" builtinId="9" hidden="1"/>
    <cellStyle name="Открывавшаяся гиперссылка" xfId="272" builtinId="9" hidden="1"/>
    <cellStyle name="Открывавшаяся гиперссылка" xfId="274" builtinId="9" hidden="1"/>
    <cellStyle name="Открывавшаяся гиперссылка" xfId="276" builtinId="9" hidden="1"/>
    <cellStyle name="Открывавшаяся гиперссылка" xfId="278" builtinId="9" hidden="1"/>
    <cellStyle name="Открывавшаяся гиперссылка" xfId="280" builtinId="9" hidden="1"/>
    <cellStyle name="Открывавшаяся гиперссылка" xfId="282" builtinId="9" hidden="1"/>
    <cellStyle name="Открывавшаяся гиперссылка" xfId="284" builtinId="9" hidden="1"/>
    <cellStyle name="Открывавшаяся гиперссылка" xfId="286" builtinId="9" hidden="1"/>
    <cellStyle name="Открывавшаяся гиперссылка" xfId="288" builtinId="9" hidden="1"/>
    <cellStyle name="Открывавшаяся гиперссылка" xfId="290" builtinId="9" hidden="1"/>
    <cellStyle name="Открывавшаяся гиперссылка" xfId="292" builtinId="9" hidden="1"/>
    <cellStyle name="Открывавшаяся гиперссылка" xfId="294" builtinId="9" hidden="1"/>
    <cellStyle name="Открывавшаяся гиперссылка" xfId="296" builtinId="9" hidden="1"/>
    <cellStyle name="Открывавшаяся гиперссылка" xfId="298" builtinId="9" hidden="1"/>
    <cellStyle name="Открывавшаяся гиперссылка" xfId="300" builtinId="9" hidden="1"/>
    <cellStyle name="Открывавшаяся гиперссылка" xfId="302" builtinId="9" hidden="1"/>
    <cellStyle name="Открывавшаяся гиперссылка" xfId="304" builtinId="9" hidden="1"/>
    <cellStyle name="Открывавшаяся гиперссылка" xfId="306" builtinId="9" hidden="1"/>
    <cellStyle name="Открывавшаяся гиперссылка" xfId="308" builtinId="9" hidden="1"/>
    <cellStyle name="Открывавшаяся гиперссылка" xfId="310" builtinId="9" hidden="1"/>
    <cellStyle name="Открывавшаяся гиперссылка" xfId="312" builtinId="9" hidden="1"/>
    <cellStyle name="Открывавшаяся гиперссылка" xfId="314" builtinId="9" hidden="1"/>
    <cellStyle name="Открывавшаяся гиперссылка" xfId="316" builtinId="9" hidden="1"/>
    <cellStyle name="Открывавшаяся гиперссылка" xfId="318" builtinId="9" hidden="1"/>
    <cellStyle name="Открывавшаяся гиперссылка" xfId="320" builtinId="9" hidden="1"/>
    <cellStyle name="Открывавшаяся гиперссылка" xfId="322" builtinId="9" hidden="1"/>
    <cellStyle name="Открывавшаяся гиперссылка" xfId="324" builtinId="9" hidden="1"/>
    <cellStyle name="Открывавшаяся гиперссылка" xfId="326" builtinId="9" hidden="1"/>
    <cellStyle name="Открывавшаяся гиперссылка" xfId="328" builtinId="9" hidden="1"/>
    <cellStyle name="Открывавшаяся гиперссылка" xfId="330" builtinId="9" hidden="1"/>
    <cellStyle name="Открывавшаяся гиперссылка" xfId="332" builtinId="9" hidden="1"/>
    <cellStyle name="Открывавшаяся гиперссылка" xfId="334" builtinId="9" hidden="1"/>
    <cellStyle name="Открывавшаяся гиперссылка" xfId="336" builtinId="9" hidden="1"/>
    <cellStyle name="Открывавшаяся гиперссылка" xfId="338" builtinId="9" hidden="1"/>
    <cellStyle name="Открывавшаяся гиперссылка" xfId="340" builtinId="9" hidden="1"/>
    <cellStyle name="Открывавшаяся гиперссылка" xfId="342" builtinId="9" hidden="1"/>
    <cellStyle name="Открывавшаяся гиперссылка" xfId="344" builtinId="9" hidden="1"/>
    <cellStyle name="Открывавшаяся гиперссылка" xfId="346" builtinId="9" hidden="1"/>
    <cellStyle name="Открывавшаяся гиперссылка" xfId="348" builtinId="9" hidden="1"/>
    <cellStyle name="Открывавшаяся гиперссылка" xfId="350" builtinId="9" hidden="1"/>
    <cellStyle name="Открывавшаяся гиперссылка" xfId="352" builtinId="9" hidden="1"/>
    <cellStyle name="Открывавшаяся гиперссылка" xfId="354" builtinId="9" hidden="1"/>
    <cellStyle name="Открывавшаяся гиперссылка" xfId="356" builtinId="9" hidden="1"/>
    <cellStyle name="Открывавшаяся гиперссылка" xfId="358" builtinId="9" hidden="1"/>
    <cellStyle name="Открывавшаяся гиперссылка" xfId="360" builtinId="9" hidden="1"/>
    <cellStyle name="Открывавшаяся гиперссылка" xfId="362" builtinId="9" hidden="1"/>
    <cellStyle name="Открывавшаяся гиперссылка" xfId="364" builtinId="9" hidden="1"/>
    <cellStyle name="Открывавшаяся гиперссылка" xfId="366" builtinId="9" hidden="1"/>
    <cellStyle name="Открывавшаяся гиперссылка" xfId="368" builtinId="9" hidden="1"/>
    <cellStyle name="Открывавшаяся гиперссылка" xfId="370" builtinId="9" hidden="1"/>
    <cellStyle name="Открывавшаяся гиперссылка" xfId="372" builtinId="9" hidden="1"/>
    <cellStyle name="Открывавшаяся гиперссылка" xfId="374" builtinId="9" hidden="1"/>
    <cellStyle name="Открывавшаяся гиперссылка" xfId="376" builtinId="9" hidden="1"/>
    <cellStyle name="Открывавшаяся гиперссылка" xfId="378" builtinId="9" hidden="1"/>
    <cellStyle name="Открывавшаяся гиперссылка" xfId="380" builtinId="9" hidden="1"/>
    <cellStyle name="Открывавшаяся гиперссылка" xfId="382" builtinId="9" hidden="1"/>
    <cellStyle name="Открывавшаяся гиперссылка" xfId="384" builtinId="9" hidden="1"/>
    <cellStyle name="Открывавшаяся гиперссылка" xfId="386" builtinId="9" hidden="1"/>
    <cellStyle name="Открывавшаяся гиперссылка" xfId="388" builtinId="9" hidden="1"/>
    <cellStyle name="Открывавшаяся гиперссылка" xfId="390" builtinId="9" hidden="1"/>
    <cellStyle name="Открывавшаяся гиперссылка" xfId="392" builtinId="9" hidden="1"/>
    <cellStyle name="Открывавшаяся гиперссылка" xfId="394" builtinId="9" hidden="1"/>
    <cellStyle name="Открывавшаяся гиперссылка" xfId="396" builtinId="9" hidden="1"/>
    <cellStyle name="Открывавшаяся гиперссылка" xfId="398" builtinId="9" hidden="1"/>
    <cellStyle name="Открывавшаяся гиперссылка" xfId="400" builtinId="9" hidden="1"/>
    <cellStyle name="Открывавшаяся гиперссылка" xfId="402" builtinId="9" hidden="1"/>
    <cellStyle name="Открывавшаяся гиперссылка" xfId="404" builtinId="9" hidden="1"/>
    <cellStyle name="Открывавшаяся гиперссылка" xfId="406" builtinId="9" hidden="1"/>
    <cellStyle name="Открывавшаяся гиперссылка" xfId="408" builtinId="9" hidden="1"/>
    <cellStyle name="Открывавшаяся гиперссылка" xfId="410" builtinId="9" hidden="1"/>
    <cellStyle name="Открывавшаяся гиперссылка" xfId="412" builtinId="9" hidden="1"/>
    <cellStyle name="Открывавшаяся гиперссылка" xfId="414" builtinId="9" hidden="1"/>
    <cellStyle name="Открывавшаяся гиперссылка" xfId="416" builtinId="9" hidden="1"/>
    <cellStyle name="Открывавшаяся гиперссылка" xfId="418" builtinId="9" hidden="1"/>
    <cellStyle name="Открывавшаяся гиперссылка" xfId="420" builtinId="9" hidden="1"/>
    <cellStyle name="Открывавшаяся гиперссылка" xfId="422" builtinId="9" hidden="1"/>
    <cellStyle name="Открывавшаяся гиперссылка" xfId="424" builtinId="9" hidden="1"/>
    <cellStyle name="Открывавшаяся гиперссылка" xfId="426" builtinId="9" hidden="1"/>
    <cellStyle name="Открывавшаяся гиперссылка" xfId="428" builtinId="9" hidden="1"/>
    <cellStyle name="Открывавшаяся гиперссылка" xfId="430" builtinId="9" hidden="1"/>
    <cellStyle name="Открывавшаяся гиперссылка" xfId="432" builtinId="9" hidden="1"/>
    <cellStyle name="Открывавшаяся гиперссылка" xfId="434" builtinId="9" hidden="1"/>
    <cellStyle name="Открывавшаяся гиперссылка" xfId="436" builtinId="9" hidden="1"/>
    <cellStyle name="Открывавшаяся гиперссылка" xfId="438" builtinId="9" hidden="1"/>
    <cellStyle name="Открывавшаяся гиперссылка" xfId="440" builtinId="9" hidden="1"/>
    <cellStyle name="Открывавшаяся гиперссылка" xfId="442" builtinId="9" hidden="1"/>
    <cellStyle name="Открывавшаяся гиперссылка" xfId="444" builtinId="9" hidden="1"/>
    <cellStyle name="Открывавшаяся гиперссылка" xfId="446" builtinId="9" hidden="1"/>
    <cellStyle name="Открывавшаяся гиперссылка" xfId="448" builtinId="9" hidden="1"/>
    <cellStyle name="Открывавшаяся гиперссылка" xfId="450" builtinId="9" hidden="1"/>
    <cellStyle name="Открывавшаяся гиперссылка" xfId="452" builtinId="9" hidden="1"/>
    <cellStyle name="Открывавшаяся гиперссылка" xfId="454" builtinId="9" hidden="1"/>
    <cellStyle name="Открывавшаяся гиперссылка" xfId="456" builtinId="9" hidden="1"/>
    <cellStyle name="Открывавшаяся гиперссылка" xfId="458" builtinId="9" hidden="1"/>
    <cellStyle name="Открывавшаяся гиперссылка" xfId="460" builtinId="9" hidden="1"/>
    <cellStyle name="Открывавшаяся гиперссылка" xfId="462" builtinId="9" hidden="1"/>
    <cellStyle name="Открывавшаяся гиперссылка" xfId="464" builtinId="9" hidden="1"/>
    <cellStyle name="Открывавшаяся гиперссылка" xfId="466" builtinId="9" hidden="1"/>
    <cellStyle name="Открывавшаяся гиперссылка" xfId="468" builtinId="9" hidden="1"/>
    <cellStyle name="Открывавшаяся гиперссылка" xfId="470" builtinId="9" hidden="1"/>
    <cellStyle name="Открывавшаяся гиперссылка" xfId="472" builtinId="9" hidden="1"/>
    <cellStyle name="Открывавшаяся гиперссылка" xfId="474" builtinId="9" hidden="1"/>
    <cellStyle name="Открывавшаяся гиперссылка" xfId="476" builtinId="9" hidden="1"/>
    <cellStyle name="Открывавшаяся гиперссылка" xfId="478" builtinId="9" hidden="1"/>
    <cellStyle name="Открывавшаяся гиперссылка" xfId="480" builtinId="9" hidden="1"/>
    <cellStyle name="Открывавшаяся гиперссылка" xfId="482" builtinId="9" hidden="1"/>
    <cellStyle name="Открывавшаяся гиперссылка" xfId="484" builtinId="9" hidden="1"/>
    <cellStyle name="Открывавшаяся гиперссылка" xfId="486" builtinId="9" hidden="1"/>
    <cellStyle name="Открывавшаяся гиперссылка" xfId="488" builtinId="9" hidden="1"/>
    <cellStyle name="Открывавшаяся гиперссылка" xfId="490" builtinId="9" hidden="1"/>
    <cellStyle name="Открывавшаяся гиперссылка" xfId="492" builtinId="9" hidden="1"/>
    <cellStyle name="Открывавшаяся гиперссылка" xfId="494" builtinId="9" hidden="1"/>
    <cellStyle name="Открывавшаяся гиперссылка" xfId="496" builtinId="9" hidden="1"/>
    <cellStyle name="Открывавшаяся гиперссылка" xfId="498" builtinId="9" hidden="1"/>
    <cellStyle name="Открывавшаяся гиперссылка" xfId="500" builtinId="9" hidden="1"/>
    <cellStyle name="Открывавшаяся гиперссылка" xfId="502" builtinId="9" hidden="1"/>
    <cellStyle name="Открывавшаяся гиперссылка" xfId="504" builtinId="9" hidden="1"/>
    <cellStyle name="Открывавшаяся гиперссылка" xfId="506" builtinId="9" hidden="1"/>
    <cellStyle name="Открывавшаяся гиперссылка" xfId="508" builtinId="9" hidden="1"/>
    <cellStyle name="Открывавшаяся гиперссылка" xfId="510" builtinId="9" hidden="1"/>
    <cellStyle name="Открывавшаяся гиперссылка" xfId="512" builtinId="9" hidden="1"/>
    <cellStyle name="Открывавшаяся гиперссылка" xfId="514" builtinId="9" hidden="1"/>
    <cellStyle name="Открывавшаяся гиперссылка" xfId="516" builtinId="9" hidden="1"/>
    <cellStyle name="Открывавшаяся гиперссылка" xfId="518" builtinId="9" hidden="1"/>
    <cellStyle name="Открывавшаяся гиперссылка" xfId="520" builtinId="9" hidden="1"/>
    <cellStyle name="Открывавшаяся гиперссылка" xfId="522" builtinId="9" hidden="1"/>
    <cellStyle name="Открывавшаяся гиперссылка" xfId="524" builtinId="9" hidden="1"/>
    <cellStyle name="Открывавшаяся гиперссылка" xfId="526" builtinId="9" hidden="1"/>
    <cellStyle name="Открывавшаяся гиперссылка" xfId="528" builtinId="9" hidden="1"/>
    <cellStyle name="Открывавшаяся гиперссылка" xfId="530" builtinId="9" hidden="1"/>
    <cellStyle name="Открывавшаяся гиперссылка" xfId="532" builtinId="9" hidden="1"/>
    <cellStyle name="Открывавшаяся гиперссылка" xfId="534" builtinId="9" hidden="1"/>
    <cellStyle name="Открывавшаяся гиперссылка" xfId="536" builtinId="9" hidden="1"/>
    <cellStyle name="Открывавшаяся гиперссылка" xfId="538" builtinId="9" hidden="1"/>
    <cellStyle name="Открывавшаяся гиперссылка" xfId="540" builtinId="9" hidden="1"/>
    <cellStyle name="Открывавшаяся гиперссылка" xfId="542" builtinId="9" hidden="1"/>
    <cellStyle name="Открывавшаяся гиперссылка" xfId="544" builtinId="9" hidden="1"/>
    <cellStyle name="Открывавшаяся гиперссылка" xfId="546" builtinId="9" hidden="1"/>
    <cellStyle name="Открывавшаяся гиперссылка" xfId="548" builtinId="9" hidden="1"/>
    <cellStyle name="Открывавшаяся гиперссылка" xfId="550" builtinId="9" hidden="1"/>
    <cellStyle name="Открывавшаяся гиперссылка" xfId="552" builtinId="9" hidden="1"/>
    <cellStyle name="Открывавшаяся гиперссылка" xfId="554" builtinId="9" hidden="1"/>
    <cellStyle name="Открывавшаяся гиперссылка" xfId="556" builtinId="9" hidden="1"/>
    <cellStyle name="Открывавшаяся гиперссылка" xfId="558" builtinId="9" hidden="1"/>
    <cellStyle name="Открывавшаяся гиперссылка" xfId="560" builtinId="9" hidden="1"/>
    <cellStyle name="Открывавшаяся гиперссылка" xfId="562" builtinId="9" hidden="1"/>
    <cellStyle name="Открывавшаяся гиперссылка" xfId="564" builtinId="9" hidden="1"/>
    <cellStyle name="Открывавшаяся гиперссылка" xfId="566" builtinId="9" hidden="1"/>
    <cellStyle name="Открывавшаяся гиперссылка" xfId="568" builtinId="9" hidden="1"/>
    <cellStyle name="Открывавшаяся гиперссылка" xfId="570" builtinId="9" hidden="1"/>
    <cellStyle name="Открывавшаяся гиперссылка" xfId="572" builtinId="9" hidden="1"/>
    <cellStyle name="Открывавшаяся гиперссылка" xfId="574" builtinId="9" hidden="1"/>
    <cellStyle name="Открывавшаяся гиперссылка" xfId="576" builtinId="9" hidden="1"/>
    <cellStyle name="Открывавшаяся гиперссылка" xfId="578" builtinId="9" hidden="1"/>
    <cellStyle name="Открывавшаяся гиперссылка" xfId="580" builtinId="9" hidden="1"/>
    <cellStyle name="Открывавшаяся гиперссылка" xfId="582" builtinId="9" hidden="1"/>
    <cellStyle name="Открывавшаяся гиперссылка" xfId="584" builtinId="9" hidden="1"/>
    <cellStyle name="Открывавшаяся гиперссылка" xfId="586" builtinId="9" hidden="1"/>
    <cellStyle name="Открывавшаяся гиперссылка" xfId="588" builtinId="9" hidden="1"/>
    <cellStyle name="Открывавшаяся гиперссылка" xfId="590" builtinId="9" hidden="1"/>
    <cellStyle name="Открывавшаяся гиперссылка" xfId="592" builtinId="9" hidden="1"/>
    <cellStyle name="Открывавшаяся гиперссылка" xfId="594" builtinId="9" hidden="1"/>
    <cellStyle name="Открывавшаяся гиперссылка" xfId="596" builtinId="9" hidden="1"/>
    <cellStyle name="Открывавшаяся гиперссылка" xfId="598" builtinId="9" hidden="1"/>
    <cellStyle name="Открывавшаяся гиперссылка" xfId="600" builtinId="9" hidden="1"/>
    <cellStyle name="Открывавшаяся гиперссылка" xfId="602" builtinId="9" hidden="1"/>
    <cellStyle name="Открывавшаяся гиперссылка" xfId="604" builtinId="9" hidden="1"/>
    <cellStyle name="Открывавшаяся гиперссылка" xfId="606" builtinId="9" hidden="1"/>
    <cellStyle name="Открывавшаяся гиперссылка" xfId="608" builtinId="9" hidden="1"/>
    <cellStyle name="Открывавшаяся гиперссылка" xfId="610" builtinId="9" hidden="1"/>
    <cellStyle name="Открывавшаяся гиперссылка" xfId="612" builtinId="9" hidden="1"/>
    <cellStyle name="Открывавшаяся гиперссылка" xfId="614" builtinId="9" hidden="1"/>
    <cellStyle name="Открывавшаяся гиперссылка" xfId="616" builtinId="9" hidden="1"/>
    <cellStyle name="Открывавшаяся гиперссылка" xfId="618" builtinId="9" hidden="1"/>
    <cellStyle name="Открывавшаяся гиперссылка" xfId="620" builtinId="9" hidden="1"/>
    <cellStyle name="Открывавшаяся гиперссылка" xfId="622" builtinId="9" hidden="1"/>
    <cellStyle name="Открывавшаяся гиперссылка" xfId="624" builtinId="9" hidden="1"/>
    <cellStyle name="Открывавшаяся гиперссылка" xfId="626" builtinId="9" hidden="1"/>
    <cellStyle name="Открывавшаяся гиперссылка" xfId="628" builtinId="9" hidden="1"/>
    <cellStyle name="Открывавшаяся гиперссылка" xfId="630" builtinId="9" hidden="1"/>
    <cellStyle name="Открывавшаяся гиперссылка" xfId="632" builtinId="9" hidden="1"/>
    <cellStyle name="Открывавшаяся гиперссылка" xfId="634" builtinId="9" hidden="1"/>
    <cellStyle name="Открывавшаяся гиперссылка" xfId="636" builtinId="9" hidden="1"/>
    <cellStyle name="Открывавшаяся гиперссылка" xfId="638" builtinId="9" hidden="1"/>
    <cellStyle name="Открывавшаяся гиперссылка" xfId="640" builtinId="9" hidden="1"/>
    <cellStyle name="Открывавшаяся гиперссылка" xfId="642" builtinId="9" hidden="1"/>
    <cellStyle name="Открывавшаяся гиперссылка" xfId="644" builtinId="9" hidden="1"/>
    <cellStyle name="Открывавшаяся гиперссылка" xfId="646" builtinId="9" hidden="1"/>
    <cellStyle name="Открывавшаяся гиперссылка" xfId="648" builtinId="9" hidden="1"/>
    <cellStyle name="Открывавшаяся гиперссылка" xfId="650" builtinId="9" hidden="1"/>
    <cellStyle name="Открывавшаяся гиперссылка" xfId="652" builtinId="9" hidden="1"/>
    <cellStyle name="Открывавшаяся гиперссылка" xfId="654" builtinId="9" hidden="1"/>
    <cellStyle name="Открывавшаяся гиперссылка" xfId="656" builtinId="9" hidden="1"/>
    <cellStyle name="Открывавшаяся гиперссылка" xfId="658" builtinId="9" hidden="1"/>
    <cellStyle name="Открывавшаяся гиперссылка" xfId="660" builtinId="9" hidden="1"/>
    <cellStyle name="Открывавшаяся гиперссылка" xfId="662" builtinId="9" hidden="1"/>
    <cellStyle name="Открывавшаяся гиперссылка" xfId="664" builtinId="9" hidden="1"/>
    <cellStyle name="Открывавшаяся гиперссылка" xfId="666" builtinId="9" hidden="1"/>
    <cellStyle name="Открывавшаяся гиперссылка" xfId="668" builtinId="9" hidden="1"/>
    <cellStyle name="Открывавшаяся гиперссылка" xfId="670" builtinId="9" hidden="1"/>
    <cellStyle name="Открывавшаяся гиперссылка" xfId="672" builtinId="9" hidden="1"/>
    <cellStyle name="Открывавшаяся гиперссылка" xfId="674" builtinId="9" hidden="1"/>
    <cellStyle name="Открывавшаяся гиперссылка" xfId="676" builtinId="9" hidden="1"/>
    <cellStyle name="Открывавшаяся гиперссылка" xfId="678" builtinId="9" hidden="1"/>
    <cellStyle name="Открывавшаяся гиперссылка" xfId="680" builtinId="9" hidden="1"/>
    <cellStyle name="Открывавшаяся гиперссылка" xfId="682" builtinId="9" hidden="1"/>
    <cellStyle name="Открывавшаяся гиперссылка" xfId="684" builtinId="9" hidden="1"/>
    <cellStyle name="Открывавшаяся гиперссылка" xfId="686" builtinId="9" hidden="1"/>
    <cellStyle name="Открывавшаяся гиперссылка" xfId="688" builtinId="9" hidden="1"/>
    <cellStyle name="Открывавшаяся гиперссылка" xfId="690" builtinId="9" hidden="1"/>
    <cellStyle name="Открывавшаяся гиперссылка" xfId="692" builtinId="9" hidden="1"/>
    <cellStyle name="Открывавшаяся гиперссылка" xfId="694" builtinId="9" hidden="1"/>
    <cellStyle name="Открывавшаяся гиперссылка" xfId="696" builtinId="9" hidden="1"/>
    <cellStyle name="Открывавшаяся гиперссылка" xfId="698" builtinId="9" hidden="1"/>
    <cellStyle name="Открывавшаяся гиперссылка" xfId="700" builtinId="9" hidden="1"/>
    <cellStyle name="Открывавшаяся гиперссылка" xfId="702" builtinId="9" hidden="1"/>
    <cellStyle name="Открывавшаяся гиперссылка" xfId="704" builtinId="9" hidden="1"/>
    <cellStyle name="Открывавшаяся гиперссылка" xfId="706" builtinId="9" hidden="1"/>
    <cellStyle name="Открывавшаяся гиперссылка" xfId="708" builtinId="9" hidden="1"/>
    <cellStyle name="Открывавшаяся гиперссылка" xfId="710" builtinId="9" hidden="1"/>
    <cellStyle name="Открывавшаяся гиперссылка" xfId="712" builtinId="9" hidden="1"/>
    <cellStyle name="Открывавшаяся гиперссылка" xfId="714" builtinId="9" hidden="1"/>
    <cellStyle name="Открывавшаяся гиперссылка" xfId="716" builtinId="9" hidden="1"/>
    <cellStyle name="Открывавшаяся гиперссылка" xfId="718" builtinId="9" hidden="1"/>
    <cellStyle name="Открывавшаяся гиперссылка" xfId="720" builtinId="9" hidden="1"/>
    <cellStyle name="Открывавшаяся гиперссылка" xfId="722" builtinId="9" hidden="1"/>
    <cellStyle name="Открывавшаяся гиперссылка" xfId="724" builtinId="9" hidden="1"/>
    <cellStyle name="Открывавшаяся гиперссылка" xfId="726" builtinId="9" hidden="1"/>
    <cellStyle name="Открывавшаяся гиперссылка" xfId="728" builtinId="9" hidden="1"/>
    <cellStyle name="Открывавшаяся гиперссылка" xfId="730" builtinId="9" hidden="1"/>
    <cellStyle name="Открывавшаяся гиперссылка" xfId="732" builtinId="9" hidden="1"/>
    <cellStyle name="Открывавшаяся гиперссылка" xfId="734" builtinId="9" hidden="1"/>
    <cellStyle name="Открывавшаяся гиперссылка" xfId="736" builtinId="9" hidden="1"/>
    <cellStyle name="Открывавшаяся гиперссылка" xfId="738" builtinId="9" hidden="1"/>
    <cellStyle name="Открывавшаяся гиперссылка" xfId="740" builtinId="9" hidden="1"/>
    <cellStyle name="Открывавшаяся гиперссылка" xfId="742" builtinId="9" hidden="1"/>
    <cellStyle name="Открывавшаяся гиперссылка" xfId="744" builtinId="9" hidden="1"/>
    <cellStyle name="Открывавшаяся гиперссылка" xfId="746" builtinId="9" hidden="1"/>
    <cellStyle name="Открывавшаяся гиперссылка" xfId="748" builtinId="9" hidden="1"/>
    <cellStyle name="Открывавшаяся гиперссылка" xfId="750" builtinId="9" hidden="1"/>
    <cellStyle name="Открывавшаяся гиперссылка" xfId="752" builtinId="9" hidden="1"/>
    <cellStyle name="Открывавшаяся гиперссылка" xfId="754" builtinId="9" hidden="1"/>
    <cellStyle name="Открывавшаяся гиперссылка" xfId="756" builtinId="9" hidden="1"/>
    <cellStyle name="Открывавшаяся гиперссылка" xfId="758" builtinId="9" hidden="1"/>
    <cellStyle name="Открывавшаяся гиперссылка" xfId="760" builtinId="9" hidden="1"/>
    <cellStyle name="Открывавшаяся гиперссылка" xfId="762" builtinId="9" hidden="1"/>
    <cellStyle name="Открывавшаяся гиперссылка" xfId="764" builtinId="9" hidden="1"/>
    <cellStyle name="Открывавшаяся гиперссылка" xfId="766" builtinId="9" hidden="1"/>
    <cellStyle name="Открывавшаяся гиперссылка" xfId="768" builtinId="9" hidden="1"/>
    <cellStyle name="Открывавшаяся гиперссылка" xfId="770" builtinId="9" hidden="1"/>
    <cellStyle name="Открывавшаяся гиперссылка" xfId="772" builtinId="9" hidden="1"/>
    <cellStyle name="Открывавшаяся гиперссылка" xfId="774" builtinId="9" hidden="1"/>
    <cellStyle name="Открывавшаяся гиперссылка" xfId="776" builtinId="9" hidden="1"/>
    <cellStyle name="Открывавшаяся гиперссылка" xfId="778" builtinId="9" hidden="1"/>
    <cellStyle name="Открывавшаяся гиперссылка" xfId="780" builtinId="9" hidden="1"/>
    <cellStyle name="Открывавшаяся гиперссылка" xfId="782" builtinId="9" hidden="1"/>
    <cellStyle name="Открывавшаяся гиперссылка" xfId="784" builtinId="9" hidden="1"/>
    <cellStyle name="Открывавшаяся гиперссылка" xfId="786" builtinId="9" hidden="1"/>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Actin</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totalRNA'!$Z$99:$Z$102</c:f>
                <c:numCache>
                  <c:formatCode>General</c:formatCode>
                  <c:ptCount val="4"/>
                  <c:pt idx="0">
                    <c:v>0.16529858092811436</c:v>
                  </c:pt>
                  <c:pt idx="1">
                    <c:v>0.10805692396477534</c:v>
                  </c:pt>
                  <c:pt idx="2">
                    <c:v>0.14332231223005631</c:v>
                  </c:pt>
                  <c:pt idx="3">
                    <c:v>0.13631464052065498</c:v>
                  </c:pt>
                </c:numCache>
              </c:numRef>
            </c:plus>
            <c:minus>
              <c:numRef>
                <c:f>'Expression_per totalRNA'!$Z$99:$Z$102</c:f>
                <c:numCache>
                  <c:formatCode>General</c:formatCode>
                  <c:ptCount val="4"/>
                  <c:pt idx="0">
                    <c:v>0.16529858092811436</c:v>
                  </c:pt>
                  <c:pt idx="1">
                    <c:v>0.10805692396477534</c:v>
                  </c:pt>
                  <c:pt idx="2">
                    <c:v>0.14332231223005631</c:v>
                  </c:pt>
                  <c:pt idx="3">
                    <c:v>0.13631464052065498</c:v>
                  </c:pt>
                </c:numCache>
              </c:numRef>
            </c:minus>
          </c:errBars>
          <c:xVal>
            <c:numRef>
              <c:f>'Expression_per totalRNA'!$W$99:$W$102</c:f>
              <c:numCache>
                <c:formatCode>General</c:formatCode>
                <c:ptCount val="4"/>
                <c:pt idx="0">
                  <c:v>6</c:v>
                </c:pt>
                <c:pt idx="1">
                  <c:v>12.4</c:v>
                </c:pt>
                <c:pt idx="2">
                  <c:v>18.8</c:v>
                </c:pt>
                <c:pt idx="3">
                  <c:v>23.6</c:v>
                </c:pt>
              </c:numCache>
            </c:numRef>
          </c:xVal>
          <c:yVal>
            <c:numRef>
              <c:f>'Expression_per totalRNA'!$X$99:$X$102</c:f>
              <c:numCache>
                <c:formatCode>0.000</c:formatCode>
                <c:ptCount val="4"/>
                <c:pt idx="0">
                  <c:v>0</c:v>
                </c:pt>
                <c:pt idx="1">
                  <c:v>3.371429443359375E-2</c:v>
                </c:pt>
                <c:pt idx="2">
                  <c:v>-0.18842860630580358</c:v>
                </c:pt>
                <c:pt idx="3">
                  <c:v>-0.15878609248570033</c:v>
                </c:pt>
              </c:numCache>
            </c:numRef>
          </c:yVal>
          <c:smooth val="0"/>
        </c:ser>
        <c:ser>
          <c:idx val="1"/>
          <c:order val="1"/>
          <c:tx>
            <c:strRef>
              <c:f>'Expression_per totalRNA'!$U$106</c:f>
              <c:strCache>
                <c:ptCount val="1"/>
                <c:pt idx="0">
                  <c:v>Controls</c:v>
                </c:pt>
              </c:strCache>
            </c:strRef>
          </c:tx>
          <c:errBars>
            <c:errDir val="y"/>
            <c:errBarType val="both"/>
            <c:errValType val="cust"/>
            <c:noEndCap val="0"/>
            <c:plus>
              <c:numRef>
                <c:f>'Expression_per totalRNA'!$Z$103:$Z$106</c:f>
                <c:numCache>
                  <c:formatCode>General</c:formatCode>
                  <c:ptCount val="4"/>
                  <c:pt idx="0">
                    <c:v>0.16529858092811436</c:v>
                  </c:pt>
                  <c:pt idx="1">
                    <c:v>0.10515348009239736</c:v>
                  </c:pt>
                  <c:pt idx="2">
                    <c:v>0.18504815454314566</c:v>
                  </c:pt>
                  <c:pt idx="3">
                    <c:v>0.10722938659656395</c:v>
                  </c:pt>
                </c:numCache>
              </c:numRef>
            </c:plus>
            <c:minus>
              <c:numRef>
                <c:f>'Expression_per totalRNA'!$Z$103:$Z$106</c:f>
                <c:numCache>
                  <c:formatCode>General</c:formatCode>
                  <c:ptCount val="4"/>
                  <c:pt idx="0">
                    <c:v>0.16529858092811436</c:v>
                  </c:pt>
                  <c:pt idx="1">
                    <c:v>0.10515348009239736</c:v>
                  </c:pt>
                  <c:pt idx="2">
                    <c:v>0.18504815454314566</c:v>
                  </c:pt>
                  <c:pt idx="3">
                    <c:v>0.10722938659656395</c:v>
                  </c:pt>
                </c:numCache>
              </c:numRef>
            </c:minus>
          </c:errBars>
          <c:xVal>
            <c:numRef>
              <c:f>'Expression_per totalRNA'!$W$103:$W$106</c:f>
              <c:numCache>
                <c:formatCode>General</c:formatCode>
                <c:ptCount val="4"/>
                <c:pt idx="0">
                  <c:v>6</c:v>
                </c:pt>
                <c:pt idx="1">
                  <c:v>12.4</c:v>
                </c:pt>
                <c:pt idx="2">
                  <c:v>18.8</c:v>
                </c:pt>
                <c:pt idx="3">
                  <c:v>23.6</c:v>
                </c:pt>
              </c:numCache>
            </c:numRef>
          </c:xVal>
          <c:yVal>
            <c:numRef>
              <c:f>'Expression_per totalRNA'!$X$103:$X$106</c:f>
              <c:numCache>
                <c:formatCode>0.000</c:formatCode>
                <c:ptCount val="4"/>
                <c:pt idx="0">
                  <c:v>0</c:v>
                </c:pt>
                <c:pt idx="1">
                  <c:v>8.0225785573323563E-2</c:v>
                </c:pt>
                <c:pt idx="2">
                  <c:v>-0.24827432632446289</c:v>
                </c:pt>
                <c:pt idx="3">
                  <c:v>-0.38064289093017578</c:v>
                </c:pt>
              </c:numCache>
            </c:numRef>
          </c:yVal>
          <c:smooth val="0"/>
        </c:ser>
        <c:dLbls>
          <c:showLegendKey val="0"/>
          <c:showVal val="0"/>
          <c:showCatName val="0"/>
          <c:showSerName val="0"/>
          <c:showPercent val="0"/>
          <c:showBubbleSize val="0"/>
        </c:dLbls>
        <c:axId val="186217856"/>
        <c:axId val="186220600"/>
      </c:scatterChart>
      <c:valAx>
        <c:axId val="186217856"/>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186220600"/>
        <c:crosses val="autoZero"/>
        <c:crossBetween val="midCat"/>
      </c:valAx>
      <c:valAx>
        <c:axId val="186220600"/>
        <c:scaling>
          <c:orientation val="minMax"/>
          <c:max val="0.60000000000000009"/>
          <c:min val="-0.60000000000000009"/>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186217856"/>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Actin</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fwt'!$Z$99:$Z$102</c:f>
                <c:numCache>
                  <c:formatCode>General</c:formatCode>
                  <c:ptCount val="4"/>
                  <c:pt idx="0">
                    <c:v>0.37633690117934454</c:v>
                  </c:pt>
                  <c:pt idx="1">
                    <c:v>0.14549206651914287</c:v>
                  </c:pt>
                  <c:pt idx="2">
                    <c:v>0.61853199600387432</c:v>
                  </c:pt>
                  <c:pt idx="3">
                    <c:v>0.59084246222615788</c:v>
                  </c:pt>
                </c:numCache>
              </c:numRef>
            </c:plus>
            <c:minus>
              <c:numRef>
                <c:f>'Expression_per totalRNA'!$Z$99:$Z$102</c:f>
                <c:numCache>
                  <c:formatCode>General</c:formatCode>
                  <c:ptCount val="4"/>
                  <c:pt idx="0">
                    <c:v>0.16529858092811436</c:v>
                  </c:pt>
                  <c:pt idx="1">
                    <c:v>0.10805692396477534</c:v>
                  </c:pt>
                  <c:pt idx="2">
                    <c:v>0.14332231223005631</c:v>
                  </c:pt>
                  <c:pt idx="3">
                    <c:v>0.13631464052065498</c:v>
                  </c:pt>
                </c:numCache>
              </c:numRef>
            </c:minus>
          </c:errBars>
          <c:xVal>
            <c:numRef>
              <c:f>'Expression_per fwt'!$W$99:$W$102</c:f>
              <c:numCache>
                <c:formatCode>General</c:formatCode>
                <c:ptCount val="4"/>
                <c:pt idx="0">
                  <c:v>6</c:v>
                </c:pt>
                <c:pt idx="1">
                  <c:v>12.4</c:v>
                </c:pt>
                <c:pt idx="2">
                  <c:v>18.8</c:v>
                </c:pt>
                <c:pt idx="3">
                  <c:v>23.6</c:v>
                </c:pt>
              </c:numCache>
            </c:numRef>
          </c:xVal>
          <c:yVal>
            <c:numRef>
              <c:f>'Expression_per fwt'!$X$99:$X$102</c:f>
              <c:numCache>
                <c:formatCode>0.000</c:formatCode>
                <c:ptCount val="4"/>
                <c:pt idx="0">
                  <c:v>3.8064789415719651E-16</c:v>
                </c:pt>
                <c:pt idx="1">
                  <c:v>0.44796696935725144</c:v>
                </c:pt>
                <c:pt idx="2">
                  <c:v>-0.57818039175543756</c:v>
                </c:pt>
                <c:pt idx="3">
                  <c:v>-0.2296170085067098</c:v>
                </c:pt>
              </c:numCache>
            </c:numRef>
          </c:yVal>
          <c:smooth val="0"/>
        </c:ser>
        <c:ser>
          <c:idx val="1"/>
          <c:order val="1"/>
          <c:tx>
            <c:strRef>
              <c:f>'Expression_per fwt'!$U$106</c:f>
              <c:strCache>
                <c:ptCount val="1"/>
                <c:pt idx="0">
                  <c:v>Controls</c:v>
                </c:pt>
              </c:strCache>
            </c:strRef>
          </c:tx>
          <c:errBars>
            <c:errDir val="y"/>
            <c:errBarType val="both"/>
            <c:errValType val="cust"/>
            <c:noEndCap val="0"/>
            <c:plus>
              <c:numRef>
                <c:f>'Expression_per fwt'!$Z$103:$Z$106</c:f>
                <c:numCache>
                  <c:formatCode>General</c:formatCode>
                  <c:ptCount val="4"/>
                  <c:pt idx="0">
                    <c:v>0.37633690117934454</c:v>
                  </c:pt>
                  <c:pt idx="1">
                    <c:v>0.57837813507568669</c:v>
                  </c:pt>
                  <c:pt idx="2">
                    <c:v>0.6336956473399854</c:v>
                  </c:pt>
                  <c:pt idx="3">
                    <c:v>0.37261247365091504</c:v>
                  </c:pt>
                </c:numCache>
              </c:numRef>
            </c:plus>
            <c:minus>
              <c:numRef>
                <c:f>'Expression_per totalRNA'!$Z$103:$Z$106</c:f>
                <c:numCache>
                  <c:formatCode>General</c:formatCode>
                  <c:ptCount val="4"/>
                  <c:pt idx="0">
                    <c:v>0.16529858092811436</c:v>
                  </c:pt>
                  <c:pt idx="1">
                    <c:v>0.10515348009239736</c:v>
                  </c:pt>
                  <c:pt idx="2">
                    <c:v>0.18504815454314566</c:v>
                  </c:pt>
                  <c:pt idx="3">
                    <c:v>0.10722938659656395</c:v>
                  </c:pt>
                </c:numCache>
              </c:numRef>
            </c:minus>
          </c:errBars>
          <c:xVal>
            <c:numRef>
              <c:f>'Expression_per fwt'!$W$103:$W$106</c:f>
              <c:numCache>
                <c:formatCode>General</c:formatCode>
                <c:ptCount val="4"/>
                <c:pt idx="0">
                  <c:v>6</c:v>
                </c:pt>
                <c:pt idx="1">
                  <c:v>12.4</c:v>
                </c:pt>
                <c:pt idx="2">
                  <c:v>18.8</c:v>
                </c:pt>
                <c:pt idx="3">
                  <c:v>23.6</c:v>
                </c:pt>
              </c:numCache>
            </c:numRef>
          </c:xVal>
          <c:yVal>
            <c:numRef>
              <c:f>'Expression_per fwt'!$X$103:$X$106</c:f>
              <c:numCache>
                <c:formatCode>General</c:formatCode>
                <c:ptCount val="4"/>
                <c:pt idx="0">
                  <c:v>3.8064789415719651E-16</c:v>
                </c:pt>
                <c:pt idx="1">
                  <c:v>-0.7153379380819419</c:v>
                </c:pt>
                <c:pt idx="2">
                  <c:v>-1.5414214550305427</c:v>
                </c:pt>
                <c:pt idx="3">
                  <c:v>-0.40783835537061297</c:v>
                </c:pt>
              </c:numCache>
            </c:numRef>
          </c:yVal>
          <c:smooth val="0"/>
        </c:ser>
        <c:dLbls>
          <c:showLegendKey val="0"/>
          <c:showVal val="0"/>
          <c:showCatName val="0"/>
          <c:showSerName val="0"/>
          <c:showPercent val="0"/>
          <c:showBubbleSize val="0"/>
        </c:dLbls>
        <c:axId val="389739800"/>
        <c:axId val="389741368"/>
      </c:scatterChart>
      <c:valAx>
        <c:axId val="389739800"/>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41368"/>
        <c:crosses val="autoZero"/>
        <c:crossBetween val="midCat"/>
      </c:valAx>
      <c:valAx>
        <c:axId val="389741368"/>
        <c:scaling>
          <c:orientation val="minMax"/>
          <c:max val="0.60000000000000009"/>
          <c:min val="-2"/>
        </c:scaling>
        <c:delete val="0"/>
        <c:axPos val="l"/>
        <c:majorGridlines/>
        <c:title>
          <c:tx>
            <c:rich>
              <a:bodyPr rot="-5400000" vert="horz"/>
              <a:lstStyle/>
              <a:p>
                <a:pPr>
                  <a:defRPr/>
                </a:pPr>
                <a:r>
                  <a:rPr lang="de-DE" sz="1800" b="1" i="0" baseline="0">
                    <a:effectLst/>
                  </a:rPr>
                  <a:t>log2fold/fwt expression</a:t>
                </a:r>
                <a:endParaRPr lang="ru-RU">
                  <a:effectLst/>
                </a:endParaRPr>
              </a:p>
            </c:rich>
          </c:tx>
          <c:layout>
            <c:manualLayout>
              <c:xMode val="edge"/>
              <c:yMode val="edge"/>
              <c:x val="1.1910669975186104E-2"/>
              <c:y val="0.24540650503793407"/>
            </c:manualLayout>
          </c:layout>
          <c:overlay val="0"/>
        </c:title>
        <c:numFmt formatCode="0.000" sourceLinked="1"/>
        <c:majorTickMark val="out"/>
        <c:minorTickMark val="none"/>
        <c:tickLblPos val="nextTo"/>
        <c:crossAx val="389739800"/>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HSP70</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fwt'!$BD$99:$BD$102</c:f>
                <c:numCache>
                  <c:formatCode>General</c:formatCode>
                  <c:ptCount val="4"/>
                  <c:pt idx="0">
                    <c:v>0.37164476172467803</c:v>
                  </c:pt>
                  <c:pt idx="1">
                    <c:v>9.3508430176065763E-2</c:v>
                  </c:pt>
                  <c:pt idx="2">
                    <c:v>0.63096448175407083</c:v>
                  </c:pt>
                  <c:pt idx="3">
                    <c:v>0.48230899880148548</c:v>
                  </c:pt>
                </c:numCache>
              </c:numRef>
            </c:plus>
            <c:minus>
              <c:numRef>
                <c:f>'Expression_per fwt'!$BD$99:$BD$102</c:f>
                <c:numCache>
                  <c:formatCode>General</c:formatCode>
                  <c:ptCount val="4"/>
                  <c:pt idx="0">
                    <c:v>0.37164476172467803</c:v>
                  </c:pt>
                  <c:pt idx="1">
                    <c:v>9.3508430176065763E-2</c:v>
                  </c:pt>
                  <c:pt idx="2">
                    <c:v>0.63096448175407083</c:v>
                  </c:pt>
                  <c:pt idx="3">
                    <c:v>0.48230899880148548</c:v>
                  </c:pt>
                </c:numCache>
              </c:numRef>
            </c:minus>
          </c:errBars>
          <c:xVal>
            <c:numRef>
              <c:f>'Expression_per fwt'!$BA$99:$BA$102</c:f>
              <c:numCache>
                <c:formatCode>General</c:formatCode>
                <c:ptCount val="4"/>
                <c:pt idx="0">
                  <c:v>6</c:v>
                </c:pt>
                <c:pt idx="1">
                  <c:v>12.4</c:v>
                </c:pt>
                <c:pt idx="2">
                  <c:v>18.8</c:v>
                </c:pt>
                <c:pt idx="3">
                  <c:v>23.6</c:v>
                </c:pt>
              </c:numCache>
            </c:numRef>
          </c:xVal>
          <c:yVal>
            <c:numRef>
              <c:f>'Expression_per fwt'!$BB$99:$BB$102</c:f>
              <c:numCache>
                <c:formatCode>0.000</c:formatCode>
                <c:ptCount val="4"/>
                <c:pt idx="0">
                  <c:v>-6.3441315692866085E-17</c:v>
                </c:pt>
                <c:pt idx="1">
                  <c:v>0.15432410785473971</c:v>
                </c:pt>
                <c:pt idx="2">
                  <c:v>-0.30110898389236612</c:v>
                </c:pt>
                <c:pt idx="3">
                  <c:v>3.0811828860755952E-2</c:v>
                </c:pt>
              </c:numCache>
            </c:numRef>
          </c:yVal>
          <c:smooth val="0"/>
        </c:ser>
        <c:ser>
          <c:idx val="1"/>
          <c:order val="1"/>
          <c:tx>
            <c:strRef>
              <c:f>'Expression_per fwt'!$AY$106</c:f>
              <c:strCache>
                <c:ptCount val="1"/>
                <c:pt idx="0">
                  <c:v>Controls</c:v>
                </c:pt>
              </c:strCache>
            </c:strRef>
          </c:tx>
          <c:errBars>
            <c:errDir val="y"/>
            <c:errBarType val="both"/>
            <c:errValType val="cust"/>
            <c:noEndCap val="0"/>
            <c:plus>
              <c:numRef>
                <c:f>'Expression_per fwt'!$BD$103:$BD$106</c:f>
                <c:numCache>
                  <c:formatCode>General</c:formatCode>
                  <c:ptCount val="4"/>
                  <c:pt idx="0">
                    <c:v>0.37164476172467803</c:v>
                  </c:pt>
                  <c:pt idx="1">
                    <c:v>0.54717770828897894</c:v>
                  </c:pt>
                  <c:pt idx="2">
                    <c:v>0.67623774808860815</c:v>
                  </c:pt>
                  <c:pt idx="3">
                    <c:v>0.39245910670737288</c:v>
                  </c:pt>
                </c:numCache>
              </c:numRef>
            </c:plus>
            <c:minus>
              <c:numRef>
                <c:f>'Expression_per fwt'!$BD$103:$BD$106</c:f>
                <c:numCache>
                  <c:formatCode>General</c:formatCode>
                  <c:ptCount val="4"/>
                  <c:pt idx="0">
                    <c:v>0.37164476172467803</c:v>
                  </c:pt>
                  <c:pt idx="1">
                    <c:v>0.54717770828897894</c:v>
                  </c:pt>
                  <c:pt idx="2">
                    <c:v>0.67623774808860815</c:v>
                  </c:pt>
                  <c:pt idx="3">
                    <c:v>0.39245910670737288</c:v>
                  </c:pt>
                </c:numCache>
              </c:numRef>
            </c:minus>
          </c:errBars>
          <c:xVal>
            <c:numRef>
              <c:f>'Expression_per fwt'!$BA$103:$BA$106</c:f>
              <c:numCache>
                <c:formatCode>General</c:formatCode>
                <c:ptCount val="4"/>
                <c:pt idx="0">
                  <c:v>6</c:v>
                </c:pt>
                <c:pt idx="1">
                  <c:v>12.4</c:v>
                </c:pt>
                <c:pt idx="2">
                  <c:v>18.8</c:v>
                </c:pt>
                <c:pt idx="3">
                  <c:v>23.6</c:v>
                </c:pt>
              </c:numCache>
            </c:numRef>
          </c:xVal>
          <c:yVal>
            <c:numRef>
              <c:f>'Expression_per fwt'!$BB$103:$BB$106</c:f>
              <c:numCache>
                <c:formatCode>0.000</c:formatCode>
                <c:ptCount val="4"/>
                <c:pt idx="0">
                  <c:v>-6.3441315692866085E-17</c:v>
                </c:pt>
                <c:pt idx="1">
                  <c:v>-0.987456847100323</c:v>
                </c:pt>
                <c:pt idx="2">
                  <c:v>-1.8547904339850401</c:v>
                </c:pt>
                <c:pt idx="3">
                  <c:v>-0.41390958230804387</c:v>
                </c:pt>
              </c:numCache>
            </c:numRef>
          </c:yVal>
          <c:smooth val="0"/>
        </c:ser>
        <c:dLbls>
          <c:showLegendKey val="0"/>
          <c:showVal val="0"/>
          <c:showCatName val="0"/>
          <c:showSerName val="0"/>
          <c:showPercent val="0"/>
          <c:showBubbleSize val="0"/>
        </c:dLbls>
        <c:axId val="389733920"/>
        <c:axId val="389734312"/>
      </c:scatterChart>
      <c:valAx>
        <c:axId val="389733920"/>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34312"/>
        <c:crosses val="autoZero"/>
        <c:crossBetween val="midCat"/>
      </c:valAx>
      <c:valAx>
        <c:axId val="389734312"/>
        <c:scaling>
          <c:orientation val="minMax"/>
          <c:max val="0.8"/>
          <c:min val="-2.6"/>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89733920"/>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EF</a:t>
            </a:r>
          </a:p>
        </c:rich>
      </c:tx>
      <c:layout/>
      <c:overlay val="0"/>
    </c:title>
    <c:autoTitleDeleted val="0"/>
    <c:plotArea>
      <c:layout/>
      <c:scatterChart>
        <c:scatterStyle val="lineMarker"/>
        <c:varyColors val="0"/>
        <c:ser>
          <c:idx val="0"/>
          <c:order val="0"/>
          <c:tx>
            <c:strRef>
              <c:f>'Expression_per fwt'!$BO$105</c:f>
              <c:strCache>
                <c:ptCount val="1"/>
                <c:pt idx="0">
                  <c:v>Treatments</c:v>
                </c:pt>
              </c:strCache>
            </c:strRef>
          </c:tx>
          <c:errBars>
            <c:errDir val="y"/>
            <c:errBarType val="both"/>
            <c:errValType val="cust"/>
            <c:noEndCap val="0"/>
            <c:plus>
              <c:numRef>
                <c:f>'Expression_per fwt'!$BT$99:$BT$102</c:f>
                <c:numCache>
                  <c:formatCode>General</c:formatCode>
                  <c:ptCount val="4"/>
                  <c:pt idx="0">
                    <c:v>0.37499072836712266</c:v>
                  </c:pt>
                  <c:pt idx="1">
                    <c:v>0.12527556749598528</c:v>
                  </c:pt>
                  <c:pt idx="2">
                    <c:v>0.7168860145863406</c:v>
                  </c:pt>
                  <c:pt idx="3">
                    <c:v>0.49022571303180101</c:v>
                  </c:pt>
                </c:numCache>
              </c:numRef>
            </c:plus>
            <c:minus>
              <c:numRef>
                <c:f>'Expression_per fwt'!$BT$99:$BT$102</c:f>
                <c:numCache>
                  <c:formatCode>General</c:formatCode>
                  <c:ptCount val="4"/>
                  <c:pt idx="0">
                    <c:v>0.37499072836712266</c:v>
                  </c:pt>
                  <c:pt idx="1">
                    <c:v>0.12527556749598528</c:v>
                  </c:pt>
                  <c:pt idx="2">
                    <c:v>0.7168860145863406</c:v>
                  </c:pt>
                  <c:pt idx="3">
                    <c:v>0.49022571303180101</c:v>
                  </c:pt>
                </c:numCache>
              </c:numRef>
            </c:minus>
          </c:errBars>
          <c:xVal>
            <c:numRef>
              <c:f>'Expression_per fwt'!$BQ$99:$BQ$102</c:f>
              <c:numCache>
                <c:formatCode>General</c:formatCode>
                <c:ptCount val="4"/>
                <c:pt idx="0">
                  <c:v>6</c:v>
                </c:pt>
                <c:pt idx="1">
                  <c:v>12.4</c:v>
                </c:pt>
                <c:pt idx="2">
                  <c:v>18.8</c:v>
                </c:pt>
                <c:pt idx="3">
                  <c:v>23.6</c:v>
                </c:pt>
              </c:numCache>
            </c:numRef>
          </c:xVal>
          <c:yVal>
            <c:numRef>
              <c:f>'Expression_per fwt'!$BR$99:$BR$102</c:f>
              <c:numCache>
                <c:formatCode>0.000</c:formatCode>
                <c:ptCount val="4"/>
                <c:pt idx="0">
                  <c:v>-5.0753052554292868E-16</c:v>
                </c:pt>
                <c:pt idx="1">
                  <c:v>0.25346727235320493</c:v>
                </c:pt>
                <c:pt idx="2">
                  <c:v>-0.30775214294126435</c:v>
                </c:pt>
                <c:pt idx="3">
                  <c:v>-0.40011667390326472</c:v>
                </c:pt>
              </c:numCache>
            </c:numRef>
          </c:yVal>
          <c:smooth val="0"/>
        </c:ser>
        <c:ser>
          <c:idx val="1"/>
          <c:order val="1"/>
          <c:tx>
            <c:strRef>
              <c:f>'Expression_per fwt'!$BO$106</c:f>
              <c:strCache>
                <c:ptCount val="1"/>
                <c:pt idx="0">
                  <c:v>Controls</c:v>
                </c:pt>
              </c:strCache>
            </c:strRef>
          </c:tx>
          <c:errBars>
            <c:errDir val="y"/>
            <c:errBarType val="both"/>
            <c:errValType val="cust"/>
            <c:noEndCap val="0"/>
            <c:plus>
              <c:numRef>
                <c:f>'Expression_per fwt'!$BT$103:$BT$106</c:f>
                <c:numCache>
                  <c:formatCode>General</c:formatCode>
                  <c:ptCount val="4"/>
                  <c:pt idx="0">
                    <c:v>0.37499072836712266</c:v>
                  </c:pt>
                  <c:pt idx="1">
                    <c:v>0.64179148418787912</c:v>
                  </c:pt>
                  <c:pt idx="2">
                    <c:v>0.76080881303125292</c:v>
                  </c:pt>
                  <c:pt idx="3">
                    <c:v>0.41160534631005102</c:v>
                  </c:pt>
                </c:numCache>
              </c:numRef>
            </c:plus>
            <c:minus>
              <c:numRef>
                <c:f>'Expression_per fwt'!$BT$103:$BT$106</c:f>
                <c:numCache>
                  <c:formatCode>General</c:formatCode>
                  <c:ptCount val="4"/>
                  <c:pt idx="0">
                    <c:v>0.37499072836712266</c:v>
                  </c:pt>
                  <c:pt idx="1">
                    <c:v>0.64179148418787912</c:v>
                  </c:pt>
                  <c:pt idx="2">
                    <c:v>0.76080881303125292</c:v>
                  </c:pt>
                  <c:pt idx="3">
                    <c:v>0.41160534631005102</c:v>
                  </c:pt>
                </c:numCache>
              </c:numRef>
            </c:minus>
          </c:errBars>
          <c:xVal>
            <c:numRef>
              <c:f>'Expression_per fwt'!$BQ$103:$BQ$106</c:f>
              <c:numCache>
                <c:formatCode>General</c:formatCode>
                <c:ptCount val="4"/>
                <c:pt idx="0">
                  <c:v>6</c:v>
                </c:pt>
                <c:pt idx="1">
                  <c:v>12.4</c:v>
                </c:pt>
                <c:pt idx="2">
                  <c:v>18.8</c:v>
                </c:pt>
                <c:pt idx="3">
                  <c:v>23.6</c:v>
                </c:pt>
              </c:numCache>
            </c:numRef>
          </c:xVal>
          <c:yVal>
            <c:numRef>
              <c:f>'Expression_per fwt'!$BR$103:$BR$106</c:f>
              <c:numCache>
                <c:formatCode>0.000</c:formatCode>
                <c:ptCount val="4"/>
                <c:pt idx="0">
                  <c:v>-5.0753052554292868E-16</c:v>
                </c:pt>
                <c:pt idx="1">
                  <c:v>-0.8096947928386159</c:v>
                </c:pt>
                <c:pt idx="2">
                  <c:v>-1.828694703067246</c:v>
                </c:pt>
                <c:pt idx="3">
                  <c:v>-0.29990967059103796</c:v>
                </c:pt>
              </c:numCache>
            </c:numRef>
          </c:yVal>
          <c:smooth val="0"/>
        </c:ser>
        <c:dLbls>
          <c:showLegendKey val="0"/>
          <c:showVal val="0"/>
          <c:showCatName val="0"/>
          <c:showSerName val="0"/>
          <c:showPercent val="0"/>
          <c:showBubbleSize val="0"/>
        </c:dLbls>
        <c:axId val="392432288"/>
        <c:axId val="392433856"/>
      </c:scatterChart>
      <c:valAx>
        <c:axId val="392432288"/>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3856"/>
        <c:crosses val="autoZero"/>
        <c:crossBetween val="midCat"/>
      </c:valAx>
      <c:valAx>
        <c:axId val="392433856"/>
        <c:scaling>
          <c:orientation val="minMax"/>
          <c:max val="0.8"/>
          <c:min val="-2.7"/>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2288"/>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GDH</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fwt'!$CJ$99:$CJ$102</c:f>
                <c:numCache>
                  <c:formatCode>General</c:formatCode>
                  <c:ptCount val="4"/>
                  <c:pt idx="0">
                    <c:v>0.28852460676812192</c:v>
                  </c:pt>
                  <c:pt idx="1">
                    <c:v>0.15485942467952243</c:v>
                  </c:pt>
                  <c:pt idx="2">
                    <c:v>0.6119092929039478</c:v>
                  </c:pt>
                  <c:pt idx="3">
                    <c:v>0.48758699214549922</c:v>
                  </c:pt>
                </c:numCache>
              </c:numRef>
            </c:plus>
            <c:minus>
              <c:numRef>
                <c:f>'Expression_per fwt'!$CJ$99:$CJ$102</c:f>
                <c:numCache>
                  <c:formatCode>General</c:formatCode>
                  <c:ptCount val="4"/>
                  <c:pt idx="0">
                    <c:v>0.28852460676812192</c:v>
                  </c:pt>
                  <c:pt idx="1">
                    <c:v>0.15485942467952243</c:v>
                  </c:pt>
                  <c:pt idx="2">
                    <c:v>0.6119092929039478</c:v>
                  </c:pt>
                  <c:pt idx="3">
                    <c:v>0.48758699214549922</c:v>
                  </c:pt>
                </c:numCache>
              </c:numRef>
            </c:minus>
          </c:errBars>
          <c:xVal>
            <c:numRef>
              <c:f>'Expression_per fwt'!$CG$99:$CG$102</c:f>
              <c:numCache>
                <c:formatCode>General</c:formatCode>
                <c:ptCount val="4"/>
                <c:pt idx="0">
                  <c:v>6</c:v>
                </c:pt>
                <c:pt idx="1">
                  <c:v>12.4</c:v>
                </c:pt>
                <c:pt idx="2">
                  <c:v>18.8</c:v>
                </c:pt>
                <c:pt idx="3">
                  <c:v>23.6</c:v>
                </c:pt>
              </c:numCache>
            </c:numRef>
          </c:xVal>
          <c:yVal>
            <c:numRef>
              <c:f>'Expression_per fwt'!$CH$99:$CH$102</c:f>
              <c:numCache>
                <c:formatCode>0.000</c:formatCode>
                <c:ptCount val="4"/>
                <c:pt idx="0">
                  <c:v>2.5376526277146434E-16</c:v>
                </c:pt>
                <c:pt idx="1">
                  <c:v>0.65025300843718992</c:v>
                </c:pt>
                <c:pt idx="2">
                  <c:v>-0.63032335244007776</c:v>
                </c:pt>
                <c:pt idx="3">
                  <c:v>-0.63032335244007776</c:v>
                </c:pt>
              </c:numCache>
            </c:numRef>
          </c:yVal>
          <c:smooth val="0"/>
        </c:ser>
        <c:ser>
          <c:idx val="1"/>
          <c:order val="1"/>
          <c:tx>
            <c:strRef>
              <c:f>'Expression_per fwt'!$CE$106</c:f>
              <c:strCache>
                <c:ptCount val="1"/>
                <c:pt idx="0">
                  <c:v>Controls</c:v>
                </c:pt>
              </c:strCache>
            </c:strRef>
          </c:tx>
          <c:errBars>
            <c:errDir val="y"/>
            <c:errBarType val="both"/>
            <c:errValType val="cust"/>
            <c:noEndCap val="0"/>
            <c:plus>
              <c:numRef>
                <c:f>'Expression_per fwt'!$CJ$103:$CJ$106</c:f>
                <c:numCache>
                  <c:formatCode>General</c:formatCode>
                  <c:ptCount val="4"/>
                  <c:pt idx="0">
                    <c:v>0.28852460676812192</c:v>
                  </c:pt>
                  <c:pt idx="1">
                    <c:v>0.6604138257892268</c:v>
                  </c:pt>
                  <c:pt idx="2">
                    <c:v>0.65776348866159795</c:v>
                  </c:pt>
                  <c:pt idx="3">
                    <c:v>0.40782308151639152</c:v>
                  </c:pt>
                </c:numCache>
              </c:numRef>
            </c:plus>
            <c:minus>
              <c:numRef>
                <c:f>'Expression_per fwt'!$CJ$103:$CJ$106</c:f>
                <c:numCache>
                  <c:formatCode>General</c:formatCode>
                  <c:ptCount val="4"/>
                  <c:pt idx="0">
                    <c:v>0.28852460676812192</c:v>
                  </c:pt>
                  <c:pt idx="1">
                    <c:v>0.6604138257892268</c:v>
                  </c:pt>
                  <c:pt idx="2">
                    <c:v>0.65776348866159795</c:v>
                  </c:pt>
                  <c:pt idx="3">
                    <c:v>0.40782308151639152</c:v>
                  </c:pt>
                </c:numCache>
              </c:numRef>
            </c:minus>
          </c:errBars>
          <c:xVal>
            <c:numRef>
              <c:f>'Expression_per fwt'!$CG$103:$CG$106</c:f>
              <c:numCache>
                <c:formatCode>General</c:formatCode>
                <c:ptCount val="4"/>
                <c:pt idx="0">
                  <c:v>6</c:v>
                </c:pt>
                <c:pt idx="1">
                  <c:v>12.4</c:v>
                </c:pt>
                <c:pt idx="2">
                  <c:v>18.8</c:v>
                </c:pt>
                <c:pt idx="3">
                  <c:v>23.6</c:v>
                </c:pt>
              </c:numCache>
            </c:numRef>
          </c:xVal>
          <c:yVal>
            <c:numRef>
              <c:f>'Expression_per fwt'!$CH$103:$CH$106</c:f>
              <c:numCache>
                <c:formatCode>General</c:formatCode>
                <c:ptCount val="4"/>
                <c:pt idx="0">
                  <c:v>2.5376526277146434E-16</c:v>
                </c:pt>
                <c:pt idx="1">
                  <c:v>-0.45139730857696642</c:v>
                </c:pt>
                <c:pt idx="2">
                  <c:v>-1.0215640711208633</c:v>
                </c:pt>
                <c:pt idx="3">
                  <c:v>0.45209045692884287</c:v>
                </c:pt>
              </c:numCache>
            </c:numRef>
          </c:yVal>
          <c:smooth val="0"/>
        </c:ser>
        <c:dLbls>
          <c:showLegendKey val="0"/>
          <c:showVal val="0"/>
          <c:showCatName val="0"/>
          <c:showSerName val="0"/>
          <c:showPercent val="0"/>
          <c:showBubbleSize val="0"/>
        </c:dLbls>
        <c:axId val="392433464"/>
        <c:axId val="392431112"/>
      </c:scatterChart>
      <c:valAx>
        <c:axId val="392433464"/>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1112"/>
        <c:crosses val="autoZero"/>
        <c:crossBetween val="midCat"/>
      </c:valAx>
      <c:valAx>
        <c:axId val="392431112"/>
        <c:scaling>
          <c:orientation val="minMax"/>
          <c:max val="1"/>
          <c:min val="-2"/>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3464"/>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ATPg</a:t>
            </a:r>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fwt'!$CZ$99:$CZ$102</c:f>
                <c:numCache>
                  <c:formatCode>General</c:formatCode>
                  <c:ptCount val="4"/>
                  <c:pt idx="0">
                    <c:v>0.2927073100103848</c:v>
                  </c:pt>
                  <c:pt idx="1">
                    <c:v>0.14685064838374451</c:v>
                  </c:pt>
                  <c:pt idx="2">
                    <c:v>0.48523182635339773</c:v>
                  </c:pt>
                  <c:pt idx="3">
                    <c:v>0.50041634160715986</c:v>
                  </c:pt>
                </c:numCache>
              </c:numRef>
            </c:plus>
            <c:minus>
              <c:numRef>
                <c:f>'Expression_per fwt'!$CZ$99:$CZ$102</c:f>
                <c:numCache>
                  <c:formatCode>General</c:formatCode>
                  <c:ptCount val="4"/>
                  <c:pt idx="0">
                    <c:v>0.2927073100103848</c:v>
                  </c:pt>
                  <c:pt idx="1">
                    <c:v>0.14685064838374451</c:v>
                  </c:pt>
                  <c:pt idx="2">
                    <c:v>0.48523182635339773</c:v>
                  </c:pt>
                  <c:pt idx="3">
                    <c:v>0.50041634160715986</c:v>
                  </c:pt>
                </c:numCache>
              </c:numRef>
            </c:minus>
          </c:errBars>
          <c:xVal>
            <c:numRef>
              <c:f>'Expression_per fwt'!$CW$99:$CW$102</c:f>
              <c:numCache>
                <c:formatCode>General</c:formatCode>
                <c:ptCount val="4"/>
                <c:pt idx="0">
                  <c:v>6</c:v>
                </c:pt>
                <c:pt idx="1">
                  <c:v>12.4</c:v>
                </c:pt>
                <c:pt idx="2">
                  <c:v>18.8</c:v>
                </c:pt>
                <c:pt idx="3">
                  <c:v>23.6</c:v>
                </c:pt>
              </c:numCache>
            </c:numRef>
          </c:xVal>
          <c:yVal>
            <c:numRef>
              <c:f>'Expression_per fwt'!$CX$99:$CX$102</c:f>
              <c:numCache>
                <c:formatCode>0.000</c:formatCode>
                <c:ptCount val="4"/>
                <c:pt idx="0">
                  <c:v>3.1720657846433042E-17</c:v>
                </c:pt>
                <c:pt idx="1">
                  <c:v>0.27232427461150605</c:v>
                </c:pt>
                <c:pt idx="2">
                  <c:v>-0.58718048875773998</c:v>
                </c:pt>
                <c:pt idx="3">
                  <c:v>-0.13747354101229073</c:v>
                </c:pt>
              </c:numCache>
            </c:numRef>
          </c:yVal>
          <c:smooth val="0"/>
        </c:ser>
        <c:ser>
          <c:idx val="1"/>
          <c:order val="1"/>
          <c:tx>
            <c:strRef>
              <c:f>'Expression_per fwt'!$CU$106</c:f>
              <c:strCache>
                <c:ptCount val="1"/>
                <c:pt idx="0">
                  <c:v>Controls</c:v>
                </c:pt>
              </c:strCache>
            </c:strRef>
          </c:tx>
          <c:errBars>
            <c:errDir val="y"/>
            <c:errBarType val="both"/>
            <c:errValType val="cust"/>
            <c:noEndCap val="0"/>
            <c:plus>
              <c:numRef>
                <c:f>'Expression_per fwt'!$CZ$103:$CZ$106</c:f>
                <c:numCache>
                  <c:formatCode>General</c:formatCode>
                  <c:ptCount val="4"/>
                  <c:pt idx="0">
                    <c:v>0.2927073100103848</c:v>
                  </c:pt>
                  <c:pt idx="1">
                    <c:v>0.52912539001848613</c:v>
                  </c:pt>
                  <c:pt idx="2">
                    <c:v>0.50753484052958497</c:v>
                  </c:pt>
                  <c:pt idx="3">
                    <c:v>0.36232871674948419</c:v>
                  </c:pt>
                </c:numCache>
              </c:numRef>
            </c:plus>
            <c:minus>
              <c:numRef>
                <c:f>'Expression_per fwt'!$CZ$103:$CZ$106</c:f>
                <c:numCache>
                  <c:formatCode>General</c:formatCode>
                  <c:ptCount val="4"/>
                  <c:pt idx="0">
                    <c:v>0.2927073100103848</c:v>
                  </c:pt>
                  <c:pt idx="1">
                    <c:v>0.52912539001848613</c:v>
                  </c:pt>
                  <c:pt idx="2">
                    <c:v>0.50753484052958497</c:v>
                  </c:pt>
                  <c:pt idx="3">
                    <c:v>0.36232871674948419</c:v>
                  </c:pt>
                </c:numCache>
              </c:numRef>
            </c:minus>
          </c:errBars>
          <c:xVal>
            <c:numRef>
              <c:f>'Expression_per fwt'!$CW$103:$CW$106</c:f>
              <c:numCache>
                <c:formatCode>General</c:formatCode>
                <c:ptCount val="4"/>
                <c:pt idx="0">
                  <c:v>6</c:v>
                </c:pt>
                <c:pt idx="1">
                  <c:v>12.4</c:v>
                </c:pt>
                <c:pt idx="2">
                  <c:v>18.8</c:v>
                </c:pt>
                <c:pt idx="3">
                  <c:v>23.6</c:v>
                </c:pt>
              </c:numCache>
            </c:numRef>
          </c:xVal>
          <c:yVal>
            <c:numRef>
              <c:f>'Expression_per fwt'!$CX$103:$CX$106</c:f>
              <c:numCache>
                <c:formatCode>General</c:formatCode>
                <c:ptCount val="4"/>
                <c:pt idx="0">
                  <c:v>3.1720657846433042E-17</c:v>
                </c:pt>
                <c:pt idx="1">
                  <c:v>-0.43995684982510658</c:v>
                </c:pt>
                <c:pt idx="2">
                  <c:v>-1.0501237331677504</c:v>
                </c:pt>
                <c:pt idx="3">
                  <c:v>-2.2981177636238494E-2</c:v>
                </c:pt>
              </c:numCache>
            </c:numRef>
          </c:yVal>
          <c:smooth val="0"/>
        </c:ser>
        <c:dLbls>
          <c:showLegendKey val="0"/>
          <c:showVal val="0"/>
          <c:showCatName val="0"/>
          <c:showSerName val="0"/>
          <c:showPercent val="0"/>
          <c:showBubbleSize val="0"/>
        </c:dLbls>
        <c:axId val="392431896"/>
        <c:axId val="392431504"/>
      </c:scatterChart>
      <c:valAx>
        <c:axId val="392431896"/>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1504"/>
        <c:crosses val="autoZero"/>
        <c:crossBetween val="midCat"/>
      </c:valAx>
      <c:valAx>
        <c:axId val="392431504"/>
        <c:scaling>
          <c:orientation val="minMax"/>
          <c:max val="0.8"/>
          <c:min val="-2"/>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1896"/>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GAPDH</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fwt'!$DP$99:$DP$102</c:f>
                <c:numCache>
                  <c:formatCode>General</c:formatCode>
                  <c:ptCount val="4"/>
                  <c:pt idx="0">
                    <c:v>0.28756463454219733</c:v>
                  </c:pt>
                  <c:pt idx="1">
                    <c:v>0.12776256455820509</c:v>
                  </c:pt>
                  <c:pt idx="2">
                    <c:v>0.64436393278283488</c:v>
                  </c:pt>
                  <c:pt idx="3">
                    <c:v>0.55413066718774662</c:v>
                  </c:pt>
                </c:numCache>
              </c:numRef>
            </c:plus>
            <c:minus>
              <c:numRef>
                <c:f>'Expression_per fwt'!$DP$99:$DP$102</c:f>
                <c:numCache>
                  <c:formatCode>General</c:formatCode>
                  <c:ptCount val="4"/>
                  <c:pt idx="0">
                    <c:v>0.28756463454219733</c:v>
                  </c:pt>
                  <c:pt idx="1">
                    <c:v>0.12776256455820509</c:v>
                  </c:pt>
                  <c:pt idx="2">
                    <c:v>0.64436393278283488</c:v>
                  </c:pt>
                  <c:pt idx="3">
                    <c:v>0.55413066718774662</c:v>
                  </c:pt>
                </c:numCache>
              </c:numRef>
            </c:minus>
          </c:errBars>
          <c:xVal>
            <c:numRef>
              <c:f>'Expression_per fwt'!$DM$99:$DM$102</c:f>
              <c:numCache>
                <c:formatCode>General</c:formatCode>
                <c:ptCount val="4"/>
                <c:pt idx="0">
                  <c:v>6</c:v>
                </c:pt>
                <c:pt idx="1">
                  <c:v>12.4</c:v>
                </c:pt>
                <c:pt idx="2">
                  <c:v>18.8</c:v>
                </c:pt>
                <c:pt idx="3">
                  <c:v>23.6</c:v>
                </c:pt>
              </c:numCache>
            </c:numRef>
          </c:xVal>
          <c:yVal>
            <c:numRef>
              <c:f>'Expression_per fwt'!$DN$99:$DN$102</c:f>
              <c:numCache>
                <c:formatCode>0.000</c:formatCode>
                <c:ptCount val="4"/>
                <c:pt idx="0">
                  <c:v>-1.2688263138573217E-16</c:v>
                </c:pt>
                <c:pt idx="1">
                  <c:v>0.47618128776894181</c:v>
                </c:pt>
                <c:pt idx="2">
                  <c:v>-0.55725187264271492</c:v>
                </c:pt>
                <c:pt idx="3">
                  <c:v>-0.37497373174715415</c:v>
                </c:pt>
              </c:numCache>
            </c:numRef>
          </c:yVal>
          <c:smooth val="0"/>
        </c:ser>
        <c:ser>
          <c:idx val="1"/>
          <c:order val="1"/>
          <c:tx>
            <c:strRef>
              <c:f>'Expression_per fwt'!$DK$106</c:f>
              <c:strCache>
                <c:ptCount val="1"/>
                <c:pt idx="0">
                  <c:v>Controls</c:v>
                </c:pt>
              </c:strCache>
            </c:strRef>
          </c:tx>
          <c:errBars>
            <c:errDir val="y"/>
            <c:errBarType val="both"/>
            <c:errValType val="cust"/>
            <c:noEndCap val="0"/>
            <c:plus>
              <c:numRef>
                <c:f>'Expression_per fwt'!$DP$103:$DP$106</c:f>
                <c:numCache>
                  <c:formatCode>General</c:formatCode>
                  <c:ptCount val="4"/>
                  <c:pt idx="0">
                    <c:v>0.28756463454219733</c:v>
                  </c:pt>
                  <c:pt idx="1">
                    <c:v>0.66831486250841499</c:v>
                  </c:pt>
                  <c:pt idx="2">
                    <c:v>0.79570987001033988</c:v>
                  </c:pt>
                  <c:pt idx="3">
                    <c:v>0.39792256408450155</c:v>
                  </c:pt>
                </c:numCache>
              </c:numRef>
            </c:plus>
            <c:minus>
              <c:numRef>
                <c:f>'Expression_per fwt'!$DP$103:$DP$106</c:f>
                <c:numCache>
                  <c:formatCode>General</c:formatCode>
                  <c:ptCount val="4"/>
                  <c:pt idx="0">
                    <c:v>0.28756463454219733</c:v>
                  </c:pt>
                  <c:pt idx="1">
                    <c:v>0.66831486250841499</c:v>
                  </c:pt>
                  <c:pt idx="2">
                    <c:v>0.79570987001033988</c:v>
                  </c:pt>
                  <c:pt idx="3">
                    <c:v>0.39792256408450155</c:v>
                  </c:pt>
                </c:numCache>
              </c:numRef>
            </c:minus>
          </c:errBars>
          <c:xVal>
            <c:numRef>
              <c:f>'Expression_per fwt'!$DM$103:$DM$106</c:f>
              <c:numCache>
                <c:formatCode>General</c:formatCode>
                <c:ptCount val="4"/>
                <c:pt idx="0">
                  <c:v>6</c:v>
                </c:pt>
                <c:pt idx="1">
                  <c:v>12.4</c:v>
                </c:pt>
                <c:pt idx="2">
                  <c:v>18.8</c:v>
                </c:pt>
                <c:pt idx="3">
                  <c:v>23.6</c:v>
                </c:pt>
              </c:numCache>
            </c:numRef>
          </c:xVal>
          <c:yVal>
            <c:numRef>
              <c:f>'Expression_per fwt'!$DN$103:$DN$106</c:f>
              <c:numCache>
                <c:formatCode>General</c:formatCode>
                <c:ptCount val="4"/>
                <c:pt idx="0">
                  <c:v>-1.2688263138573217E-16</c:v>
                </c:pt>
                <c:pt idx="1">
                  <c:v>-0.52186144279327551</c:v>
                </c:pt>
                <c:pt idx="2">
                  <c:v>-1.4057783134202613</c:v>
                </c:pt>
                <c:pt idx="3">
                  <c:v>0.17151906432455943</c:v>
                </c:pt>
              </c:numCache>
            </c:numRef>
          </c:yVal>
          <c:smooth val="0"/>
        </c:ser>
        <c:dLbls>
          <c:showLegendKey val="0"/>
          <c:showVal val="0"/>
          <c:showCatName val="0"/>
          <c:showSerName val="0"/>
          <c:showPercent val="0"/>
          <c:showBubbleSize val="0"/>
        </c:dLbls>
        <c:axId val="392436208"/>
        <c:axId val="392436600"/>
      </c:scatterChart>
      <c:valAx>
        <c:axId val="392436208"/>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6600"/>
        <c:crosses val="autoZero"/>
        <c:crossBetween val="midCat"/>
      </c:valAx>
      <c:valAx>
        <c:axId val="392436600"/>
        <c:scaling>
          <c:orientation val="minMax"/>
          <c:max val="1"/>
          <c:min val="-2.5"/>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6208"/>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HK</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fwt'!$EF$99:$EF$102</c:f>
                <c:numCache>
                  <c:formatCode>General</c:formatCode>
                  <c:ptCount val="4"/>
                  <c:pt idx="0">
                    <c:v>0.290224622661447</c:v>
                  </c:pt>
                  <c:pt idx="1">
                    <c:v>0.11931768003525715</c:v>
                  </c:pt>
                  <c:pt idx="2">
                    <c:v>0.66294971454344032</c:v>
                  </c:pt>
                  <c:pt idx="3">
                    <c:v>0.51341765159205732</c:v>
                  </c:pt>
                </c:numCache>
              </c:numRef>
            </c:plus>
            <c:minus>
              <c:numRef>
                <c:f>'Expression_per fwt'!$EF$99:$EF$102</c:f>
                <c:numCache>
                  <c:formatCode>General</c:formatCode>
                  <c:ptCount val="4"/>
                  <c:pt idx="0">
                    <c:v>0.290224622661447</c:v>
                  </c:pt>
                  <c:pt idx="1">
                    <c:v>0.11931768003525715</c:v>
                  </c:pt>
                  <c:pt idx="2">
                    <c:v>0.66294971454344032</c:v>
                  </c:pt>
                  <c:pt idx="3">
                    <c:v>0.51341765159205732</c:v>
                  </c:pt>
                </c:numCache>
              </c:numRef>
            </c:minus>
          </c:errBars>
          <c:xVal>
            <c:numRef>
              <c:f>'Expression_per fwt'!$EC$99:$EC$102</c:f>
              <c:numCache>
                <c:formatCode>General</c:formatCode>
                <c:ptCount val="4"/>
                <c:pt idx="0">
                  <c:v>6</c:v>
                </c:pt>
                <c:pt idx="1">
                  <c:v>12.4</c:v>
                </c:pt>
                <c:pt idx="2">
                  <c:v>18.8</c:v>
                </c:pt>
                <c:pt idx="3">
                  <c:v>23.6</c:v>
                </c:pt>
              </c:numCache>
            </c:numRef>
          </c:xVal>
          <c:yVal>
            <c:numRef>
              <c:f>'Expression_per fwt'!$ED$99:$ED$102</c:f>
              <c:numCache>
                <c:formatCode>0.000</c:formatCode>
                <c:ptCount val="4"/>
                <c:pt idx="0">
                  <c:v>2.2204460492503131E-16</c:v>
                </c:pt>
                <c:pt idx="1">
                  <c:v>0.13768112864157039</c:v>
                </c:pt>
                <c:pt idx="2">
                  <c:v>-0.92482315843547425</c:v>
                </c:pt>
                <c:pt idx="3">
                  <c:v>-0.6523312419051478</c:v>
                </c:pt>
              </c:numCache>
            </c:numRef>
          </c:yVal>
          <c:smooth val="0"/>
        </c:ser>
        <c:ser>
          <c:idx val="1"/>
          <c:order val="1"/>
          <c:tx>
            <c:strRef>
              <c:f>'Expression_per fwt'!$EA$106</c:f>
              <c:strCache>
                <c:ptCount val="1"/>
                <c:pt idx="0">
                  <c:v>Controls</c:v>
                </c:pt>
              </c:strCache>
            </c:strRef>
          </c:tx>
          <c:errBars>
            <c:errDir val="y"/>
            <c:errBarType val="both"/>
            <c:errValType val="cust"/>
            <c:noEndCap val="0"/>
            <c:plus>
              <c:numRef>
                <c:f>'Expression_per fwt'!$EF$103:$EF$106</c:f>
                <c:numCache>
                  <c:formatCode>General</c:formatCode>
                  <c:ptCount val="4"/>
                  <c:pt idx="0">
                    <c:v>0.290224622661447</c:v>
                  </c:pt>
                  <c:pt idx="1">
                    <c:v>0.65716336330183966</c:v>
                  </c:pt>
                  <c:pt idx="2">
                    <c:v>0.78611476224297372</c:v>
                  </c:pt>
                  <c:pt idx="3">
                    <c:v>0.37694004696960498</c:v>
                  </c:pt>
                </c:numCache>
              </c:numRef>
            </c:plus>
            <c:minus>
              <c:numRef>
                <c:f>'Expression_per fwt'!$EF$103:$EF$106</c:f>
                <c:numCache>
                  <c:formatCode>General</c:formatCode>
                  <c:ptCount val="4"/>
                  <c:pt idx="0">
                    <c:v>0.290224622661447</c:v>
                  </c:pt>
                  <c:pt idx="1">
                    <c:v>0.65716336330183966</c:v>
                  </c:pt>
                  <c:pt idx="2">
                    <c:v>0.78611476224297372</c:v>
                  </c:pt>
                  <c:pt idx="3">
                    <c:v>0.37694004696960498</c:v>
                  </c:pt>
                </c:numCache>
              </c:numRef>
            </c:minus>
          </c:errBars>
          <c:xVal>
            <c:numRef>
              <c:f>'Expression_per fwt'!$EC$103:$EC$106</c:f>
              <c:numCache>
                <c:formatCode>General</c:formatCode>
                <c:ptCount val="4"/>
                <c:pt idx="0">
                  <c:v>6</c:v>
                </c:pt>
                <c:pt idx="1">
                  <c:v>12.4</c:v>
                </c:pt>
                <c:pt idx="2">
                  <c:v>18.8</c:v>
                </c:pt>
                <c:pt idx="3">
                  <c:v>23.6</c:v>
                </c:pt>
              </c:numCache>
            </c:numRef>
          </c:xVal>
          <c:yVal>
            <c:numRef>
              <c:f>'Expression_per fwt'!$ED$103:$ED$106</c:f>
              <c:numCache>
                <c:formatCode>0.000</c:formatCode>
                <c:ptCount val="4"/>
                <c:pt idx="0">
                  <c:v>2.2204460492503131E-16</c:v>
                </c:pt>
                <c:pt idx="1">
                  <c:v>-0.98876642358899947</c:v>
                </c:pt>
                <c:pt idx="2">
                  <c:v>-1.6480166987570009</c:v>
                </c:pt>
                <c:pt idx="3">
                  <c:v>-0.38805274680650886</c:v>
                </c:pt>
              </c:numCache>
            </c:numRef>
          </c:yVal>
          <c:smooth val="0"/>
        </c:ser>
        <c:dLbls>
          <c:showLegendKey val="0"/>
          <c:showVal val="0"/>
          <c:showCatName val="0"/>
          <c:showSerName val="0"/>
          <c:showPercent val="0"/>
          <c:showBubbleSize val="0"/>
        </c:dLbls>
        <c:axId val="392435424"/>
        <c:axId val="392435816"/>
      </c:scatterChart>
      <c:valAx>
        <c:axId val="392435424"/>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5816"/>
        <c:crosses val="autoZero"/>
        <c:crossBetween val="midCat"/>
      </c:valAx>
      <c:valAx>
        <c:axId val="392435816"/>
        <c:scaling>
          <c:orientation val="minMax"/>
          <c:max val="0.5"/>
          <c:min val="-2.5"/>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5424"/>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ATNA</a:t>
            </a:r>
            <a:endParaRPr lang="de-DE"/>
          </a:p>
        </c:rich>
      </c:tx>
      <c:layout>
        <c:manualLayout>
          <c:xMode val="edge"/>
          <c:yMode val="edge"/>
          <c:x val="0.44015677661548602"/>
          <c:y val="4.8632218844984802E-2"/>
        </c:manualLayout>
      </c:layout>
      <c:overlay val="0"/>
    </c:title>
    <c:autoTitleDeleted val="0"/>
    <c:plotArea>
      <c:layout>
        <c:manualLayout>
          <c:layoutTarget val="inner"/>
          <c:xMode val="edge"/>
          <c:yMode val="edge"/>
          <c:x val="0.117089599238896"/>
          <c:y val="0.17044850776631601"/>
          <c:w val="0.69832624935401699"/>
          <c:h val="0.74990091664073899"/>
        </c:manualLayout>
      </c:layout>
      <c:scatterChart>
        <c:scatterStyle val="lineMarker"/>
        <c:varyColors val="0"/>
        <c:ser>
          <c:idx val="0"/>
          <c:order val="0"/>
          <c:tx>
            <c:v>Treatments</c:v>
          </c:tx>
          <c:errBars>
            <c:errDir val="y"/>
            <c:errBarType val="both"/>
            <c:errValType val="cust"/>
            <c:noEndCap val="0"/>
            <c:plus>
              <c:numRef>
                <c:f>'Expression_per fwt'!$EV$99:$EV$102</c:f>
                <c:numCache>
                  <c:formatCode>General</c:formatCode>
                  <c:ptCount val="4"/>
                  <c:pt idx="0">
                    <c:v>0.31028699416511801</c:v>
                  </c:pt>
                  <c:pt idx="1">
                    <c:v>0</c:v>
                  </c:pt>
                  <c:pt idx="2">
                    <c:v>0.46232403994932086</c:v>
                  </c:pt>
                  <c:pt idx="3">
                    <c:v>0.48538480631310971</c:v>
                  </c:pt>
                </c:numCache>
              </c:numRef>
            </c:plus>
            <c:minus>
              <c:numRef>
                <c:f>'Expression_per fwt'!$EV$99:$EV$102</c:f>
                <c:numCache>
                  <c:formatCode>General</c:formatCode>
                  <c:ptCount val="4"/>
                  <c:pt idx="0">
                    <c:v>0.31028699416511801</c:v>
                  </c:pt>
                  <c:pt idx="1">
                    <c:v>0</c:v>
                  </c:pt>
                  <c:pt idx="2">
                    <c:v>0.46232403994932086</c:v>
                  </c:pt>
                  <c:pt idx="3">
                    <c:v>0.48538480631310971</c:v>
                  </c:pt>
                </c:numCache>
              </c:numRef>
            </c:minus>
          </c:errBars>
          <c:xVal>
            <c:numRef>
              <c:f>'Expression_per fwt'!$ES$99:$ES$102</c:f>
              <c:numCache>
                <c:formatCode>General</c:formatCode>
                <c:ptCount val="4"/>
                <c:pt idx="0">
                  <c:v>6</c:v>
                </c:pt>
                <c:pt idx="1">
                  <c:v>12.4</c:v>
                </c:pt>
                <c:pt idx="2">
                  <c:v>18.8</c:v>
                </c:pt>
                <c:pt idx="3">
                  <c:v>23.6</c:v>
                </c:pt>
              </c:numCache>
            </c:numRef>
          </c:xVal>
          <c:yVal>
            <c:numRef>
              <c:f>'Expression_per fwt'!$ET$99:$ET$102</c:f>
              <c:numCache>
                <c:formatCode>0.000</c:formatCode>
                <c:ptCount val="4"/>
                <c:pt idx="0">
                  <c:v>0</c:v>
                </c:pt>
                <c:pt idx="1">
                  <c:v>0.2693956770250106</c:v>
                </c:pt>
                <c:pt idx="2">
                  <c:v>-0.59868016614334252</c:v>
                </c:pt>
                <c:pt idx="3">
                  <c:v>-0.58483112746422983</c:v>
                </c:pt>
              </c:numCache>
            </c:numRef>
          </c:yVal>
          <c:smooth val="0"/>
        </c:ser>
        <c:ser>
          <c:idx val="1"/>
          <c:order val="1"/>
          <c:tx>
            <c:strRef>
              <c:f>'Expression_per fwt'!$EQ$106</c:f>
              <c:strCache>
                <c:ptCount val="1"/>
                <c:pt idx="0">
                  <c:v>Controls</c:v>
                </c:pt>
              </c:strCache>
            </c:strRef>
          </c:tx>
          <c:errBars>
            <c:errDir val="y"/>
            <c:errBarType val="both"/>
            <c:errValType val="cust"/>
            <c:noEndCap val="0"/>
            <c:plus>
              <c:numRef>
                <c:f>'Expression_per fwt'!$EV$103:$EV$106</c:f>
                <c:numCache>
                  <c:formatCode>General</c:formatCode>
                  <c:ptCount val="4"/>
                  <c:pt idx="0">
                    <c:v>0.31028699416511801</c:v>
                  </c:pt>
                  <c:pt idx="1">
                    <c:v>0.52966386394982223</c:v>
                  </c:pt>
                  <c:pt idx="2">
                    <c:v>0.45091308216112308</c:v>
                  </c:pt>
                  <c:pt idx="3">
                    <c:v>0.42012067201002901</c:v>
                  </c:pt>
                </c:numCache>
              </c:numRef>
            </c:plus>
            <c:minus>
              <c:numRef>
                <c:f>'Expression_per fwt'!$EV$103:$EV$106</c:f>
                <c:numCache>
                  <c:formatCode>General</c:formatCode>
                  <c:ptCount val="4"/>
                  <c:pt idx="0">
                    <c:v>0.31028699416511801</c:v>
                  </c:pt>
                  <c:pt idx="1">
                    <c:v>0.52966386394982223</c:v>
                  </c:pt>
                  <c:pt idx="2">
                    <c:v>0.45091308216112308</c:v>
                  </c:pt>
                  <c:pt idx="3">
                    <c:v>0.42012067201002901</c:v>
                  </c:pt>
                </c:numCache>
              </c:numRef>
            </c:minus>
          </c:errBars>
          <c:xVal>
            <c:numRef>
              <c:f>'Expression_per fwt'!$ES$103:$ES$106</c:f>
              <c:numCache>
                <c:formatCode>General</c:formatCode>
                <c:ptCount val="4"/>
                <c:pt idx="0">
                  <c:v>6</c:v>
                </c:pt>
                <c:pt idx="1">
                  <c:v>12.4</c:v>
                </c:pt>
                <c:pt idx="2">
                  <c:v>18.8</c:v>
                </c:pt>
                <c:pt idx="3">
                  <c:v>23.6</c:v>
                </c:pt>
              </c:numCache>
            </c:numRef>
          </c:xVal>
          <c:yVal>
            <c:numRef>
              <c:f>'Expression_per fwt'!$ET$103:$ET$106</c:f>
              <c:numCache>
                <c:formatCode>General</c:formatCode>
                <c:ptCount val="4"/>
                <c:pt idx="0">
                  <c:v>0</c:v>
                </c:pt>
                <c:pt idx="1">
                  <c:v>-0.31882547510267106</c:v>
                </c:pt>
                <c:pt idx="2">
                  <c:v>-1.1674923177552106</c:v>
                </c:pt>
                <c:pt idx="3">
                  <c:v>-7.9980929135959306E-2</c:v>
                </c:pt>
              </c:numCache>
            </c:numRef>
          </c:yVal>
          <c:smooth val="0"/>
        </c:ser>
        <c:dLbls>
          <c:showLegendKey val="0"/>
          <c:showVal val="0"/>
          <c:showCatName val="0"/>
          <c:showSerName val="0"/>
          <c:showPercent val="0"/>
          <c:showBubbleSize val="0"/>
        </c:dLbls>
        <c:axId val="392429936"/>
        <c:axId val="392430328"/>
      </c:scatterChart>
      <c:valAx>
        <c:axId val="392429936"/>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0328"/>
        <c:crosses val="autoZero"/>
        <c:crossBetween val="midCat"/>
      </c:valAx>
      <c:valAx>
        <c:axId val="392430328"/>
        <c:scaling>
          <c:orientation val="minMax"/>
          <c:max val="0.8"/>
          <c:min val="-2"/>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29936"/>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PFK</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fwt'!$FL$99:$FL$102</c:f>
                <c:numCache>
                  <c:formatCode>General</c:formatCode>
                  <c:ptCount val="4"/>
                  <c:pt idx="0">
                    <c:v>0.3182641100927131</c:v>
                  </c:pt>
                  <c:pt idx="1">
                    <c:v>0.13017069384928168</c:v>
                  </c:pt>
                  <c:pt idx="2">
                    <c:v>0.53654417553024614</c:v>
                  </c:pt>
                  <c:pt idx="3">
                    <c:v>0.50409147337890836</c:v>
                  </c:pt>
                </c:numCache>
              </c:numRef>
            </c:plus>
            <c:minus>
              <c:numRef>
                <c:f>'Expression_per fwt'!$FL$99:$FL$102</c:f>
                <c:numCache>
                  <c:formatCode>General</c:formatCode>
                  <c:ptCount val="4"/>
                  <c:pt idx="0">
                    <c:v>0.3182641100927131</c:v>
                  </c:pt>
                  <c:pt idx="1">
                    <c:v>0.13017069384928168</c:v>
                  </c:pt>
                  <c:pt idx="2">
                    <c:v>0.53654417553024614</c:v>
                  </c:pt>
                  <c:pt idx="3">
                    <c:v>0.50409147337890836</c:v>
                  </c:pt>
                </c:numCache>
              </c:numRef>
            </c:minus>
          </c:errBars>
          <c:xVal>
            <c:numRef>
              <c:f>'Expression_per fwt'!$FI$99:$FI$102</c:f>
              <c:numCache>
                <c:formatCode>General</c:formatCode>
                <c:ptCount val="4"/>
                <c:pt idx="0">
                  <c:v>6</c:v>
                </c:pt>
                <c:pt idx="1">
                  <c:v>12.4</c:v>
                </c:pt>
                <c:pt idx="2">
                  <c:v>18.8</c:v>
                </c:pt>
                <c:pt idx="3">
                  <c:v>23.6</c:v>
                </c:pt>
              </c:numCache>
            </c:numRef>
          </c:xVal>
          <c:yVal>
            <c:numRef>
              <c:f>'Expression_per fwt'!$FJ$99:$FJ$102</c:f>
              <c:numCache>
                <c:formatCode>0.000</c:formatCode>
                <c:ptCount val="4"/>
                <c:pt idx="0">
                  <c:v>0</c:v>
                </c:pt>
                <c:pt idx="1">
                  <c:v>-0.14288971900596042</c:v>
                </c:pt>
                <c:pt idx="2">
                  <c:v>-0.91568041900327557</c:v>
                </c:pt>
                <c:pt idx="3">
                  <c:v>-0.75597356935004179</c:v>
                </c:pt>
              </c:numCache>
            </c:numRef>
          </c:yVal>
          <c:smooth val="0"/>
        </c:ser>
        <c:ser>
          <c:idx val="1"/>
          <c:order val="1"/>
          <c:tx>
            <c:strRef>
              <c:f>'Expression_per fwt'!$FG$106</c:f>
              <c:strCache>
                <c:ptCount val="1"/>
                <c:pt idx="0">
                  <c:v>Controls</c:v>
                </c:pt>
              </c:strCache>
            </c:strRef>
          </c:tx>
          <c:errBars>
            <c:errDir val="y"/>
            <c:errBarType val="both"/>
            <c:errValType val="cust"/>
            <c:noEndCap val="0"/>
            <c:plus>
              <c:numRef>
                <c:f>'Expression_per fwt'!$FL$103:$FL$106</c:f>
                <c:numCache>
                  <c:formatCode>General</c:formatCode>
                  <c:ptCount val="4"/>
                  <c:pt idx="0">
                    <c:v>0.3182641100927131</c:v>
                  </c:pt>
                  <c:pt idx="1">
                    <c:v>0.55896370223585368</c:v>
                  </c:pt>
                  <c:pt idx="2">
                    <c:v>0.55074231657888084</c:v>
                  </c:pt>
                  <c:pt idx="3">
                    <c:v>0.38387573426011223</c:v>
                  </c:pt>
                </c:numCache>
              </c:numRef>
            </c:plus>
            <c:minus>
              <c:numRef>
                <c:f>'Expression_per fwt'!$FL$103:$FL$106</c:f>
                <c:numCache>
                  <c:formatCode>General</c:formatCode>
                  <c:ptCount val="4"/>
                  <c:pt idx="0">
                    <c:v>0.3182641100927131</c:v>
                  </c:pt>
                  <c:pt idx="1">
                    <c:v>0.55896370223585368</c:v>
                  </c:pt>
                  <c:pt idx="2">
                    <c:v>0.55074231657888084</c:v>
                  </c:pt>
                  <c:pt idx="3">
                    <c:v>0.38387573426011223</c:v>
                  </c:pt>
                </c:numCache>
              </c:numRef>
            </c:minus>
          </c:errBars>
          <c:xVal>
            <c:numRef>
              <c:f>'Expression_per fwt'!$FI$103:$FI$106</c:f>
              <c:numCache>
                <c:formatCode>General</c:formatCode>
                <c:ptCount val="4"/>
                <c:pt idx="0">
                  <c:v>6</c:v>
                </c:pt>
                <c:pt idx="1">
                  <c:v>12.4</c:v>
                </c:pt>
                <c:pt idx="2">
                  <c:v>18.8</c:v>
                </c:pt>
                <c:pt idx="3">
                  <c:v>23.6</c:v>
                </c:pt>
              </c:numCache>
            </c:numRef>
          </c:xVal>
          <c:yVal>
            <c:numRef>
              <c:f>'Expression_per fwt'!$FJ$103:$FJ$106</c:f>
              <c:numCache>
                <c:formatCode>General</c:formatCode>
                <c:ptCount val="4"/>
                <c:pt idx="0">
                  <c:v>0</c:v>
                </c:pt>
                <c:pt idx="1">
                  <c:v>-1.0626468008589258</c:v>
                </c:pt>
                <c:pt idx="2">
                  <c:v>-1.3233971103592028</c:v>
                </c:pt>
                <c:pt idx="3">
                  <c:v>-0.5189095332619359</c:v>
                </c:pt>
              </c:numCache>
            </c:numRef>
          </c:yVal>
          <c:smooth val="0"/>
        </c:ser>
        <c:dLbls>
          <c:showLegendKey val="0"/>
          <c:showVal val="0"/>
          <c:showCatName val="0"/>
          <c:showSerName val="0"/>
          <c:showPercent val="0"/>
          <c:showBubbleSize val="0"/>
        </c:dLbls>
        <c:axId val="392434248"/>
        <c:axId val="392430720"/>
      </c:scatterChart>
      <c:valAx>
        <c:axId val="392434248"/>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92430720"/>
        <c:crosses val="autoZero"/>
        <c:crossBetween val="midCat"/>
      </c:valAx>
      <c:valAx>
        <c:axId val="392430720"/>
        <c:scaling>
          <c:orientation val="minMax"/>
          <c:max val="0.5"/>
          <c:min val="-2"/>
        </c:scaling>
        <c:delete val="0"/>
        <c:axPos val="l"/>
        <c:majorGridlines/>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392434248"/>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RNA (µg/mg)</a:t>
            </a:r>
          </a:p>
        </c:rich>
      </c:tx>
      <c:layout/>
      <c:overlay val="0"/>
    </c:title>
    <c:autoTitleDeleted val="0"/>
    <c:plotArea>
      <c:layout/>
      <c:scatterChart>
        <c:scatterStyle val="lineMarker"/>
        <c:varyColors val="0"/>
        <c:ser>
          <c:idx val="0"/>
          <c:order val="0"/>
          <c:tx>
            <c:strRef>
              <c:f>'Expression_per fwt'!$H$105</c:f>
              <c:strCache>
                <c:ptCount val="1"/>
                <c:pt idx="0">
                  <c:v>Treatment</c:v>
                </c:pt>
              </c:strCache>
            </c:strRef>
          </c:tx>
          <c:errBars>
            <c:errDir val="y"/>
            <c:errBarType val="both"/>
            <c:errValType val="cust"/>
            <c:noEndCap val="0"/>
            <c:plus>
              <c:numRef>
                <c:f>'Expression_per fwt'!$M$99:$M$102</c:f>
                <c:numCache>
                  <c:formatCode>General</c:formatCode>
                  <c:ptCount val="4"/>
                  <c:pt idx="0">
                    <c:v>0.16037804624498062</c:v>
                  </c:pt>
                  <c:pt idx="1">
                    <c:v>8.6504295831356992E-2</c:v>
                  </c:pt>
                  <c:pt idx="2">
                    <c:v>0.17162686943752478</c:v>
                  </c:pt>
                  <c:pt idx="3">
                    <c:v>0.31954474418681172</c:v>
                  </c:pt>
                </c:numCache>
              </c:numRef>
            </c:plus>
            <c:minus>
              <c:numRef>
                <c:f>'Expression_per fwt'!$M$99:$M$102</c:f>
                <c:numCache>
                  <c:formatCode>General</c:formatCode>
                  <c:ptCount val="4"/>
                  <c:pt idx="0">
                    <c:v>0.16037804624498062</c:v>
                  </c:pt>
                  <c:pt idx="1">
                    <c:v>8.6504295831356992E-2</c:v>
                  </c:pt>
                  <c:pt idx="2">
                    <c:v>0.17162686943752478</c:v>
                  </c:pt>
                  <c:pt idx="3">
                    <c:v>0.31954474418681172</c:v>
                  </c:pt>
                </c:numCache>
              </c:numRef>
            </c:minus>
          </c:errBars>
          <c:xVal>
            <c:numRef>
              <c:f>'Expression_per fwt'!$J$99:$J$102</c:f>
              <c:numCache>
                <c:formatCode>General</c:formatCode>
                <c:ptCount val="4"/>
                <c:pt idx="0">
                  <c:v>6</c:v>
                </c:pt>
                <c:pt idx="1">
                  <c:v>12.4</c:v>
                </c:pt>
                <c:pt idx="2">
                  <c:v>18.8</c:v>
                </c:pt>
                <c:pt idx="3">
                  <c:v>23.6</c:v>
                </c:pt>
              </c:numCache>
            </c:numRef>
          </c:xVal>
          <c:yVal>
            <c:numRef>
              <c:f>'Expression_per fwt'!$K$99:$K$102</c:f>
              <c:numCache>
                <c:formatCode>0.000</c:formatCode>
                <c:ptCount val="4"/>
                <c:pt idx="0">
                  <c:v>1.0889149435792125</c:v>
                </c:pt>
                <c:pt idx="1">
                  <c:v>1.3285714285714285</c:v>
                </c:pt>
                <c:pt idx="2">
                  <c:v>0.94285714285714284</c:v>
                </c:pt>
                <c:pt idx="3">
                  <c:v>1.2857142857142858</c:v>
                </c:pt>
              </c:numCache>
            </c:numRef>
          </c:yVal>
          <c:smooth val="0"/>
        </c:ser>
        <c:ser>
          <c:idx val="1"/>
          <c:order val="1"/>
          <c:tx>
            <c:strRef>
              <c:f>'Expression_per fwt'!$H$106</c:f>
              <c:strCache>
                <c:ptCount val="1"/>
                <c:pt idx="0">
                  <c:v>Controls</c:v>
                </c:pt>
              </c:strCache>
            </c:strRef>
          </c:tx>
          <c:errBars>
            <c:errDir val="y"/>
            <c:errBarType val="both"/>
            <c:errValType val="cust"/>
            <c:noEndCap val="0"/>
            <c:plus>
              <c:numRef>
                <c:f>'Expression_per fwt'!$M$103:$M$106</c:f>
                <c:numCache>
                  <c:formatCode>General</c:formatCode>
                  <c:ptCount val="4"/>
                  <c:pt idx="0">
                    <c:v>0.16037804624498062</c:v>
                  </c:pt>
                  <c:pt idx="1">
                    <c:v>0.20482280378996109</c:v>
                  </c:pt>
                  <c:pt idx="2">
                    <c:v>0.19334154333963605</c:v>
                  </c:pt>
                  <c:pt idx="3">
                    <c:v>0.2169673476170382</c:v>
                  </c:pt>
                </c:numCache>
              </c:numRef>
            </c:plus>
            <c:minus>
              <c:numRef>
                <c:f>'Expression_per fwt'!$M$103:$M$106</c:f>
                <c:numCache>
                  <c:formatCode>General</c:formatCode>
                  <c:ptCount val="4"/>
                  <c:pt idx="0">
                    <c:v>0.16037804624498062</c:v>
                  </c:pt>
                  <c:pt idx="1">
                    <c:v>0.20482280378996109</c:v>
                  </c:pt>
                  <c:pt idx="2">
                    <c:v>0.19334154333963605</c:v>
                  </c:pt>
                  <c:pt idx="3">
                    <c:v>0.2169673476170382</c:v>
                  </c:pt>
                </c:numCache>
              </c:numRef>
            </c:minus>
          </c:errBars>
          <c:xVal>
            <c:numRef>
              <c:f>'Expression_per fwt'!$J$103:$J$106</c:f>
              <c:numCache>
                <c:formatCode>General</c:formatCode>
                <c:ptCount val="4"/>
                <c:pt idx="0">
                  <c:v>6</c:v>
                </c:pt>
                <c:pt idx="1">
                  <c:v>12.4</c:v>
                </c:pt>
                <c:pt idx="2">
                  <c:v>18.8</c:v>
                </c:pt>
                <c:pt idx="3">
                  <c:v>23.6</c:v>
                </c:pt>
              </c:numCache>
            </c:numRef>
          </c:xVal>
          <c:yVal>
            <c:numRef>
              <c:f>'Expression_per fwt'!$K$103:$K$106</c:f>
              <c:numCache>
                <c:formatCode>0.000</c:formatCode>
                <c:ptCount val="4"/>
                <c:pt idx="0">
                  <c:v>1.0889149435792125</c:v>
                </c:pt>
                <c:pt idx="1">
                  <c:v>0.81666666666666676</c:v>
                </c:pt>
                <c:pt idx="2">
                  <c:v>0.58333333333333337</c:v>
                </c:pt>
                <c:pt idx="3">
                  <c:v>1.1571428571428573</c:v>
                </c:pt>
              </c:numCache>
            </c:numRef>
          </c:yVal>
          <c:smooth val="0"/>
        </c:ser>
        <c:dLbls>
          <c:showLegendKey val="0"/>
          <c:showVal val="0"/>
          <c:showCatName val="0"/>
          <c:showSerName val="0"/>
          <c:showPercent val="0"/>
          <c:showBubbleSize val="0"/>
        </c:dLbls>
        <c:axId val="463296128"/>
        <c:axId val="463298872"/>
      </c:scatterChart>
      <c:valAx>
        <c:axId val="463296128"/>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463298872"/>
        <c:crosses val="autoZero"/>
        <c:crossBetween val="midCat"/>
      </c:valAx>
      <c:valAx>
        <c:axId val="463298872"/>
        <c:scaling>
          <c:orientation val="minMax"/>
          <c:max val="1.5"/>
          <c:min val="0"/>
        </c:scaling>
        <c:delete val="0"/>
        <c:axPos val="l"/>
        <c:title>
          <c:tx>
            <c:rich>
              <a:bodyPr rot="-5400000" vert="horz"/>
              <a:lstStyle/>
              <a:p>
                <a:pPr>
                  <a:defRPr/>
                </a:pPr>
                <a:r>
                  <a:rPr lang="de-DE" sz="1800" b="1" i="0" baseline="0">
                    <a:effectLst/>
                  </a:rPr>
                  <a:t>log2fold/fwt expression</a:t>
                </a:r>
                <a:endParaRPr lang="ru-RU">
                  <a:effectLst/>
                </a:endParaRPr>
              </a:p>
            </c:rich>
          </c:tx>
          <c:layout/>
          <c:overlay val="0"/>
        </c:title>
        <c:numFmt formatCode="0.000" sourceLinked="1"/>
        <c:majorTickMark val="out"/>
        <c:minorTickMark val="none"/>
        <c:tickLblPos val="nextTo"/>
        <c:crossAx val="463296128"/>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HSP70</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totalRNA'!$BD$99:$BD$102</c:f>
                <c:numCache>
                  <c:formatCode>General</c:formatCode>
                  <c:ptCount val="4"/>
                  <c:pt idx="0">
                    <c:v>0.12659190500504225</c:v>
                  </c:pt>
                  <c:pt idx="1">
                    <c:v>6.2324157209634828E-2</c:v>
                  </c:pt>
                  <c:pt idx="2">
                    <c:v>0.15638411485250991</c:v>
                  </c:pt>
                  <c:pt idx="3">
                    <c:v>9.8725043431052081E-2</c:v>
                  </c:pt>
                </c:numCache>
              </c:numRef>
            </c:plus>
            <c:minus>
              <c:numRef>
                <c:f>'Expression_per totalRNA'!$BD$99:$BD$102</c:f>
                <c:numCache>
                  <c:formatCode>General</c:formatCode>
                  <c:ptCount val="4"/>
                  <c:pt idx="0">
                    <c:v>0.12659190500504225</c:v>
                  </c:pt>
                  <c:pt idx="1">
                    <c:v>6.2324157209634828E-2</c:v>
                  </c:pt>
                  <c:pt idx="2">
                    <c:v>0.15638411485250991</c:v>
                  </c:pt>
                  <c:pt idx="3">
                    <c:v>9.8725043431052081E-2</c:v>
                  </c:pt>
                </c:numCache>
              </c:numRef>
            </c:minus>
          </c:errBars>
          <c:xVal>
            <c:numRef>
              <c:f>'Expression_per totalRNA'!$BA$99:$BA$102</c:f>
              <c:numCache>
                <c:formatCode>General</c:formatCode>
                <c:ptCount val="4"/>
                <c:pt idx="0">
                  <c:v>6</c:v>
                </c:pt>
                <c:pt idx="1">
                  <c:v>12.4</c:v>
                </c:pt>
                <c:pt idx="2">
                  <c:v>18.8</c:v>
                </c:pt>
                <c:pt idx="3">
                  <c:v>23.6</c:v>
                </c:pt>
              </c:numCache>
            </c:numRef>
          </c:xVal>
          <c:yVal>
            <c:numRef>
              <c:f>'Expression_per totalRNA'!$BB$99:$BB$102</c:f>
              <c:numCache>
                <c:formatCode>0.000</c:formatCode>
                <c:ptCount val="4"/>
                <c:pt idx="0">
                  <c:v>-1.2688263138573217E-16</c:v>
                </c:pt>
                <c:pt idx="1">
                  <c:v>-0.25992856706891754</c:v>
                </c:pt>
                <c:pt idx="2">
                  <c:v>8.8642801557268294E-2</c:v>
                </c:pt>
                <c:pt idx="3">
                  <c:v>0.10164274488176606</c:v>
                </c:pt>
              </c:numCache>
            </c:numRef>
          </c:yVal>
          <c:smooth val="0"/>
        </c:ser>
        <c:ser>
          <c:idx val="1"/>
          <c:order val="1"/>
          <c:tx>
            <c:strRef>
              <c:f>'Expression_per totalRNA'!$AY$106</c:f>
              <c:strCache>
                <c:ptCount val="1"/>
                <c:pt idx="0">
                  <c:v>Controls</c:v>
                </c:pt>
              </c:strCache>
            </c:strRef>
          </c:tx>
          <c:errBars>
            <c:errDir val="y"/>
            <c:errBarType val="both"/>
            <c:errValType val="cust"/>
            <c:noEndCap val="0"/>
            <c:plus>
              <c:numRef>
                <c:f>'Expression_per totalRNA'!$BD$103:$BD$106</c:f>
                <c:numCache>
                  <c:formatCode>General</c:formatCode>
                  <c:ptCount val="4"/>
                  <c:pt idx="0">
                    <c:v>0.12659190500504225</c:v>
                  </c:pt>
                  <c:pt idx="1">
                    <c:v>0.18477374222872289</c:v>
                  </c:pt>
                  <c:pt idx="2">
                    <c:v>0.11353281745060942</c:v>
                  </c:pt>
                  <c:pt idx="3">
                    <c:v>6.2227989927577415E-2</c:v>
                  </c:pt>
                </c:numCache>
              </c:numRef>
            </c:plus>
            <c:minus>
              <c:numRef>
                <c:f>'Expression_per totalRNA'!$BD$103:$BD$106</c:f>
                <c:numCache>
                  <c:formatCode>General</c:formatCode>
                  <c:ptCount val="4"/>
                  <c:pt idx="0">
                    <c:v>0.12659190500504225</c:v>
                  </c:pt>
                  <c:pt idx="1">
                    <c:v>0.18477374222872289</c:v>
                  </c:pt>
                  <c:pt idx="2">
                    <c:v>0.11353281745060942</c:v>
                  </c:pt>
                  <c:pt idx="3">
                    <c:v>6.2227989927577415E-2</c:v>
                  </c:pt>
                </c:numCache>
              </c:numRef>
            </c:minus>
          </c:errBars>
          <c:xVal>
            <c:numRef>
              <c:f>'Expression_per totalRNA'!$BA$103:$BA$106</c:f>
              <c:numCache>
                <c:formatCode>General</c:formatCode>
                <c:ptCount val="4"/>
                <c:pt idx="0">
                  <c:v>6</c:v>
                </c:pt>
                <c:pt idx="1">
                  <c:v>12.4</c:v>
                </c:pt>
                <c:pt idx="2">
                  <c:v>18.8</c:v>
                </c:pt>
                <c:pt idx="3">
                  <c:v>23.6</c:v>
                </c:pt>
              </c:numCache>
            </c:numRef>
          </c:xVal>
          <c:yVal>
            <c:numRef>
              <c:f>'Expression_per totalRNA'!$BB$103:$BB$106</c:f>
              <c:numCache>
                <c:formatCode>0.000</c:formatCode>
                <c:ptCount val="4"/>
                <c:pt idx="0">
                  <c:v>-1.2688263138573217E-16</c:v>
                </c:pt>
                <c:pt idx="1">
                  <c:v>-0.19189312344505685</c:v>
                </c:pt>
                <c:pt idx="2">
                  <c:v>-0.56164330527895989</c:v>
                </c:pt>
                <c:pt idx="3">
                  <c:v>-0.38671411786760618</c:v>
                </c:pt>
              </c:numCache>
            </c:numRef>
          </c:yVal>
          <c:smooth val="0"/>
        </c:ser>
        <c:dLbls>
          <c:showLegendKey val="0"/>
          <c:showVal val="0"/>
          <c:showCatName val="0"/>
          <c:showSerName val="0"/>
          <c:showPercent val="0"/>
          <c:showBubbleSize val="0"/>
        </c:dLbls>
        <c:axId val="186214720"/>
        <c:axId val="186215504"/>
      </c:scatterChart>
      <c:valAx>
        <c:axId val="186214720"/>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186215504"/>
        <c:crosses val="autoZero"/>
        <c:crossBetween val="midCat"/>
      </c:valAx>
      <c:valAx>
        <c:axId val="186215504"/>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186214720"/>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EF</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totalRNA'!$BT$99:$BT$102</c:f>
                <c:numCache>
                  <c:formatCode>General</c:formatCode>
                  <c:ptCount val="4"/>
                  <c:pt idx="0">
                    <c:v>0.13910343332189157</c:v>
                  </c:pt>
                  <c:pt idx="1">
                    <c:v>9.3320409832061593E-2</c:v>
                  </c:pt>
                  <c:pt idx="2">
                    <c:v>0.22454549902632712</c:v>
                  </c:pt>
                  <c:pt idx="3">
                    <c:v>0.14027249423620961</c:v>
                  </c:pt>
                </c:numCache>
              </c:numRef>
            </c:plus>
            <c:minus>
              <c:numRef>
                <c:f>'Expression_per totalRNA'!$BT$99:$BT$102</c:f>
                <c:numCache>
                  <c:formatCode>General</c:formatCode>
                  <c:ptCount val="4"/>
                  <c:pt idx="0">
                    <c:v>0.13910343332189157</c:v>
                  </c:pt>
                  <c:pt idx="1">
                    <c:v>9.3320409832061593E-2</c:v>
                  </c:pt>
                  <c:pt idx="2">
                    <c:v>0.22454549902632712</c:v>
                  </c:pt>
                  <c:pt idx="3">
                    <c:v>0.14027249423620961</c:v>
                  </c:pt>
                </c:numCache>
              </c:numRef>
            </c:minus>
          </c:errBars>
          <c:xVal>
            <c:numRef>
              <c:f>'Expression_per totalRNA'!$BQ$99:$BQ$102</c:f>
              <c:numCache>
                <c:formatCode>General</c:formatCode>
                <c:ptCount val="4"/>
                <c:pt idx="0">
                  <c:v>6</c:v>
                </c:pt>
                <c:pt idx="1">
                  <c:v>12.4</c:v>
                </c:pt>
                <c:pt idx="2">
                  <c:v>18.8</c:v>
                </c:pt>
                <c:pt idx="3">
                  <c:v>23.6</c:v>
                </c:pt>
              </c:numCache>
            </c:numRef>
          </c:xVal>
          <c:yVal>
            <c:numRef>
              <c:f>'Expression_per totalRNA'!$BR$99:$BR$102</c:f>
              <c:numCache>
                <c:formatCode>0.000</c:formatCode>
                <c:ptCount val="4"/>
                <c:pt idx="0">
                  <c:v>0</c:v>
                </c:pt>
                <c:pt idx="1">
                  <c:v>-0.16078540257045201</c:v>
                </c:pt>
                <c:pt idx="2">
                  <c:v>8.1999642508370538E-2</c:v>
                </c:pt>
                <c:pt idx="3">
                  <c:v>-0.32928575788225445</c:v>
                </c:pt>
              </c:numCache>
            </c:numRef>
          </c:yVal>
          <c:smooth val="0"/>
        </c:ser>
        <c:ser>
          <c:idx val="1"/>
          <c:order val="1"/>
          <c:tx>
            <c:strRef>
              <c:f>'Expression_per totalRNA'!$BO$106</c:f>
              <c:strCache>
                <c:ptCount val="1"/>
                <c:pt idx="0">
                  <c:v>Controls</c:v>
                </c:pt>
              </c:strCache>
            </c:strRef>
          </c:tx>
          <c:errBars>
            <c:errDir val="y"/>
            <c:errBarType val="both"/>
            <c:errValType val="cust"/>
            <c:noEndCap val="0"/>
            <c:plus>
              <c:numRef>
                <c:f>'Expression_per totalRNA'!$BT$103:$BT$106</c:f>
                <c:numCache>
                  <c:formatCode>General</c:formatCode>
                  <c:ptCount val="4"/>
                  <c:pt idx="0">
                    <c:v>0.13910343332189157</c:v>
                  </c:pt>
                  <c:pt idx="1">
                    <c:v>0.23118859635547181</c:v>
                  </c:pt>
                  <c:pt idx="2">
                    <c:v>0.19717795209863437</c:v>
                  </c:pt>
                  <c:pt idx="3">
                    <c:v>7.3742000091411963E-2</c:v>
                  </c:pt>
                </c:numCache>
              </c:numRef>
            </c:plus>
            <c:minus>
              <c:numRef>
                <c:f>'Expression_per totalRNA'!$BT$103:$BT$106</c:f>
                <c:numCache>
                  <c:formatCode>General</c:formatCode>
                  <c:ptCount val="4"/>
                  <c:pt idx="0">
                    <c:v>0.13910343332189157</c:v>
                  </c:pt>
                  <c:pt idx="1">
                    <c:v>0.23118859635547181</c:v>
                  </c:pt>
                  <c:pt idx="2">
                    <c:v>0.19717795209863437</c:v>
                  </c:pt>
                  <c:pt idx="3">
                    <c:v>7.3742000091411963E-2</c:v>
                  </c:pt>
                </c:numCache>
              </c:numRef>
            </c:minus>
          </c:errBars>
          <c:xVal>
            <c:numRef>
              <c:f>'Expression_per totalRNA'!$BQ$103:$BQ$106</c:f>
              <c:numCache>
                <c:formatCode>General</c:formatCode>
                <c:ptCount val="4"/>
                <c:pt idx="0">
                  <c:v>6</c:v>
                </c:pt>
                <c:pt idx="1">
                  <c:v>12.4</c:v>
                </c:pt>
                <c:pt idx="2">
                  <c:v>18.8</c:v>
                </c:pt>
                <c:pt idx="3">
                  <c:v>23.6</c:v>
                </c:pt>
              </c:numCache>
            </c:numRef>
          </c:xVal>
          <c:yVal>
            <c:numRef>
              <c:f>'Expression_per totalRNA'!$BR$103:$BR$106</c:f>
              <c:numCache>
                <c:formatCode>0.000</c:formatCode>
                <c:ptCount val="4"/>
                <c:pt idx="0">
                  <c:v>0</c:v>
                </c:pt>
                <c:pt idx="1">
                  <c:v>-1.4131069183349609E-2</c:v>
                </c:pt>
                <c:pt idx="2">
                  <c:v>-0.5355475743611654</c:v>
                </c:pt>
                <c:pt idx="3">
                  <c:v>-0.27271420615059988</c:v>
                </c:pt>
              </c:numCache>
            </c:numRef>
          </c:yVal>
          <c:smooth val="0"/>
        </c:ser>
        <c:dLbls>
          <c:showLegendKey val="0"/>
          <c:showVal val="0"/>
          <c:showCatName val="0"/>
          <c:showSerName val="0"/>
          <c:showPercent val="0"/>
          <c:showBubbleSize val="0"/>
        </c:dLbls>
        <c:axId val="186217072"/>
        <c:axId val="186218640"/>
      </c:scatterChart>
      <c:valAx>
        <c:axId val="186217072"/>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186218640"/>
        <c:crosses val="autoZero"/>
        <c:crossBetween val="midCat"/>
      </c:valAx>
      <c:valAx>
        <c:axId val="186218640"/>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186217072"/>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GDH</a:t>
            </a:r>
          </a:p>
        </c:rich>
      </c:tx>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totalRNA'!$CJ$99:$CJ$102</c:f>
                <c:numCache>
                  <c:formatCode>General</c:formatCode>
                  <c:ptCount val="4"/>
                  <c:pt idx="0">
                    <c:v>7.8157026557481607E-2</c:v>
                  </c:pt>
                  <c:pt idx="1">
                    <c:v>9.1127297892803133E-2</c:v>
                  </c:pt>
                  <c:pt idx="2">
                    <c:v>3.7897419225413322E-2</c:v>
                  </c:pt>
                  <c:pt idx="3">
                    <c:v>8.4158817048614859E-2</c:v>
                  </c:pt>
                </c:numCache>
              </c:numRef>
            </c:plus>
            <c:minus>
              <c:numRef>
                <c:f>'Expression_per totalRNA'!$CJ$99:$CJ$102</c:f>
                <c:numCache>
                  <c:formatCode>General</c:formatCode>
                  <c:ptCount val="4"/>
                  <c:pt idx="0">
                    <c:v>7.8157026557481607E-2</c:v>
                  </c:pt>
                  <c:pt idx="1">
                    <c:v>9.1127297892803133E-2</c:v>
                  </c:pt>
                  <c:pt idx="2">
                    <c:v>3.7897419225413322E-2</c:v>
                  </c:pt>
                  <c:pt idx="3">
                    <c:v>8.4158817048614859E-2</c:v>
                  </c:pt>
                </c:numCache>
              </c:numRef>
            </c:minus>
          </c:errBars>
          <c:xVal>
            <c:numRef>
              <c:f>'Expression_per totalRNA'!$CG$99:$CG$102</c:f>
              <c:numCache>
                <c:formatCode>General</c:formatCode>
                <c:ptCount val="4"/>
                <c:pt idx="0">
                  <c:v>6</c:v>
                </c:pt>
                <c:pt idx="1">
                  <c:v>12.4</c:v>
                </c:pt>
                <c:pt idx="2">
                  <c:v>18.8</c:v>
                </c:pt>
                <c:pt idx="3">
                  <c:v>23.6</c:v>
                </c:pt>
              </c:numCache>
            </c:numRef>
          </c:xVal>
          <c:yVal>
            <c:numRef>
              <c:f>'Expression_per totalRNA'!$CH$99:$CH$102</c:f>
              <c:numCache>
                <c:formatCode>0.000</c:formatCode>
                <c:ptCount val="4"/>
                <c:pt idx="0">
                  <c:v>-1.2688263138573217E-16</c:v>
                </c:pt>
                <c:pt idx="1">
                  <c:v>0.23600033351353225</c:v>
                </c:pt>
                <c:pt idx="2">
                  <c:v>-0.24057156699044377</c:v>
                </c:pt>
                <c:pt idx="3">
                  <c:v>-0.24057156699044377</c:v>
                </c:pt>
              </c:numCache>
            </c:numRef>
          </c:yVal>
          <c:smooth val="0"/>
        </c:ser>
        <c:ser>
          <c:idx val="1"/>
          <c:order val="1"/>
          <c:tx>
            <c:strRef>
              <c:f>'Expression_per totalRNA'!$CE$106</c:f>
              <c:strCache>
                <c:ptCount val="1"/>
                <c:pt idx="0">
                  <c:v>Controls</c:v>
                </c:pt>
              </c:strCache>
            </c:strRef>
          </c:tx>
          <c:errBars>
            <c:errDir val="y"/>
            <c:errBarType val="both"/>
            <c:errValType val="cust"/>
            <c:noEndCap val="0"/>
            <c:plus>
              <c:numRef>
                <c:f>'Expression_per totalRNA'!$CJ$103:$CJ$106</c:f>
                <c:numCache>
                  <c:formatCode>General</c:formatCode>
                  <c:ptCount val="4"/>
                  <c:pt idx="0">
                    <c:v>7.8157026557481607E-2</c:v>
                  </c:pt>
                  <c:pt idx="1">
                    <c:v>0.15784803320489091</c:v>
                  </c:pt>
                  <c:pt idx="2">
                    <c:v>0.16815701124472279</c:v>
                  </c:pt>
                  <c:pt idx="3">
                    <c:v>7.1363912121150189E-2</c:v>
                  </c:pt>
                </c:numCache>
              </c:numRef>
            </c:plus>
            <c:minus>
              <c:numRef>
                <c:f>'Expression_per totalRNA'!$CJ$103:$CJ$106</c:f>
                <c:numCache>
                  <c:formatCode>General</c:formatCode>
                  <c:ptCount val="4"/>
                  <c:pt idx="0">
                    <c:v>7.8157026557481607E-2</c:v>
                  </c:pt>
                  <c:pt idx="1">
                    <c:v>0.15784803320489091</c:v>
                  </c:pt>
                  <c:pt idx="2">
                    <c:v>0.16815701124472279</c:v>
                  </c:pt>
                  <c:pt idx="3">
                    <c:v>7.1363912121150189E-2</c:v>
                  </c:pt>
                </c:numCache>
              </c:numRef>
            </c:minus>
          </c:errBars>
          <c:xVal>
            <c:numRef>
              <c:f>'Expression_per totalRNA'!$CG$103:$CG$106</c:f>
              <c:numCache>
                <c:formatCode>General</c:formatCode>
                <c:ptCount val="4"/>
                <c:pt idx="0">
                  <c:v>6</c:v>
                </c:pt>
                <c:pt idx="1">
                  <c:v>12.4</c:v>
                </c:pt>
                <c:pt idx="2">
                  <c:v>18.8</c:v>
                </c:pt>
                <c:pt idx="3">
                  <c:v>23.6</c:v>
                </c:pt>
              </c:numCache>
            </c:numRef>
          </c:xVal>
          <c:yVal>
            <c:numRef>
              <c:f>'Expression_per totalRNA'!$CH$103:$CH$106</c:f>
              <c:numCache>
                <c:formatCode>0.000</c:formatCode>
                <c:ptCount val="4"/>
                <c:pt idx="0">
                  <c:v>-1.2688263138573217E-16</c:v>
                </c:pt>
                <c:pt idx="1">
                  <c:v>0.34416641507829926</c:v>
                </c:pt>
                <c:pt idx="2">
                  <c:v>0.27158305758521656</c:v>
                </c:pt>
                <c:pt idx="3">
                  <c:v>0.47928592136928</c:v>
                </c:pt>
              </c:numCache>
            </c:numRef>
          </c:yVal>
          <c:smooth val="0"/>
        </c:ser>
        <c:dLbls>
          <c:showLegendKey val="0"/>
          <c:showVal val="0"/>
          <c:showCatName val="0"/>
          <c:showSerName val="0"/>
          <c:showPercent val="0"/>
          <c:showBubbleSize val="0"/>
        </c:dLbls>
        <c:axId val="186219032"/>
        <c:axId val="186220992"/>
      </c:scatterChart>
      <c:valAx>
        <c:axId val="186219032"/>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186220992"/>
        <c:crosses val="autoZero"/>
        <c:crossBetween val="midCat"/>
      </c:valAx>
      <c:valAx>
        <c:axId val="186220992"/>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186219032"/>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a:t>ATPg</a:t>
            </a:r>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totalRNA'!$CZ$99:$CZ$102</c:f>
                <c:numCache>
                  <c:formatCode>General</c:formatCode>
                  <c:ptCount val="4"/>
                  <c:pt idx="0">
                    <c:v>9.0201184019442035E-2</c:v>
                  </c:pt>
                  <c:pt idx="1">
                    <c:v>8.475820945741655E-2</c:v>
                  </c:pt>
                  <c:pt idx="2">
                    <c:v>0.14281629074833643</c:v>
                  </c:pt>
                  <c:pt idx="3">
                    <c:v>0.11136629701136036</c:v>
                  </c:pt>
                </c:numCache>
              </c:numRef>
            </c:plus>
            <c:minus>
              <c:numRef>
                <c:f>'Expression_per totalRNA'!$CZ$99:$CZ$102</c:f>
                <c:numCache>
                  <c:formatCode>General</c:formatCode>
                  <c:ptCount val="4"/>
                  <c:pt idx="0">
                    <c:v>9.0201184019442035E-2</c:v>
                  </c:pt>
                  <c:pt idx="1">
                    <c:v>8.475820945741655E-2</c:v>
                  </c:pt>
                  <c:pt idx="2">
                    <c:v>0.14281629074833643</c:v>
                  </c:pt>
                  <c:pt idx="3">
                    <c:v>0.11136629701136036</c:v>
                  </c:pt>
                </c:numCache>
              </c:numRef>
            </c:minus>
          </c:errBars>
          <c:xVal>
            <c:numRef>
              <c:f>'Expression_per totalRNA'!$CW$99:$CW$102</c:f>
              <c:numCache>
                <c:formatCode>General</c:formatCode>
                <c:ptCount val="4"/>
                <c:pt idx="0">
                  <c:v>6</c:v>
                </c:pt>
                <c:pt idx="1">
                  <c:v>12.4</c:v>
                </c:pt>
                <c:pt idx="2">
                  <c:v>18.8</c:v>
                </c:pt>
                <c:pt idx="3">
                  <c:v>23.6</c:v>
                </c:pt>
              </c:numCache>
            </c:numRef>
          </c:xVal>
          <c:yVal>
            <c:numRef>
              <c:f>'Expression_per totalRNA'!$CX$99:$CX$102</c:f>
              <c:numCache>
                <c:formatCode>0.000</c:formatCode>
                <c:ptCount val="4"/>
                <c:pt idx="0">
                  <c:v>0</c:v>
                </c:pt>
                <c:pt idx="1">
                  <c:v>-0.14192840031215123</c:v>
                </c:pt>
                <c:pt idx="2">
                  <c:v>-0.19742870330810547</c:v>
                </c:pt>
                <c:pt idx="3">
                  <c:v>-6.6642624991280694E-2</c:v>
                </c:pt>
              </c:numCache>
            </c:numRef>
          </c:yVal>
          <c:smooth val="0"/>
        </c:ser>
        <c:ser>
          <c:idx val="1"/>
          <c:order val="1"/>
          <c:tx>
            <c:strRef>
              <c:f>'Expression_per totalRNA'!$CU$106</c:f>
              <c:strCache>
                <c:ptCount val="1"/>
                <c:pt idx="0">
                  <c:v>Controls</c:v>
                </c:pt>
              </c:strCache>
            </c:strRef>
          </c:tx>
          <c:errBars>
            <c:errDir val="y"/>
            <c:errBarType val="both"/>
            <c:errValType val="cust"/>
            <c:noEndCap val="0"/>
            <c:plus>
              <c:numRef>
                <c:f>'Expression_per totalRNA'!$CZ$103:$CZ$106</c:f>
                <c:numCache>
                  <c:formatCode>General</c:formatCode>
                  <c:ptCount val="4"/>
                  <c:pt idx="0">
                    <c:v>9.0201184019442035E-2</c:v>
                  </c:pt>
                  <c:pt idx="1">
                    <c:v>9.8581400081323559E-2</c:v>
                  </c:pt>
                  <c:pt idx="2">
                    <c:v>0.22416032499781033</c:v>
                  </c:pt>
                  <c:pt idx="3">
                    <c:v>0.14667087466908282</c:v>
                  </c:pt>
                </c:numCache>
              </c:numRef>
            </c:plus>
            <c:minus>
              <c:numRef>
                <c:f>'Expression_per totalRNA'!$CZ$103:$CZ$106</c:f>
                <c:numCache>
                  <c:formatCode>General</c:formatCode>
                  <c:ptCount val="4"/>
                  <c:pt idx="0">
                    <c:v>9.0201184019442035E-2</c:v>
                  </c:pt>
                  <c:pt idx="1">
                    <c:v>9.8581400081323559E-2</c:v>
                  </c:pt>
                  <c:pt idx="2">
                    <c:v>0.22416032499781033</c:v>
                  </c:pt>
                  <c:pt idx="3">
                    <c:v>0.14667087466908282</c:v>
                  </c:pt>
                </c:numCache>
              </c:numRef>
            </c:minus>
          </c:errBars>
          <c:xVal>
            <c:numRef>
              <c:f>'Expression_per totalRNA'!$CW$103:$CW$106</c:f>
              <c:numCache>
                <c:formatCode>General</c:formatCode>
                <c:ptCount val="4"/>
                <c:pt idx="0">
                  <c:v>6</c:v>
                </c:pt>
                <c:pt idx="1">
                  <c:v>12.4</c:v>
                </c:pt>
                <c:pt idx="2">
                  <c:v>18.8</c:v>
                </c:pt>
                <c:pt idx="3">
                  <c:v>23.6</c:v>
                </c:pt>
              </c:numCache>
            </c:numRef>
          </c:xVal>
          <c:yVal>
            <c:numRef>
              <c:f>'Expression_per totalRNA'!$CX$103:$CX$106</c:f>
              <c:numCache>
                <c:formatCode>0.000</c:formatCode>
                <c:ptCount val="4"/>
                <c:pt idx="0">
                  <c:v>0</c:v>
                </c:pt>
                <c:pt idx="1">
                  <c:v>0.35560687383015949</c:v>
                </c:pt>
                <c:pt idx="2">
                  <c:v>0.24302339553833008</c:v>
                </c:pt>
                <c:pt idx="3">
                  <c:v>4.2142868041992188E-3</c:v>
                </c:pt>
              </c:numCache>
            </c:numRef>
          </c:yVal>
          <c:smooth val="0"/>
        </c:ser>
        <c:dLbls>
          <c:showLegendKey val="0"/>
          <c:showVal val="0"/>
          <c:showCatName val="0"/>
          <c:showSerName val="0"/>
          <c:showPercent val="0"/>
          <c:showBubbleSize val="0"/>
        </c:dLbls>
        <c:axId val="389740192"/>
        <c:axId val="389739016"/>
      </c:scatterChart>
      <c:valAx>
        <c:axId val="389740192"/>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39016"/>
        <c:crosses val="autoZero"/>
        <c:crossBetween val="midCat"/>
      </c:valAx>
      <c:valAx>
        <c:axId val="389739016"/>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389740192"/>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GAPDH</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totalRNA'!$DP$99:$DP$102</c:f>
                <c:numCache>
                  <c:formatCode>General</c:formatCode>
                  <c:ptCount val="4"/>
                  <c:pt idx="0">
                    <c:v>0.13239427636990464</c:v>
                  </c:pt>
                  <c:pt idx="1">
                    <c:v>8.5641559543119472E-2</c:v>
                  </c:pt>
                  <c:pt idx="2">
                    <c:v>0.18050191663094209</c:v>
                  </c:pt>
                  <c:pt idx="3">
                    <c:v>0.22885422203012312</c:v>
                  </c:pt>
                </c:numCache>
              </c:numRef>
            </c:plus>
            <c:minus>
              <c:numRef>
                <c:f>'Expression_per totalRNA'!$DP$99:$DP$102</c:f>
                <c:numCache>
                  <c:formatCode>General</c:formatCode>
                  <c:ptCount val="4"/>
                  <c:pt idx="0">
                    <c:v>0.13239427636990464</c:v>
                  </c:pt>
                  <c:pt idx="1">
                    <c:v>8.5641559543119472E-2</c:v>
                  </c:pt>
                  <c:pt idx="2">
                    <c:v>0.18050191663094209</c:v>
                  </c:pt>
                  <c:pt idx="3">
                    <c:v>0.22885422203012312</c:v>
                  </c:pt>
                </c:numCache>
              </c:numRef>
            </c:minus>
          </c:errBars>
          <c:xVal>
            <c:numRef>
              <c:f>'Expression_per totalRNA'!$DM$99:$DM$102</c:f>
              <c:numCache>
                <c:formatCode>General</c:formatCode>
                <c:ptCount val="4"/>
                <c:pt idx="0">
                  <c:v>6</c:v>
                </c:pt>
                <c:pt idx="1">
                  <c:v>12.4</c:v>
                </c:pt>
                <c:pt idx="2">
                  <c:v>18.8</c:v>
                </c:pt>
                <c:pt idx="3">
                  <c:v>23.6</c:v>
                </c:pt>
              </c:numCache>
            </c:numRef>
          </c:xVal>
          <c:yVal>
            <c:numRef>
              <c:f>'Expression_per totalRNA'!$DN$99:$DN$102</c:f>
              <c:numCache>
                <c:formatCode>0.000</c:formatCode>
                <c:ptCount val="4"/>
                <c:pt idx="0">
                  <c:v>-1.2688263138573217E-16</c:v>
                </c:pt>
                <c:pt idx="1">
                  <c:v>6.1928612845284468E-2</c:v>
                </c:pt>
                <c:pt idx="2">
                  <c:v>-0.16750008719308049</c:v>
                </c:pt>
                <c:pt idx="3">
                  <c:v>-0.3041428157261441</c:v>
                </c:pt>
              </c:numCache>
            </c:numRef>
          </c:yVal>
          <c:smooth val="0"/>
        </c:ser>
        <c:ser>
          <c:idx val="1"/>
          <c:order val="1"/>
          <c:tx>
            <c:strRef>
              <c:f>'Expression_per totalRNA'!$DK$106</c:f>
              <c:strCache>
                <c:ptCount val="1"/>
                <c:pt idx="0">
                  <c:v>Controls</c:v>
                </c:pt>
              </c:strCache>
            </c:strRef>
          </c:tx>
          <c:errBars>
            <c:errDir val="y"/>
            <c:errBarType val="both"/>
            <c:errValType val="cust"/>
            <c:noEndCap val="0"/>
            <c:plus>
              <c:numRef>
                <c:f>'Expression_per totalRNA'!$DP$103:$DP$106</c:f>
                <c:numCache>
                  <c:formatCode>General</c:formatCode>
                  <c:ptCount val="4"/>
                  <c:pt idx="0">
                    <c:v>0.13239427636990464</c:v>
                  </c:pt>
                  <c:pt idx="1">
                    <c:v>0.16714330357598259</c:v>
                  </c:pt>
                  <c:pt idx="2">
                    <c:v>0.27469364620661496</c:v>
                  </c:pt>
                  <c:pt idx="3">
                    <c:v>9.0989907247712956E-2</c:v>
                  </c:pt>
                </c:numCache>
              </c:numRef>
            </c:plus>
            <c:minus>
              <c:numRef>
                <c:f>'Expression_per totalRNA'!$DP$103:$DP$106</c:f>
                <c:numCache>
                  <c:formatCode>General</c:formatCode>
                  <c:ptCount val="4"/>
                  <c:pt idx="0">
                    <c:v>0.13239427636990464</c:v>
                  </c:pt>
                  <c:pt idx="1">
                    <c:v>0.16714330357598259</c:v>
                  </c:pt>
                  <c:pt idx="2">
                    <c:v>0.27469364620661496</c:v>
                  </c:pt>
                  <c:pt idx="3">
                    <c:v>9.0989907247712956E-2</c:v>
                  </c:pt>
                </c:numCache>
              </c:numRef>
            </c:minus>
          </c:errBars>
          <c:xVal>
            <c:numRef>
              <c:f>'Expression_per totalRNA'!$DM$103:$DM$106</c:f>
              <c:numCache>
                <c:formatCode>General</c:formatCode>
                <c:ptCount val="4"/>
                <c:pt idx="0">
                  <c:v>6</c:v>
                </c:pt>
                <c:pt idx="1">
                  <c:v>12.4</c:v>
                </c:pt>
                <c:pt idx="2">
                  <c:v>18.8</c:v>
                </c:pt>
                <c:pt idx="3">
                  <c:v>23.6</c:v>
                </c:pt>
              </c:numCache>
            </c:numRef>
          </c:xVal>
          <c:yVal>
            <c:numRef>
              <c:f>'Expression_per totalRNA'!$DN$103:$DN$106</c:f>
              <c:numCache>
                <c:formatCode>0.000</c:formatCode>
                <c:ptCount val="4"/>
                <c:pt idx="0">
                  <c:v>-1.2688263138573217E-16</c:v>
                </c:pt>
                <c:pt idx="1">
                  <c:v>0.27370228086199067</c:v>
                </c:pt>
                <c:pt idx="2">
                  <c:v>-0.11263118471418121</c:v>
                </c:pt>
                <c:pt idx="3">
                  <c:v>0.19871452876499709</c:v>
                </c:pt>
              </c:numCache>
            </c:numRef>
          </c:yVal>
          <c:smooth val="0"/>
        </c:ser>
        <c:dLbls>
          <c:showLegendKey val="0"/>
          <c:showVal val="0"/>
          <c:showCatName val="0"/>
          <c:showSerName val="0"/>
          <c:showPercent val="0"/>
          <c:showBubbleSize val="0"/>
        </c:dLbls>
        <c:axId val="389740584"/>
        <c:axId val="389737056"/>
      </c:scatterChart>
      <c:valAx>
        <c:axId val="389740584"/>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37056"/>
        <c:crosses val="autoZero"/>
        <c:crossBetween val="midCat"/>
      </c:valAx>
      <c:valAx>
        <c:axId val="389737056"/>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389740584"/>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HK</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totalRNA'!$EF$99:$EF$102</c:f>
                <c:numCache>
                  <c:formatCode>General</c:formatCode>
                  <c:ptCount val="4"/>
                  <c:pt idx="0">
                    <c:v>0.11630638240869082</c:v>
                  </c:pt>
                  <c:pt idx="1">
                    <c:v>4.1950326318725618E-2</c:v>
                  </c:pt>
                  <c:pt idx="2">
                    <c:v>0.12762392046960136</c:v>
                  </c:pt>
                  <c:pt idx="3">
                    <c:v>8.3883622147497477E-2</c:v>
                  </c:pt>
                </c:numCache>
              </c:numRef>
            </c:plus>
            <c:minus>
              <c:numRef>
                <c:f>'Expression_per totalRNA'!$EF$99:$EF$102</c:f>
                <c:numCache>
                  <c:formatCode>General</c:formatCode>
                  <c:ptCount val="4"/>
                  <c:pt idx="0">
                    <c:v>0.11630638240869082</c:v>
                  </c:pt>
                  <c:pt idx="1">
                    <c:v>4.1950326318725618E-2</c:v>
                  </c:pt>
                  <c:pt idx="2">
                    <c:v>0.12762392046960136</c:v>
                  </c:pt>
                  <c:pt idx="3">
                    <c:v>8.3883622147497477E-2</c:v>
                  </c:pt>
                </c:numCache>
              </c:numRef>
            </c:minus>
          </c:errBars>
          <c:xVal>
            <c:numRef>
              <c:f>'Expression_per totalRNA'!$EC$99:$EC$102</c:f>
              <c:numCache>
                <c:formatCode>General</c:formatCode>
                <c:ptCount val="4"/>
                <c:pt idx="0">
                  <c:v>6</c:v>
                </c:pt>
                <c:pt idx="1">
                  <c:v>12.4</c:v>
                </c:pt>
                <c:pt idx="2">
                  <c:v>18.8</c:v>
                </c:pt>
                <c:pt idx="3">
                  <c:v>23.6</c:v>
                </c:pt>
              </c:numCache>
            </c:numRef>
          </c:xVal>
          <c:yVal>
            <c:numRef>
              <c:f>'Expression_per totalRNA'!$ED$99:$ED$102</c:f>
              <c:numCache>
                <c:formatCode>0.000</c:formatCode>
                <c:ptCount val="4"/>
                <c:pt idx="0">
                  <c:v>1.9032394707859825E-16</c:v>
                </c:pt>
                <c:pt idx="1">
                  <c:v>-0.27657154628208686</c:v>
                </c:pt>
                <c:pt idx="2">
                  <c:v>-0.53507137298583962</c:v>
                </c:pt>
                <c:pt idx="3">
                  <c:v>-0.58150032588413758</c:v>
                </c:pt>
              </c:numCache>
            </c:numRef>
          </c:yVal>
          <c:smooth val="0"/>
        </c:ser>
        <c:ser>
          <c:idx val="1"/>
          <c:order val="1"/>
          <c:tx>
            <c:strRef>
              <c:f>'Expression_per totalRNA'!$EA$106</c:f>
              <c:strCache>
                <c:ptCount val="1"/>
                <c:pt idx="0">
                  <c:v>Controls</c:v>
                </c:pt>
              </c:strCache>
            </c:strRef>
          </c:tx>
          <c:errBars>
            <c:errDir val="y"/>
            <c:errBarType val="both"/>
            <c:errValType val="cust"/>
            <c:noEndCap val="0"/>
            <c:plus>
              <c:numRef>
                <c:f>'Expression_per totalRNA'!$EF$103:$EF$106</c:f>
                <c:numCache>
                  <c:formatCode>General</c:formatCode>
                  <c:ptCount val="4"/>
                  <c:pt idx="0">
                    <c:v>0.11630638240869082</c:v>
                  </c:pt>
                  <c:pt idx="1">
                    <c:v>0.23025045244478592</c:v>
                  </c:pt>
                  <c:pt idx="2">
                    <c:v>0.23614389859826709</c:v>
                  </c:pt>
                  <c:pt idx="3">
                    <c:v>0.1261535445563278</c:v>
                  </c:pt>
                </c:numCache>
              </c:numRef>
            </c:plus>
            <c:minus>
              <c:numRef>
                <c:f>'Expression_per totalRNA'!$EF$103:$EF$106</c:f>
                <c:numCache>
                  <c:formatCode>General</c:formatCode>
                  <c:ptCount val="4"/>
                  <c:pt idx="0">
                    <c:v>0.11630638240869082</c:v>
                  </c:pt>
                  <c:pt idx="1">
                    <c:v>0.23025045244478592</c:v>
                  </c:pt>
                  <c:pt idx="2">
                    <c:v>0.23614389859826709</c:v>
                  </c:pt>
                  <c:pt idx="3">
                    <c:v>0.1261535445563278</c:v>
                  </c:pt>
                </c:numCache>
              </c:numRef>
            </c:minus>
          </c:errBars>
          <c:xVal>
            <c:numRef>
              <c:f>'Expression_per totalRNA'!$EC$103:$EC$106</c:f>
              <c:numCache>
                <c:formatCode>General</c:formatCode>
                <c:ptCount val="4"/>
                <c:pt idx="0">
                  <c:v>6</c:v>
                </c:pt>
                <c:pt idx="1">
                  <c:v>12.4</c:v>
                </c:pt>
                <c:pt idx="2">
                  <c:v>18.8</c:v>
                </c:pt>
                <c:pt idx="3">
                  <c:v>23.6</c:v>
                </c:pt>
              </c:numCache>
            </c:numRef>
          </c:xVal>
          <c:yVal>
            <c:numRef>
              <c:f>'Expression_per totalRNA'!$ED$103:$ED$106</c:f>
              <c:numCache>
                <c:formatCode>0.000</c:formatCode>
                <c:ptCount val="4"/>
                <c:pt idx="0">
                  <c:v>1.9032394707859825E-16</c:v>
                </c:pt>
                <c:pt idx="1">
                  <c:v>-0.19320269993373307</c:v>
                </c:pt>
                <c:pt idx="2">
                  <c:v>-0.35486957005092057</c:v>
                </c:pt>
                <c:pt idx="3">
                  <c:v>-0.36085728236607123</c:v>
                </c:pt>
              </c:numCache>
            </c:numRef>
          </c:yVal>
          <c:smooth val="0"/>
        </c:ser>
        <c:dLbls>
          <c:showLegendKey val="0"/>
          <c:showVal val="0"/>
          <c:showCatName val="0"/>
          <c:showSerName val="0"/>
          <c:showPercent val="0"/>
          <c:showBubbleSize val="0"/>
        </c:dLbls>
        <c:axId val="389736272"/>
        <c:axId val="389735488"/>
      </c:scatterChart>
      <c:valAx>
        <c:axId val="389736272"/>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35488"/>
        <c:crosses val="autoZero"/>
        <c:crossBetween val="midCat"/>
      </c:valAx>
      <c:valAx>
        <c:axId val="389735488"/>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389736272"/>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ATNA</a:t>
            </a:r>
            <a:endParaRPr lang="de-DE"/>
          </a:p>
        </c:rich>
      </c:tx>
      <c:layout>
        <c:manualLayout>
          <c:xMode val="edge"/>
          <c:yMode val="edge"/>
          <c:x val="0.44015677661548602"/>
          <c:y val="4.8632218844984802E-2"/>
        </c:manualLayout>
      </c:layout>
      <c:overlay val="0"/>
    </c:title>
    <c:autoTitleDeleted val="0"/>
    <c:plotArea>
      <c:layout>
        <c:manualLayout>
          <c:layoutTarget val="inner"/>
          <c:xMode val="edge"/>
          <c:yMode val="edge"/>
          <c:x val="0.117089599238896"/>
          <c:y val="0.17044850776631601"/>
          <c:w val="0.69832624935401699"/>
          <c:h val="0.74990091664073899"/>
        </c:manualLayout>
      </c:layout>
      <c:scatterChart>
        <c:scatterStyle val="lineMarker"/>
        <c:varyColors val="0"/>
        <c:ser>
          <c:idx val="0"/>
          <c:order val="0"/>
          <c:tx>
            <c:v>Treatments</c:v>
          </c:tx>
          <c:errBars>
            <c:errDir val="y"/>
            <c:errBarType val="both"/>
            <c:errValType val="cust"/>
            <c:noEndCap val="0"/>
            <c:plus>
              <c:numRef>
                <c:f>'Expression_per totalRNA'!$EV$99:$EV$102</c:f>
                <c:numCache>
                  <c:formatCode>General</c:formatCode>
                  <c:ptCount val="4"/>
                  <c:pt idx="0">
                    <c:v>0.10045617309190398</c:v>
                  </c:pt>
                  <c:pt idx="1">
                    <c:v>0</c:v>
                  </c:pt>
                  <c:pt idx="2">
                    <c:v>0.16146122736180751</c:v>
                  </c:pt>
                  <c:pt idx="3">
                    <c:v>9.1381410825408349E-2</c:v>
                  </c:pt>
                </c:numCache>
              </c:numRef>
            </c:plus>
            <c:minus>
              <c:numRef>
                <c:f>'Expression_per totalRNA'!$EV$99:$EV$102</c:f>
                <c:numCache>
                  <c:formatCode>General</c:formatCode>
                  <c:ptCount val="4"/>
                  <c:pt idx="0">
                    <c:v>0.10045617309190398</c:v>
                  </c:pt>
                  <c:pt idx="1">
                    <c:v>0</c:v>
                  </c:pt>
                  <c:pt idx="2">
                    <c:v>0.16146122736180751</c:v>
                  </c:pt>
                  <c:pt idx="3">
                    <c:v>9.1381410825408349E-2</c:v>
                  </c:pt>
                </c:numCache>
              </c:numRef>
            </c:minus>
          </c:errBars>
          <c:xVal>
            <c:numRef>
              <c:f>'Expression_per totalRNA'!$ES$99:$ES$102</c:f>
              <c:numCache>
                <c:formatCode>General</c:formatCode>
                <c:ptCount val="4"/>
                <c:pt idx="0">
                  <c:v>6</c:v>
                </c:pt>
                <c:pt idx="1">
                  <c:v>12.4</c:v>
                </c:pt>
                <c:pt idx="2">
                  <c:v>18.8</c:v>
                </c:pt>
                <c:pt idx="3">
                  <c:v>23.6</c:v>
                </c:pt>
              </c:numCache>
            </c:numRef>
          </c:xVal>
          <c:yVal>
            <c:numRef>
              <c:f>'Expression_per totalRNA'!$ET$99:$ET$102</c:f>
              <c:numCache>
                <c:formatCode>0.000</c:formatCode>
                <c:ptCount val="4"/>
                <c:pt idx="0">
                  <c:v>0</c:v>
                </c:pt>
                <c:pt idx="1">
                  <c:v>-0.14485699789864678</c:v>
                </c:pt>
                <c:pt idx="2">
                  <c:v>-0.20892838069370817</c:v>
                </c:pt>
                <c:pt idx="3">
                  <c:v>-0.51400021144321995</c:v>
                </c:pt>
              </c:numCache>
            </c:numRef>
          </c:yVal>
          <c:smooth val="0"/>
        </c:ser>
        <c:ser>
          <c:idx val="1"/>
          <c:order val="1"/>
          <c:tx>
            <c:strRef>
              <c:f>'Expression_per totalRNA'!$EQ$106</c:f>
              <c:strCache>
                <c:ptCount val="1"/>
                <c:pt idx="0">
                  <c:v>Controls</c:v>
                </c:pt>
              </c:strCache>
            </c:strRef>
          </c:tx>
          <c:errBars>
            <c:errDir val="y"/>
            <c:errBarType val="both"/>
            <c:errValType val="cust"/>
            <c:noEndCap val="0"/>
            <c:plus>
              <c:numRef>
                <c:f>'Expression_per totalRNA'!$EV$103:$EV$106</c:f>
                <c:numCache>
                  <c:formatCode>General</c:formatCode>
                  <c:ptCount val="4"/>
                  <c:pt idx="0">
                    <c:v>0.10045617309190398</c:v>
                  </c:pt>
                  <c:pt idx="1">
                    <c:v>6.4188859300743487E-2</c:v>
                  </c:pt>
                  <c:pt idx="2">
                    <c:v>0.20656471004834184</c:v>
                  </c:pt>
                  <c:pt idx="3">
                    <c:v>0.13412847457280744</c:v>
                  </c:pt>
                </c:numCache>
              </c:numRef>
            </c:plus>
            <c:minus>
              <c:numRef>
                <c:f>'Expression_per totalRNA'!$EV$103:$EV$106</c:f>
                <c:numCache>
                  <c:formatCode>General</c:formatCode>
                  <c:ptCount val="4"/>
                  <c:pt idx="0">
                    <c:v>0.10045617309190398</c:v>
                  </c:pt>
                  <c:pt idx="1">
                    <c:v>6.4188859300743487E-2</c:v>
                  </c:pt>
                  <c:pt idx="2">
                    <c:v>0.20656471004834184</c:v>
                  </c:pt>
                  <c:pt idx="3">
                    <c:v>0.13412847457280744</c:v>
                  </c:pt>
                </c:numCache>
              </c:numRef>
            </c:minus>
          </c:errBars>
          <c:xVal>
            <c:numRef>
              <c:f>'Expression_per totalRNA'!$ES$103:$ES$106</c:f>
              <c:numCache>
                <c:formatCode>General</c:formatCode>
                <c:ptCount val="4"/>
                <c:pt idx="0">
                  <c:v>6</c:v>
                </c:pt>
                <c:pt idx="1">
                  <c:v>12.4</c:v>
                </c:pt>
                <c:pt idx="2">
                  <c:v>18.8</c:v>
                </c:pt>
                <c:pt idx="3">
                  <c:v>23.6</c:v>
                </c:pt>
              </c:numCache>
            </c:numRef>
          </c:xVal>
          <c:yVal>
            <c:numRef>
              <c:f>'Expression_per totalRNA'!$ET$103:$ET$106</c:f>
              <c:numCache>
                <c:formatCode>0.000</c:formatCode>
                <c:ptCount val="4"/>
                <c:pt idx="0">
                  <c:v>0</c:v>
                </c:pt>
                <c:pt idx="1">
                  <c:v>0.47673824855259478</c:v>
                </c:pt>
                <c:pt idx="2">
                  <c:v>0.12565481095086958</c:v>
                </c:pt>
                <c:pt idx="3">
                  <c:v>-5.2785464695521797E-2</c:v>
                </c:pt>
              </c:numCache>
            </c:numRef>
          </c:yVal>
          <c:smooth val="0"/>
        </c:ser>
        <c:dLbls>
          <c:showLegendKey val="0"/>
          <c:showVal val="0"/>
          <c:showCatName val="0"/>
          <c:showSerName val="0"/>
          <c:showPercent val="0"/>
          <c:showBubbleSize val="0"/>
        </c:dLbls>
        <c:axId val="389738232"/>
        <c:axId val="389736664"/>
      </c:scatterChart>
      <c:valAx>
        <c:axId val="389738232"/>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36664"/>
        <c:crosses val="autoZero"/>
        <c:crossBetween val="midCat"/>
      </c:valAx>
      <c:valAx>
        <c:axId val="389736664"/>
        <c:scaling>
          <c:orientation val="minMax"/>
          <c:max val="0.8"/>
          <c:min val="-0.8"/>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389738232"/>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PFK</a:t>
            </a:r>
            <a:endParaRPr lang="de-DE"/>
          </a:p>
        </c:rich>
      </c:tx>
      <c:layout>
        <c:manualLayout>
          <c:xMode val="edge"/>
          <c:yMode val="edge"/>
          <c:x val="0.43829280397022302"/>
          <c:y val="1.82370820668693E-2"/>
        </c:manualLayout>
      </c:layout>
      <c:overlay val="0"/>
    </c:title>
    <c:autoTitleDeleted val="0"/>
    <c:plotArea>
      <c:layout/>
      <c:scatterChart>
        <c:scatterStyle val="lineMarker"/>
        <c:varyColors val="0"/>
        <c:ser>
          <c:idx val="0"/>
          <c:order val="0"/>
          <c:tx>
            <c:v>Treatments</c:v>
          </c:tx>
          <c:errBars>
            <c:errDir val="y"/>
            <c:errBarType val="both"/>
            <c:errValType val="cust"/>
            <c:noEndCap val="0"/>
            <c:plus>
              <c:numRef>
                <c:f>'Expression_per totalRNA'!$FL$99:$FL$102</c:f>
                <c:numCache>
                  <c:formatCode>General</c:formatCode>
                  <c:ptCount val="4"/>
                  <c:pt idx="0">
                    <c:v>0.11989226893857215</c:v>
                  </c:pt>
                  <c:pt idx="1">
                    <c:v>6.2903096129999059E-2</c:v>
                  </c:pt>
                  <c:pt idx="2">
                    <c:v>8.9409846094676795E-2</c:v>
                  </c:pt>
                  <c:pt idx="3">
                    <c:v>0.15725711356863817</c:v>
                  </c:pt>
                </c:numCache>
              </c:numRef>
            </c:plus>
            <c:minus>
              <c:numRef>
                <c:f>'Expression_per totalRNA'!$FL$99:$FL$102</c:f>
                <c:numCache>
                  <c:formatCode>General</c:formatCode>
                  <c:ptCount val="4"/>
                  <c:pt idx="0">
                    <c:v>0.11989226893857215</c:v>
                  </c:pt>
                  <c:pt idx="1">
                    <c:v>6.2903096129999059E-2</c:v>
                  </c:pt>
                  <c:pt idx="2">
                    <c:v>8.9409846094676795E-2</c:v>
                  </c:pt>
                  <c:pt idx="3">
                    <c:v>0.15725711356863817</c:v>
                  </c:pt>
                </c:numCache>
              </c:numRef>
            </c:minus>
          </c:errBars>
          <c:xVal>
            <c:numRef>
              <c:f>'Expression_per totalRNA'!$FI$99:$FI$102</c:f>
              <c:numCache>
                <c:formatCode>General</c:formatCode>
                <c:ptCount val="4"/>
                <c:pt idx="0">
                  <c:v>6</c:v>
                </c:pt>
                <c:pt idx="1">
                  <c:v>12.4</c:v>
                </c:pt>
                <c:pt idx="2">
                  <c:v>18.8</c:v>
                </c:pt>
                <c:pt idx="3">
                  <c:v>23.6</c:v>
                </c:pt>
              </c:numCache>
            </c:numRef>
          </c:xVal>
          <c:yVal>
            <c:numRef>
              <c:f>'Expression_per totalRNA'!$FJ$99:$FJ$102</c:f>
              <c:numCache>
                <c:formatCode>0.000</c:formatCode>
                <c:ptCount val="4"/>
                <c:pt idx="0">
                  <c:v>0</c:v>
                </c:pt>
                <c:pt idx="1">
                  <c:v>-0.55714239392961773</c:v>
                </c:pt>
                <c:pt idx="2">
                  <c:v>-0.52592863355364117</c:v>
                </c:pt>
                <c:pt idx="3">
                  <c:v>-0.68514265332903179</c:v>
                </c:pt>
              </c:numCache>
            </c:numRef>
          </c:yVal>
          <c:smooth val="0"/>
        </c:ser>
        <c:ser>
          <c:idx val="1"/>
          <c:order val="1"/>
          <c:tx>
            <c:strRef>
              <c:f>'Expression_per totalRNA'!$EQ$106</c:f>
              <c:strCache>
                <c:ptCount val="1"/>
                <c:pt idx="0">
                  <c:v>Controls</c:v>
                </c:pt>
              </c:strCache>
            </c:strRef>
          </c:tx>
          <c:errBars>
            <c:errDir val="y"/>
            <c:errBarType val="both"/>
            <c:errValType val="cust"/>
            <c:noEndCap val="0"/>
            <c:plus>
              <c:numRef>
                <c:f>'Expression_per totalRNA'!$FL$103:$FL$106</c:f>
                <c:numCache>
                  <c:formatCode>General</c:formatCode>
                  <c:ptCount val="4"/>
                  <c:pt idx="0">
                    <c:v>0.11989226893857215</c:v>
                  </c:pt>
                  <c:pt idx="1">
                    <c:v>0.10453813222501551</c:v>
                  </c:pt>
                  <c:pt idx="2">
                    <c:v>0.14338786297935491</c:v>
                  </c:pt>
                  <c:pt idx="3">
                    <c:v>9.8883576808533366E-2</c:v>
                  </c:pt>
                </c:numCache>
              </c:numRef>
            </c:plus>
            <c:minus>
              <c:numRef>
                <c:f>'Expression_per totalRNA'!$FL$103:$FL$106</c:f>
                <c:numCache>
                  <c:formatCode>General</c:formatCode>
                  <c:ptCount val="4"/>
                  <c:pt idx="0">
                    <c:v>0.11989226893857215</c:v>
                  </c:pt>
                  <c:pt idx="1">
                    <c:v>0.10453813222501551</c:v>
                  </c:pt>
                  <c:pt idx="2">
                    <c:v>0.14338786297935491</c:v>
                  </c:pt>
                  <c:pt idx="3">
                    <c:v>9.8883576808533366E-2</c:v>
                  </c:pt>
                </c:numCache>
              </c:numRef>
            </c:minus>
          </c:errBars>
          <c:xVal>
            <c:numRef>
              <c:f>'Expression_per totalRNA'!$FI$103:$FI$106</c:f>
              <c:numCache>
                <c:formatCode>General</c:formatCode>
                <c:ptCount val="4"/>
                <c:pt idx="0">
                  <c:v>6</c:v>
                </c:pt>
                <c:pt idx="1">
                  <c:v>12.4</c:v>
                </c:pt>
                <c:pt idx="2">
                  <c:v>18.8</c:v>
                </c:pt>
                <c:pt idx="3">
                  <c:v>23.6</c:v>
                </c:pt>
              </c:numCache>
            </c:numRef>
          </c:xVal>
          <c:yVal>
            <c:numRef>
              <c:f>'Expression_per totalRNA'!$FJ$103:$FJ$106</c:f>
              <c:numCache>
                <c:formatCode>0.000</c:formatCode>
                <c:ptCount val="4"/>
                <c:pt idx="0">
                  <c:v>0</c:v>
                </c:pt>
                <c:pt idx="1">
                  <c:v>-0.26708307720365981</c:v>
                </c:pt>
                <c:pt idx="2">
                  <c:v>-3.0249981653122721E-2</c:v>
                </c:pt>
                <c:pt idx="3">
                  <c:v>-0.49171406882149832</c:v>
                </c:pt>
              </c:numCache>
            </c:numRef>
          </c:yVal>
          <c:smooth val="0"/>
        </c:ser>
        <c:dLbls>
          <c:showLegendKey val="0"/>
          <c:showVal val="0"/>
          <c:showCatName val="0"/>
          <c:showSerName val="0"/>
          <c:showPercent val="0"/>
          <c:showBubbleSize val="0"/>
        </c:dLbls>
        <c:axId val="389738624"/>
        <c:axId val="389740976"/>
      </c:scatterChart>
      <c:valAx>
        <c:axId val="389738624"/>
        <c:scaling>
          <c:orientation val="minMax"/>
        </c:scaling>
        <c:delete val="0"/>
        <c:axPos val="b"/>
        <c:title>
          <c:tx>
            <c:rich>
              <a:bodyPr/>
              <a:lstStyle/>
              <a:p>
                <a:pPr>
                  <a:defRPr/>
                </a:pPr>
                <a:r>
                  <a:rPr lang="de-DE"/>
                  <a:t>Acclimation temperature</a:t>
                </a:r>
              </a:p>
            </c:rich>
          </c:tx>
          <c:layout/>
          <c:overlay val="0"/>
        </c:title>
        <c:numFmt formatCode="General" sourceLinked="1"/>
        <c:majorTickMark val="out"/>
        <c:minorTickMark val="none"/>
        <c:tickLblPos val="nextTo"/>
        <c:crossAx val="389740976"/>
        <c:crosses val="autoZero"/>
        <c:crossBetween val="midCat"/>
      </c:valAx>
      <c:valAx>
        <c:axId val="389740976"/>
        <c:scaling>
          <c:orientation val="minMax"/>
          <c:max val="0.5"/>
          <c:min val="-1"/>
        </c:scaling>
        <c:delete val="0"/>
        <c:axPos val="l"/>
        <c:majorGridlines/>
        <c:title>
          <c:tx>
            <c:rich>
              <a:bodyPr rot="-5400000" vert="horz"/>
              <a:lstStyle/>
              <a:p>
                <a:pPr>
                  <a:defRPr/>
                </a:pPr>
                <a:r>
                  <a:rPr lang="de-DE"/>
                  <a:t>log2fold expression</a:t>
                </a:r>
              </a:p>
            </c:rich>
          </c:tx>
          <c:layout/>
          <c:overlay val="0"/>
        </c:title>
        <c:numFmt formatCode="0.000" sourceLinked="1"/>
        <c:majorTickMark val="out"/>
        <c:minorTickMark val="none"/>
        <c:tickLblPos val="nextTo"/>
        <c:crossAx val="389738624"/>
        <c:crosses val="autoZero"/>
        <c:crossBetween val="midCat"/>
      </c:valAx>
    </c:plotArea>
    <c:legend>
      <c:legendPos val="r"/>
      <c:layout/>
      <c:overlay val="0"/>
    </c:legend>
    <c:plotVisOnly val="1"/>
    <c:dispBlanksAs val="gap"/>
    <c:showDLblsOverMax val="0"/>
  </c:chart>
  <c:printSettings>
    <c:headerFooter/>
    <c:pageMargins b="1" l="0.75" r="0.75" t="1"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18</xdr:col>
      <xdr:colOff>111125</xdr:colOff>
      <xdr:row>109</xdr:row>
      <xdr:rowOff>142875</xdr:rowOff>
    </xdr:from>
    <xdr:to>
      <xdr:col>26</xdr:col>
      <xdr:colOff>412750</xdr:colOff>
      <xdr:row>131</xdr:row>
      <xdr:rowOff>130175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746125</xdr:colOff>
      <xdr:row>111</xdr:row>
      <xdr:rowOff>142875</xdr:rowOff>
    </xdr:from>
    <xdr:to>
      <xdr:col>58</xdr:col>
      <xdr:colOff>285750</xdr:colOff>
      <xdr:row>133</xdr:row>
      <xdr:rowOff>130175</xdr:rowOff>
    </xdr:to>
    <xdr:graphicFrame macro="">
      <xdr:nvGraphicFramePr>
        <xdr:cNvPr id="3"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63</xdr:col>
      <xdr:colOff>317500</xdr:colOff>
      <xdr:row>111</xdr:row>
      <xdr:rowOff>31750</xdr:rowOff>
    </xdr:from>
    <xdr:to>
      <xdr:col>73</xdr:col>
      <xdr:colOff>619125</xdr:colOff>
      <xdr:row>133</xdr:row>
      <xdr:rowOff>19050</xdr:rowOff>
    </xdr:to>
    <xdr:graphicFrame macro="">
      <xdr:nvGraphicFramePr>
        <xdr:cNvPr id="5"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81</xdr:col>
      <xdr:colOff>0</xdr:colOff>
      <xdr:row>111</xdr:row>
      <xdr:rowOff>0</xdr:rowOff>
    </xdr:from>
    <xdr:to>
      <xdr:col>89</xdr:col>
      <xdr:colOff>301625</xdr:colOff>
      <xdr:row>132</xdr:row>
      <xdr:rowOff>177800</xdr:rowOff>
    </xdr:to>
    <xdr:graphicFrame macro="">
      <xdr:nvGraphicFramePr>
        <xdr:cNvPr id="6"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97</xdr:col>
      <xdr:colOff>0</xdr:colOff>
      <xdr:row>110</xdr:row>
      <xdr:rowOff>0</xdr:rowOff>
    </xdr:from>
    <xdr:to>
      <xdr:col>105</xdr:col>
      <xdr:colOff>301625</xdr:colOff>
      <xdr:row>131</xdr:row>
      <xdr:rowOff>177800</xdr:rowOff>
    </xdr:to>
    <xdr:graphicFrame macro="">
      <xdr:nvGraphicFramePr>
        <xdr:cNvPr id="7"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111</xdr:col>
      <xdr:colOff>362239</xdr:colOff>
      <xdr:row>109</xdr:row>
      <xdr:rowOff>142875</xdr:rowOff>
    </xdr:from>
    <xdr:to>
      <xdr:col>120</xdr:col>
      <xdr:colOff>317500</xdr:colOff>
      <xdr:row>131</xdr:row>
      <xdr:rowOff>130175</xdr:rowOff>
    </xdr:to>
    <xdr:graphicFrame macro="">
      <xdr:nvGraphicFramePr>
        <xdr:cNvPr id="8"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126</xdr:col>
      <xdr:colOff>731694</xdr:colOff>
      <xdr:row>109</xdr:row>
      <xdr:rowOff>79375</xdr:rowOff>
    </xdr:from>
    <xdr:to>
      <xdr:col>136</xdr:col>
      <xdr:colOff>333376</xdr:colOff>
      <xdr:row>131</xdr:row>
      <xdr:rowOff>66675</xdr:rowOff>
    </xdr:to>
    <xdr:graphicFrame macro="">
      <xdr:nvGraphicFramePr>
        <xdr:cNvPr id="9"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144</xdr:col>
      <xdr:colOff>30307</xdr:colOff>
      <xdr:row>110</xdr:row>
      <xdr:rowOff>64943</xdr:rowOff>
    </xdr:from>
    <xdr:to>
      <xdr:col>152</xdr:col>
      <xdr:colOff>747568</xdr:colOff>
      <xdr:row>132</xdr:row>
      <xdr:rowOff>52243</xdr:rowOff>
    </xdr:to>
    <xdr:graphicFrame macro="">
      <xdr:nvGraphicFramePr>
        <xdr:cNvPr id="10"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160</xdr:col>
      <xdr:colOff>381000</xdr:colOff>
      <xdr:row>109</xdr:row>
      <xdr:rowOff>158750</xdr:rowOff>
    </xdr:from>
    <xdr:to>
      <xdr:col>168</xdr:col>
      <xdr:colOff>381000</xdr:colOff>
      <xdr:row>131</xdr:row>
      <xdr:rowOff>146050</xdr:rowOff>
    </xdr:to>
    <xdr:graphicFrame macro="">
      <xdr:nvGraphicFramePr>
        <xdr:cNvPr id="11"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111125</xdr:colOff>
      <xdr:row>109</xdr:row>
      <xdr:rowOff>142875</xdr:rowOff>
    </xdr:from>
    <xdr:to>
      <xdr:col>26</xdr:col>
      <xdr:colOff>412750</xdr:colOff>
      <xdr:row>131</xdr:row>
      <xdr:rowOff>130175</xdr:rowOff>
    </xdr:to>
    <xdr:graphicFrame macro="">
      <xdr:nvGraphicFramePr>
        <xdr:cNvPr id="20"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746125</xdr:colOff>
      <xdr:row>111</xdr:row>
      <xdr:rowOff>142875</xdr:rowOff>
    </xdr:from>
    <xdr:to>
      <xdr:col>58</xdr:col>
      <xdr:colOff>285750</xdr:colOff>
      <xdr:row>133</xdr:row>
      <xdr:rowOff>130175</xdr:rowOff>
    </xdr:to>
    <xdr:graphicFrame macro="">
      <xdr:nvGraphicFramePr>
        <xdr:cNvPr id="21"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63</xdr:col>
      <xdr:colOff>317500</xdr:colOff>
      <xdr:row>111</xdr:row>
      <xdr:rowOff>31750</xdr:rowOff>
    </xdr:from>
    <xdr:to>
      <xdr:col>73</xdr:col>
      <xdr:colOff>619125</xdr:colOff>
      <xdr:row>133</xdr:row>
      <xdr:rowOff>19050</xdr:rowOff>
    </xdr:to>
    <xdr:graphicFrame macro="">
      <xdr:nvGraphicFramePr>
        <xdr:cNvPr id="2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81</xdr:col>
      <xdr:colOff>0</xdr:colOff>
      <xdr:row>111</xdr:row>
      <xdr:rowOff>0</xdr:rowOff>
    </xdr:from>
    <xdr:to>
      <xdr:col>89</xdr:col>
      <xdr:colOff>301625</xdr:colOff>
      <xdr:row>132</xdr:row>
      <xdr:rowOff>177800</xdr:rowOff>
    </xdr:to>
    <xdr:graphicFrame macro="">
      <xdr:nvGraphicFramePr>
        <xdr:cNvPr id="23"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97</xdr:col>
      <xdr:colOff>0</xdr:colOff>
      <xdr:row>110</xdr:row>
      <xdr:rowOff>0</xdr:rowOff>
    </xdr:from>
    <xdr:to>
      <xdr:col>105</xdr:col>
      <xdr:colOff>301625</xdr:colOff>
      <xdr:row>131</xdr:row>
      <xdr:rowOff>177800</xdr:rowOff>
    </xdr:to>
    <xdr:graphicFrame macro="">
      <xdr:nvGraphicFramePr>
        <xdr:cNvPr id="24"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111</xdr:col>
      <xdr:colOff>362239</xdr:colOff>
      <xdr:row>109</xdr:row>
      <xdr:rowOff>142875</xdr:rowOff>
    </xdr:from>
    <xdr:to>
      <xdr:col>120</xdr:col>
      <xdr:colOff>317500</xdr:colOff>
      <xdr:row>131</xdr:row>
      <xdr:rowOff>130175</xdr:rowOff>
    </xdr:to>
    <xdr:graphicFrame macro="">
      <xdr:nvGraphicFramePr>
        <xdr:cNvPr id="26"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126</xdr:col>
      <xdr:colOff>731694</xdr:colOff>
      <xdr:row>109</xdr:row>
      <xdr:rowOff>79375</xdr:rowOff>
    </xdr:from>
    <xdr:to>
      <xdr:col>136</xdr:col>
      <xdr:colOff>333376</xdr:colOff>
      <xdr:row>131</xdr:row>
      <xdr:rowOff>66675</xdr:rowOff>
    </xdr:to>
    <xdr:graphicFrame macro="">
      <xdr:nvGraphicFramePr>
        <xdr:cNvPr id="28"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144</xdr:col>
      <xdr:colOff>30307</xdr:colOff>
      <xdr:row>110</xdr:row>
      <xdr:rowOff>64943</xdr:rowOff>
    </xdr:from>
    <xdr:to>
      <xdr:col>152</xdr:col>
      <xdr:colOff>747568</xdr:colOff>
      <xdr:row>132</xdr:row>
      <xdr:rowOff>52243</xdr:rowOff>
    </xdr:to>
    <xdr:graphicFrame macro="">
      <xdr:nvGraphicFramePr>
        <xdr:cNvPr id="29"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160</xdr:col>
      <xdr:colOff>381000</xdr:colOff>
      <xdr:row>109</xdr:row>
      <xdr:rowOff>158750</xdr:rowOff>
    </xdr:from>
    <xdr:to>
      <xdr:col>168</xdr:col>
      <xdr:colOff>381000</xdr:colOff>
      <xdr:row>131</xdr:row>
      <xdr:rowOff>146050</xdr:rowOff>
    </xdr:to>
    <xdr:graphicFrame macro="">
      <xdr:nvGraphicFramePr>
        <xdr:cNvPr id="30"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114</xdr:row>
      <xdr:rowOff>0</xdr:rowOff>
    </xdr:from>
    <xdr:to>
      <xdr:col>14</xdr:col>
      <xdr:colOff>301625</xdr:colOff>
      <xdr:row>135</xdr:row>
      <xdr:rowOff>177800</xdr:rowOff>
    </xdr:to>
    <xdr:graphicFrame macro="">
      <xdr:nvGraphicFramePr>
        <xdr:cNvPr id="16"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E272"/>
  <sheetViews>
    <sheetView zoomScale="60" zoomScaleNormal="60" zoomScalePageLayoutView="75" workbookViewId="0">
      <selection activeCell="L12" sqref="L12"/>
    </sheetView>
  </sheetViews>
  <sheetFormatPr defaultColWidth="11.42578125" defaultRowHeight="15" x14ac:dyDescent="0.25"/>
  <cols>
    <col min="1" max="5" width="11.42578125" style="12"/>
    <col min="6" max="6" width="16.85546875" style="12" customWidth="1"/>
    <col min="7" max="7" width="11.42578125" style="98"/>
    <col min="8" max="13" width="11.42578125" style="53"/>
    <col min="14" max="16" width="11.42578125" style="12"/>
    <col min="17" max="17" width="12.85546875" style="32" customWidth="1"/>
    <col min="18" max="18" width="11.42578125" style="8"/>
    <col min="19" max="19" width="11.42578125" style="32"/>
    <col min="20" max="26" width="11.42578125" style="12"/>
    <col min="27" max="27" width="11.42578125" style="32"/>
    <col min="28" max="28" width="11.42578125" style="83"/>
    <col min="29" max="31" width="14.28515625" style="12" customWidth="1"/>
    <col min="32" max="32" width="14.28515625" style="29" customWidth="1"/>
    <col min="33" max="33" width="14.28515625" style="89" customWidth="1"/>
    <col min="34" max="41" width="11.42578125" style="12"/>
    <col min="42" max="42" width="11.42578125" style="98"/>
    <col min="43" max="48" width="11.42578125" style="12"/>
    <col min="49" max="49" width="11.42578125" style="89"/>
    <col min="50" max="57" width="11.42578125" style="12"/>
    <col min="58" max="58" width="11.42578125" style="7"/>
    <col min="59" max="67" width="11.42578125" style="12"/>
    <col min="68" max="68" width="11.42578125" style="32"/>
    <col min="69" max="72" width="11.42578125" style="12"/>
    <col min="73" max="73" width="11.42578125" style="32"/>
    <col min="74" max="74" width="11.42578125" style="7"/>
    <col min="75" max="79" width="11.42578125" style="12"/>
    <col min="80" max="80" width="11.42578125" style="32"/>
    <col min="81" max="83" width="11.42578125" style="12"/>
    <col min="84" max="84" width="11.42578125" style="32"/>
    <col min="85" max="88" width="11.42578125" style="12"/>
    <col min="89" max="89" width="11.42578125" style="32"/>
    <col min="90" max="90" width="11.42578125" style="7"/>
    <col min="91" max="104" width="11.42578125" style="12"/>
    <col min="105" max="105" width="11.42578125" style="32"/>
    <col min="106" max="106" width="11.42578125" style="7"/>
    <col min="107" max="109" width="11.42578125" style="12"/>
    <col min="110" max="110" width="13.28515625" style="12" customWidth="1"/>
    <col min="111" max="115" width="11.42578125" style="12"/>
    <col min="116" max="116" width="11.42578125" style="32"/>
    <col min="117" max="120" width="11.42578125" style="12"/>
    <col min="121" max="121" width="11.42578125" style="32"/>
    <col min="122" max="122" width="11.42578125" style="7"/>
    <col min="123" max="128" width="11.42578125" style="12"/>
    <col min="129" max="129" width="11.42578125" style="25"/>
    <col min="130" max="131" width="11.42578125" style="12"/>
    <col min="132" max="132" width="11.42578125" style="32"/>
    <col min="133" max="136" width="11.42578125" style="12"/>
    <col min="137" max="137" width="11.42578125" style="32"/>
    <col min="138" max="138" width="11.42578125" style="7"/>
    <col min="139" max="143" width="11.42578125" style="12"/>
    <col min="144" max="144" width="11.42578125" style="29"/>
    <col min="145" max="145" width="11.42578125" style="89"/>
    <col min="146" max="147" width="11.42578125" style="12"/>
    <col min="148" max="148" width="11.42578125" style="32"/>
    <col min="149" max="152" width="11.42578125" style="12"/>
    <col min="153" max="153" width="11.42578125" style="32"/>
    <col min="154" max="160" width="11.42578125" style="12"/>
    <col min="161" max="161" width="11.42578125" style="89"/>
    <col min="162" max="163" width="11.42578125" style="12"/>
    <col min="164" max="164" width="11.42578125" style="32"/>
    <col min="165" max="168" width="11.42578125" style="12"/>
    <col min="169" max="169" width="11.42578125" style="32"/>
    <col min="170" max="16384" width="11.42578125" style="12"/>
  </cols>
  <sheetData>
    <row r="1" spans="1:209" x14ac:dyDescent="0.25">
      <c r="A1" s="7" t="s">
        <v>12</v>
      </c>
      <c r="B1" s="7"/>
      <c r="C1" s="7"/>
      <c r="D1" s="7"/>
      <c r="E1" s="7"/>
      <c r="F1" s="7"/>
      <c r="H1" s="53" t="s">
        <v>45</v>
      </c>
      <c r="N1" s="37" t="s">
        <v>14</v>
      </c>
      <c r="O1" s="37"/>
      <c r="P1" s="37"/>
      <c r="Q1" s="38"/>
      <c r="S1" s="10" t="s">
        <v>21</v>
      </c>
      <c r="T1" s="9"/>
      <c r="U1" s="9"/>
      <c r="V1" s="9"/>
      <c r="W1" s="9"/>
      <c r="X1" s="9"/>
      <c r="Y1" s="9"/>
      <c r="Z1" s="9"/>
      <c r="AA1" s="10"/>
      <c r="AC1" s="7" t="s">
        <v>89</v>
      </c>
      <c r="AD1" s="11"/>
      <c r="AE1" s="11" t="s">
        <v>38</v>
      </c>
      <c r="AF1" s="53"/>
      <c r="AG1" s="103"/>
      <c r="AH1" s="11"/>
      <c r="AI1" s="11"/>
      <c r="AJ1" s="11"/>
      <c r="AK1" s="11"/>
      <c r="AL1" s="11"/>
      <c r="AM1" s="11"/>
      <c r="AN1" s="11"/>
      <c r="AO1" s="53"/>
      <c r="AQ1" s="7"/>
      <c r="AR1" s="7"/>
      <c r="AS1" s="54"/>
      <c r="AT1" s="54"/>
      <c r="AU1" s="54" t="s">
        <v>26</v>
      </c>
      <c r="AV1" s="56"/>
      <c r="AW1" s="110"/>
      <c r="AX1" s="54"/>
      <c r="AY1" s="54"/>
      <c r="AZ1" s="54"/>
      <c r="BA1" s="54"/>
      <c r="BB1" s="54"/>
      <c r="BC1" s="54"/>
      <c r="BD1" s="54"/>
      <c r="BE1" s="55"/>
      <c r="BF1" s="83"/>
      <c r="BG1" s="7"/>
      <c r="BH1" s="7"/>
      <c r="BI1" s="63"/>
      <c r="BJ1" s="63"/>
      <c r="BK1" s="63" t="s">
        <v>28</v>
      </c>
      <c r="BL1" s="64"/>
      <c r="BM1" s="65"/>
      <c r="BN1" s="63"/>
      <c r="BO1" s="63"/>
      <c r="BP1" s="64"/>
      <c r="BQ1" s="63"/>
      <c r="BR1" s="63"/>
      <c r="BS1" s="63"/>
      <c r="BT1" s="63"/>
      <c r="BU1" s="64"/>
      <c r="BV1" s="83"/>
      <c r="BW1" s="7"/>
      <c r="BX1" s="7"/>
      <c r="BY1" s="67"/>
      <c r="BZ1" s="67"/>
      <c r="CA1" s="67" t="s">
        <v>33</v>
      </c>
      <c r="CB1" s="68"/>
      <c r="CC1" s="69"/>
      <c r="CD1" s="67"/>
      <c r="CE1" s="67"/>
      <c r="CF1" s="68"/>
      <c r="CG1" s="67"/>
      <c r="CH1" s="67"/>
      <c r="CI1" s="67"/>
      <c r="CJ1" s="67"/>
      <c r="CK1" s="68"/>
      <c r="CL1" s="83"/>
      <c r="CM1" s="7"/>
      <c r="CN1" s="7"/>
      <c r="CO1" s="71"/>
      <c r="CP1" s="71"/>
      <c r="CQ1" s="71" t="s">
        <v>36</v>
      </c>
      <c r="CR1" s="72"/>
      <c r="CS1" s="73"/>
      <c r="CT1" s="71"/>
      <c r="CU1" s="71"/>
      <c r="CV1" s="71"/>
      <c r="CW1" s="71"/>
      <c r="CX1" s="71"/>
      <c r="CY1" s="71"/>
      <c r="CZ1" s="71"/>
      <c r="DA1" s="72"/>
      <c r="DB1" s="83"/>
      <c r="DC1" s="7"/>
      <c r="DD1" s="7"/>
      <c r="DE1" s="9"/>
      <c r="DF1" s="9"/>
      <c r="DG1" s="9" t="s">
        <v>24</v>
      </c>
      <c r="DH1" s="10"/>
      <c r="DI1" s="58"/>
      <c r="DJ1" s="9"/>
      <c r="DK1" s="9"/>
      <c r="DL1" s="10"/>
      <c r="DM1" s="9"/>
      <c r="DN1" s="9"/>
      <c r="DO1" s="9"/>
      <c r="DP1" s="9"/>
      <c r="DQ1" s="10"/>
      <c r="DR1" s="83"/>
      <c r="DS1" s="7"/>
      <c r="DT1" s="7"/>
      <c r="DU1" s="54"/>
      <c r="DV1" s="54"/>
      <c r="DW1" s="54" t="s">
        <v>41</v>
      </c>
      <c r="DX1" s="56"/>
      <c r="DY1" s="128"/>
      <c r="DZ1" s="54"/>
      <c r="EA1" s="54"/>
      <c r="EB1" s="130"/>
      <c r="EC1" s="54"/>
      <c r="ED1" s="54"/>
      <c r="EE1" s="54"/>
      <c r="EF1" s="54"/>
      <c r="EG1" s="55"/>
      <c r="EH1" s="83"/>
      <c r="EI1" s="7"/>
      <c r="EJ1" s="7"/>
      <c r="EK1" s="59"/>
      <c r="EL1" s="59"/>
      <c r="EM1" s="59" t="s">
        <v>92</v>
      </c>
      <c r="EN1" s="61"/>
      <c r="EO1" s="138"/>
      <c r="EP1" s="59"/>
      <c r="EQ1" s="59"/>
      <c r="ER1" s="60"/>
      <c r="ES1" s="59"/>
      <c r="ET1" s="59"/>
      <c r="EU1" s="59"/>
      <c r="EV1" s="59"/>
      <c r="EW1" s="60"/>
      <c r="EX1" s="83"/>
      <c r="EY1" s="7"/>
      <c r="EZ1" s="7"/>
      <c r="FA1" s="141"/>
      <c r="FB1" s="141"/>
      <c r="FC1" s="141" t="s">
        <v>94</v>
      </c>
      <c r="FD1" s="142"/>
      <c r="FE1" s="143"/>
      <c r="FF1" s="141"/>
      <c r="FG1" s="141"/>
      <c r="FH1" s="144"/>
      <c r="FI1" s="141"/>
      <c r="FJ1" s="141"/>
      <c r="FK1" s="141"/>
      <c r="FL1" s="141"/>
      <c r="FM1" s="144"/>
    </row>
    <row r="2" spans="1:209" s="169" customFormat="1" ht="75.75" thickBot="1" x14ac:dyDescent="0.3">
      <c r="A2" s="2" t="s">
        <v>0</v>
      </c>
      <c r="B2" s="2" t="s">
        <v>1</v>
      </c>
      <c r="C2" s="4"/>
      <c r="D2" s="3" t="s">
        <v>15</v>
      </c>
      <c r="E2" s="3" t="s">
        <v>13</v>
      </c>
      <c r="F2" s="3" t="s">
        <v>16</v>
      </c>
      <c r="G2" s="158" t="s">
        <v>17</v>
      </c>
      <c r="H2" s="159" t="s">
        <v>46</v>
      </c>
      <c r="I2" s="159" t="s">
        <v>47</v>
      </c>
      <c r="J2" s="159" t="s">
        <v>48</v>
      </c>
      <c r="K2" s="159" t="s">
        <v>49</v>
      </c>
      <c r="L2" s="159" t="s">
        <v>7</v>
      </c>
      <c r="M2" s="159" t="s">
        <v>50</v>
      </c>
      <c r="N2" s="13" t="s">
        <v>19</v>
      </c>
      <c r="O2" s="39" t="s">
        <v>20</v>
      </c>
      <c r="P2" s="40" t="s">
        <v>2</v>
      </c>
      <c r="Q2" s="14" t="s">
        <v>3</v>
      </c>
      <c r="R2" s="86" t="s">
        <v>4</v>
      </c>
      <c r="S2" s="102" t="s">
        <v>9</v>
      </c>
      <c r="T2" s="13" t="s">
        <v>5</v>
      </c>
      <c r="U2" s="13" t="s">
        <v>6</v>
      </c>
      <c r="V2" s="92" t="s">
        <v>7</v>
      </c>
      <c r="W2" s="75" t="s">
        <v>10</v>
      </c>
      <c r="X2" s="13" t="s">
        <v>11</v>
      </c>
      <c r="Y2" s="13" t="s">
        <v>6</v>
      </c>
      <c r="Z2" s="13" t="s">
        <v>8</v>
      </c>
      <c r="AA2" s="94" t="s">
        <v>7</v>
      </c>
      <c r="AB2" s="82"/>
      <c r="AC2" s="160" t="s">
        <v>88</v>
      </c>
      <c r="AD2" s="160" t="s">
        <v>37</v>
      </c>
      <c r="AE2" s="160" t="s">
        <v>2</v>
      </c>
      <c r="AF2" s="161" t="s">
        <v>3</v>
      </c>
      <c r="AG2" s="104" t="s">
        <v>9</v>
      </c>
      <c r="AH2" s="15" t="s">
        <v>5</v>
      </c>
      <c r="AI2" s="15" t="s">
        <v>6</v>
      </c>
      <c r="AJ2" s="105" t="s">
        <v>7</v>
      </c>
      <c r="AK2" s="15" t="s">
        <v>10</v>
      </c>
      <c r="AL2" s="15" t="s">
        <v>11</v>
      </c>
      <c r="AM2" s="15" t="s">
        <v>6</v>
      </c>
      <c r="AN2" s="15" t="s">
        <v>8</v>
      </c>
      <c r="AO2" s="15" t="s">
        <v>7</v>
      </c>
      <c r="AP2" s="107"/>
      <c r="AQ2" s="3" t="s">
        <v>15</v>
      </c>
      <c r="AR2" s="3" t="s">
        <v>13</v>
      </c>
      <c r="AS2" s="162" t="s">
        <v>25</v>
      </c>
      <c r="AT2" s="162" t="s">
        <v>27</v>
      </c>
      <c r="AU2" s="162" t="s">
        <v>2</v>
      </c>
      <c r="AV2" s="91" t="s">
        <v>3</v>
      </c>
      <c r="AW2" s="111" t="s">
        <v>9</v>
      </c>
      <c r="AX2" s="57" t="s">
        <v>5</v>
      </c>
      <c r="AY2" s="57" t="s">
        <v>6</v>
      </c>
      <c r="AZ2" s="108" t="s">
        <v>7</v>
      </c>
      <c r="BA2" s="91" t="s">
        <v>10</v>
      </c>
      <c r="BB2" s="57" t="s">
        <v>11</v>
      </c>
      <c r="BC2" s="57" t="s">
        <v>6</v>
      </c>
      <c r="BD2" s="57" t="s">
        <v>8</v>
      </c>
      <c r="BE2" s="109" t="s">
        <v>7</v>
      </c>
      <c r="BF2" s="82"/>
      <c r="BG2" s="3" t="s">
        <v>15</v>
      </c>
      <c r="BH2" s="3" t="s">
        <v>13</v>
      </c>
      <c r="BI2" s="163" t="s">
        <v>29</v>
      </c>
      <c r="BJ2" s="163" t="s">
        <v>30</v>
      </c>
      <c r="BK2" s="163" t="s">
        <v>2</v>
      </c>
      <c r="BL2" s="119" t="s">
        <v>3</v>
      </c>
      <c r="BM2" s="112" t="s">
        <v>9</v>
      </c>
      <c r="BN2" s="66" t="s">
        <v>5</v>
      </c>
      <c r="BO2" s="66" t="s">
        <v>6</v>
      </c>
      <c r="BP2" s="115" t="s">
        <v>7</v>
      </c>
      <c r="BQ2" s="112" t="s">
        <v>10</v>
      </c>
      <c r="BR2" s="66" t="s">
        <v>11</v>
      </c>
      <c r="BS2" s="66" t="s">
        <v>6</v>
      </c>
      <c r="BT2" s="66" t="s">
        <v>8</v>
      </c>
      <c r="BU2" s="119" t="s">
        <v>7</v>
      </c>
      <c r="BV2" s="82"/>
      <c r="BW2" s="3" t="s">
        <v>15</v>
      </c>
      <c r="BX2" s="3" t="s">
        <v>13</v>
      </c>
      <c r="BY2" s="164" t="s">
        <v>31</v>
      </c>
      <c r="BZ2" s="164" t="s">
        <v>32</v>
      </c>
      <c r="CA2" s="164" t="s">
        <v>2</v>
      </c>
      <c r="CB2" s="122" t="s">
        <v>3</v>
      </c>
      <c r="CC2" s="120" t="s">
        <v>9</v>
      </c>
      <c r="CD2" s="70" t="s">
        <v>5</v>
      </c>
      <c r="CE2" s="70" t="s">
        <v>6</v>
      </c>
      <c r="CF2" s="121" t="s">
        <v>7</v>
      </c>
      <c r="CG2" s="120" t="s">
        <v>10</v>
      </c>
      <c r="CH2" s="70" t="s">
        <v>11</v>
      </c>
      <c r="CI2" s="70" t="s">
        <v>6</v>
      </c>
      <c r="CJ2" s="70" t="s">
        <v>8</v>
      </c>
      <c r="CK2" s="122" t="s">
        <v>7</v>
      </c>
      <c r="CL2" s="82"/>
      <c r="CM2" s="3" t="s">
        <v>15</v>
      </c>
      <c r="CN2" s="3" t="s">
        <v>13</v>
      </c>
      <c r="CO2" s="165" t="s">
        <v>34</v>
      </c>
      <c r="CP2" s="165" t="s">
        <v>35</v>
      </c>
      <c r="CQ2" s="165" t="s">
        <v>2</v>
      </c>
      <c r="CR2" s="125" t="s">
        <v>3</v>
      </c>
      <c r="CS2" s="123" t="s">
        <v>9</v>
      </c>
      <c r="CT2" s="74" t="s">
        <v>5</v>
      </c>
      <c r="CU2" s="74" t="s">
        <v>6</v>
      </c>
      <c r="CV2" s="124" t="s">
        <v>7</v>
      </c>
      <c r="CW2" s="123" t="s">
        <v>10</v>
      </c>
      <c r="CX2" s="74" t="s">
        <v>11</v>
      </c>
      <c r="CY2" s="74" t="s">
        <v>6</v>
      </c>
      <c r="CZ2" s="74" t="s">
        <v>8</v>
      </c>
      <c r="DA2" s="125" t="s">
        <v>7</v>
      </c>
      <c r="DB2" s="82"/>
      <c r="DC2" s="3" t="s">
        <v>15</v>
      </c>
      <c r="DD2" s="3" t="s">
        <v>13</v>
      </c>
      <c r="DE2" s="166" t="s">
        <v>22</v>
      </c>
      <c r="DF2" s="166" t="s">
        <v>90</v>
      </c>
      <c r="DG2" s="166" t="s">
        <v>2</v>
      </c>
      <c r="DH2" s="102" t="s">
        <v>3</v>
      </c>
      <c r="DI2" s="126" t="s">
        <v>9</v>
      </c>
      <c r="DJ2" s="126" t="s">
        <v>5</v>
      </c>
      <c r="DK2" s="36" t="s">
        <v>6</v>
      </c>
      <c r="DL2" s="127" t="s">
        <v>7</v>
      </c>
      <c r="DM2" s="126" t="s">
        <v>10</v>
      </c>
      <c r="DN2" s="126" t="s">
        <v>11</v>
      </c>
      <c r="DO2" s="126" t="s">
        <v>6</v>
      </c>
      <c r="DP2" s="126" t="s">
        <v>8</v>
      </c>
      <c r="DQ2" s="102" t="s">
        <v>7</v>
      </c>
      <c r="DR2" s="82"/>
      <c r="DS2" s="3" t="s">
        <v>15</v>
      </c>
      <c r="DT2" s="3" t="s">
        <v>13</v>
      </c>
      <c r="DU2" s="162" t="s">
        <v>39</v>
      </c>
      <c r="DV2" s="162" t="s">
        <v>40</v>
      </c>
      <c r="DW2" s="162" t="s">
        <v>2</v>
      </c>
      <c r="DX2" s="91" t="s">
        <v>3</v>
      </c>
      <c r="DY2" s="129" t="s">
        <v>9</v>
      </c>
      <c r="DZ2" s="91" t="s">
        <v>5</v>
      </c>
      <c r="EA2" s="91" t="s">
        <v>6</v>
      </c>
      <c r="EB2" s="131" t="s">
        <v>7</v>
      </c>
      <c r="EC2" s="91" t="s">
        <v>10</v>
      </c>
      <c r="ED2" s="57" t="s">
        <v>11</v>
      </c>
      <c r="EE2" s="57" t="s">
        <v>6</v>
      </c>
      <c r="EF2" s="57" t="s">
        <v>8</v>
      </c>
      <c r="EG2" s="109" t="s">
        <v>7</v>
      </c>
      <c r="EH2" s="82"/>
      <c r="EI2" s="3" t="s">
        <v>15</v>
      </c>
      <c r="EJ2" s="3" t="s">
        <v>13</v>
      </c>
      <c r="EK2" s="167" t="s">
        <v>43</v>
      </c>
      <c r="EL2" s="167" t="s">
        <v>44</v>
      </c>
      <c r="EM2" s="167" t="s">
        <v>2</v>
      </c>
      <c r="EN2" s="132" t="s">
        <v>3</v>
      </c>
      <c r="EO2" s="139" t="s">
        <v>9</v>
      </c>
      <c r="EP2" s="132" t="s">
        <v>5</v>
      </c>
      <c r="EQ2" s="132" t="s">
        <v>6</v>
      </c>
      <c r="ER2" s="136" t="s">
        <v>7</v>
      </c>
      <c r="ES2" s="132" t="s">
        <v>10</v>
      </c>
      <c r="ET2" s="62" t="s">
        <v>11</v>
      </c>
      <c r="EU2" s="62" t="s">
        <v>6</v>
      </c>
      <c r="EV2" s="62" t="s">
        <v>8</v>
      </c>
      <c r="EW2" s="140" t="s">
        <v>7</v>
      </c>
      <c r="EX2" s="82"/>
      <c r="EY2" s="3" t="s">
        <v>15</v>
      </c>
      <c r="EZ2" s="3" t="s">
        <v>13</v>
      </c>
      <c r="FA2" s="168" t="s">
        <v>95</v>
      </c>
      <c r="FB2" s="168" t="s">
        <v>96</v>
      </c>
      <c r="FC2" s="168" t="s">
        <v>2</v>
      </c>
      <c r="FD2" s="146" t="s">
        <v>3</v>
      </c>
      <c r="FE2" s="145" t="s">
        <v>9</v>
      </c>
      <c r="FF2" s="146" t="s">
        <v>5</v>
      </c>
      <c r="FG2" s="146" t="s">
        <v>6</v>
      </c>
      <c r="FH2" s="147" t="s">
        <v>7</v>
      </c>
      <c r="FI2" s="146" t="s">
        <v>10</v>
      </c>
      <c r="FJ2" s="148" t="s">
        <v>11</v>
      </c>
      <c r="FK2" s="148" t="s">
        <v>6</v>
      </c>
      <c r="FL2" s="148" t="s">
        <v>8</v>
      </c>
      <c r="FM2" s="149" t="s">
        <v>7</v>
      </c>
    </row>
    <row r="3" spans="1:209" s="51" customFormat="1" x14ac:dyDescent="0.25">
      <c r="B3" s="51">
        <v>1</v>
      </c>
      <c r="C3" s="42" t="s">
        <v>18</v>
      </c>
      <c r="D3" s="43">
        <v>6</v>
      </c>
      <c r="E3" s="43">
        <v>6</v>
      </c>
      <c r="F3" s="12" t="s">
        <v>74</v>
      </c>
      <c r="G3" s="116">
        <v>1</v>
      </c>
      <c r="H3" s="201">
        <v>1</v>
      </c>
      <c r="I3" s="173">
        <v>1.3778761061946903</v>
      </c>
      <c r="J3" s="173">
        <f>AVERAGE(I3:I16)</f>
        <v>1.0889149435792125</v>
      </c>
      <c r="K3" s="173">
        <f>_xlfn.STDEV.S(I3:I16)</f>
        <v>0.42432042611863502</v>
      </c>
      <c r="L3" s="173">
        <f>(I3-J$3)/K$3*SQRT(7/6)</f>
        <v>0.73556140263749592</v>
      </c>
      <c r="M3" s="173">
        <f>LOG(I3,2)</f>
        <v>0.46244617177648695</v>
      </c>
      <c r="N3" s="44">
        <v>24.667999267578125</v>
      </c>
      <c r="O3" s="45">
        <f>AVERAGE(N3:N4)</f>
        <v>24.669499397277832</v>
      </c>
      <c r="P3" s="46">
        <f>STDEV(N3:N4)</f>
        <v>2.121503766644362E-3</v>
      </c>
      <c r="Q3" s="84">
        <f>2^(MIN(O$3:O$96)-O3)</f>
        <v>0.46506368117432362</v>
      </c>
      <c r="R3" s="87">
        <f>AD3</f>
        <v>29.580500602722168</v>
      </c>
      <c r="S3" s="96">
        <f>O3-$R3</f>
        <v>-4.9110012054443359</v>
      </c>
      <c r="T3" s="23">
        <f>AVERAGE(S3:S16)</f>
        <v>-4.1483573913574219</v>
      </c>
      <c r="U3" s="23">
        <f>STDEV(S3:S16)</f>
        <v>0.43733893720767492</v>
      </c>
      <c r="V3" s="49">
        <f>(S3-T$3)/U$3*SQRT(7/6)</f>
        <v>-1.883549341958495</v>
      </c>
      <c r="W3" s="30">
        <f>T$3-S3</f>
        <v>0.76264381408691406</v>
      </c>
      <c r="X3" s="23">
        <f>AVERAGE(W3:W16)</f>
        <v>0</v>
      </c>
      <c r="Y3" s="23">
        <f>STDEV(W3:W16)</f>
        <v>0.43733893720767492</v>
      </c>
      <c r="Z3" s="21">
        <f>2^(X3)</f>
        <v>1</v>
      </c>
      <c r="AA3" s="50">
        <f>(W3-X$3)/Y$3*SQRT(7/6)</f>
        <v>1.883549341958495</v>
      </c>
      <c r="AB3" s="116">
        <v>1</v>
      </c>
      <c r="AC3" s="48">
        <v>29.558000564575195</v>
      </c>
      <c r="AD3" s="45">
        <f>AVERAGE(AC3:AC4)</f>
        <v>29.580500602722168</v>
      </c>
      <c r="AE3" s="46">
        <f>STDEV(AC3:AC4)</f>
        <v>3.1819859101360731E-2</v>
      </c>
      <c r="AF3" s="106">
        <f>2^(MIN(AD$3:AD$96)-AD3)</f>
        <v>0.25685028106335078</v>
      </c>
      <c r="AG3" s="96">
        <f>AD3-$R3</f>
        <v>0</v>
      </c>
      <c r="AH3" s="23">
        <f>AVERAGE(AG3:AG16)</f>
        <v>0</v>
      </c>
      <c r="AI3" s="23">
        <f>STDEV(AG3:AG16)</f>
        <v>0</v>
      </c>
      <c r="AJ3" s="80" t="e">
        <f>(AG3-AH$3)/AI$3*SQRT(7/6)</f>
        <v>#DIV/0!</v>
      </c>
      <c r="AK3" s="30">
        <f>AH$3-AG3</f>
        <v>0</v>
      </c>
      <c r="AL3" s="23">
        <f>AVERAGE(AK3:AK16)</f>
        <v>0</v>
      </c>
      <c r="AM3" s="23" t="e">
        <f>STDEV(AK3:AK16)</f>
        <v>#DIV/0!</v>
      </c>
      <c r="AN3" s="23">
        <f>2^(AL3)</f>
        <v>1</v>
      </c>
      <c r="AO3" s="31" t="e">
        <f>(AK3-AL$3)/AM$3*SQRT(6/5)</f>
        <v>#DIV/0!</v>
      </c>
      <c r="AP3" s="116">
        <v>1</v>
      </c>
      <c r="AQ3" s="43">
        <v>6</v>
      </c>
      <c r="AR3" s="43">
        <v>6</v>
      </c>
      <c r="AS3" s="48">
        <v>26.965999603271484</v>
      </c>
      <c r="AT3" s="45">
        <f>AVERAGE(AS3:AS4)</f>
        <v>27.076999664306641</v>
      </c>
      <c r="AU3" s="46">
        <f>STDEV(AS3:AS4)</f>
        <v>0.1569777917401593</v>
      </c>
      <c r="AV3" s="48">
        <f>2^(MIN(AT$3:AT$96)-AT3)</f>
        <v>0.33997498862766801</v>
      </c>
      <c r="AW3" s="93">
        <f>AT3-$R3</f>
        <v>-2.5035009384155273</v>
      </c>
      <c r="AX3" s="23">
        <f>AVERAGE(AW3:AW16)</f>
        <v>-2.1026428767613004</v>
      </c>
      <c r="AY3" s="23">
        <f>STDEV(AW3:AW16)</f>
        <v>0.33493069863725428</v>
      </c>
      <c r="AZ3" s="97">
        <f>(AW3-AX$3)/AY$3*SQRT(7/6)</f>
        <v>-1.2927336734720745</v>
      </c>
      <c r="BA3" s="48">
        <f>AX$3-AW3</f>
        <v>0.40085806165422699</v>
      </c>
      <c r="BB3" s="23">
        <f>AVERAGE(BA3:BA16)</f>
        <v>-1.2688263138573217E-16</v>
      </c>
      <c r="BC3" s="23">
        <f>STDEV(BA3:BA16)</f>
        <v>0.33493069863725466</v>
      </c>
      <c r="BD3" s="23">
        <f>2^(BB3)</f>
        <v>1</v>
      </c>
      <c r="BE3" s="31">
        <f>(BA3-BB$3)/BC$3*SQRT(7/6)</f>
        <v>1.2927336734720736</v>
      </c>
      <c r="BF3" s="116">
        <v>1</v>
      </c>
      <c r="BG3" s="43">
        <v>6</v>
      </c>
      <c r="BH3" s="43">
        <v>6</v>
      </c>
      <c r="BI3" s="19">
        <v>20.256999969482422</v>
      </c>
      <c r="BJ3" s="20">
        <f>AVERAGE(BI3:BI4)</f>
        <v>20.337499618530273</v>
      </c>
      <c r="BK3" s="21">
        <f t="shared" ref="BK3" si="0">STDEV(BI3:BI4)</f>
        <v>0.11384369544974608</v>
      </c>
      <c r="BL3" s="84">
        <f>2^(MIN(BJ$3:BJ$96)-BJ3)</f>
        <v>0.35490401321959408</v>
      </c>
      <c r="BM3" s="114">
        <f>BJ3-$R3</f>
        <v>-9.2430009841918945</v>
      </c>
      <c r="BN3" s="23">
        <f>AVERAGE(BM3:BM16)</f>
        <v>-8.889714241027832</v>
      </c>
      <c r="BO3" s="23">
        <f>STDEV(BM3:BM16)</f>
        <v>0.3680330910849805</v>
      </c>
      <c r="BP3" s="97">
        <f>(BM3-BN$3)/BO$3*SQRT(7/6)</f>
        <v>-1.0368450691401891</v>
      </c>
      <c r="BQ3" s="100">
        <f>BN$3-BM3</f>
        <v>0.3532867431640625</v>
      </c>
      <c r="BR3" s="23">
        <f>AVERAGE(BQ3:BQ16)</f>
        <v>0</v>
      </c>
      <c r="BS3" s="23">
        <f>STDEV(BQ3:BQ16)</f>
        <v>0.3680330910849805</v>
      </c>
      <c r="BT3" s="21">
        <f>2^(BR3)</f>
        <v>1</v>
      </c>
      <c r="BU3" s="50">
        <f>(BQ3-BR$3)/BS$3*SQRT(7/6)</f>
        <v>1.0368450691401891</v>
      </c>
      <c r="BV3" s="116">
        <v>1</v>
      </c>
      <c r="BW3" s="43">
        <v>6</v>
      </c>
      <c r="BX3" s="43">
        <v>6</v>
      </c>
      <c r="BY3" s="44">
        <v>25.169000625610352</v>
      </c>
      <c r="BZ3" s="45">
        <f>AVERAGE(BY3:BY4)</f>
        <v>25.23650074005127</v>
      </c>
      <c r="CA3" s="46">
        <f t="shared" ref="CA3" si="1">STDEV(BY3:BY4)</f>
        <v>9.5459577304082194E-2</v>
      </c>
      <c r="CB3" s="84">
        <f>2^(MIN(BZ$3:BZ$96)-BZ3)</f>
        <v>0.22484444843117091</v>
      </c>
      <c r="CC3" s="93">
        <f>BZ3-$R3</f>
        <v>-4.3439998626708984</v>
      </c>
      <c r="CD3" s="23">
        <f>AVERAGE(CC3:CC16)</f>
        <v>-4.2860001155308316</v>
      </c>
      <c r="CE3" s="23">
        <f>STDEV(CC3:CC16)</f>
        <v>0.20678405548336701</v>
      </c>
      <c r="CF3" s="97">
        <f>(CC3-CD$3)/CE$3*SQRT(7/6)</f>
        <v>-0.30295801491186597</v>
      </c>
      <c r="CG3" s="100">
        <f>CD$3-CC3</f>
        <v>5.7999747140066837E-2</v>
      </c>
      <c r="CH3" s="23">
        <f>AVERAGE(CG3:CG16)</f>
        <v>-1.2688263138573217E-16</v>
      </c>
      <c r="CI3" s="23">
        <f>STDEV(CG3:CG16)</f>
        <v>0.20678405548336701</v>
      </c>
      <c r="CJ3" s="21">
        <f>2^(CH3)</f>
        <v>1</v>
      </c>
      <c r="CK3" s="50">
        <f>(CG3-CH$3)/CI$3*SQRT(7/6)</f>
        <v>0.30295801491186658</v>
      </c>
      <c r="CL3" s="116">
        <v>1</v>
      </c>
      <c r="CM3" s="43">
        <v>6</v>
      </c>
      <c r="CN3" s="43">
        <v>6</v>
      </c>
      <c r="CO3" s="23">
        <v>26.795000076293945</v>
      </c>
      <c r="CP3" s="45">
        <f>AVERAGE(CO3:CO4)</f>
        <v>26.812000274658203</v>
      </c>
      <c r="CQ3" s="46">
        <f>STDEV(CO3:CO4)</f>
        <v>2.4041911089766305E-2</v>
      </c>
      <c r="CR3" s="84">
        <f>2^(MIN(CP$3:CP$96)-CP3)</f>
        <v>0.29138524251920112</v>
      </c>
      <c r="CS3" s="93">
        <f>CP3-$R3</f>
        <v>-2.7685003280639648</v>
      </c>
      <c r="CT3" s="23">
        <f>AVERAGE(CS3:CS16)</f>
        <v>-2.7191429138183594</v>
      </c>
      <c r="CU3" s="23">
        <f>STDEV(CS3:CS16)</f>
        <v>0.23864990087901716</v>
      </c>
      <c r="CV3" s="97">
        <f>(CS3-CT$3)/CU$3*SQRT(7/6)</f>
        <v>-0.22339041561962189</v>
      </c>
      <c r="CW3" s="100">
        <f>CT$3-CS3</f>
        <v>4.9357414245605469E-2</v>
      </c>
      <c r="CX3" s="23">
        <f>AVERAGE(CW3:CW16)</f>
        <v>0</v>
      </c>
      <c r="CY3" s="23">
        <f>STDEV(CW3:CW16)</f>
        <v>0.23864990087901716</v>
      </c>
      <c r="CZ3" s="21">
        <f>2^(CX3)</f>
        <v>1</v>
      </c>
      <c r="DA3" s="50">
        <f>(CW3-CX$3)/CY$3*SQRT(7/6)</f>
        <v>0.22339041561962189</v>
      </c>
      <c r="DB3" s="116">
        <v>1</v>
      </c>
      <c r="DC3" s="43">
        <v>6</v>
      </c>
      <c r="DD3" s="43">
        <v>6</v>
      </c>
      <c r="DE3" s="44">
        <v>25.486000061035156</v>
      </c>
      <c r="DF3" s="45">
        <f>AVERAGE(DE3:DE4)</f>
        <v>25.529500007629395</v>
      </c>
      <c r="DG3" s="46">
        <f>STDEV(DE3:DE4)</f>
        <v>6.15182144360771E-2</v>
      </c>
      <c r="DH3" s="84">
        <f>2^(MIN(DF$3:DF$96)-DF3)</f>
        <v>0.27874147508231245</v>
      </c>
      <c r="DI3" s="93">
        <f>DF3-$R3</f>
        <v>-4.0510005950927734</v>
      </c>
      <c r="DJ3" s="48">
        <f>AVERAGE(DI3:DI16)</f>
        <v>-3.77471433367048</v>
      </c>
      <c r="DK3" s="23">
        <f>STDEV(DI3:DI16)</f>
        <v>0.35028233028312294</v>
      </c>
      <c r="DL3" s="97">
        <f>(DI3-DJ$3)/DK$3*SQRT(7/6)</f>
        <v>-0.85195068092794835</v>
      </c>
      <c r="DM3" s="100">
        <f>DJ$3-DI3</f>
        <v>0.2762862614222934</v>
      </c>
      <c r="DN3" s="48">
        <f>AVERAGE(DM3:DM16)</f>
        <v>-1.2688263138573217E-16</v>
      </c>
      <c r="DO3" s="48">
        <f>STDEV(DM3:DM16)</f>
        <v>0.35028233028312294</v>
      </c>
      <c r="DP3" s="46">
        <f>2^(DN3)</f>
        <v>1</v>
      </c>
      <c r="DQ3" s="24">
        <f>(DM3-DN$3)/DO$3*SQRT(7/6)</f>
        <v>0.85195068092794868</v>
      </c>
      <c r="DR3" s="116">
        <v>1</v>
      </c>
      <c r="DS3" s="43">
        <v>6</v>
      </c>
      <c r="DT3" s="43">
        <v>6</v>
      </c>
      <c r="DU3" s="135">
        <v>26.955999374389648</v>
      </c>
      <c r="DV3" s="45">
        <f>AVERAGE(DU3:DU4)</f>
        <v>26.871999740600586</v>
      </c>
      <c r="DW3" s="46">
        <f t="shared" ref="DW3" si="2">STDEV(DU3:DU4)</f>
        <v>0.11879342133886549</v>
      </c>
      <c r="DX3" s="84">
        <f>2^(MIN(DV$3:DV$96)-DV3)</f>
        <v>0.3107876506080452</v>
      </c>
      <c r="DY3" s="96">
        <f>DV3-$R3</f>
        <v>-2.708500862121582</v>
      </c>
      <c r="DZ3" s="48">
        <f>AVERAGE(DY3:DY16)</f>
        <v>-2.3752858298165456</v>
      </c>
      <c r="EA3" s="48">
        <f>STDEV(DY3:DY16)</f>
        <v>0.30771776374297366</v>
      </c>
      <c r="EB3" s="97">
        <f>(DY3-DZ$3)/EA$3*SQRT(7/6)</f>
        <v>-1.1696216878053884</v>
      </c>
      <c r="EC3" s="100">
        <f>DZ$3-DY3</f>
        <v>0.33321503230503646</v>
      </c>
      <c r="ED3" s="23">
        <f>AVERAGE(EC3:EC16)</f>
        <v>1.9032394707859825E-16</v>
      </c>
      <c r="EE3" s="23">
        <f>STDEV(EC3:EC16)</f>
        <v>0.30771776374297338</v>
      </c>
      <c r="EF3" s="21">
        <f>2^(ED3)</f>
        <v>1.0000000000000002</v>
      </c>
      <c r="EG3" s="50">
        <f>(EC3-ED$3)/EE$3*SQRT(7/6)</f>
        <v>1.1696216878053891</v>
      </c>
      <c r="EH3" s="116">
        <v>1</v>
      </c>
      <c r="EI3" s="43">
        <v>6</v>
      </c>
      <c r="EJ3" s="43">
        <v>6</v>
      </c>
      <c r="EK3" s="19">
        <v>28.846000671386719</v>
      </c>
      <c r="EL3" s="45">
        <f>AVERAGE(EK3:EK4)</f>
        <v>28.839500427246094</v>
      </c>
      <c r="EM3" s="46">
        <f>STDEV(EK3:EK4)</f>
        <v>9.1927334224081187E-3</v>
      </c>
      <c r="EN3" s="84">
        <f>2^(MIN(EL$3:EL$98)-EL3)</f>
        <v>0.2567613278449048</v>
      </c>
      <c r="EO3" s="93">
        <f>EL3-$R3</f>
        <v>-0.74100017547607422</v>
      </c>
      <c r="EP3" s="48">
        <f>AVERAGE(EO3:EO16)</f>
        <v>-0.8414284842354911</v>
      </c>
      <c r="EQ3" s="48">
        <f>STDEV(EO3:EO16)</f>
        <v>0.26578205166243646</v>
      </c>
      <c r="ER3" s="97">
        <f>(EO3-EP$3)/EQ$3*SQRT(7/6)</f>
        <v>0.40813505136911504</v>
      </c>
      <c r="ES3" s="118">
        <f>EP$3-EO3</f>
        <v>-0.10042830875941688</v>
      </c>
      <c r="ET3" s="23">
        <f>AVERAGE(ES3:ES16)</f>
        <v>0</v>
      </c>
      <c r="EU3" s="23">
        <f>STDEV(ES3:ES16)</f>
        <v>0.2657820516624364</v>
      </c>
      <c r="EV3" s="21">
        <f>2^(ET3)</f>
        <v>1</v>
      </c>
      <c r="EW3" s="50">
        <f>(ES3-ET$3)/EU$3*SQRT(7/6)</f>
        <v>-0.4081350513691151</v>
      </c>
      <c r="EX3" s="116">
        <v>1</v>
      </c>
      <c r="EY3" s="43">
        <v>6</v>
      </c>
      <c r="EZ3" s="43">
        <v>6</v>
      </c>
      <c r="FA3" s="150">
        <v>28.795000076293945</v>
      </c>
      <c r="FB3" s="30">
        <f>AVERAGE(FA3:FA4)</f>
        <v>28.802000045776367</v>
      </c>
      <c r="FC3" s="30">
        <f>STDEV(FA3:FA4)</f>
        <v>9.8994517782387895E-3</v>
      </c>
      <c r="FD3" s="30">
        <f>2^(MIN(FB$3:FB$96)-FB3)</f>
        <v>0.35404382398017004</v>
      </c>
      <c r="FE3" s="118">
        <f>FB3-$R3</f>
        <v>-0.77850055694580078</v>
      </c>
      <c r="FF3" s="48">
        <f>AVERAGE(FE3:FE16)</f>
        <v>-0.624499865940639</v>
      </c>
      <c r="FG3" s="48">
        <f>STDEV(FE3:FE16)</f>
        <v>0.31720512773073578</v>
      </c>
      <c r="FH3" s="30">
        <f>(FE3-FF$3)/FG$3*SQRT(7/6)</f>
        <v>-0.52439176762367523</v>
      </c>
      <c r="FI3" s="118">
        <f>FF$3-FE3</f>
        <v>0.15400069100516178</v>
      </c>
      <c r="FJ3" s="48">
        <f>AVERAGE(FI3:FI16)</f>
        <v>0</v>
      </c>
      <c r="FK3" s="48">
        <f>STDEV(FI3:FI16)</f>
        <v>0.31720512773073578</v>
      </c>
      <c r="FL3" s="48">
        <f>2^(FJ3)</f>
        <v>1</v>
      </c>
      <c r="FM3" s="50">
        <f>(FI3-FJ$3)/FK$3*SQRT(7/6)</f>
        <v>0.52439176762367523</v>
      </c>
    </row>
    <row r="4" spans="1:209" x14ac:dyDescent="0.25">
      <c r="C4" s="5" t="s">
        <v>18</v>
      </c>
      <c r="D4" s="6">
        <v>6</v>
      </c>
      <c r="E4" s="6">
        <v>6</v>
      </c>
      <c r="F4" s="12" t="s">
        <v>74</v>
      </c>
      <c r="G4" s="117">
        <v>1</v>
      </c>
      <c r="H4" s="202">
        <v>1</v>
      </c>
      <c r="I4" s="171"/>
      <c r="J4" s="171"/>
      <c r="K4" s="171"/>
      <c r="L4" s="171"/>
      <c r="M4" s="171"/>
      <c r="N4" s="19">
        <v>24.670999526977539</v>
      </c>
      <c r="O4" s="21"/>
      <c r="Q4" s="85"/>
      <c r="R4" s="28"/>
      <c r="S4" s="25"/>
      <c r="V4" s="32"/>
      <c r="Z4" s="21"/>
      <c r="AB4" s="117">
        <v>1</v>
      </c>
      <c r="AC4" s="23">
        <v>29.603000640869141</v>
      </c>
      <c r="AD4" s="78"/>
      <c r="AE4" s="29"/>
      <c r="AF4" s="23"/>
      <c r="AG4" s="25"/>
      <c r="AH4" s="29"/>
      <c r="AP4" s="117">
        <v>1</v>
      </c>
      <c r="AQ4" s="6">
        <v>6</v>
      </c>
      <c r="AR4" s="6">
        <v>6</v>
      </c>
      <c r="AS4" s="30">
        <v>27.187999725341797</v>
      </c>
      <c r="AT4" s="78"/>
      <c r="AU4" s="29"/>
      <c r="AV4" s="29"/>
      <c r="AZ4" s="29"/>
      <c r="BA4" s="29"/>
      <c r="BE4" s="29"/>
      <c r="BF4" s="117">
        <v>1</v>
      </c>
      <c r="BG4" s="6">
        <v>6</v>
      </c>
      <c r="BH4" s="6">
        <v>6</v>
      </c>
      <c r="BI4" s="19">
        <v>20.417999267578125</v>
      </c>
      <c r="BJ4" s="21"/>
      <c r="BL4" s="32"/>
      <c r="BM4" s="32"/>
      <c r="BP4" s="29"/>
      <c r="BQ4" s="89"/>
      <c r="BV4" s="117">
        <v>1</v>
      </c>
      <c r="BW4" s="6">
        <v>6</v>
      </c>
      <c r="BX4" s="6">
        <v>6</v>
      </c>
      <c r="BY4" s="19">
        <v>25.304000854492188</v>
      </c>
      <c r="BZ4" s="21"/>
      <c r="CB4" s="29"/>
      <c r="CC4" s="89"/>
      <c r="CL4" s="117">
        <v>1</v>
      </c>
      <c r="CM4" s="6">
        <v>6</v>
      </c>
      <c r="CN4" s="6">
        <v>6</v>
      </c>
      <c r="CO4" s="23">
        <v>26.829000473022461</v>
      </c>
      <c r="CP4" s="21"/>
      <c r="CR4" s="29"/>
      <c r="CS4" s="89"/>
      <c r="CV4" s="80"/>
      <c r="CW4" s="89"/>
      <c r="DB4" s="117">
        <v>1</v>
      </c>
      <c r="DC4" s="6">
        <v>6</v>
      </c>
      <c r="DD4" s="6">
        <v>6</v>
      </c>
      <c r="DE4" s="19">
        <v>25.572999954223633</v>
      </c>
      <c r="DF4" s="21"/>
      <c r="DH4" s="32"/>
      <c r="DI4" s="29"/>
      <c r="DR4" s="117">
        <v>1</v>
      </c>
      <c r="DS4" s="6">
        <v>6</v>
      </c>
      <c r="DT4" s="6">
        <v>6</v>
      </c>
      <c r="DU4" s="33">
        <v>26.788000106811523</v>
      </c>
      <c r="DV4" s="21"/>
      <c r="DX4" s="29"/>
      <c r="EB4" s="29"/>
      <c r="EC4" s="89"/>
      <c r="EH4" s="117">
        <v>1</v>
      </c>
      <c r="EI4" s="6">
        <v>6</v>
      </c>
      <c r="EJ4" s="6">
        <v>6</v>
      </c>
      <c r="EK4" s="19">
        <v>28.833000183105469</v>
      </c>
      <c r="EL4" s="21"/>
      <c r="ER4" s="29"/>
      <c r="ES4" s="89"/>
      <c r="EX4" s="117">
        <v>1</v>
      </c>
      <c r="EY4" s="6">
        <v>6</v>
      </c>
      <c r="EZ4" s="6">
        <v>6</v>
      </c>
      <c r="FA4" s="150">
        <v>28.809000015258789</v>
      </c>
    </row>
    <row r="5" spans="1:209" x14ac:dyDescent="0.25">
      <c r="B5" s="12">
        <v>2</v>
      </c>
      <c r="C5" s="5" t="s">
        <v>18</v>
      </c>
      <c r="D5" s="6">
        <v>6</v>
      </c>
      <c r="E5" s="6">
        <v>6</v>
      </c>
      <c r="F5" s="12" t="s">
        <v>74</v>
      </c>
      <c r="G5" s="117">
        <v>2</v>
      </c>
      <c r="H5" s="202">
        <v>2</v>
      </c>
      <c r="I5" s="171">
        <v>1.4888636363636361</v>
      </c>
      <c r="J5" s="171"/>
      <c r="K5" s="171"/>
      <c r="L5" s="171">
        <f t="shared" ref="L5" si="3">(I5-J$3)/K$3*SQRT(7/6)</f>
        <v>1.0180842947362432</v>
      </c>
      <c r="M5" s="171">
        <f t="shared" ref="M5" si="4">LOG(I5,2)</f>
        <v>0.57421162487308475</v>
      </c>
      <c r="N5" s="19">
        <v>23.563999176025391</v>
      </c>
      <c r="O5" s="20">
        <f>AVERAGE(N5:N6)</f>
        <v>23.564999580383301</v>
      </c>
      <c r="P5" s="21">
        <f>STDEV(N5:N6)</f>
        <v>1.4147854108136908E-3</v>
      </c>
      <c r="Q5" s="22">
        <f>2^(MIN(O$17:O$50)-O5)</f>
        <v>1.00940155456375</v>
      </c>
      <c r="R5" s="87">
        <f t="shared" ref="R5" si="5">AD5</f>
        <v>28.042499542236328</v>
      </c>
      <c r="S5" s="95">
        <f>O5-$R5</f>
        <v>-4.4774999618530273</v>
      </c>
      <c r="V5" s="34">
        <f t="shared" ref="V5" si="6">(S5-T$3)/U$3*SQRT(7/6)</f>
        <v>-0.81290408525738389</v>
      </c>
      <c r="W5" s="30">
        <f>T$3-S5</f>
        <v>0.32914257049560547</v>
      </c>
      <c r="Z5" s="21"/>
      <c r="AA5" s="24">
        <f t="shared" ref="AA5" si="7">(W5-X$3)/Y$3*SQRT(7/6)</f>
        <v>0.81290408525738389</v>
      </c>
      <c r="AB5" s="117">
        <v>2</v>
      </c>
      <c r="AC5" s="23">
        <v>28.070999145507813</v>
      </c>
      <c r="AD5" s="77">
        <f t="shared" ref="AD5" si="8">AVERAGE(AC5:AC6)</f>
        <v>28.042499542236328</v>
      </c>
      <c r="AE5" s="78">
        <f t="shared" ref="AE5" si="9">STDEV(AC5:AC6)</f>
        <v>4.030452546878583E-2</v>
      </c>
      <c r="AF5" s="30">
        <f>2^(MIN(AD$3:AD$96)-AD5)</f>
        <v>0.74587233284138943</v>
      </c>
      <c r="AG5" s="95">
        <f t="shared" ref="AG5" si="10">AD5-$R5</f>
        <v>0</v>
      </c>
      <c r="AH5" s="29"/>
      <c r="AP5" s="117">
        <v>2</v>
      </c>
      <c r="AQ5" s="6">
        <v>6</v>
      </c>
      <c r="AR5" s="6">
        <v>6</v>
      </c>
      <c r="AS5" s="30">
        <v>25.972000122070312</v>
      </c>
      <c r="AT5" s="77">
        <f t="shared" ref="AT5" si="11">AVERAGE(AS5:AS6)</f>
        <v>25.968000411987305</v>
      </c>
      <c r="AU5" s="78">
        <f t="shared" ref="AU5" si="12">STDEV(AS5:AS6)</f>
        <v>5.6564442449500664E-3</v>
      </c>
      <c r="AV5" s="30">
        <f>2^(MIN(AT$3:AT$96)-AT5)</f>
        <v>0.73331236495972341</v>
      </c>
      <c r="AW5" s="88">
        <f t="shared" ref="AW5" si="13">AT5-$R5</f>
        <v>-2.0744991302490234</v>
      </c>
      <c r="AZ5" s="80">
        <f t="shared" ref="AZ5" si="14">(AW5-AX$3)/AY$3*SQRT(7/6)</f>
        <v>9.0761225217581884E-2</v>
      </c>
      <c r="BA5" s="30">
        <f t="shared" ref="BA5" si="15">AX$3-AW5</f>
        <v>-2.8143746512276913E-2</v>
      </c>
      <c r="BE5" s="31">
        <f t="shared" ref="BE5" si="16">(BA5-BB$3)/BC$3*SQRT(7/6)</f>
        <v>-9.0761225217581357E-2</v>
      </c>
      <c r="BF5" s="117">
        <v>2</v>
      </c>
      <c r="BG5" s="6">
        <v>6</v>
      </c>
      <c r="BH5" s="6">
        <v>6</v>
      </c>
      <c r="BI5" s="19">
        <v>19.318000793457031</v>
      </c>
      <c r="BJ5" s="20">
        <f>AVERAGE(BI5:BI6)</f>
        <v>19.320500373840332</v>
      </c>
      <c r="BK5" s="21">
        <f t="shared" ref="BK5" si="17">STDEV(BI5:BI6)</f>
        <v>3.5349404783057044E-3</v>
      </c>
      <c r="BL5" s="22">
        <f>2^(MIN(BJ$3:BJ$96)-BJ5)</f>
        <v>0.71822114764875622</v>
      </c>
      <c r="BM5" s="113">
        <f t="shared" ref="BM5" si="18">BJ5-$R5</f>
        <v>-8.7219991683959961</v>
      </c>
      <c r="BP5" s="80">
        <f t="shared" ref="BP5" si="19">(BM5-BN$3)/BO$3*SQRT(7/6)</f>
        <v>0.49221927922173142</v>
      </c>
      <c r="BQ5" s="118">
        <f t="shared" ref="BQ5" si="20">BN$3-BM5</f>
        <v>-0.16771507263183594</v>
      </c>
      <c r="BU5" s="24">
        <f t="shared" ref="BU5" si="21">(BQ5-BR$3)/BS$3*SQRT(7/6)</f>
        <v>-0.49221927922173142</v>
      </c>
      <c r="BV5" s="117">
        <v>2</v>
      </c>
      <c r="BW5" s="6">
        <v>6</v>
      </c>
      <c r="BX5" s="6">
        <v>6</v>
      </c>
      <c r="BY5" s="19">
        <v>23.892000198364258</v>
      </c>
      <c r="BZ5" s="20">
        <f>AVERAGE(BY5:BY6)</f>
        <v>23.911999702453613</v>
      </c>
      <c r="CA5" s="21">
        <f t="shared" ref="CA5" si="22">STDEV(BY5:BY6)</f>
        <v>2.8283569923902678E-2</v>
      </c>
      <c r="CB5" s="22">
        <f>2^(MIN(BZ$3:BZ$96)-BZ5)</f>
        <v>0.56311450024344734</v>
      </c>
      <c r="CC5" s="78">
        <f t="shared" ref="CC5" si="23">BZ5-$R5</f>
        <v>-4.1304998397827148</v>
      </c>
      <c r="CF5" s="34">
        <f t="shared" ref="CF5" si="24">(CC5-CD$3)/CE$3*SQRT(7/6)</f>
        <v>0.81224586626435646</v>
      </c>
      <c r="CG5" s="30">
        <f t="shared" ref="CG5" si="25">CD$3-CC5</f>
        <v>-0.15550027574811676</v>
      </c>
      <c r="CK5" s="24">
        <f t="shared" ref="CK5" si="26">(CG5-CH$3)/CI$3*SQRT(7/6)</f>
        <v>-0.8122458662643558</v>
      </c>
      <c r="CL5" s="117">
        <v>2</v>
      </c>
      <c r="CM5" s="6">
        <v>6</v>
      </c>
      <c r="CN5" s="6">
        <v>6</v>
      </c>
      <c r="CO5" s="23">
        <v>25.246000289916992</v>
      </c>
      <c r="CP5" s="20">
        <f>AVERAGE(CO5:CO6)</f>
        <v>25.260499954223633</v>
      </c>
      <c r="CQ5" s="21">
        <f t="shared" ref="CQ5" si="27">STDEV(CO5:CO6)</f>
        <v>2.0505621912308251E-2</v>
      </c>
      <c r="CR5" s="22">
        <f>2^(MIN(CP$3:CP$96)-CP5)</f>
        <v>0.85411369892932065</v>
      </c>
      <c r="CS5" s="78">
        <f t="shared" ref="CS5" si="28">CP5-$R5</f>
        <v>-2.7819995880126953</v>
      </c>
      <c r="CV5" s="80">
        <f t="shared" ref="CV5" si="29">(CS5-CT$3)/CU$3*SQRT(7/6)</f>
        <v>-0.28448772666388328</v>
      </c>
      <c r="CW5" s="118">
        <f t="shared" ref="CW5" si="30">CT$3-CS5</f>
        <v>6.2856674194335938E-2</v>
      </c>
      <c r="DA5" s="24">
        <f t="shared" ref="DA5" si="31">(CW5-CX$3)/CY$3*SQRT(7/6)</f>
        <v>0.28448772666388328</v>
      </c>
      <c r="DB5" s="117">
        <v>2</v>
      </c>
      <c r="DC5" s="6">
        <v>6</v>
      </c>
      <c r="DD5" s="6">
        <v>6</v>
      </c>
      <c r="DE5" s="19">
        <v>24.006000518798828</v>
      </c>
      <c r="DF5" s="20">
        <f>AVERAGE(DE5:DE6)</f>
        <v>24.001999855041504</v>
      </c>
      <c r="DG5" s="21">
        <f>STDEV(DE5:DE6)</f>
        <v>5.6577929441024152E-3</v>
      </c>
      <c r="DH5" s="22">
        <f>2^(MIN(DF$3:DF$96)-DF5)</f>
        <v>0.80357230100634391</v>
      </c>
      <c r="DI5" s="78">
        <f t="shared" ref="DI5" si="32">DF5-$R5</f>
        <v>-4.0404996871948242</v>
      </c>
      <c r="DL5" s="34">
        <f t="shared" ref="DL5" si="33">(DI5-DJ$3)/DK$3*SQRT(7/6)</f>
        <v>-0.81957029549739857</v>
      </c>
      <c r="DM5" s="30">
        <f t="shared" ref="DM5" si="34">DJ$3-DI5</f>
        <v>0.26578535352434418</v>
      </c>
      <c r="DQ5" s="24">
        <f t="shared" ref="DQ5" si="35">(DM5-DN$3)/DO$3*SQRT(7/6)</f>
        <v>0.8195702954973989</v>
      </c>
      <c r="DR5" s="117">
        <v>2</v>
      </c>
      <c r="DS5" s="6">
        <v>6</v>
      </c>
      <c r="DT5" s="6">
        <v>6</v>
      </c>
      <c r="DU5" s="33">
        <v>25.724000930786133</v>
      </c>
      <c r="DV5" s="20">
        <f>AVERAGE(DU5:DU6)</f>
        <v>25.761000633239746</v>
      </c>
      <c r="DW5" s="21">
        <f t="shared" ref="DW5" si="36">STDEV(DU5:DU6)</f>
        <v>5.2325481013668983E-2</v>
      </c>
      <c r="DX5" s="79">
        <f>2^(MIN(DV$3:DV$96)-DV5)</f>
        <v>0.67128634013910238</v>
      </c>
      <c r="DY5" s="95">
        <f t="shared" ref="DY5" si="37">DV5-$R5</f>
        <v>-2.281498908996582</v>
      </c>
      <c r="EB5" s="34">
        <f t="shared" ref="EB5" si="38">(DY5-DZ$3)/EA$3*SQRT(7/6)</f>
        <v>0.32920248484797449</v>
      </c>
      <c r="EC5" s="30">
        <f t="shared" ref="EC5" si="39">DZ$3-DY5</f>
        <v>-9.3786920819963537E-2</v>
      </c>
      <c r="EG5" s="24">
        <f t="shared" ref="EG5" si="40">(EC5-ED$3)/EE$3*SQRT(7/6)</f>
        <v>-0.32920248484797543</v>
      </c>
      <c r="EH5" s="117">
        <v>2</v>
      </c>
      <c r="EI5" s="6">
        <v>6</v>
      </c>
      <c r="EJ5" s="6">
        <v>6</v>
      </c>
      <c r="EK5" s="19">
        <v>27.172000885009766</v>
      </c>
      <c r="EL5" s="20">
        <f>AVERAGE(EK5:EK6)</f>
        <v>27.110500335693359</v>
      </c>
      <c r="EM5" s="21">
        <f t="shared" ref="EM5" si="41">STDEV(EK5:EK6)</f>
        <v>8.6974910936657102E-2</v>
      </c>
      <c r="EN5" s="79">
        <f>2^(MIN(EL$3:EL$98)-EL5)</f>
        <v>0.85115862249825824</v>
      </c>
      <c r="EO5" s="88">
        <f t="shared" ref="EO5" si="42">EL5-$R5</f>
        <v>-0.93199920654296875</v>
      </c>
      <c r="ER5" s="80">
        <f t="shared" ref="ER5" si="43">(EO5-EP$3)/EQ$3*SQRT(7/6)</f>
        <v>-0.36807436925033477</v>
      </c>
      <c r="ES5" s="118">
        <f t="shared" ref="ES5" si="44">EP$3-EO5</f>
        <v>9.0570722307477647E-2</v>
      </c>
      <c r="EW5" s="24">
        <f t="shared" ref="EW5" si="45">(ES5-ET$3)/EU$3*SQRT(7/6)</f>
        <v>0.36807436925033482</v>
      </c>
      <c r="EX5" s="117">
        <v>2</v>
      </c>
      <c r="EY5" s="6">
        <v>6</v>
      </c>
      <c r="EZ5" s="6">
        <v>6</v>
      </c>
      <c r="FA5" s="150">
        <v>27.704999923706055</v>
      </c>
      <c r="FB5" s="30">
        <f t="shared" ref="FB5" si="46">AVERAGE(FA5:FA6)</f>
        <v>27.693499565124512</v>
      </c>
      <c r="FC5" s="30">
        <f t="shared" ref="FC5" si="47">STDEV(FA5:FA6)</f>
        <v>1.6263963078171875E-2</v>
      </c>
      <c r="FD5" s="30">
        <f>2^(MIN(FB$3:FB$96)-FB5)</f>
        <v>0.76339430851375012</v>
      </c>
      <c r="FE5" s="118">
        <f t="shared" ref="FE5" si="48">FB5-$R5</f>
        <v>-0.34899997711181641</v>
      </c>
      <c r="FH5" s="35">
        <f t="shared" ref="FH5" si="49">(FE5-FF$3)/FG$3*SQRT(7/6)</f>
        <v>0.93811185352557913</v>
      </c>
      <c r="FI5" s="118">
        <f t="shared" ref="FI5" si="50">FF$3-FE5</f>
        <v>-0.27549988882882259</v>
      </c>
      <c r="FM5" s="50">
        <f t="shared" ref="FM5" si="51">(FI5-FJ$3)/FK$3*SQRT(7/6)</f>
        <v>-0.93811185352557913</v>
      </c>
    </row>
    <row r="6" spans="1:209" x14ac:dyDescent="0.25">
      <c r="C6" s="5" t="s">
        <v>18</v>
      </c>
      <c r="D6" s="6">
        <v>6</v>
      </c>
      <c r="E6" s="6">
        <v>6</v>
      </c>
      <c r="F6" s="12" t="s">
        <v>74</v>
      </c>
      <c r="G6" s="117">
        <v>2</v>
      </c>
      <c r="H6" s="202">
        <v>2</v>
      </c>
      <c r="I6" s="171"/>
      <c r="J6" s="171"/>
      <c r="K6" s="171"/>
      <c r="L6" s="171"/>
      <c r="M6" s="171"/>
      <c r="N6" s="19">
        <v>23.565999984741211</v>
      </c>
      <c r="O6" s="21"/>
      <c r="Q6" s="26"/>
      <c r="R6" s="28"/>
      <c r="S6" s="25"/>
      <c r="V6" s="32"/>
      <c r="Z6" s="21"/>
      <c r="AB6" s="117">
        <v>2</v>
      </c>
      <c r="AC6" s="23">
        <v>28.013999938964844</v>
      </c>
      <c r="AD6" s="78"/>
      <c r="AE6" s="29"/>
      <c r="AF6" s="23"/>
      <c r="AG6" s="25"/>
      <c r="AH6" s="29"/>
      <c r="AP6" s="117">
        <v>2</v>
      </c>
      <c r="AQ6" s="6">
        <v>6</v>
      </c>
      <c r="AR6" s="6">
        <v>6</v>
      </c>
      <c r="AS6" s="30">
        <v>25.964000701904297</v>
      </c>
      <c r="AT6" s="78"/>
      <c r="AU6" s="29"/>
      <c r="AV6" s="29"/>
      <c r="AZ6" s="29"/>
      <c r="BA6" s="29"/>
      <c r="BE6" s="29"/>
      <c r="BF6" s="117">
        <v>2</v>
      </c>
      <c r="BG6" s="6">
        <v>6</v>
      </c>
      <c r="BH6" s="6">
        <v>6</v>
      </c>
      <c r="BI6" s="19">
        <v>19.322999954223633</v>
      </c>
      <c r="BJ6" s="21"/>
      <c r="BL6" s="32"/>
      <c r="BM6" s="32"/>
      <c r="BP6" s="29"/>
      <c r="BQ6" s="89"/>
      <c r="BV6" s="117">
        <v>2</v>
      </c>
      <c r="BW6" s="6">
        <v>6</v>
      </c>
      <c r="BX6" s="6">
        <v>6</v>
      </c>
      <c r="BY6" s="19">
        <v>23.931999206542969</v>
      </c>
      <c r="BZ6" s="21"/>
      <c r="CC6" s="29"/>
      <c r="CL6" s="117">
        <v>2</v>
      </c>
      <c r="CM6" s="6">
        <v>6</v>
      </c>
      <c r="CN6" s="6">
        <v>6</v>
      </c>
      <c r="CO6" s="23">
        <v>25.274999618530273</v>
      </c>
      <c r="CP6" s="21"/>
      <c r="CR6" s="32"/>
      <c r="CS6" s="29"/>
      <c r="CV6" s="80"/>
      <c r="CW6" s="89"/>
      <c r="DB6" s="117">
        <v>2</v>
      </c>
      <c r="DC6" s="6">
        <v>6</v>
      </c>
      <c r="DD6" s="6">
        <v>6</v>
      </c>
      <c r="DE6" s="19">
        <v>23.99799919128418</v>
      </c>
      <c r="DF6" s="21"/>
      <c r="DH6" s="32"/>
      <c r="DI6" s="29"/>
      <c r="DR6" s="117">
        <v>2</v>
      </c>
      <c r="DS6" s="6">
        <v>6</v>
      </c>
      <c r="DT6" s="6">
        <v>6</v>
      </c>
      <c r="DU6" s="33">
        <v>25.798000335693359</v>
      </c>
      <c r="DV6" s="21"/>
      <c r="DX6" s="29"/>
      <c r="EC6" s="29"/>
      <c r="EH6" s="117">
        <v>2</v>
      </c>
      <c r="EI6" s="6">
        <v>6</v>
      </c>
      <c r="EJ6" s="6">
        <v>6</v>
      </c>
      <c r="EK6" s="19">
        <v>27.048999786376953</v>
      </c>
      <c r="EL6" s="21"/>
      <c r="ER6" s="29"/>
      <c r="ES6" s="89"/>
      <c r="EX6" s="117">
        <v>2</v>
      </c>
      <c r="EY6" s="6">
        <v>6</v>
      </c>
      <c r="EZ6" s="6">
        <v>6</v>
      </c>
      <c r="FA6" s="150">
        <v>27.681999206542969</v>
      </c>
    </row>
    <row r="7" spans="1:209" x14ac:dyDescent="0.25">
      <c r="B7" s="12">
        <v>3</v>
      </c>
      <c r="C7" s="5" t="s">
        <v>18</v>
      </c>
      <c r="D7" s="6">
        <v>6</v>
      </c>
      <c r="E7" s="6">
        <v>6</v>
      </c>
      <c r="F7" s="12" t="s">
        <v>74</v>
      </c>
      <c r="G7" s="98">
        <v>3</v>
      </c>
      <c r="H7" s="203">
        <v>3</v>
      </c>
      <c r="I7" s="170">
        <v>0.32178025034770508</v>
      </c>
      <c r="J7" s="171"/>
      <c r="K7" s="171"/>
      <c r="L7" s="171">
        <f t="shared" ref="L7" si="52">(I7-J$3)/K$3*SQRT(7/6)</f>
        <v>-1.9527699357859249</v>
      </c>
      <c r="M7" s="171">
        <f t="shared" ref="M7" si="53">LOG(I7,2)</f>
        <v>-1.635852313262905</v>
      </c>
      <c r="N7" s="19">
        <v>24.409999847412109</v>
      </c>
      <c r="O7" s="20">
        <f>AVERAGE(N7:N8)</f>
        <v>24.308500289916992</v>
      </c>
      <c r="P7" s="21">
        <f>STDEV(N7:N8)</f>
        <v>0.14354205078446247</v>
      </c>
      <c r="Q7" s="22">
        <f>2^(MIN(O$17:O$50)-O7)</f>
        <v>0.60290370660378811</v>
      </c>
      <c r="R7" s="87">
        <f t="shared" ref="R7" si="54">AD7</f>
        <v>28.399500846862793</v>
      </c>
      <c r="S7" s="95">
        <f>O7-$R7</f>
        <v>-4.0910005569458008</v>
      </c>
      <c r="V7" s="34">
        <f t="shared" ref="V7" si="55">(S7-T$3)/U$3*SQRT(7/6)</f>
        <v>0.1416577774805359</v>
      </c>
      <c r="W7" s="30">
        <f>T$3-S7</f>
        <v>-5.7356834411621094E-2</v>
      </c>
      <c r="Z7" s="21"/>
      <c r="AA7" s="24">
        <f t="shared" ref="AA7" si="56">(W7-X$3)/Y$3*SQRT(7/6)</f>
        <v>-0.1416577774805359</v>
      </c>
      <c r="AB7" s="98">
        <v>3</v>
      </c>
      <c r="AC7" s="23">
        <v>28.245000839233398</v>
      </c>
      <c r="AD7" s="77">
        <f t="shared" ref="AD7" si="57">AVERAGE(AC7:AC8)</f>
        <v>28.399500846862793</v>
      </c>
      <c r="AE7" s="78">
        <f t="shared" ref="AE7" si="58">STDEV(AC7:AC8)</f>
        <v>0.21849600617623641</v>
      </c>
      <c r="AF7" s="30">
        <f>2^(MIN(AD$3:AD$96)-AD7)</f>
        <v>0.58236651605891643</v>
      </c>
      <c r="AG7" s="95">
        <f t="shared" ref="AG7" si="59">AD7-$R7</f>
        <v>0</v>
      </c>
      <c r="AH7" s="29"/>
      <c r="AP7" s="98">
        <v>3</v>
      </c>
      <c r="AQ7" s="6">
        <v>6</v>
      </c>
      <c r="AR7" s="6">
        <v>6</v>
      </c>
      <c r="AS7" s="30">
        <v>26.891000747680664</v>
      </c>
      <c r="AT7" s="77">
        <f t="shared" ref="AT7" si="60">AVERAGE(AS7:AS8)</f>
        <v>26.781000137329102</v>
      </c>
      <c r="AU7" s="78">
        <f t="shared" ref="AU7" si="61">STDEV(AS7:AS8)</f>
        <v>0.15556435502849797</v>
      </c>
      <c r="AV7" s="30">
        <f>2^(MIN(AT$3:AT$96)-AT7)</f>
        <v>0.41739928832233086</v>
      </c>
      <c r="AW7" s="88">
        <f t="shared" ref="AW7" si="62">AT7-$R7</f>
        <v>-1.6185007095336914</v>
      </c>
      <c r="AZ7" s="80">
        <f t="shared" ref="AZ7" si="63">(AW7-AX$3)/AY$3*SQRT(7/6)</f>
        <v>1.5613179381751836</v>
      </c>
      <c r="BA7" s="30">
        <f t="shared" ref="BA7" si="64">AX$3-AW7</f>
        <v>-0.48414216722760894</v>
      </c>
      <c r="BE7" s="31">
        <f t="shared" ref="BE7" si="65">(BA7-BB$3)/BC$3*SQRT(7/6)</f>
        <v>-1.5613179381751814</v>
      </c>
      <c r="BF7" s="98">
        <v>3</v>
      </c>
      <c r="BG7" s="6">
        <v>6</v>
      </c>
      <c r="BH7" s="6">
        <v>6</v>
      </c>
      <c r="BI7" s="19">
        <v>20.045000076293945</v>
      </c>
      <c r="BJ7" s="20">
        <f>AVERAGE(BI7:BI8)</f>
        <v>20.06149959564209</v>
      </c>
      <c r="BK7" s="21">
        <f t="shared" ref="BK7" si="66">STDEV(BI7:BI8)</f>
        <v>2.3333844034783283E-2</v>
      </c>
      <c r="BL7" s="22">
        <f>2^(MIN(BJ$3:BJ$96)-BJ7)</f>
        <v>0.42972952765071659</v>
      </c>
      <c r="BM7" s="113">
        <f t="shared" ref="BM7" si="67">BJ7-$R7</f>
        <v>-8.3380012512207031</v>
      </c>
      <c r="BP7" s="80">
        <f t="shared" ref="BP7" si="68">(BM7-BN$3)/BO$3*SQRT(7/6)</f>
        <v>1.6191971652796027</v>
      </c>
      <c r="BQ7" s="118">
        <f t="shared" ref="BQ7" si="69">BN$3-BM7</f>
        <v>-0.55171298980712891</v>
      </c>
      <c r="BU7" s="24">
        <f t="shared" ref="BU7" si="70">(BQ7-BR$3)/BS$3*SQRT(7/6)</f>
        <v>-1.6191971652796027</v>
      </c>
      <c r="BV7" s="98">
        <v>3</v>
      </c>
      <c r="BW7" s="6">
        <v>6</v>
      </c>
      <c r="BX7" s="6">
        <v>6</v>
      </c>
      <c r="BY7" s="19">
        <v>24.086999893188477</v>
      </c>
      <c r="BZ7" s="20">
        <f>AVERAGE(BY7:BY8)</f>
        <v>24.08899974822998</v>
      </c>
      <c r="CA7" s="21">
        <f t="shared" ref="CA7" si="71">STDEV(BY7:BY8)</f>
        <v>2.8282221224750332E-3</v>
      </c>
      <c r="CB7" s="22">
        <f>2^(MIN(BZ$3:BZ$96)-BZ7)</f>
        <v>0.49809752938232654</v>
      </c>
      <c r="CC7" s="78">
        <f t="shared" ref="CC7" si="72">BZ7-$R7</f>
        <v>-4.3105010986328125</v>
      </c>
      <c r="CF7" s="34">
        <f t="shared" ref="CF7" si="73">(CC7-CD$3)/CE$3*SQRT(7/6)</f>
        <v>-0.12797933732434461</v>
      </c>
      <c r="CG7" s="30">
        <f t="shared" ref="CG7" si="74">CD$3-CC7</f>
        <v>2.45009831019809E-2</v>
      </c>
      <c r="CK7" s="24">
        <f t="shared" ref="CK7" si="75">(CG7-CH$3)/CI$3*SQRT(7/6)</f>
        <v>0.12797933732434527</v>
      </c>
      <c r="CL7" s="98">
        <v>3</v>
      </c>
      <c r="CM7" s="6">
        <v>6</v>
      </c>
      <c r="CN7" s="6">
        <v>6</v>
      </c>
      <c r="CO7" s="23">
        <v>25.760000228881836</v>
      </c>
      <c r="CP7" s="20">
        <f>AVERAGE(CO7:CO8)</f>
        <v>25.734999656677246</v>
      </c>
      <c r="CQ7" s="21">
        <f t="shared" ref="CQ7" si="76">STDEV(CO7:CO8)</f>
        <v>3.5356148278818784E-2</v>
      </c>
      <c r="CR7" s="22">
        <f>2^(MIN(CP$3:CP$96)-CP7)</f>
        <v>0.6147195766632404</v>
      </c>
      <c r="CS7" s="78">
        <f t="shared" ref="CS7" si="77">CP7-$R7</f>
        <v>-2.6645011901855469</v>
      </c>
      <c r="CV7" s="80">
        <f t="shared" ref="CV7" si="78">(CS7-CT$3)/CU$3*SQRT(7/6)</f>
        <v>0.24730706701462385</v>
      </c>
      <c r="CW7" s="118">
        <f t="shared" ref="CW7" si="79">CT$3-CS7</f>
        <v>-5.46417236328125E-2</v>
      </c>
      <c r="DA7" s="24">
        <f t="shared" ref="DA7" si="80">(CW7-CX$3)/CY$3*SQRT(7/6)</f>
        <v>-0.24730706701462385</v>
      </c>
      <c r="DB7" s="98">
        <v>3</v>
      </c>
      <c r="DC7" s="6">
        <v>6</v>
      </c>
      <c r="DD7" s="6">
        <v>6</v>
      </c>
      <c r="DE7" s="19">
        <v>24.187999725341797</v>
      </c>
      <c r="DF7" s="20">
        <f>AVERAGE(DE7:DE8)</f>
        <v>24.248499870300293</v>
      </c>
      <c r="DG7" s="21">
        <f>STDEV(DE7:DE8)</f>
        <v>8.5560125525843411E-2</v>
      </c>
      <c r="DH7" s="22">
        <f>2^(MIN(DF$3:DF$96)-DF7)</f>
        <v>0.67736235978740156</v>
      </c>
      <c r="DI7" s="78">
        <f t="shared" ref="DI7" si="81">DF7-$R7</f>
        <v>-4.1510009765625</v>
      </c>
      <c r="DL7" s="34">
        <f t="shared" ref="DL7" si="82">(DI7-DJ$3)/DK$3*SQRT(7/6)</f>
        <v>-1.1603098177435502</v>
      </c>
      <c r="DM7" s="30">
        <f t="shared" ref="DM7" si="83">DJ$3-DI7</f>
        <v>0.37628664289201996</v>
      </c>
      <c r="DQ7" s="24">
        <f t="shared" ref="DQ7" si="84">(DM7-DN$3)/DO$3*SQRT(7/6)</f>
        <v>1.1603098177435505</v>
      </c>
      <c r="DR7" s="98">
        <v>3</v>
      </c>
      <c r="DS7" s="6">
        <v>6</v>
      </c>
      <c r="DT7" s="6">
        <v>6</v>
      </c>
      <c r="DU7" s="33">
        <v>25.87700080871582</v>
      </c>
      <c r="DV7" s="20">
        <f>AVERAGE(DU7:DU8)</f>
        <v>25.944499969482422</v>
      </c>
      <c r="DW7" s="21">
        <f t="shared" ref="DW7" si="85">STDEV(DU7:DU8)</f>
        <v>9.5458228604929848E-2</v>
      </c>
      <c r="DX7" s="79">
        <f>2^(MIN(DV$3:DV$96)-DV7)</f>
        <v>0.5911109514028402</v>
      </c>
      <c r="DY7" s="95">
        <f t="shared" ref="DY7" si="86">DV7-$R7</f>
        <v>-2.4550008773803711</v>
      </c>
      <c r="EB7" s="34">
        <f t="shared" ref="EB7" si="87">(DY7-DZ$3)/EA$3*SQRT(7/6)</f>
        <v>-0.2798086503784637</v>
      </c>
      <c r="EC7" s="30">
        <f t="shared" ref="EC7" si="88">DZ$3-DY7</f>
        <v>7.9715047563825525E-2</v>
      </c>
      <c r="EG7" s="24">
        <f t="shared" ref="EG7" si="89">(EC7-ED$3)/EE$3*SQRT(7/6)</f>
        <v>0.27980865037846325</v>
      </c>
      <c r="EH7" s="98">
        <v>3</v>
      </c>
      <c r="EI7" s="6">
        <v>6</v>
      </c>
      <c r="EJ7" s="6">
        <v>6</v>
      </c>
      <c r="EK7" s="19">
        <v>27.504999160766602</v>
      </c>
      <c r="EL7" s="20">
        <f>AVERAGE(EK7:EK8)</f>
        <v>27.588500022888184</v>
      </c>
      <c r="EM7" s="21">
        <f t="shared" ref="EM7" si="90">STDEV(EK7:EK8)</f>
        <v>0.11808805168218715</v>
      </c>
      <c r="EN7" s="79">
        <f>2^(MIN(EL$3:EL$98)-EL7)</f>
        <v>0.61110840832361579</v>
      </c>
      <c r="EO7" s="88">
        <f>EL7-$R7</f>
        <v>-0.81100082397460938</v>
      </c>
      <c r="ER7" s="80">
        <f t="shared" ref="ER7" si="91">(EO7-EP$3)/EQ$3*SQRT(7/6)</f>
        <v>0.12365631600315569</v>
      </c>
      <c r="ES7" s="118">
        <f t="shared" ref="ES7" si="92">EP$3-EO7</f>
        <v>-3.0427660260881728E-2</v>
      </c>
      <c r="EW7" s="24">
        <f t="shared" ref="EW7" si="93">(ES7-ET$3)/EU$3*SQRT(7/6)</f>
        <v>-0.12365631600315571</v>
      </c>
      <c r="EX7" s="98">
        <v>3</v>
      </c>
      <c r="EY7" s="6">
        <v>6</v>
      </c>
      <c r="EZ7" s="6">
        <v>6</v>
      </c>
      <c r="FA7" s="150">
        <v>27.773000717163086</v>
      </c>
      <c r="FB7" s="30">
        <f t="shared" ref="FB7" si="94">AVERAGE(FA7:FA8)</f>
        <v>27.876500129699707</v>
      </c>
      <c r="FC7" s="30">
        <f t="shared" ref="FC7" si="95">STDEV(FA7:FA8)</f>
        <v>0.14637027290693749</v>
      </c>
      <c r="FD7" s="30">
        <f>2^(MIN(FB$3:FB$96)-FB7)</f>
        <v>0.67245040360004582</v>
      </c>
      <c r="FE7" s="118">
        <f t="shared" ref="FE7" si="96">FB7-$R7</f>
        <v>-0.52300071716308594</v>
      </c>
      <c r="FH7" s="35">
        <f t="shared" ref="FH7" si="97">(FE7-FF$3)/FG$3*SQRT(7/6)</f>
        <v>0.34561739750879067</v>
      </c>
      <c r="FI7" s="118">
        <f t="shared" ref="FI7" si="98">FF$3-FE7</f>
        <v>-0.10149914877755306</v>
      </c>
      <c r="FM7" s="50">
        <f t="shared" ref="FM7" si="99">(FI7-FJ$3)/FK$3*SQRT(7/6)</f>
        <v>-0.34561739750879067</v>
      </c>
    </row>
    <row r="8" spans="1:209" x14ac:dyDescent="0.25">
      <c r="C8" s="5" t="s">
        <v>18</v>
      </c>
      <c r="D8" s="6">
        <v>6</v>
      </c>
      <c r="E8" s="6">
        <v>6</v>
      </c>
      <c r="F8" s="12" t="s">
        <v>74</v>
      </c>
      <c r="G8" s="98">
        <v>3</v>
      </c>
      <c r="H8" s="203">
        <v>3</v>
      </c>
      <c r="I8" s="170"/>
      <c r="J8" s="171"/>
      <c r="K8" s="171"/>
      <c r="L8" s="171"/>
      <c r="M8" s="171"/>
      <c r="N8" s="19">
        <v>24.207000732421875</v>
      </c>
      <c r="O8" s="21"/>
      <c r="Q8" s="26"/>
      <c r="R8" s="28"/>
      <c r="S8" s="25"/>
      <c r="V8" s="32"/>
      <c r="Z8" s="21"/>
      <c r="AB8" s="98">
        <v>3</v>
      </c>
      <c r="AC8" s="23">
        <v>28.554000854492188</v>
      </c>
      <c r="AD8" s="78"/>
      <c r="AE8" s="29"/>
      <c r="AF8" s="23"/>
      <c r="AG8" s="25"/>
      <c r="AH8" s="29"/>
      <c r="AP8" s="98">
        <v>3</v>
      </c>
      <c r="AQ8" s="6">
        <v>6</v>
      </c>
      <c r="AR8" s="6">
        <v>6</v>
      </c>
      <c r="AS8" s="30">
        <v>26.670999526977539</v>
      </c>
      <c r="AT8" s="78"/>
      <c r="AU8" s="29"/>
      <c r="AV8" s="29"/>
      <c r="AZ8" s="29"/>
      <c r="BA8" s="29"/>
      <c r="BE8" s="29"/>
      <c r="BF8" s="98">
        <v>3</v>
      </c>
      <c r="BG8" s="6">
        <v>6</v>
      </c>
      <c r="BH8" s="6">
        <v>6</v>
      </c>
      <c r="BI8" s="19">
        <v>20.077999114990234</v>
      </c>
      <c r="BJ8" s="21"/>
      <c r="BL8" s="32"/>
      <c r="BM8" s="32"/>
      <c r="BP8" s="29"/>
      <c r="BQ8" s="89"/>
      <c r="BV8" s="98">
        <v>3</v>
      </c>
      <c r="BW8" s="6">
        <v>6</v>
      </c>
      <c r="BX8" s="6">
        <v>6</v>
      </c>
      <c r="BY8" s="19">
        <v>24.090999603271484</v>
      </c>
      <c r="BZ8" s="21"/>
      <c r="CC8" s="29"/>
      <c r="CL8" s="98">
        <v>3</v>
      </c>
      <c r="CM8" s="6">
        <v>6</v>
      </c>
      <c r="CN8" s="6">
        <v>6</v>
      </c>
      <c r="CO8" s="23">
        <v>25.709999084472656</v>
      </c>
      <c r="CP8" s="21"/>
      <c r="CR8" s="32"/>
      <c r="CS8" s="29"/>
      <c r="CV8" s="80"/>
      <c r="CW8" s="89"/>
      <c r="DB8" s="98">
        <v>3</v>
      </c>
      <c r="DC8" s="6">
        <v>6</v>
      </c>
      <c r="DD8" s="6">
        <v>6</v>
      </c>
      <c r="DE8" s="19">
        <v>24.309000015258789</v>
      </c>
      <c r="DF8" s="21"/>
      <c r="DH8" s="32"/>
      <c r="DI8" s="29"/>
      <c r="DR8" s="98">
        <v>3</v>
      </c>
      <c r="DS8" s="6">
        <v>6</v>
      </c>
      <c r="DT8" s="6">
        <v>6</v>
      </c>
      <c r="DU8" s="33">
        <v>26.011999130249023</v>
      </c>
      <c r="DV8" s="21"/>
      <c r="DX8" s="29"/>
      <c r="EC8" s="29"/>
      <c r="EH8" s="98">
        <v>3</v>
      </c>
      <c r="EI8" s="6">
        <v>6</v>
      </c>
      <c r="EJ8" s="6">
        <v>6</v>
      </c>
      <c r="EK8" s="19">
        <v>27.672000885009766</v>
      </c>
      <c r="EL8" s="21"/>
      <c r="ER8" s="29"/>
      <c r="ES8" s="89"/>
      <c r="EX8" s="98">
        <v>3</v>
      </c>
      <c r="EY8" s="6">
        <v>6</v>
      </c>
      <c r="EZ8" s="6">
        <v>6</v>
      </c>
      <c r="FA8" s="150">
        <v>27.979999542236328</v>
      </c>
    </row>
    <row r="9" spans="1:209" x14ac:dyDescent="0.25">
      <c r="B9" s="12">
        <v>4</v>
      </c>
      <c r="C9" s="5" t="s">
        <v>18</v>
      </c>
      <c r="D9" s="6">
        <v>6</v>
      </c>
      <c r="E9" s="6">
        <v>6</v>
      </c>
      <c r="F9" s="12" t="s">
        <v>74</v>
      </c>
      <c r="G9" s="98">
        <v>4</v>
      </c>
      <c r="H9" s="203">
        <v>4</v>
      </c>
      <c r="I9" s="170">
        <v>1.3838251366120216</v>
      </c>
      <c r="J9" s="171"/>
      <c r="K9" s="171"/>
      <c r="L9" s="171">
        <f t="shared" ref="L9" si="100">(I9-J$3)/K$3*SQRT(7/6)</f>
        <v>0.75070488115377099</v>
      </c>
      <c r="M9" s="171">
        <f t="shared" ref="M9" si="101">LOG(I9,2)</f>
        <v>0.46866165216466693</v>
      </c>
      <c r="N9" s="19">
        <v>24.58799934387207</v>
      </c>
      <c r="O9" s="20">
        <f>AVERAGE(N9:N10)</f>
        <v>24.575499534606934</v>
      </c>
      <c r="P9" s="21">
        <f>STDEV(N9:N10)</f>
        <v>1.767739978983322E-2</v>
      </c>
      <c r="Q9" s="22">
        <f>2^(MIN(O$17:O$50)-O9)</f>
        <v>0.50104089262794915</v>
      </c>
      <c r="R9" s="87">
        <f t="shared" ref="R9" si="102">AD9</f>
        <v>28.48699951171875</v>
      </c>
      <c r="S9" s="95">
        <f>O9-$R9</f>
        <v>-3.9114999771118164</v>
      </c>
      <c r="V9" s="34">
        <f t="shared" ref="V9" si="103">(S9-T$3)/U$3*SQRT(7/6)</f>
        <v>0.58498163690534799</v>
      </c>
      <c r="W9" s="30">
        <f>T$3-S9</f>
        <v>-0.23685741424560547</v>
      </c>
      <c r="Z9" s="21"/>
      <c r="AA9" s="24">
        <f t="shared" ref="AA9" si="104">(W9-X$3)/Y$3*SQRT(7/6)</f>
        <v>-0.58498163690534799</v>
      </c>
      <c r="AB9" s="98">
        <v>4</v>
      </c>
      <c r="AC9" s="23">
        <v>28.521999359130859</v>
      </c>
      <c r="AD9" s="77">
        <f t="shared" ref="AD9" si="105">AVERAGE(AC9:AC10)</f>
        <v>28.48699951171875</v>
      </c>
      <c r="AE9" s="78">
        <f t="shared" ref="AE9" si="106">STDEV(AC9:AC10)</f>
        <v>4.9497258891193954E-2</v>
      </c>
      <c r="AF9" s="30">
        <f>2^(MIN(AD$3:AD$96)-AD9)</f>
        <v>0.54809605221393354</v>
      </c>
      <c r="AG9" s="95">
        <f t="shared" ref="AG9" si="107">AD9-$R9</f>
        <v>0</v>
      </c>
      <c r="AH9" s="29"/>
      <c r="AP9" s="98">
        <v>4</v>
      </c>
      <c r="AQ9" s="6">
        <v>6</v>
      </c>
      <c r="AR9" s="6">
        <v>6</v>
      </c>
      <c r="AS9" s="30">
        <v>26.759000778198242</v>
      </c>
      <c r="AT9" s="77">
        <f t="shared" ref="AT9" si="108">AVERAGE(AS9:AS10)</f>
        <v>26.730500221252441</v>
      </c>
      <c r="AU9" s="78">
        <f t="shared" ref="AU9" si="109">STDEV(AS9:AS10)</f>
        <v>4.0305874167938183E-2</v>
      </c>
      <c r="AV9" s="30">
        <f>2^(MIN(AT$3:AT$96)-AT9)</f>
        <v>0.43226860422411667</v>
      </c>
      <c r="AW9" s="88">
        <f t="shared" ref="AW9" si="110">AT9-$R9</f>
        <v>-1.7564992904663086</v>
      </c>
      <c r="AZ9" s="80">
        <f t="shared" ref="AZ9" si="111">(AW9-AX$3)/AY$3*SQRT(7/6)</f>
        <v>1.1162840732535988</v>
      </c>
      <c r="BA9" s="30">
        <f t="shared" ref="BA9" si="112">AX$3-AW9</f>
        <v>-0.34614358629499176</v>
      </c>
      <c r="BE9" s="31">
        <f t="shared" ref="BE9" si="113">(BA9-BB$3)/BC$3*SQRT(7/6)</f>
        <v>-1.116284073253597</v>
      </c>
      <c r="BF9" s="98">
        <v>4</v>
      </c>
      <c r="BG9" s="6">
        <v>6</v>
      </c>
      <c r="BH9" s="6">
        <v>6</v>
      </c>
      <c r="BI9" s="19">
        <v>19.867000579833984</v>
      </c>
      <c r="BJ9" s="20">
        <f>AVERAGE(BI9:BI10)</f>
        <v>19.854499816894531</v>
      </c>
      <c r="BK9" s="21">
        <f t="shared" ref="BK9" si="114">STDEV(BI9:BI10)</f>
        <v>1.7678748488985568E-2</v>
      </c>
      <c r="BL9" s="22">
        <f>2^(MIN(BJ$3:BJ$96)-BJ9)</f>
        <v>0.49603045117213429</v>
      </c>
      <c r="BM9" s="113">
        <f t="shared" ref="BM9" si="115">BJ9-$R9</f>
        <v>-8.6324996948242187</v>
      </c>
      <c r="BP9" s="80">
        <f t="shared" ref="BP9" si="116">(BM9-BN$3)/BO$3*SQRT(7/6)</f>
        <v>0.75488718187905268</v>
      </c>
      <c r="BQ9" s="118">
        <f t="shared" ref="BQ9" si="117">BN$3-BM9</f>
        <v>-0.25721454620361328</v>
      </c>
      <c r="BU9" s="24">
        <f t="shared" ref="BU9" si="118">(BQ9-BR$3)/BS$3*SQRT(7/6)</f>
        <v>-0.75488718187905268</v>
      </c>
      <c r="BV9" s="98">
        <v>4</v>
      </c>
      <c r="BW9" s="6">
        <v>6</v>
      </c>
      <c r="BX9" s="6">
        <v>6</v>
      </c>
      <c r="BY9" s="19">
        <v>24.003999710083008</v>
      </c>
      <c r="BZ9" s="20">
        <f>AVERAGE(BY9:BY10)</f>
        <v>24.023499488830566</v>
      </c>
      <c r="CA9" s="21">
        <f t="shared" ref="CA9" si="119">STDEV(BY9:BY10)</f>
        <v>2.7576851568072009E-2</v>
      </c>
      <c r="CB9" s="22">
        <f>2^(MIN(BZ$3:BZ$96)-BZ9)</f>
        <v>0.52123303202436222</v>
      </c>
      <c r="CC9" s="78">
        <f t="shared" ref="CC9" si="120">BZ9-$R9</f>
        <v>-4.4635000228881836</v>
      </c>
      <c r="CF9" s="34">
        <f t="shared" ref="CF9" si="121">(CC9-CD$3)/CE$3*SQRT(7/6)</f>
        <v>-0.92715955209527312</v>
      </c>
      <c r="CG9" s="30">
        <f t="shared" ref="CG9" si="122">CD$3-CC9</f>
        <v>0.17749990735735199</v>
      </c>
      <c r="CK9" s="24">
        <f t="shared" ref="CK9" si="123">(CG9-CH$3)/CI$3*SQRT(7/6)</f>
        <v>0.9271595520952739</v>
      </c>
      <c r="CL9" s="98">
        <v>4</v>
      </c>
      <c r="CM9" s="6">
        <v>6</v>
      </c>
      <c r="CN9" s="6">
        <v>6</v>
      </c>
      <c r="CO9" s="23">
        <v>26.145999908447266</v>
      </c>
      <c r="CP9" s="20">
        <f>AVERAGE(CO9:CO10)</f>
        <v>26.182000160217285</v>
      </c>
      <c r="CQ9" s="21">
        <f t="shared" ref="CQ9" si="124">STDEV(CO9:CO10)</f>
        <v>5.0912044302007645E-2</v>
      </c>
      <c r="CR9" s="22">
        <f>2^(MIN(CP$3:CP$96)-CP9)</f>
        <v>0.45093763672793108</v>
      </c>
      <c r="CS9" s="78">
        <f t="shared" ref="CS9" si="125">CP9-$R9</f>
        <v>-2.3049993515014648</v>
      </c>
      <c r="CV9" s="80">
        <f t="shared" ref="CV9" si="126">(CS9-CT$3)/CU$3*SQRT(7/6)</f>
        <v>1.8744033480319315</v>
      </c>
      <c r="CW9" s="118">
        <f t="shared" ref="CW9" si="127">CT$3-CS9</f>
        <v>-0.41414356231689453</v>
      </c>
      <c r="DA9" s="24">
        <f t="shared" ref="DA9" si="128">(CW9-CX$3)/CY$3*SQRT(7/6)</f>
        <v>-1.8744033480319315</v>
      </c>
      <c r="DB9" s="98">
        <v>4</v>
      </c>
      <c r="DC9" s="6">
        <v>6</v>
      </c>
      <c r="DD9" s="6">
        <v>6</v>
      </c>
      <c r="DE9" s="19">
        <v>24.745000839233398</v>
      </c>
      <c r="DF9" s="20">
        <f>AVERAGE(DE9:DE10)</f>
        <v>24.721000671386719</v>
      </c>
      <c r="DG9" s="21">
        <f>STDEV(DE9:DE10)</f>
        <v>3.3941362868005094E-2</v>
      </c>
      <c r="DH9" s="22">
        <f>2^(MIN(DF$3:DF$96)-DF9)</f>
        <v>0.48818467910113827</v>
      </c>
      <c r="DI9" s="78">
        <f t="shared" ref="DI9" si="129">DF9-$R9</f>
        <v>-3.7659988403320312</v>
      </c>
      <c r="DL9" s="34">
        <f t="shared" ref="DL9" si="130">(DI9-DJ$3)/DK$3*SQRT(7/6)</f>
        <v>2.6874917507987636E-2</v>
      </c>
      <c r="DM9" s="30">
        <f t="shared" ref="DM9" si="131">DJ$3-DI9</f>
        <v>-8.7154933384487876E-3</v>
      </c>
      <c r="DQ9" s="24">
        <f t="shared" ref="DQ9" si="132">(DM9-DN$3)/DO$3*SQRT(7/6)</f>
        <v>-2.6874917507987248E-2</v>
      </c>
      <c r="DR9" s="98">
        <v>4</v>
      </c>
      <c r="DS9" s="6">
        <v>6</v>
      </c>
      <c r="DT9" s="6">
        <v>6</v>
      </c>
      <c r="DU9" s="33">
        <v>26.326000213623047</v>
      </c>
      <c r="DV9" s="20">
        <f>AVERAGE(DU9:DU10)</f>
        <v>26.268500328063965</v>
      </c>
      <c r="DW9" s="21">
        <f t="shared" ref="DW9" si="133">STDEV(DU9:DU10)</f>
        <v>8.1317117992554686E-2</v>
      </c>
      <c r="DX9" s="79">
        <f>2^(MIN(DV$3:DV$96)-DV9)</f>
        <v>0.47220999899452953</v>
      </c>
      <c r="DY9" s="95">
        <f t="shared" ref="DY9" si="134">DV9-$R9</f>
        <v>-2.2184991836547852</v>
      </c>
      <c r="EB9" s="34">
        <f t="shared" ref="EB9" si="135">(DY9-DZ$3)/EA$3*SQRT(7/6)</f>
        <v>0.55033850195927281</v>
      </c>
      <c r="EC9" s="30">
        <f t="shared" ref="EC9" si="136">DZ$3-DY9</f>
        <v>-0.15678664616176041</v>
      </c>
      <c r="EG9" s="24">
        <f t="shared" ref="EG9" si="137">(EC9-ED$3)/EE$3*SQRT(7/6)</f>
        <v>-0.55033850195927392</v>
      </c>
      <c r="EH9" s="98">
        <v>4</v>
      </c>
      <c r="EI9" s="6">
        <v>6</v>
      </c>
      <c r="EJ9" s="6">
        <v>6</v>
      </c>
      <c r="EK9" s="19">
        <v>27.937000274658203</v>
      </c>
      <c r="EL9" s="20">
        <f>AVERAGE(EK9:EK10)</f>
        <v>27.901000022888184</v>
      </c>
      <c r="EM9" s="21">
        <f t="shared" ref="EM9" si="138">STDEV(EK9:EK10)</f>
        <v>5.0912044302007645E-2</v>
      </c>
      <c r="EN9" s="79">
        <f>2^(MIN(EL$3:EL$98)-EL9)</f>
        <v>0.49209209168904028</v>
      </c>
      <c r="EO9" s="88">
        <f t="shared" ref="EO9" si="139">EL9-$R9</f>
        <v>-0.58599948883056641</v>
      </c>
      <c r="ER9" s="80">
        <f t="shared" ref="ER9" si="140">(EO9-EP$3)/EQ$3*SQRT(7/6)</f>
        <v>1.0380492059314421</v>
      </c>
      <c r="ES9" s="118">
        <f t="shared" ref="ES9" si="141">EP$3-EO9</f>
        <v>-0.2554289954049247</v>
      </c>
      <c r="EW9" s="24">
        <f t="shared" ref="EW9" si="142">(ES9-ET$3)/EU$3*SQRT(7/6)</f>
        <v>-1.0380492059314421</v>
      </c>
      <c r="EX9" s="98">
        <v>4</v>
      </c>
      <c r="EY9" s="6">
        <v>6</v>
      </c>
      <c r="EZ9" s="6">
        <v>6</v>
      </c>
      <c r="FA9" s="150">
        <v>28.308000564575195</v>
      </c>
      <c r="FB9" s="30">
        <f t="shared" ref="FB9" si="143">AVERAGE(FA9:FA10)</f>
        <v>28.332500457763672</v>
      </c>
      <c r="FC9" s="30">
        <f t="shared" ref="FC9" si="144">STDEV(FA9:FA10)</f>
        <v>3.4648081223835767E-2</v>
      </c>
      <c r="FD9" s="30">
        <f>2^(MIN(FB$3:FB$96)-FB9)</f>
        <v>0.49021938614468991</v>
      </c>
      <c r="FE9" s="118">
        <f t="shared" ref="FE9" si="145">FB9-$R9</f>
        <v>-0.15449905395507813</v>
      </c>
      <c r="FH9" s="35">
        <f t="shared" ref="FH9" si="146">(FE9-FF$3)/FG$3*SQRT(7/6)</f>
        <v>1.600412017459129</v>
      </c>
      <c r="FI9" s="118">
        <f t="shared" ref="FI9" si="147">FF$3-FE9</f>
        <v>-0.47000081198556087</v>
      </c>
      <c r="FM9" s="50">
        <f t="shared" ref="FM9" si="148">(FI9-FJ$3)/FK$3*SQRT(7/6)</f>
        <v>-1.600412017459129</v>
      </c>
    </row>
    <row r="10" spans="1:209" x14ac:dyDescent="0.25">
      <c r="C10" s="5" t="s">
        <v>18</v>
      </c>
      <c r="D10" s="6">
        <v>6</v>
      </c>
      <c r="E10" s="6">
        <v>6</v>
      </c>
      <c r="F10" s="12" t="s">
        <v>74</v>
      </c>
      <c r="G10" s="98">
        <v>4</v>
      </c>
      <c r="H10" s="203">
        <v>4</v>
      </c>
      <c r="I10" s="170"/>
      <c r="J10" s="171"/>
      <c r="K10" s="171"/>
      <c r="L10" s="171"/>
      <c r="M10" s="171"/>
      <c r="N10" s="19">
        <v>24.562999725341797</v>
      </c>
      <c r="O10" s="21"/>
      <c r="Q10" s="26"/>
      <c r="R10" s="28"/>
      <c r="S10" s="25"/>
      <c r="V10" s="32"/>
      <c r="Z10" s="21"/>
      <c r="AB10" s="98">
        <v>4</v>
      </c>
      <c r="AC10" s="23">
        <v>28.451999664306641</v>
      </c>
      <c r="AD10" s="78"/>
      <c r="AE10" s="29"/>
      <c r="AF10" s="23"/>
      <c r="AG10" s="25"/>
      <c r="AH10" s="29"/>
      <c r="AP10" s="98">
        <v>4</v>
      </c>
      <c r="AQ10" s="6">
        <v>6</v>
      </c>
      <c r="AR10" s="6">
        <v>6</v>
      </c>
      <c r="AS10" s="30">
        <v>26.701999664306641</v>
      </c>
      <c r="AT10" s="78"/>
      <c r="AU10" s="29"/>
      <c r="AV10" s="29"/>
      <c r="AZ10" s="29"/>
      <c r="BA10" s="29"/>
      <c r="BE10" s="29"/>
      <c r="BF10" s="98">
        <v>4</v>
      </c>
      <c r="BG10" s="6">
        <v>6</v>
      </c>
      <c r="BH10" s="6">
        <v>6</v>
      </c>
      <c r="BI10" s="19">
        <v>19.841999053955078</v>
      </c>
      <c r="BJ10" s="21"/>
      <c r="BL10" s="32"/>
      <c r="BM10" s="32"/>
      <c r="BP10" s="29"/>
      <c r="BQ10" s="89"/>
      <c r="BV10" s="98">
        <v>4</v>
      </c>
      <c r="BW10" s="6">
        <v>6</v>
      </c>
      <c r="BX10" s="6">
        <v>6</v>
      </c>
      <c r="BY10" s="19">
        <v>24.042999267578125</v>
      </c>
      <c r="BZ10" s="21"/>
      <c r="CC10" s="29"/>
      <c r="CL10" s="98">
        <v>4</v>
      </c>
      <c r="CM10" s="6">
        <v>6</v>
      </c>
      <c r="CN10" s="6">
        <v>6</v>
      </c>
      <c r="CO10" s="23">
        <v>26.218000411987305</v>
      </c>
      <c r="CP10" s="21"/>
      <c r="CR10" s="32"/>
      <c r="CS10" s="29"/>
      <c r="CV10" s="80"/>
      <c r="CW10" s="89"/>
      <c r="DB10" s="98">
        <v>4</v>
      </c>
      <c r="DC10" s="6">
        <v>6</v>
      </c>
      <c r="DD10" s="6">
        <v>6</v>
      </c>
      <c r="DE10" s="19">
        <v>24.697000503540039</v>
      </c>
      <c r="DF10" s="21"/>
      <c r="DH10" s="32"/>
      <c r="DI10" s="29"/>
      <c r="DR10" s="98">
        <v>4</v>
      </c>
      <c r="DS10" s="6">
        <v>6</v>
      </c>
      <c r="DT10" s="6">
        <v>6</v>
      </c>
      <c r="DU10" s="33">
        <v>26.211000442504883</v>
      </c>
      <c r="DV10" s="21"/>
      <c r="DX10" s="29"/>
      <c r="EC10" s="29"/>
      <c r="EH10" s="98">
        <v>4</v>
      </c>
      <c r="EI10" s="6">
        <v>6</v>
      </c>
      <c r="EJ10" s="6">
        <v>6</v>
      </c>
      <c r="EK10" s="19">
        <v>27.864999771118164</v>
      </c>
      <c r="EL10" s="21"/>
      <c r="ER10" s="29"/>
      <c r="ES10" s="89"/>
      <c r="EX10" s="98">
        <v>4</v>
      </c>
      <c r="EY10" s="6">
        <v>6</v>
      </c>
      <c r="EZ10" s="6">
        <v>6</v>
      </c>
      <c r="FA10" s="150">
        <v>28.357000350952148</v>
      </c>
    </row>
    <row r="11" spans="1:209" x14ac:dyDescent="0.25">
      <c r="B11" s="12">
        <v>5</v>
      </c>
      <c r="C11" s="5" t="s">
        <v>18</v>
      </c>
      <c r="D11" s="6">
        <v>6</v>
      </c>
      <c r="E11" s="6">
        <v>6</v>
      </c>
      <c r="F11" s="12" t="s">
        <v>74</v>
      </c>
      <c r="G11" s="98">
        <v>5</v>
      </c>
      <c r="H11" s="203">
        <v>5</v>
      </c>
      <c r="I11" s="170">
        <v>1.3077551020408162</v>
      </c>
      <c r="J11" s="171"/>
      <c r="K11" s="171"/>
      <c r="L11" s="171">
        <f t="shared" ref="L11" si="149">(I11-J$3)/K$3*SQRT(7/6)</f>
        <v>0.55706577470285623</v>
      </c>
      <c r="M11" s="171">
        <f t="shared" ref="M11" si="150">LOG(I11,2)</f>
        <v>0.38709239851877714</v>
      </c>
      <c r="N11" s="19">
        <v>25.503000259399414</v>
      </c>
      <c r="O11" s="20">
        <f>AVERAGE(N11:N12)</f>
        <v>25.482000350952148</v>
      </c>
      <c r="P11" s="21">
        <f>STDEV(N11:N12)</f>
        <v>2.9698355334716372E-2</v>
      </c>
      <c r="Q11" s="22">
        <f>2^(MIN(O$17:O$50)-O11)</f>
        <v>0.2672940156466001</v>
      </c>
      <c r="R11" s="87">
        <f t="shared" ref="R11" si="151">AD11</f>
        <v>29.224499702453613</v>
      </c>
      <c r="S11" s="95">
        <f>O11-$R11</f>
        <v>-3.7424993515014648</v>
      </c>
      <c r="V11" s="34">
        <f t="shared" ref="V11" si="152">(S11-T$3)/U$3*SQRT(7/6)</f>
        <v>1.0023730997077651</v>
      </c>
      <c r="W11" s="30">
        <f>T$3-S11</f>
        <v>-0.40585803985595703</v>
      </c>
      <c r="Z11" s="21"/>
      <c r="AA11" s="24">
        <f t="shared" ref="AA11" si="153">(W11-X$3)/Y$3*SQRT(7/6)</f>
        <v>-1.0023730997077651</v>
      </c>
      <c r="AB11" s="98">
        <v>5</v>
      </c>
      <c r="AC11" s="23">
        <v>29.191999435424805</v>
      </c>
      <c r="AD11" s="77">
        <f t="shared" ref="AD11" si="154">AVERAGE(AC11:AC12)</f>
        <v>29.224499702453613</v>
      </c>
      <c r="AE11" s="78">
        <f t="shared" ref="AE11" si="155">STDEV(AC11:AC12)</f>
        <v>4.5962318412888246E-2</v>
      </c>
      <c r="AF11" s="30">
        <f>2^(MIN(AD$3:AD$96)-AD11)</f>
        <v>0.32873579435832928</v>
      </c>
      <c r="AG11" s="95">
        <f t="shared" ref="AG11" si="156">AD11-$R11</f>
        <v>0</v>
      </c>
      <c r="AH11" s="29"/>
      <c r="AP11" s="98">
        <v>5</v>
      </c>
      <c r="AQ11" s="6">
        <v>6</v>
      </c>
      <c r="AR11" s="6">
        <v>6</v>
      </c>
      <c r="AS11" s="30">
        <v>27.055999755859375</v>
      </c>
      <c r="AT11" s="77">
        <f t="shared" ref="AT11" si="157">AVERAGE(AS11:AS12)</f>
        <v>27.013500213623047</v>
      </c>
      <c r="AU11" s="78">
        <f t="shared" ref="AU11" si="158">STDEV(AS11:AS12)</f>
        <v>6.0103429025263409E-2</v>
      </c>
      <c r="AV11" s="30">
        <f>2^(MIN(AT$3:AT$96)-AT11)</f>
        <v>0.3552730032801884</v>
      </c>
      <c r="AW11" s="88">
        <f t="shared" ref="AW11" si="159">AT11-$R11</f>
        <v>-2.2109994888305664</v>
      </c>
      <c r="AZ11" s="80">
        <f t="shared" ref="AZ11" si="160">(AW11-AX$3)/AY$3*SQRT(7/6)</f>
        <v>-0.34944099811099244</v>
      </c>
      <c r="BA11" s="30">
        <f t="shared" ref="BA11" si="161">AX$3-AW11</f>
        <v>0.10835661206926606</v>
      </c>
      <c r="BE11" s="31">
        <f t="shared" ref="BE11" si="162">(BA11-BB$3)/BC$3*SQRT(7/6)</f>
        <v>0.34944099811099244</v>
      </c>
      <c r="BF11" s="98">
        <v>5</v>
      </c>
      <c r="BG11" s="6">
        <v>6</v>
      </c>
      <c r="BH11" s="6">
        <v>6</v>
      </c>
      <c r="BI11" s="19">
        <v>20.23699951171875</v>
      </c>
      <c r="BJ11" s="20">
        <f>AVERAGE(BI11:BI12)</f>
        <v>20.251999855041504</v>
      </c>
      <c r="BK11" s="21">
        <f t="shared" ref="BK11" si="163">STDEV(BI11:BI12)</f>
        <v>2.1213688967291273E-2</v>
      </c>
      <c r="BL11" s="22">
        <f>2^(MIN(BJ$3:BJ$96)-BJ11)</f>
        <v>0.37657276203261192</v>
      </c>
      <c r="BM11" s="113">
        <f t="shared" ref="BM11" si="164">BJ11-$R11</f>
        <v>-8.9724998474121094</v>
      </c>
      <c r="BP11" s="80">
        <f t="shared" ref="BP11" si="165">(BM11-BN$3)/BO$3*SQRT(7/6)</f>
        <v>-0.24296368158784068</v>
      </c>
      <c r="BQ11" s="118">
        <f t="shared" ref="BQ11" si="166">BN$3-BM11</f>
        <v>8.2785606384277344E-2</v>
      </c>
      <c r="BU11" s="24">
        <f t="shared" ref="BU11" si="167">(BQ11-BR$3)/BS$3*SQRT(7/6)</f>
        <v>0.24296368158784068</v>
      </c>
      <c r="BV11" s="98">
        <v>5</v>
      </c>
      <c r="BW11" s="6">
        <v>6</v>
      </c>
      <c r="BX11" s="6">
        <v>6</v>
      </c>
      <c r="BY11" s="19">
        <v>25.309999465942383</v>
      </c>
      <c r="BZ11" s="20">
        <f>AVERAGE(BY11:BY12)</f>
        <v>25.329999923706055</v>
      </c>
      <c r="CA11" s="21">
        <f t="shared" ref="CA11" si="168">STDEV(BY11:BY12)</f>
        <v>2.8284918623055027E-2</v>
      </c>
      <c r="CB11" s="22">
        <f>2^(MIN(BZ$3:BZ$96)-BZ11)</f>
        <v>0.2107347275842868</v>
      </c>
      <c r="CC11" s="78">
        <f t="shared" ref="CC11" si="169">BZ11-$R11</f>
        <v>-3.8944997787475586</v>
      </c>
      <c r="CF11" s="34">
        <f t="shared" ref="CF11" si="170">(CC11-CD$3)/CE$3*SQRT(7/6)</f>
        <v>2.0449772752069739</v>
      </c>
      <c r="CG11" s="30">
        <f t="shared" ref="CG11" si="171">CD$3-CC11</f>
        <v>-0.39150033678327301</v>
      </c>
      <c r="CK11" s="24">
        <f t="shared" ref="CK11" si="172">(CG11-CH$3)/CI$3*SQRT(7/6)</f>
        <v>-2.0449772752069735</v>
      </c>
      <c r="CL11" s="98">
        <v>5</v>
      </c>
      <c r="CM11" s="6">
        <v>6</v>
      </c>
      <c r="CN11" s="6">
        <v>6</v>
      </c>
      <c r="CO11" s="23">
        <v>26.614999771118164</v>
      </c>
      <c r="CP11" s="20">
        <f>AVERAGE(CO11:CO12)</f>
        <v>26.648499488830566</v>
      </c>
      <c r="CQ11" s="21">
        <f t="shared" ref="CQ11" si="173">STDEV(CO11:CO12)</f>
        <v>4.7375755124549591E-2</v>
      </c>
      <c r="CR11" s="22">
        <f>2^(MIN(CP$3:CP$96)-CP11)</f>
        <v>0.32635193615337893</v>
      </c>
      <c r="CS11" s="78">
        <f t="shared" ref="CS11" si="174">CP11-$R11</f>
        <v>-2.5760002136230469</v>
      </c>
      <c r="CV11" s="80">
        <f t="shared" ref="CV11" si="175">(CS11-CT$3)/CU$3*SQRT(7/6)</f>
        <v>0.64786026128572649</v>
      </c>
      <c r="CW11" s="118">
        <f t="shared" ref="CW11" si="176">CT$3-CS11</f>
        <v>-0.1431427001953125</v>
      </c>
      <c r="DA11" s="24">
        <f t="shared" ref="DA11" si="177">(CW11-CX$3)/CY$3*SQRT(7/6)</f>
        <v>-0.64786026128572649</v>
      </c>
      <c r="DB11" s="98">
        <v>5</v>
      </c>
      <c r="DC11" s="6">
        <v>6</v>
      </c>
      <c r="DD11" s="6">
        <v>6</v>
      </c>
      <c r="DE11" s="19">
        <v>26.091999053955078</v>
      </c>
      <c r="DF11" s="20">
        <f>AVERAGE(DE11:DE12)</f>
        <v>26.074999809265137</v>
      </c>
      <c r="DG11" s="21">
        <f>STDEV(DE11:DE12)</f>
        <v>2.4040562390613956E-2</v>
      </c>
      <c r="DH11" s="22">
        <f>2^(MIN(DF$3:DF$96)-DF11)</f>
        <v>0.19098083642174296</v>
      </c>
      <c r="DI11" s="78">
        <f t="shared" ref="DI11" si="178">DF11-$R11</f>
        <v>-3.1494998931884766</v>
      </c>
      <c r="DL11" s="34">
        <f t="shared" ref="DL11" si="179">(DI11-DJ$3)/DK$3*SQRT(7/6)</f>
        <v>1.9278984975676741</v>
      </c>
      <c r="DM11" s="30">
        <f t="shared" ref="DM11" si="180">DJ$3-DI11</f>
        <v>-0.62521444048200348</v>
      </c>
      <c r="DQ11" s="24">
        <f t="shared" ref="DQ11" si="181">(DM11-DN$3)/DO$3*SQRT(7/6)</f>
        <v>-1.9278984975676738</v>
      </c>
      <c r="DR11" s="98">
        <v>5</v>
      </c>
      <c r="DS11" s="6">
        <v>6</v>
      </c>
      <c r="DT11" s="6">
        <v>6</v>
      </c>
      <c r="DU11" s="33">
        <v>27.448999404907227</v>
      </c>
      <c r="DV11" s="20">
        <f>AVERAGE(DU11:DU12)</f>
        <v>27.414499282836914</v>
      </c>
      <c r="DW11" s="21">
        <f t="shared" ref="DW11" si="182">STDEV(DU11:DU12)</f>
        <v>4.8790540535363282E-2</v>
      </c>
      <c r="DX11" s="79">
        <f>2^(MIN(DV$3:DV$96)-DV11)</f>
        <v>0.21338069168865748</v>
      </c>
      <c r="DY11" s="95">
        <f t="shared" ref="DY11" si="183">DV11-$R11</f>
        <v>-1.8100004196166992</v>
      </c>
      <c r="EB11" s="34">
        <f t="shared" ref="EB11" si="184">(DY11-DZ$3)/EA$3*SQRT(7/6)</f>
        <v>1.9842144305315972</v>
      </c>
      <c r="EC11" s="30">
        <f t="shared" ref="EC11" si="185">DZ$3-DY11</f>
        <v>-0.56528541019984635</v>
      </c>
      <c r="EG11" s="24">
        <f t="shared" ref="EG11" si="186">(EC11-ED$3)/EE$3*SQRT(7/6)</f>
        <v>-1.9842144305315996</v>
      </c>
      <c r="EH11" s="98">
        <v>5</v>
      </c>
      <c r="EI11" s="6">
        <v>6</v>
      </c>
      <c r="EJ11" s="6">
        <v>6</v>
      </c>
      <c r="EK11" s="19">
        <v>28.128000259399414</v>
      </c>
      <c r="EL11" s="20">
        <f>AVERAGE(EK11:EK12)</f>
        <v>28.071000099182129</v>
      </c>
      <c r="EM11" s="21">
        <f t="shared" ref="EM11" si="187">STDEV(EK11:EK12)</f>
        <v>8.0610399636724006E-2</v>
      </c>
      <c r="EN11" s="79">
        <f>2^(MIN(EL$3:EL$98)-EL11)</f>
        <v>0.43739243102715697</v>
      </c>
      <c r="EO11" s="88">
        <f t="shared" ref="EO11" si="188">EL11-$R11</f>
        <v>-1.1534996032714844</v>
      </c>
      <c r="ER11" s="80">
        <f t="shared" ref="ER11" si="189">(EO11-EP$3)/EQ$3*SQRT(7/6)</f>
        <v>-1.2682396405150003</v>
      </c>
      <c r="ES11" s="118">
        <f t="shared" ref="ES11" si="190">EP$3-EO11</f>
        <v>0.31207111903599327</v>
      </c>
      <c r="EW11" s="24">
        <f t="shared" ref="EW11" si="191">(ES11-ET$3)/EU$3*SQRT(7/6)</f>
        <v>1.2682396405150005</v>
      </c>
      <c r="EX11" s="98">
        <v>5</v>
      </c>
      <c r="EY11" s="6">
        <v>6</v>
      </c>
      <c r="EZ11" s="6">
        <v>6</v>
      </c>
      <c r="FA11" s="150">
        <v>28.363000869750977</v>
      </c>
      <c r="FB11" s="30">
        <f t="shared" ref="FB11" si="192">AVERAGE(FA11:FA12)</f>
        <v>28.306500434875488</v>
      </c>
      <c r="FC11" s="30">
        <f t="shared" ref="FC11" si="193">STDEV(FA11:FA12)</f>
        <v>7.9903681280893341E-2</v>
      </c>
      <c r="FD11" s="30">
        <f>2^(MIN(FB$3:FB$96)-FB11)</f>
        <v>0.49913413152892389</v>
      </c>
      <c r="FE11" s="118">
        <f t="shared" ref="FE11" si="194">FB11-$R11</f>
        <v>-0.917999267578125</v>
      </c>
      <c r="FH11" s="35">
        <f t="shared" ref="FH11" si="195">(FE11-FF$3)/FG$3*SQRT(7/6)</f>
        <v>-0.99940246382409803</v>
      </c>
      <c r="FI11" s="118">
        <f t="shared" ref="FI11" si="196">FF$3-FE11</f>
        <v>0.293499401637486</v>
      </c>
      <c r="FM11" s="50">
        <f t="shared" ref="FM11" si="197">(FI11-FJ$3)/FK$3*SQRT(7/6)</f>
        <v>0.99940246382409803</v>
      </c>
    </row>
    <row r="12" spans="1:209" x14ac:dyDescent="0.25">
      <c r="C12" s="5" t="s">
        <v>18</v>
      </c>
      <c r="D12" s="6">
        <v>6</v>
      </c>
      <c r="E12" s="6">
        <v>6</v>
      </c>
      <c r="F12" s="12" t="s">
        <v>74</v>
      </c>
      <c r="G12" s="98">
        <v>5</v>
      </c>
      <c r="H12" s="203">
        <v>5</v>
      </c>
      <c r="I12" s="170"/>
      <c r="J12" s="171"/>
      <c r="K12" s="171"/>
      <c r="L12" s="171"/>
      <c r="M12" s="171"/>
      <c r="N12" s="19">
        <v>25.461000442504883</v>
      </c>
      <c r="O12" s="21"/>
      <c r="Q12" s="26"/>
      <c r="R12" s="28"/>
      <c r="S12" s="25"/>
      <c r="V12" s="32"/>
      <c r="Z12" s="21"/>
      <c r="AB12" s="98">
        <v>5</v>
      </c>
      <c r="AC12" s="23">
        <v>29.256999969482422</v>
      </c>
      <c r="AD12" s="78"/>
      <c r="AE12" s="29"/>
      <c r="AF12" s="23"/>
      <c r="AG12" s="25"/>
      <c r="AH12" s="29"/>
      <c r="AP12" s="98">
        <v>5</v>
      </c>
      <c r="AQ12" s="6">
        <v>6</v>
      </c>
      <c r="AR12" s="6">
        <v>6</v>
      </c>
      <c r="AS12" s="30">
        <v>26.971000671386719</v>
      </c>
      <c r="AT12" s="78"/>
      <c r="AU12" s="29"/>
      <c r="AV12" s="29"/>
      <c r="AZ12" s="29"/>
      <c r="BA12" s="29"/>
      <c r="BE12" s="29"/>
      <c r="BF12" s="98">
        <v>5</v>
      </c>
      <c r="BG12" s="6">
        <v>6</v>
      </c>
      <c r="BH12" s="6">
        <v>6</v>
      </c>
      <c r="BI12" s="19">
        <v>20.267000198364258</v>
      </c>
      <c r="BJ12" s="21"/>
      <c r="BL12" s="32"/>
      <c r="BM12" s="32"/>
      <c r="BP12" s="29"/>
      <c r="BQ12" s="89"/>
      <c r="BV12" s="98">
        <v>5</v>
      </c>
      <c r="BW12" s="6">
        <v>6</v>
      </c>
      <c r="BX12" s="6">
        <v>6</v>
      </c>
      <c r="BY12" s="19">
        <v>25.350000381469727</v>
      </c>
      <c r="BZ12" s="21"/>
      <c r="CC12" s="29"/>
      <c r="CL12" s="98">
        <v>5</v>
      </c>
      <c r="CM12" s="6">
        <v>6</v>
      </c>
      <c r="CN12" s="6">
        <v>6</v>
      </c>
      <c r="CO12" s="23">
        <v>26.681999206542969</v>
      </c>
      <c r="CP12" s="21"/>
      <c r="CR12" s="32"/>
      <c r="CS12" s="29"/>
      <c r="CV12" s="80"/>
      <c r="CW12" s="89"/>
      <c r="DB12" s="98">
        <v>5</v>
      </c>
      <c r="DC12" s="6">
        <v>6</v>
      </c>
      <c r="DD12" s="6">
        <v>6</v>
      </c>
      <c r="DE12" s="19">
        <v>26.058000564575195</v>
      </c>
      <c r="DF12" s="21"/>
      <c r="DH12" s="32"/>
      <c r="DI12" s="29"/>
      <c r="DR12" s="98">
        <v>5</v>
      </c>
      <c r="DS12" s="6">
        <v>6</v>
      </c>
      <c r="DT12" s="6">
        <v>6</v>
      </c>
      <c r="DU12" s="33">
        <v>27.379999160766602</v>
      </c>
      <c r="DV12" s="21"/>
      <c r="DX12" s="29"/>
      <c r="EC12" s="29"/>
      <c r="EH12" s="98">
        <v>5</v>
      </c>
      <c r="EI12" s="6">
        <v>6</v>
      </c>
      <c r="EJ12" s="6">
        <v>6</v>
      </c>
      <c r="EK12" s="19">
        <v>28.013999938964844</v>
      </c>
      <c r="EL12" s="21"/>
      <c r="ER12" s="29"/>
      <c r="ES12" s="89"/>
      <c r="EX12" s="98">
        <v>5</v>
      </c>
      <c r="EY12" s="6">
        <v>6</v>
      </c>
      <c r="EZ12" s="6">
        <v>6</v>
      </c>
      <c r="FA12" s="150">
        <v>28.25</v>
      </c>
    </row>
    <row r="13" spans="1:209" x14ac:dyDescent="0.25">
      <c r="B13" s="12">
        <v>6</v>
      </c>
      <c r="C13" s="5" t="s">
        <v>18</v>
      </c>
      <c r="D13" s="6">
        <v>6</v>
      </c>
      <c r="E13" s="6">
        <v>6</v>
      </c>
      <c r="F13" s="12" t="s">
        <v>74</v>
      </c>
      <c r="G13" s="98">
        <v>6</v>
      </c>
      <c r="H13" s="203">
        <v>6</v>
      </c>
      <c r="I13" s="170">
        <v>0.77463917525773207</v>
      </c>
      <c r="J13" s="171"/>
      <c r="K13" s="171"/>
      <c r="L13" s="171">
        <f t="shared" ref="L13" si="198">(I13-J$3)/K$3*SQRT(7/6)</f>
        <v>-0.80000067437831734</v>
      </c>
      <c r="M13" s="171">
        <f t="shared" ref="M13" si="199">LOG(I13,2)</f>
        <v>-0.36840363132008119</v>
      </c>
      <c r="N13" s="19">
        <v>24.740999221801758</v>
      </c>
      <c r="O13" s="20">
        <f>AVERAGE(N13:N14)</f>
        <v>24.800999641418457</v>
      </c>
      <c r="P13" s="21">
        <f>STDEV(N13:N14)</f>
        <v>8.4853407170012732E-2</v>
      </c>
      <c r="Q13" s="22">
        <f>2^(MIN(O$17:O$50)-O13)</f>
        <v>0.42853951743890084</v>
      </c>
      <c r="R13" s="87">
        <f t="shared" ref="R13" si="200">AD13</f>
        <v>28.47350025177002</v>
      </c>
      <c r="S13" s="95">
        <f>O13-$R13</f>
        <v>-3.6725006103515625</v>
      </c>
      <c r="V13" s="34">
        <f t="shared" ref="V13" si="201">(S13-T$3)/U$3*SQRT(7/6)</f>
        <v>1.1752533885076895</v>
      </c>
      <c r="W13" s="30">
        <f>T$3-S13</f>
        <v>-0.47585678100585938</v>
      </c>
      <c r="Z13" s="21"/>
      <c r="AA13" s="24">
        <f t="shared" ref="AA13" si="202">(W13-X$3)/Y$3*SQRT(7/6)</f>
        <v>-1.1752533885076895</v>
      </c>
      <c r="AB13" s="98">
        <v>6</v>
      </c>
      <c r="AC13" s="23">
        <v>28.520000457763672</v>
      </c>
      <c r="AD13" s="77">
        <f t="shared" ref="AD13" si="203">AVERAGE(AC13:AC14)</f>
        <v>28.47350025177002</v>
      </c>
      <c r="AE13" s="78">
        <f t="shared" ref="AE13" si="204">STDEV(AC13:AC14)</f>
        <v>6.5761221969365832E-2</v>
      </c>
      <c r="AF13" s="30">
        <f>2^(MIN(AD$3:AD$96)-AD13)</f>
        <v>0.55324864143724195</v>
      </c>
      <c r="AG13" s="95">
        <f t="shared" ref="AG13" si="205">AD13-$R13</f>
        <v>0</v>
      </c>
      <c r="AH13" s="29"/>
      <c r="AP13" s="98">
        <v>6</v>
      </c>
      <c r="AQ13" s="6">
        <v>6</v>
      </c>
      <c r="AR13" s="6">
        <v>6</v>
      </c>
      <c r="AS13" s="30">
        <v>26.031999588012695</v>
      </c>
      <c r="AT13" s="77">
        <f t="shared" ref="AT13" si="206">AVERAGE(AS13:AS14)</f>
        <v>25.990499496459961</v>
      </c>
      <c r="AU13" s="78">
        <f t="shared" ref="AU13" si="207">STDEV(AS13:AS14)</f>
        <v>5.8689992313602071E-2</v>
      </c>
      <c r="AV13" s="30">
        <f>2^(MIN(AT$3:AT$96)-AT13)</f>
        <v>0.72196494137777945</v>
      </c>
      <c r="AW13" s="88">
        <f t="shared" ref="AW13" si="208">AT13-$R13</f>
        <v>-2.4830007553100586</v>
      </c>
      <c r="AZ13" s="80">
        <f t="shared" ref="AZ13" si="209">(AW13-AX$3)/AY$3*SQRT(7/6)</f>
        <v>-1.2266223000262728</v>
      </c>
      <c r="BA13" s="30">
        <f t="shared" ref="BA13" si="210">AX$3-AW13</f>
        <v>0.38035787854875824</v>
      </c>
      <c r="BE13" s="31">
        <f t="shared" ref="BE13" si="211">(BA13-BB$3)/BC$3*SQRT(7/6)</f>
        <v>1.2266223000262719</v>
      </c>
      <c r="BF13" s="98">
        <v>6</v>
      </c>
      <c r="BG13" s="6">
        <v>6</v>
      </c>
      <c r="BH13" s="6">
        <v>6</v>
      </c>
      <c r="BI13" s="19">
        <v>19.061000823974609</v>
      </c>
      <c r="BJ13" s="20">
        <f>AVERAGE(BI13:BI14)</f>
        <v>19.05250072479248</v>
      </c>
      <c r="BK13" s="21">
        <f t="shared" ref="BK13" si="212">STDEV(BI13:BI14)</f>
        <v>1.2020955544883152E-2</v>
      </c>
      <c r="BL13" s="22">
        <f>2^(MIN(BJ$3:BJ$96)-BJ13)</f>
        <v>0.86483672149329838</v>
      </c>
      <c r="BM13" s="113">
        <f t="shared" ref="BM13" si="213">BJ13-$R13</f>
        <v>-9.4209995269775391</v>
      </c>
      <c r="BP13" s="80">
        <f t="shared" ref="BP13" si="214">(BM13-BN$3)/BO$3*SQRT(7/6)</f>
        <v>-1.5592448335596776</v>
      </c>
      <c r="BQ13" s="118">
        <f t="shared" ref="BQ13" si="215">BN$3-BM13</f>
        <v>0.53128528594970703</v>
      </c>
      <c r="BU13" s="24">
        <f t="shared" ref="BU13" si="216">(BQ13-BR$3)/BS$3*SQRT(7/6)</f>
        <v>1.5592448335596776</v>
      </c>
      <c r="BV13" s="98">
        <v>6</v>
      </c>
      <c r="BW13" s="6">
        <v>6</v>
      </c>
      <c r="BX13" s="6">
        <v>6</v>
      </c>
      <c r="BY13" s="19">
        <v>23.955999374389648</v>
      </c>
      <c r="BZ13" s="20">
        <f>AVERAGE(BY13:BY14)</f>
        <v>24.008999824523926</v>
      </c>
      <c r="CA13" s="21">
        <f t="shared" ref="CA13" si="217">STDEV(BY13:BY14)</f>
        <v>7.4953955391773949E-2</v>
      </c>
      <c r="CB13" s="22">
        <f>2^(MIN(BZ$3:BZ$96)-BZ13)</f>
        <v>0.5264980466734096</v>
      </c>
      <c r="CC13" s="78">
        <f t="shared" ref="CC13" si="218">BZ13-$R13</f>
        <v>-4.4645004272460938</v>
      </c>
      <c r="CF13" s="34">
        <f t="shared" ref="CF13" si="219">(CC13-CD$3)/CE$3*SQRT(7/6)</f>
        <v>-0.93238510105585248</v>
      </c>
      <c r="CG13" s="30">
        <f t="shared" ref="CG13" si="220">CD$3-CC13</f>
        <v>0.17850031171526215</v>
      </c>
      <c r="CK13" s="24">
        <f t="shared" ref="CK13" si="221">(CG13-CH$3)/CI$3*SQRT(7/6)</f>
        <v>0.93238510105585315</v>
      </c>
      <c r="CL13" s="98">
        <v>6</v>
      </c>
      <c r="CM13" s="6">
        <v>6</v>
      </c>
      <c r="CN13" s="6">
        <v>6</v>
      </c>
      <c r="CO13" s="23">
        <v>25.378000259399414</v>
      </c>
      <c r="CP13" s="20">
        <f>AVERAGE(CO13:CO14)</f>
        <v>25.416500091552734</v>
      </c>
      <c r="CQ13" s="21">
        <f t="shared" ref="CQ13" si="222">STDEV(CO13:CO14)</f>
        <v>5.4446984780313346E-2</v>
      </c>
      <c r="CR13" s="22">
        <f>2^(MIN(CP$3:CP$96)-CP13)</f>
        <v>0.76657555623187834</v>
      </c>
      <c r="CS13" s="78">
        <f t="shared" ref="CS13" si="223">CP13-$R13</f>
        <v>-3.0570001602172852</v>
      </c>
      <c r="CV13" s="80">
        <f t="shared" ref="CV13" si="224">(CS13-CT$3)/CU$3*SQRT(7/6)</f>
        <v>-1.5291334006597979</v>
      </c>
      <c r="CW13" s="118">
        <f t="shared" ref="CW13" si="225">CT$3-CS13</f>
        <v>0.33785724639892578</v>
      </c>
      <c r="DA13" s="24">
        <f t="shared" ref="DA13" si="226">(CW13-CX$3)/CY$3*SQRT(7/6)</f>
        <v>1.5291334006597979</v>
      </c>
      <c r="DB13" s="98">
        <v>6</v>
      </c>
      <c r="DC13" s="6">
        <v>6</v>
      </c>
      <c r="DD13" s="6">
        <v>6</v>
      </c>
      <c r="DE13" s="19">
        <v>24.938999176025391</v>
      </c>
      <c r="DF13" s="20">
        <f>AVERAGE(DE13:DE14)</f>
        <v>24.930999755859375</v>
      </c>
      <c r="DG13" s="21">
        <f>STDEV(DE13:DE14)</f>
        <v>1.1312888489900133E-2</v>
      </c>
      <c r="DH13" s="22">
        <f>2^(MIN(DF$3:DF$96)-DF13)</f>
        <v>0.42205409867043564</v>
      </c>
      <c r="DI13" s="78">
        <f t="shared" ref="DI13" si="227">DF13-$R13</f>
        <v>-3.5425004959106445</v>
      </c>
      <c r="DL13" s="34">
        <f t="shared" ref="DL13" si="228">(DI13-DJ$3)/DK$3*SQRT(7/6)</f>
        <v>0.71604985416919031</v>
      </c>
      <c r="DM13" s="30">
        <f t="shared" ref="DM13" si="229">DJ$3-DI13</f>
        <v>-0.23221383775983551</v>
      </c>
      <c r="DQ13" s="24">
        <f t="shared" ref="DQ13" si="230">(DM13-DN$3)/DO$3*SQRT(7/6)</f>
        <v>-0.71604985416918987</v>
      </c>
      <c r="DR13" s="98">
        <v>6</v>
      </c>
      <c r="DS13" s="6">
        <v>6</v>
      </c>
      <c r="DT13" s="6">
        <v>6</v>
      </c>
      <c r="DU13" s="33">
        <v>25.992000579833984</v>
      </c>
      <c r="DV13" s="20">
        <f>AVERAGE(DU13:DU14)</f>
        <v>25.98799991607666</v>
      </c>
      <c r="DW13" s="21">
        <f t="shared" ref="DW13" si="231">STDEV(DU13:DU14)</f>
        <v>5.6577929441024152E-3</v>
      </c>
      <c r="DX13" s="79">
        <f>2^(MIN(DV$3:DV$96)-DV13)</f>
        <v>0.57355387305438099</v>
      </c>
      <c r="DY13" s="95">
        <f t="shared" ref="DY13" si="232">DV13-$R13</f>
        <v>-2.4855003356933594</v>
      </c>
      <c r="EB13" s="34">
        <f t="shared" ref="EB13" si="233">(DY13-DZ$3)/EA$3*SQRT(7/6)</f>
        <v>-0.38686512878046847</v>
      </c>
      <c r="EC13" s="30">
        <f t="shared" ref="EC13" si="234">DZ$3-DY13</f>
        <v>0.11021450587681381</v>
      </c>
      <c r="EG13" s="24">
        <f t="shared" ref="EG13" si="235">(EC13-ED$3)/EE$3*SQRT(7/6)</f>
        <v>0.38686512878046808</v>
      </c>
      <c r="EH13" s="98">
        <v>6</v>
      </c>
      <c r="EI13" s="6">
        <v>6</v>
      </c>
      <c r="EJ13" s="6">
        <v>6</v>
      </c>
      <c r="EK13" s="19">
        <v>27.374000549316406</v>
      </c>
      <c r="EL13" s="20">
        <f>AVERAGE(EK13:EK14)</f>
        <v>27.292500495910645</v>
      </c>
      <c r="EM13" s="21">
        <f t="shared" ref="EM13" si="236">STDEV(EK13:EK14)</f>
        <v>0.11525848086055977</v>
      </c>
      <c r="EN13" s="79">
        <f>2^(MIN(EL$3:EL$98)-EL13)</f>
        <v>0.75027935364216647</v>
      </c>
      <c r="EO13" s="88">
        <f t="shared" ref="EO13" si="237">EL13-$R13</f>
        <v>-1.180999755859375</v>
      </c>
      <c r="ER13" s="80">
        <f t="shared" ref="ER13" si="238">(EO13-EP$3)/EQ$3*SQRT(7/6)</f>
        <v>-1.3799987284431321</v>
      </c>
      <c r="ES13" s="118">
        <f t="shared" ref="ES13" si="239">EP$3-EO13</f>
        <v>0.3395712716238839</v>
      </c>
      <c r="EW13" s="24">
        <f t="shared" ref="EW13" si="240">(ES13-ET$3)/EU$3*SQRT(7/6)</f>
        <v>1.3799987284431323</v>
      </c>
      <c r="EX13" s="98">
        <v>6</v>
      </c>
      <c r="EY13" s="6">
        <v>6</v>
      </c>
      <c r="EZ13" s="6">
        <v>6</v>
      </c>
      <c r="FA13" s="150">
        <v>27.971000671386719</v>
      </c>
      <c r="FB13" s="30">
        <f t="shared" ref="FB13" si="241">AVERAGE(FA13:FA14)</f>
        <v>27.880500793457031</v>
      </c>
      <c r="FC13" s="30">
        <f t="shared" ref="FC13" si="242">STDEV(FA13:FA14)</f>
        <v>0.12798615476127359</v>
      </c>
      <c r="FD13" s="30">
        <f>2^(MIN(FB$3:FB$96)-FB13)</f>
        <v>0.67058824892894742</v>
      </c>
      <c r="FE13" s="118">
        <f t="shared" ref="FE13" si="243">FB13-$R13</f>
        <v>-0.59299945831298828</v>
      </c>
      <c r="FH13" s="35">
        <f t="shared" ref="FH13" si="244">(FE13-FF$3)/FG$3*SQRT(7/6)</f>
        <v>0.10726285920480964</v>
      </c>
      <c r="FI13" s="118">
        <f t="shared" ref="FI13" si="245">FF$3-FE13</f>
        <v>-3.1500407627650717E-2</v>
      </c>
      <c r="FM13" s="50">
        <f t="shared" ref="FM13" si="246">(FI13-FJ$3)/FK$3*SQRT(7/6)</f>
        <v>-0.10726285920480964</v>
      </c>
    </row>
    <row r="14" spans="1:209" x14ac:dyDescent="0.25">
      <c r="C14" s="5" t="s">
        <v>18</v>
      </c>
      <c r="D14" s="6">
        <v>6</v>
      </c>
      <c r="E14" s="6">
        <v>6</v>
      </c>
      <c r="F14" s="12" t="s">
        <v>74</v>
      </c>
      <c r="G14" s="98">
        <v>6</v>
      </c>
      <c r="H14" s="203">
        <v>6</v>
      </c>
      <c r="I14" s="170"/>
      <c r="J14" s="171"/>
      <c r="K14" s="171"/>
      <c r="L14" s="171"/>
      <c r="M14" s="171"/>
      <c r="N14" s="19">
        <v>24.861000061035156</v>
      </c>
      <c r="O14" s="21"/>
      <c r="Q14" s="26"/>
      <c r="R14" s="28"/>
      <c r="S14" s="25"/>
      <c r="V14" s="32"/>
      <c r="Z14" s="21"/>
      <c r="AB14" s="98">
        <v>6</v>
      </c>
      <c r="AC14" s="23">
        <v>28.427000045776367</v>
      </c>
      <c r="AD14" s="78"/>
      <c r="AE14" s="29"/>
      <c r="AF14" s="23"/>
      <c r="AG14" s="25"/>
      <c r="AH14" s="29"/>
      <c r="AP14" s="98">
        <v>6</v>
      </c>
      <c r="AQ14" s="6">
        <v>6</v>
      </c>
      <c r="AR14" s="6">
        <v>6</v>
      </c>
      <c r="AS14" s="30">
        <v>25.948999404907227</v>
      </c>
      <c r="AT14" s="78"/>
      <c r="AU14" s="29"/>
      <c r="AV14" s="29"/>
      <c r="AZ14" s="29"/>
      <c r="BA14" s="29"/>
      <c r="BE14" s="29"/>
      <c r="BF14" s="98">
        <v>6</v>
      </c>
      <c r="BG14" s="6">
        <v>6</v>
      </c>
      <c r="BH14" s="6">
        <v>6</v>
      </c>
      <c r="BI14" s="19">
        <v>19.044000625610352</v>
      </c>
      <c r="BJ14" s="21"/>
      <c r="BL14" s="32"/>
      <c r="BM14" s="32"/>
      <c r="BP14" s="29"/>
      <c r="BQ14" s="89"/>
      <c r="BV14" s="98">
        <v>6</v>
      </c>
      <c r="BW14" s="6">
        <v>6</v>
      </c>
      <c r="BX14" s="6">
        <v>6</v>
      </c>
      <c r="BY14" s="19">
        <v>24.062000274658203</v>
      </c>
      <c r="BZ14" s="21"/>
      <c r="CC14" s="29"/>
      <c r="CL14" s="98">
        <v>6</v>
      </c>
      <c r="CM14" s="6">
        <v>6</v>
      </c>
      <c r="CN14" s="6">
        <v>6</v>
      </c>
      <c r="CO14" s="23">
        <v>25.454999923706055</v>
      </c>
      <c r="CP14" s="21"/>
      <c r="CR14" s="32"/>
      <c r="CS14" s="29"/>
      <c r="CV14" s="80"/>
      <c r="CW14" s="89"/>
      <c r="DB14" s="98">
        <v>6</v>
      </c>
      <c r="DC14" s="6">
        <v>6</v>
      </c>
      <c r="DD14" s="6">
        <v>6</v>
      </c>
      <c r="DE14" s="19">
        <v>24.923000335693359</v>
      </c>
      <c r="DF14" s="21"/>
      <c r="DH14" s="32"/>
      <c r="DI14" s="29"/>
      <c r="DR14" s="98">
        <v>6</v>
      </c>
      <c r="DS14" s="6">
        <v>6</v>
      </c>
      <c r="DT14" s="6">
        <v>6</v>
      </c>
      <c r="DU14" s="33">
        <v>25.983999252319336</v>
      </c>
      <c r="DV14" s="21"/>
      <c r="DX14" s="29"/>
      <c r="EC14" s="29"/>
      <c r="EH14" s="98">
        <v>6</v>
      </c>
      <c r="EI14" s="6">
        <v>6</v>
      </c>
      <c r="EJ14" s="6">
        <v>6</v>
      </c>
      <c r="EK14" s="19">
        <v>27.211000442504883</v>
      </c>
      <c r="EL14" s="21"/>
      <c r="ER14" s="29"/>
      <c r="ES14" s="89"/>
      <c r="EX14" s="98">
        <v>6</v>
      </c>
      <c r="EY14" s="6">
        <v>6</v>
      </c>
      <c r="EZ14" s="6">
        <v>6</v>
      </c>
      <c r="FA14" s="150">
        <v>27.790000915527344</v>
      </c>
    </row>
    <row r="15" spans="1:209" x14ac:dyDescent="0.25">
      <c r="B15" s="12">
        <v>7</v>
      </c>
      <c r="C15" s="5" t="s">
        <v>18</v>
      </c>
      <c r="D15" s="6">
        <v>6</v>
      </c>
      <c r="E15" s="6">
        <v>6</v>
      </c>
      <c r="F15" s="12" t="s">
        <v>74</v>
      </c>
      <c r="G15" s="98">
        <v>7</v>
      </c>
      <c r="H15" s="203">
        <v>7</v>
      </c>
      <c r="I15" s="170">
        <v>0.96766519823788533</v>
      </c>
      <c r="J15" s="171"/>
      <c r="K15" s="171"/>
      <c r="L15" s="171">
        <f t="shared" ref="L15" si="247">(I15-J$3)/K$3*SQRT(7/6)</f>
        <v>-0.30864574306612597</v>
      </c>
      <c r="M15" s="171">
        <f t="shared" ref="M15" si="248">LOG(I15,2)</f>
        <v>-4.7420118039938224E-2</v>
      </c>
      <c r="N15" s="19">
        <v>24.16200065612793</v>
      </c>
      <c r="O15" s="20">
        <f>AVERAGE(N15:N16)</f>
        <v>24.126999855041504</v>
      </c>
      <c r="P15" s="21">
        <f>STDEV(N15:N16)</f>
        <v>4.94986075903463E-2</v>
      </c>
      <c r="Q15" s="22">
        <f>2^(MIN(O$17:O$50)-O15)</f>
        <v>0.68373061897237331</v>
      </c>
      <c r="R15" s="87">
        <f t="shared" ref="R15" si="249">AD15</f>
        <v>28.359499931335449</v>
      </c>
      <c r="S15" s="95">
        <f>O15-$R15</f>
        <v>-4.2325000762939453</v>
      </c>
      <c r="V15" s="34">
        <f t="shared" ref="V15" si="250">(S15-T$3)/U$3*SQRT(7/6)</f>
        <v>-0.20781247538545938</v>
      </c>
      <c r="W15" s="30">
        <f>T$3-S15</f>
        <v>8.4142684936523438E-2</v>
      </c>
      <c r="Z15" s="21"/>
      <c r="AA15" s="24">
        <f t="shared" ref="AA15" si="251">(W15-X$3)/Y$3*SQRT(7/6)</f>
        <v>0.20781247538545938</v>
      </c>
      <c r="AB15" s="98">
        <v>7</v>
      </c>
      <c r="AC15" s="23">
        <v>28.396999359130859</v>
      </c>
      <c r="AD15" s="77">
        <f t="shared" ref="AD15" si="252">AVERAGE(AC15:AC16)</f>
        <v>28.359499931335449</v>
      </c>
      <c r="AE15" s="78">
        <f t="shared" ref="AE15" si="253">STDEV(AC15:AC16)</f>
        <v>5.3032199369499655E-2</v>
      </c>
      <c r="AF15" s="30">
        <f>2^(MIN(AD$3:AD$96)-AD15)</f>
        <v>0.59873944729875117</v>
      </c>
      <c r="AG15" s="95">
        <f t="shared" ref="AG15" si="254">AD15-$R15</f>
        <v>0</v>
      </c>
      <c r="AH15" s="29"/>
      <c r="AP15" s="98">
        <v>7</v>
      </c>
      <c r="AQ15" s="6">
        <v>6</v>
      </c>
      <c r="AR15" s="6">
        <v>6</v>
      </c>
      <c r="AS15" s="30">
        <v>26.340000152587891</v>
      </c>
      <c r="AT15" s="77">
        <f t="shared" ref="AT15" si="255">AVERAGE(AS15:AS16)</f>
        <v>26.288000106811523</v>
      </c>
      <c r="AU15" s="78">
        <f t="shared" ref="AU15" si="256">STDEV(AS15:AS16)</f>
        <v>7.3539169980960259E-2</v>
      </c>
      <c r="AV15" s="30">
        <f>2^(MIN(AT$3:AT$96)-AT15)</f>
        <v>0.58743457069428107</v>
      </c>
      <c r="AW15" s="88">
        <f t="shared" ref="AW15" si="257">AT15-$R15</f>
        <v>-2.0714998245239258</v>
      </c>
      <c r="AZ15" s="80">
        <f t="shared" ref="AZ15" si="258">(AW15-AX$3)/AY$3*SQRT(7/6)</f>
        <v>0.10043373496297853</v>
      </c>
      <c r="BA15" s="30">
        <f t="shared" ref="BA15" si="259">AX$3-AW15</f>
        <v>-3.1143052237374569E-2</v>
      </c>
      <c r="BE15" s="31">
        <f t="shared" ref="BE15" si="260">(BA15-BB$3)/BC$3*SQRT(7/6)</f>
        <v>-0.10043373496297799</v>
      </c>
      <c r="BF15" s="98">
        <v>7</v>
      </c>
      <c r="BG15" s="6">
        <v>6</v>
      </c>
      <c r="BH15" s="6">
        <v>6</v>
      </c>
      <c r="BI15" s="19">
        <v>19.443000793457031</v>
      </c>
      <c r="BJ15" s="20">
        <f>AVERAGE(BI15:BI16)</f>
        <v>19.460500717163086</v>
      </c>
      <c r="BK15" s="21">
        <f t="shared" ref="BK15" si="261">STDEV(BI15:BI16)</f>
        <v>2.4748629445596977E-2</v>
      </c>
      <c r="BL15" s="22">
        <f>2^(MIN(BJ$3:BJ$96)-BJ15)</f>
        <v>0.65179929413433957</v>
      </c>
      <c r="BM15" s="113">
        <f t="shared" ref="BM15" si="262">BJ15-$R15</f>
        <v>-8.8989992141723633</v>
      </c>
      <c r="BP15" s="80">
        <f t="shared" ref="BP15" si="263">(BM15-BN$3)/BO$3*SQRT(7/6)</f>
        <v>-2.7250042092679359E-2</v>
      </c>
      <c r="BQ15" s="118">
        <f t="shared" ref="BQ15" si="264">BN$3-BM15</f>
        <v>9.28497314453125E-3</v>
      </c>
      <c r="BU15" s="24">
        <f t="shared" ref="BU15" si="265">(BQ15-BR$3)/BS$3*SQRT(7/6)</f>
        <v>2.7250042092679359E-2</v>
      </c>
      <c r="BV15" s="98">
        <v>7</v>
      </c>
      <c r="BW15" s="6">
        <v>6</v>
      </c>
      <c r="BX15" s="6">
        <v>6</v>
      </c>
      <c r="BY15" s="19">
        <v>23.933000564575195</v>
      </c>
      <c r="BZ15" s="20">
        <f>AVERAGE(BY15:BY16)</f>
        <v>23.965000152587891</v>
      </c>
      <c r="CA15" s="21">
        <f t="shared" ref="CA15" si="266">STDEV(BY15:BY16)</f>
        <v>4.5254251357905229E-2</v>
      </c>
      <c r="CB15" s="22">
        <f>2^(MIN(BZ$3:BZ$96)-BZ15)</f>
        <v>0.54280268259612019</v>
      </c>
      <c r="CC15" s="78">
        <f t="shared" ref="CC15" si="267">BZ15-$R15</f>
        <v>-4.3944997787475586</v>
      </c>
      <c r="CF15" s="34">
        <f t="shared" ref="CF15" si="268">(CC15-CD$3)/CE$3*SQRT(7/6)</f>
        <v>-0.56674113608398968</v>
      </c>
      <c r="CG15" s="30">
        <f t="shared" ref="CG15" si="269">CD$3-CC15</f>
        <v>0.10849966321672699</v>
      </c>
      <c r="CK15" s="24">
        <f t="shared" ref="CK15" si="270">(CG15-CH$3)/CI$3*SQRT(7/6)</f>
        <v>0.56674113608399024</v>
      </c>
      <c r="CL15" s="98">
        <v>7</v>
      </c>
      <c r="CM15" s="6">
        <v>6</v>
      </c>
      <c r="CN15" s="6">
        <v>6</v>
      </c>
      <c r="CO15" s="23">
        <v>25.475000381469727</v>
      </c>
      <c r="CP15" s="20">
        <f>AVERAGE(CO15:CO16)</f>
        <v>25.478500366210938</v>
      </c>
      <c r="CQ15" s="21">
        <f t="shared" ref="CQ15" si="271">STDEV(CO15:CO16)</f>
        <v>4.9497258891193947E-3</v>
      </c>
      <c r="CR15" s="22">
        <f>2^(MIN(CP$3:CP$96)-CP15)</f>
        <v>0.73432958294254802</v>
      </c>
      <c r="CS15" s="78">
        <f t="shared" ref="CS15" si="272">CP15-$R15</f>
        <v>-2.8809995651245117</v>
      </c>
      <c r="CV15" s="80">
        <f t="shared" ref="CV15" si="273">(CS15-CT$3)/CU$3*SQRT(7/6)</f>
        <v>-0.73255913338897904</v>
      </c>
      <c r="CW15" s="118">
        <f t="shared" ref="CW15" si="274">CT$3-CS15</f>
        <v>0.16185665130615234</v>
      </c>
      <c r="DA15" s="24">
        <f t="shared" ref="DA15" si="275">(CW15-CX$3)/CY$3*SQRT(7/6)</f>
        <v>0.73255913338897904</v>
      </c>
      <c r="DB15" s="98">
        <v>7</v>
      </c>
      <c r="DC15" s="6">
        <v>6</v>
      </c>
      <c r="DD15" s="6">
        <v>6</v>
      </c>
      <c r="DE15" s="19">
        <v>24.645000457763672</v>
      </c>
      <c r="DF15" s="20">
        <f>AVERAGE(DE15:DE16)</f>
        <v>24.63700008392334</v>
      </c>
      <c r="DG15" s="21">
        <f>STDEV(DE15:DE16)</f>
        <v>1.1314237189052482E-2</v>
      </c>
      <c r="DH15" s="22">
        <f>2^(MIN(DF$3:DF$96)-DF15)</f>
        <v>0.51745292013121413</v>
      </c>
      <c r="DI15" s="78">
        <f t="shared" ref="DI15" si="276">DF15-$R15</f>
        <v>-3.7224998474121094</v>
      </c>
      <c r="DL15" s="34">
        <f t="shared" ref="DL15" si="277">(DI15-DJ$3)/DK$3*SQRT(7/6)</f>
        <v>0.1610075249240478</v>
      </c>
      <c r="DM15" s="30">
        <f t="shared" ref="DM15" si="278">DJ$3-DI15</f>
        <v>-5.2214486258370663E-2</v>
      </c>
      <c r="DQ15" s="24">
        <f t="shared" ref="DQ15" si="279">(DM15-DN$3)/DO$3*SQRT(7/6)</f>
        <v>-0.16100752492404741</v>
      </c>
      <c r="DR15" s="98">
        <v>7</v>
      </c>
      <c r="DS15" s="6">
        <v>6</v>
      </c>
      <c r="DT15" s="6">
        <v>6</v>
      </c>
      <c r="DU15" s="33">
        <v>25.684000015258789</v>
      </c>
      <c r="DV15" s="20">
        <f>AVERAGE(DU15:DU16)</f>
        <v>25.691499710083008</v>
      </c>
      <c r="DW15" s="21">
        <f t="shared" ref="DW15" si="280">STDEV(DU15:DU16)</f>
        <v>1.0606170134069462E-2</v>
      </c>
      <c r="DX15" s="79">
        <f>2^(MIN(DV$3:DV$96)-DV15)</f>
        <v>0.70441674708215973</v>
      </c>
      <c r="DY15" s="95">
        <f t="shared" ref="DY15" si="281">DV15-$R15</f>
        <v>-2.6680002212524414</v>
      </c>
      <c r="EB15" s="34">
        <f t="shared" ref="EB15" si="282">(DY15-DZ$3)/EA$3*SQRT(7/6)</f>
        <v>-1.0274599503745285</v>
      </c>
      <c r="EC15" s="30">
        <f t="shared" ref="EC15" si="283">DZ$3-DY15</f>
        <v>0.29271439143589584</v>
      </c>
      <c r="EG15" s="24">
        <f t="shared" ref="EG15" si="284">(EC15-ED$3)/EE$3*SQRT(7/6)</f>
        <v>1.0274599503745288</v>
      </c>
      <c r="EH15" s="98">
        <v>7</v>
      </c>
      <c r="EI15" s="6">
        <v>6</v>
      </c>
      <c r="EJ15" s="6">
        <v>6</v>
      </c>
      <c r="EK15" s="19">
        <v>27.979000091552734</v>
      </c>
      <c r="EL15" s="20">
        <f>AVERAGE(EK15:EK16)</f>
        <v>27.87399959564209</v>
      </c>
      <c r="EM15" s="21">
        <f t="shared" ref="EM15" si="285">STDEV(EK15:EK16)</f>
        <v>0.14849312537273421</v>
      </c>
      <c r="EN15" s="79">
        <f>2^(MIN(EL$3:EL$98)-EL15)</f>
        <v>0.50138844863004428</v>
      </c>
      <c r="EO15" s="88">
        <f t="shared" ref="EO15" si="286">EL15-$R15</f>
        <v>-0.48550033569335938</v>
      </c>
      <c r="ER15" s="80">
        <f t="shared" ref="ER15" si="287">(EO15-EP$3)/EQ$3*SQRT(7/6)</f>
        <v>1.4464721649047549</v>
      </c>
      <c r="ES15" s="118">
        <f t="shared" ref="ES15" si="288">EP$3-EO15</f>
        <v>-0.35592814854213173</v>
      </c>
      <c r="EW15" s="24">
        <f t="shared" ref="EW15" si="289">(ES15-ET$3)/EU$3*SQRT(7/6)</f>
        <v>-1.4464721649047554</v>
      </c>
      <c r="EX15" s="98">
        <v>7</v>
      </c>
      <c r="EY15" s="6">
        <v>6</v>
      </c>
      <c r="EZ15" s="6">
        <v>6</v>
      </c>
      <c r="FA15" s="150">
        <v>27.322000503540039</v>
      </c>
      <c r="FB15" s="30">
        <f t="shared" ref="FB15" si="290">AVERAGE(FA15:FA16)</f>
        <v>27.303999900817871</v>
      </c>
      <c r="FC15" s="30">
        <f t="shared" ref="FC15" si="291">STDEV(FA15:FA16)</f>
        <v>2.5456696500579995E-2</v>
      </c>
      <c r="FD15" s="30">
        <f>2^(MIN(FB$3:FB$96)-FB15)</f>
        <v>1</v>
      </c>
      <c r="FE15" s="118">
        <f t="shared" ref="FE15" si="292">FB15-$R15</f>
        <v>-1.0555000305175781</v>
      </c>
      <c r="FH15" s="35">
        <f t="shared" ref="FH15" si="293">(FE15-FF$3)/FG$3*SQRT(7/6)</f>
        <v>-1.4676098962505342</v>
      </c>
      <c r="FI15" s="118">
        <f t="shared" ref="FI15" si="294">FF$3-FE15</f>
        <v>0.43100016457693913</v>
      </c>
      <c r="FM15" s="50">
        <f t="shared" ref="FM15" si="295">(FI15-FJ$3)/FK$3*SQRT(7/6)</f>
        <v>1.4676098962505342</v>
      </c>
    </row>
    <row r="16" spans="1:209" x14ac:dyDescent="0.25">
      <c r="C16" s="5" t="s">
        <v>18</v>
      </c>
      <c r="D16" s="6">
        <v>6</v>
      </c>
      <c r="E16" s="6">
        <v>6</v>
      </c>
      <c r="F16" s="12" t="s">
        <v>74</v>
      </c>
      <c r="G16" s="98">
        <v>7</v>
      </c>
      <c r="H16" s="203">
        <v>7</v>
      </c>
      <c r="I16" s="170"/>
      <c r="J16" s="171"/>
      <c r="K16" s="171"/>
      <c r="L16" s="171"/>
      <c r="M16" s="171"/>
      <c r="N16" s="19">
        <v>24.091999053955078</v>
      </c>
      <c r="O16" s="21"/>
      <c r="Q16" s="26"/>
      <c r="R16" s="28"/>
      <c r="S16" s="25"/>
      <c r="V16" s="32"/>
      <c r="Z16" s="21"/>
      <c r="AB16" s="98">
        <v>7</v>
      </c>
      <c r="AC16" s="23">
        <v>28.322000503540039</v>
      </c>
      <c r="AD16" s="78"/>
      <c r="AE16" s="29"/>
      <c r="AF16" s="23"/>
      <c r="AG16" s="25"/>
      <c r="AH16" s="29"/>
      <c r="AP16" s="98">
        <v>7</v>
      </c>
      <c r="AQ16" s="6">
        <v>6</v>
      </c>
      <c r="AR16" s="6">
        <v>6</v>
      </c>
      <c r="AS16" s="30">
        <v>26.236000061035156</v>
      </c>
      <c r="AT16" s="78"/>
      <c r="AU16" s="29"/>
      <c r="AV16" s="29"/>
      <c r="AZ16" s="29"/>
      <c r="BA16" s="29"/>
      <c r="BE16" s="29"/>
      <c r="BF16" s="98">
        <v>7</v>
      </c>
      <c r="BG16" s="6">
        <v>6</v>
      </c>
      <c r="BH16" s="6">
        <v>6</v>
      </c>
      <c r="BI16" s="19">
        <v>19.478000640869141</v>
      </c>
      <c r="BJ16" s="21"/>
      <c r="BL16" s="32"/>
      <c r="BM16" s="32"/>
      <c r="BP16" s="29"/>
      <c r="BQ16" s="89"/>
      <c r="BV16" s="98">
        <v>7</v>
      </c>
      <c r="BW16" s="6">
        <v>6</v>
      </c>
      <c r="BX16" s="6">
        <v>6</v>
      </c>
      <c r="BY16" s="19">
        <v>23.996999740600586</v>
      </c>
      <c r="BZ16" s="21"/>
      <c r="CC16" s="29"/>
      <c r="CL16" s="98">
        <v>7</v>
      </c>
      <c r="CM16" s="6">
        <v>6</v>
      </c>
      <c r="CN16" s="6">
        <v>6</v>
      </c>
      <c r="CO16" s="23">
        <v>25.482000350952148</v>
      </c>
      <c r="CP16" s="21"/>
      <c r="CR16" s="32"/>
      <c r="CS16" s="29"/>
      <c r="CV16" s="80"/>
      <c r="CW16" s="89"/>
      <c r="DB16" s="98">
        <v>7</v>
      </c>
      <c r="DC16" s="6">
        <v>6</v>
      </c>
      <c r="DD16" s="6">
        <v>6</v>
      </c>
      <c r="DE16" s="19">
        <v>24.628999710083008</v>
      </c>
      <c r="DF16" s="21"/>
      <c r="DH16" s="32"/>
      <c r="DI16" s="29"/>
      <c r="DR16" s="98">
        <v>7</v>
      </c>
      <c r="DS16" s="6">
        <v>6</v>
      </c>
      <c r="DT16" s="6">
        <v>6</v>
      </c>
      <c r="DU16" s="33">
        <v>25.698999404907227</v>
      </c>
      <c r="DV16" s="21"/>
      <c r="DX16" s="29"/>
      <c r="EC16" s="29"/>
      <c r="EH16" s="98">
        <v>7</v>
      </c>
      <c r="EI16" s="6">
        <v>6</v>
      </c>
      <c r="EJ16" s="6">
        <v>6</v>
      </c>
      <c r="EK16" s="19">
        <v>27.768999099731445</v>
      </c>
      <c r="EL16" s="21"/>
      <c r="ER16" s="29"/>
      <c r="ES16" s="89"/>
      <c r="EX16" s="98">
        <v>7</v>
      </c>
      <c r="EY16" s="6">
        <v>6</v>
      </c>
      <c r="EZ16" s="6">
        <v>6</v>
      </c>
      <c r="FA16" s="150">
        <v>27.285999298095703</v>
      </c>
      <c r="FF16" s="151"/>
      <c r="FG16" s="151"/>
      <c r="FH16" s="155"/>
      <c r="FJ16" s="151"/>
      <c r="FK16" s="151"/>
      <c r="FL16" s="151"/>
      <c r="FN16" s="151"/>
      <c r="FO16" s="151"/>
      <c r="FP16" s="151"/>
      <c r="FQ16" s="151"/>
      <c r="FR16" s="151"/>
      <c r="FS16" s="151"/>
      <c r="FT16" s="151"/>
      <c r="FU16" s="151"/>
      <c r="FV16" s="151"/>
      <c r="FW16" s="151"/>
      <c r="FX16" s="151"/>
      <c r="FY16" s="151"/>
      <c r="FZ16" s="151"/>
      <c r="GA16" s="151"/>
      <c r="GB16" s="151"/>
      <c r="GC16" s="151"/>
      <c r="GD16" s="151"/>
      <c r="GE16" s="151"/>
      <c r="GF16" s="151"/>
      <c r="GG16" s="151"/>
      <c r="GH16" s="151"/>
      <c r="GI16" s="151"/>
      <c r="GJ16" s="151"/>
      <c r="GK16" s="151"/>
      <c r="GL16" s="151"/>
      <c r="GM16" s="151"/>
      <c r="GN16" s="151"/>
      <c r="GO16" s="151"/>
      <c r="GP16" s="151"/>
      <c r="GQ16" s="151"/>
      <c r="GR16" s="151"/>
      <c r="GS16" s="151"/>
      <c r="GT16" s="151"/>
      <c r="GU16" s="151"/>
      <c r="GV16" s="151"/>
      <c r="GW16" s="151"/>
      <c r="GX16" s="151"/>
      <c r="GY16" s="151"/>
      <c r="GZ16" s="151"/>
      <c r="HA16" s="151"/>
    </row>
    <row r="17" spans="1:371" s="51" customFormat="1" x14ac:dyDescent="0.25">
      <c r="A17" s="41"/>
      <c r="B17" s="41" t="s">
        <v>75</v>
      </c>
      <c r="C17" s="42" t="s">
        <v>18</v>
      </c>
      <c r="D17" s="43">
        <v>12.4</v>
      </c>
      <c r="E17" s="52">
        <v>12.4</v>
      </c>
      <c r="F17" s="204" t="s">
        <v>82</v>
      </c>
      <c r="G17" s="99">
        <v>8</v>
      </c>
      <c r="H17" s="172">
        <v>8</v>
      </c>
      <c r="I17" s="173">
        <v>1.4</v>
      </c>
      <c r="J17" s="173">
        <f>AVERAGE(I17:I30)</f>
        <v>1.3285714285714285</v>
      </c>
      <c r="K17" s="173">
        <f>_xlfn.STDEV.S(I17:I30)</f>
        <v>0.22886885410853197</v>
      </c>
      <c r="L17" s="173">
        <f>(I17-J$17)/K$17*SQRT(7/6)</f>
        <v>0.33709993123162058</v>
      </c>
      <c r="M17" s="173">
        <f>LOG(I17,2)</f>
        <v>0.48542682717024171</v>
      </c>
      <c r="N17" s="44">
        <v>24.229000091552734</v>
      </c>
      <c r="O17" s="45">
        <f>AVERAGE(N17:N18)</f>
        <v>24.205499649047852</v>
      </c>
      <c r="P17" s="46">
        <f>STDEV(N17:N18)</f>
        <v>3.3234644512174422E-2</v>
      </c>
      <c r="Q17" s="47">
        <f>2^(MIN(O$17:O$50)-O17)</f>
        <v>0.64752156448860443</v>
      </c>
      <c r="R17" s="134">
        <f t="shared" ref="R17" si="296">AD17</f>
        <v>28.147000312805176</v>
      </c>
      <c r="S17" s="96">
        <f>O17-$R17</f>
        <v>-3.9415006637573242</v>
      </c>
      <c r="T17" s="48">
        <f>AVERAGE(S17:S30)</f>
        <v>-4.1820716857910156</v>
      </c>
      <c r="U17" s="48">
        <f>STDEV(S17:S30)</f>
        <v>0.28589174824941116</v>
      </c>
      <c r="V17" s="49">
        <f>(S17-T$17)/U$17*SQRT(7/6)</f>
        <v>0.90889787416505075</v>
      </c>
      <c r="W17" s="100">
        <f>T$3-S17</f>
        <v>-0.20685672760009766</v>
      </c>
      <c r="X17" s="48">
        <f>AVERAGE(W17:W30)</f>
        <v>3.371429443359375E-2</v>
      </c>
      <c r="Y17" s="48">
        <f>STDEV(W17:W30)</f>
        <v>0.28589174824941116</v>
      </c>
      <c r="Z17" s="46">
        <f>2^(X17)</f>
        <v>1.0236441619510797</v>
      </c>
      <c r="AA17" s="50">
        <f>(W17-X$17)/Y$17*SQRT(7/6)</f>
        <v>-0.90889787416505075</v>
      </c>
      <c r="AB17" s="99">
        <v>8</v>
      </c>
      <c r="AC17" s="48">
        <v>28.158000946044922</v>
      </c>
      <c r="AD17" s="45">
        <f t="shared" ref="AD17" si="297">AVERAGE(AC17:AC18)</f>
        <v>28.147000312805176</v>
      </c>
      <c r="AE17" s="46">
        <f t="shared" ref="AE17" si="298">STDEV(AC17:AC18)</f>
        <v>1.5557244722341206E-2</v>
      </c>
      <c r="AF17" s="48">
        <f>2^(MIN(AD$3:AD$96)-AD17)</f>
        <v>0.69375580699641826</v>
      </c>
      <c r="AG17" s="96">
        <f t="shared" ref="AG17" si="299">AD17-$R17</f>
        <v>0</v>
      </c>
      <c r="AH17" s="100">
        <f>AVERAGE(AG17:AG30)</f>
        <v>0</v>
      </c>
      <c r="AI17" s="48">
        <f>STDEV(AG17:AG30)</f>
        <v>0</v>
      </c>
      <c r="AJ17" s="97"/>
      <c r="AK17" s="48"/>
      <c r="AL17" s="48"/>
      <c r="AM17" s="48"/>
      <c r="AN17" s="48"/>
      <c r="AO17" s="81"/>
      <c r="AP17" s="99">
        <v>8</v>
      </c>
      <c r="AQ17" s="43">
        <v>12.4</v>
      </c>
      <c r="AR17" s="52">
        <v>12.4</v>
      </c>
      <c r="AS17" s="48">
        <v>26.221000671386719</v>
      </c>
      <c r="AT17" s="45">
        <f t="shared" ref="AT17" si="300">AVERAGE(AS17:AS18)</f>
        <v>26.169000625610352</v>
      </c>
      <c r="AU17" s="46">
        <f t="shared" ref="AU17" si="301">STDEV(AS17:AS18)</f>
        <v>7.3539169980960259E-2</v>
      </c>
      <c r="AV17" s="48">
        <f>2^(MIN(AT$3:AT$96)-AT17)</f>
        <v>0.63794305614358449</v>
      </c>
      <c r="AW17" s="93">
        <f t="shared" ref="AW17" si="302">AT17-$R17</f>
        <v>-1.9779996871948242</v>
      </c>
      <c r="AX17" s="48">
        <f>AVERAGE(AW17:AW30)</f>
        <v>-1.8427143096923828</v>
      </c>
      <c r="AY17" s="48">
        <f>STDEV(AW17:AW30)</f>
        <v>0.16489422064838705</v>
      </c>
      <c r="AZ17" s="97">
        <f>(AW17-AX$17)/AY$17*SQRT(7/6)</f>
        <v>-0.88617362131921329</v>
      </c>
      <c r="BA17" s="48">
        <f t="shared" ref="BA17" si="303">AX$3-AW17</f>
        <v>-0.12464318956647613</v>
      </c>
      <c r="BB17" s="48">
        <f>AVERAGE(BA17:BA30)</f>
        <v>-0.25992856706891754</v>
      </c>
      <c r="BC17" s="48">
        <f>STDEV(BA17:BA30)</f>
        <v>0.16489422064838702</v>
      </c>
      <c r="BD17" s="48">
        <f>2^(BB17)</f>
        <v>0.83512926860677494</v>
      </c>
      <c r="BE17" s="81">
        <f>(BA17-BB$17)/BC$17*SQRT(7/6)</f>
        <v>0.8861736213192134</v>
      </c>
      <c r="BF17" s="99">
        <v>8</v>
      </c>
      <c r="BG17" s="43">
        <v>12.4</v>
      </c>
      <c r="BH17" s="52">
        <v>12.4</v>
      </c>
      <c r="BI17" s="44">
        <v>19.246000289916992</v>
      </c>
      <c r="BJ17" s="45">
        <f t="shared" ref="BJ17:BJ77" si="304">AVERAGE(BI17:BI18)</f>
        <v>19.260499954223633</v>
      </c>
      <c r="BK17" s="46">
        <f t="shared" ref="BK17" si="305">STDEV(BI17:BI18)</f>
        <v>2.0505621912308251E-2</v>
      </c>
      <c r="BL17" s="47">
        <f>2^(MIN(BJ$3:BJ$96)-BJ17)</f>
        <v>0.74872117290595663</v>
      </c>
      <c r="BM17" s="114">
        <f t="shared" ref="BM17" si="306">BJ17-$R17</f>
        <v>-8.886500358581543</v>
      </c>
      <c r="BN17" s="100">
        <f>AVERAGE(BM17:BM30)</f>
        <v>-8.7289288384573798</v>
      </c>
      <c r="BO17" s="48">
        <f>STDEV(BM17:BM30)</f>
        <v>0.24690259666226189</v>
      </c>
      <c r="BP17" s="97">
        <f>(BM17-BN$17)/BO$17*SQRT(7/6)</f>
        <v>-0.68932727398268334</v>
      </c>
      <c r="BQ17" s="100">
        <f t="shared" ref="BQ17" si="307">BN$3-BM17</f>
        <v>-3.2138824462890625E-3</v>
      </c>
      <c r="BR17" s="48">
        <f>AVERAGE(BQ17:BQ30)</f>
        <v>-0.16078540257045201</v>
      </c>
      <c r="BS17" s="48">
        <f>STDEV(BQ17:BQ30)</f>
        <v>0.24690259666226189</v>
      </c>
      <c r="BT17" s="46">
        <f>2^(BR17)</f>
        <v>0.89453795226330268</v>
      </c>
      <c r="BU17" s="50">
        <f>(BQ17-BR$17)/BS$17*SQRT(7/6)</f>
        <v>0.68932727398268212</v>
      </c>
      <c r="BV17" s="99">
        <v>8</v>
      </c>
      <c r="BW17" s="43">
        <v>12.4</v>
      </c>
      <c r="BX17" s="52">
        <v>12.4</v>
      </c>
      <c r="BY17" s="44">
        <v>23.167999267578125</v>
      </c>
      <c r="BZ17" s="45">
        <f t="shared" ref="BZ17:BZ77" si="308">AVERAGE(BY17:BY18)</f>
        <v>23.223499298095703</v>
      </c>
      <c r="CA17" s="46">
        <f t="shared" ref="CA17" si="309">STDEV(BY17:BY18)</f>
        <v>7.848889587007965E-2</v>
      </c>
      <c r="CB17" s="47">
        <f>2^(MIN(BZ$3:BZ$96)-BZ17)</f>
        <v>0.90751953925544016</v>
      </c>
      <c r="CC17" s="93">
        <f t="shared" ref="CC17" si="310">BZ17-$R17</f>
        <v>-4.9235010147094727</v>
      </c>
      <c r="CD17" s="48">
        <f>AVERAGE(CC17:CC30)</f>
        <v>-4.5220004490443637</v>
      </c>
      <c r="CE17" s="48">
        <f>STDEV(CC17:CC30)</f>
        <v>0.2411001678736574</v>
      </c>
      <c r="CF17" s="49">
        <f>(CC17-CD$17)/CE$17*SQRT(7/6)</f>
        <v>-1.7987137042719208</v>
      </c>
      <c r="CG17" s="100">
        <f t="shared" ref="CG17" si="311">CD$3-CC17</f>
        <v>0.63750089917864106</v>
      </c>
      <c r="CH17" s="48">
        <f>AVERAGE(CG17:CG30)</f>
        <v>0.23600033351353225</v>
      </c>
      <c r="CI17" s="48">
        <f>STDEV(CG17:CG30)</f>
        <v>0.2411001678736574</v>
      </c>
      <c r="CJ17" s="46">
        <f>2^(CH17)</f>
        <v>1.1777230618538594</v>
      </c>
      <c r="CK17" s="50">
        <f>(CG17-CH$17)/CI$17*SQRT(7/6)</f>
        <v>1.7987137042719201</v>
      </c>
      <c r="CL17" s="99">
        <v>8</v>
      </c>
      <c r="CM17" s="43">
        <v>12.4</v>
      </c>
      <c r="CN17" s="52">
        <v>12.4</v>
      </c>
      <c r="CO17" s="48">
        <v>25.277999877929687</v>
      </c>
      <c r="CP17" s="45">
        <f t="shared" ref="CP17:CP77" si="312">AVERAGE(CO17:CO18)</f>
        <v>25.265000343322754</v>
      </c>
      <c r="CQ17" s="46">
        <f t="shared" ref="CQ17" si="313">STDEV(CO17:CO18)</f>
        <v>1.8384118145663889E-2</v>
      </c>
      <c r="CR17" s="47">
        <f>2^(MIN(CP$3:CP$96)-CP17)</f>
        <v>0.85145350062307079</v>
      </c>
      <c r="CS17" s="93">
        <f t="shared" ref="CS17" si="314">CP17-$R17</f>
        <v>-2.8819999694824219</v>
      </c>
      <c r="CT17" s="48">
        <f>AVERAGE(CS17:CS30)</f>
        <v>-2.5772145135062083</v>
      </c>
      <c r="CU17" s="48">
        <f>STDEV(CS17:CS30)</f>
        <v>0.22424914379544703</v>
      </c>
      <c r="CV17" s="97">
        <f>(CS17-CT$17)/CU$17*SQRT(7/6)</f>
        <v>-1.4680364551949652</v>
      </c>
      <c r="CW17" s="100">
        <f t="shared" ref="CW17" si="315">CT$3-CS17</f>
        <v>0.1628570556640625</v>
      </c>
      <c r="CX17" s="48">
        <f>AVERAGE(CW17:CW30)</f>
        <v>-0.14192840031215123</v>
      </c>
      <c r="CY17" s="48">
        <f>STDEV(CW17:CW30)</f>
        <v>0.22424914379544703</v>
      </c>
      <c r="CZ17" s="46">
        <f>2^(CX17)</f>
        <v>0.90630691636751892</v>
      </c>
      <c r="DA17" s="50">
        <f>(CW17-CX$17)/CY$17*SQRT(7/6)</f>
        <v>1.4680364551949663</v>
      </c>
      <c r="DB17" s="99">
        <v>8</v>
      </c>
      <c r="DC17" s="43">
        <v>12.4</v>
      </c>
      <c r="DD17" s="52">
        <v>12.4</v>
      </c>
      <c r="DE17" s="44">
        <v>24.132999420166016</v>
      </c>
      <c r="DF17" s="45">
        <f>AVERAGE(DE17:DE18)</f>
        <v>24.145999908447266</v>
      </c>
      <c r="DG17" s="46">
        <f>STDEV(DE17:DE18)</f>
        <v>1.8385466844816237E-2</v>
      </c>
      <c r="DH17" s="47">
        <f>2^(MIN(DF$3:DF$96)-DF17)</f>
        <v>0.72723809888348967</v>
      </c>
      <c r="DI17" s="93">
        <f t="shared" ref="DI17" si="316">DF17-$R17</f>
        <v>-4.0010004043579102</v>
      </c>
      <c r="DJ17" s="48">
        <f>AVERAGE(DI17:DI30)</f>
        <v>-3.8366429465157643</v>
      </c>
      <c r="DK17" s="48">
        <f>STDEV(DI17:DI30)</f>
        <v>0.22658626844282453</v>
      </c>
      <c r="DL17" s="49">
        <f>(DI17-DJ$17)/DK$17*SQRT(7/6)</f>
        <v>-0.78348236004809257</v>
      </c>
      <c r="DM17" s="100">
        <f t="shared" ref="DM17" si="317">DJ$3-DI17</f>
        <v>0.22628607068743012</v>
      </c>
      <c r="DN17" s="48">
        <f>AVERAGE(DM17:DM30)</f>
        <v>6.1928612845284468E-2</v>
      </c>
      <c r="DO17" s="48">
        <f>STDEV(DM17:DM30)</f>
        <v>0.22658626844282456</v>
      </c>
      <c r="DP17" s="46">
        <f>2^(DN17)</f>
        <v>1.0438602740532306</v>
      </c>
      <c r="DQ17" s="50">
        <f>(DM17-DN$17)/DO$17*SQRT(7/6)</f>
        <v>0.78348236004809146</v>
      </c>
      <c r="DR17" s="99">
        <v>8</v>
      </c>
      <c r="DS17" s="43">
        <v>12.4</v>
      </c>
      <c r="DT17" s="52">
        <v>12.4</v>
      </c>
      <c r="DU17" s="135">
        <v>25.891000747680664</v>
      </c>
      <c r="DV17" s="45">
        <f t="shared" ref="DV17:DV77" si="318">AVERAGE(DU17:DU18)</f>
        <v>25.931500434875488</v>
      </c>
      <c r="DW17" s="46">
        <f t="shared" ref="DW17" si="319">STDEV(DU17:DU18)</f>
        <v>5.7275206902788381E-2</v>
      </c>
      <c r="DX17" s="84">
        <f>2^(MIN(DV$3:DV$96)-DV17)</f>
        <v>0.59646127888649525</v>
      </c>
      <c r="DY17" s="96">
        <f t="shared" ref="DY17" si="320">DV17-$R17</f>
        <v>-2.2154998779296875</v>
      </c>
      <c r="DZ17" s="48">
        <f>AVERAGE(DY17:DY30)</f>
        <v>-2.0987142835344588</v>
      </c>
      <c r="EA17" s="48">
        <f>STDEV(DY17:DY30)</f>
        <v>0.11099013085735565</v>
      </c>
      <c r="EB17" s="49">
        <f>(DY17-DZ$17)/EA$17*SQRT(7/6)</f>
        <v>-1.1365232036675756</v>
      </c>
      <c r="EC17" s="100">
        <f t="shared" ref="EC17" si="321">DZ$3-DY17</f>
        <v>-0.15978595188685807</v>
      </c>
      <c r="ED17" s="48">
        <f>AVERAGE(EC17:EC30)</f>
        <v>-0.27657154628208686</v>
      </c>
      <c r="EE17" s="48">
        <f>STDEV(EC17:EC30)</f>
        <v>0.11099013085735571</v>
      </c>
      <c r="EF17" s="46">
        <f>2^(ED17)</f>
        <v>0.82555054533850092</v>
      </c>
      <c r="EG17" s="50">
        <f>(EC17-ED$17)/EE$17*SQRT(7/6)</f>
        <v>1.1365232036675756</v>
      </c>
      <c r="EH17" s="99">
        <v>8</v>
      </c>
      <c r="EI17" s="43">
        <v>12.4</v>
      </c>
      <c r="EJ17" s="52">
        <v>12.4</v>
      </c>
      <c r="EK17" s="43">
        <v>27.006999969482422</v>
      </c>
      <c r="EL17" s="45">
        <f t="shared" ref="EL17" si="322">AVERAGE(EK17:EK18)</f>
        <v>26.998000144958496</v>
      </c>
      <c r="EM17" s="46">
        <f t="shared" ref="EM17" si="323">STDEV(EK17:EK18)</f>
        <v>1.2727673900713823E-2</v>
      </c>
      <c r="EN17" s="84">
        <f>2^(MIN(EL$3:EL$98)-EL17)</f>
        <v>0.92018772361821088</v>
      </c>
      <c r="EO17" s="93">
        <f>EL17-$R17</f>
        <v>-1.1490001678466797</v>
      </c>
      <c r="EP17" s="48">
        <f>AVERAGE(EO17:EO30)</f>
        <v>-0.69657148633684429</v>
      </c>
      <c r="EQ17" s="48">
        <f>STDEV(EO17:EO30)</f>
        <v>0.2437276485648221</v>
      </c>
      <c r="ER17" s="34">
        <f>(EO17-EP$17)/EQ$17*SQRT(7/6)</f>
        <v>-2.0050200751078515</v>
      </c>
      <c r="ES17" s="48">
        <f t="shared" ref="ES17" si="324">EP$3-EO17</f>
        <v>0.30757168361118858</v>
      </c>
      <c r="ET17" s="48">
        <f>AVERAGE(ES17:ES30)</f>
        <v>-0.14485699789864678</v>
      </c>
      <c r="EU17" s="48">
        <f>STDEV(ES17:ES30)</f>
        <v>0.24372764856482218</v>
      </c>
      <c r="EV17" s="46">
        <f>2^(ET17)</f>
        <v>0.90446902544754937</v>
      </c>
      <c r="EW17" s="24">
        <f>(ES17-ET$17)/EU$17*SQRT(7/6)</f>
        <v>2.0050200751078511</v>
      </c>
      <c r="EX17" s="137">
        <v>8</v>
      </c>
      <c r="EY17" s="43">
        <v>12.4</v>
      </c>
      <c r="EZ17" s="52">
        <v>12.4</v>
      </c>
      <c r="FA17" s="152">
        <v>27.815999984741211</v>
      </c>
      <c r="FB17" s="48">
        <f t="shared" ref="FB17" si="325">AVERAGE(FA17:FA18)</f>
        <v>27.852999687194824</v>
      </c>
      <c r="FC17" s="48">
        <f t="shared" ref="FC17" si="326">STDEV(FA17:FA18)</f>
        <v>5.2325481013668983E-2</v>
      </c>
      <c r="FD17" s="48">
        <f>2^(MIN(FB$3:FB$96)-FB17)</f>
        <v>0.68349382717734064</v>
      </c>
      <c r="FE17" s="100">
        <f t="shared" ref="FE17" si="327">FB17-$R17</f>
        <v>-0.29400062561035156</v>
      </c>
      <c r="FF17" s="48">
        <f>AVERAGE(FE17:FE30)</f>
        <v>-6.7357472011021199E-2</v>
      </c>
      <c r="FG17" s="48">
        <f>STDEV(FE17:FE30)</f>
        <v>0.16642594905596697</v>
      </c>
      <c r="FH17" s="35">
        <f>(FE17-FF$17)/FG$17*SQRT(7/6)</f>
        <v>-1.4709399965153469</v>
      </c>
      <c r="FI17" s="100">
        <f t="shared" ref="FI17" si="328">FF$3-FE17</f>
        <v>-0.33049924033028744</v>
      </c>
      <c r="FJ17" s="48">
        <f>AVERAGE(FI17:FI30)</f>
        <v>-0.55714239392961773</v>
      </c>
      <c r="FK17" s="48">
        <f>STDEV(FI17:FI30)</f>
        <v>0.166425949055967</v>
      </c>
      <c r="FL17" s="48">
        <f>2^(FJ17)</f>
        <v>0.67964703651371372</v>
      </c>
      <c r="FM17" s="50">
        <f>(FI17-FJ$17)/FK$17*SQRT(7/6)</f>
        <v>1.4709399965153465</v>
      </c>
      <c r="FN17" s="43"/>
      <c r="FO17" s="43"/>
      <c r="FP17" s="43"/>
      <c r="FQ17" s="43"/>
      <c r="FR17" s="43"/>
      <c r="FS17" s="43"/>
      <c r="FT17" s="43"/>
      <c r="FU17" s="43"/>
      <c r="FV17" s="43"/>
      <c r="FW17" s="43"/>
      <c r="FX17" s="43"/>
      <c r="FY17" s="43"/>
      <c r="FZ17" s="43"/>
      <c r="GA17" s="43"/>
      <c r="GB17" s="43"/>
      <c r="GC17" s="43"/>
      <c r="GD17" s="43"/>
      <c r="GE17" s="43"/>
      <c r="GF17" s="43"/>
      <c r="GG17" s="43"/>
      <c r="GH17" s="43"/>
      <c r="GI17" s="43"/>
      <c r="GJ17" s="43"/>
      <c r="GK17" s="43"/>
      <c r="GL17" s="43"/>
      <c r="GM17" s="43"/>
      <c r="GN17" s="43"/>
      <c r="GO17" s="43"/>
      <c r="GP17" s="43"/>
      <c r="GQ17" s="43"/>
      <c r="GR17" s="43"/>
      <c r="GS17" s="43"/>
      <c r="GT17" s="43"/>
      <c r="GU17" s="43"/>
      <c r="GV17" s="43"/>
      <c r="GW17" s="43"/>
      <c r="GX17" s="43"/>
      <c r="GY17" s="43"/>
      <c r="GZ17" s="43"/>
      <c r="HA17" s="43"/>
    </row>
    <row r="18" spans="1:371" x14ac:dyDescent="0.25">
      <c r="A18" s="1"/>
      <c r="B18" s="1"/>
      <c r="C18" s="5" t="s">
        <v>18</v>
      </c>
      <c r="D18" s="6">
        <v>12.4</v>
      </c>
      <c r="E18" s="17">
        <v>12.4</v>
      </c>
      <c r="F18" s="12" t="s">
        <v>82</v>
      </c>
      <c r="G18" s="98">
        <v>8</v>
      </c>
      <c r="H18" s="11">
        <v>8</v>
      </c>
      <c r="I18" s="170"/>
      <c r="M18" s="171"/>
      <c r="N18" s="19">
        <v>24.181999206542969</v>
      </c>
      <c r="O18" s="21"/>
      <c r="Q18" s="26"/>
      <c r="R18" s="28"/>
      <c r="S18" s="25"/>
      <c r="T18" s="27"/>
      <c r="U18" s="23"/>
      <c r="V18" s="34"/>
      <c r="X18" s="27"/>
      <c r="Y18" s="23"/>
      <c r="Z18" s="21"/>
      <c r="AA18" s="24"/>
      <c r="AB18" s="98">
        <v>8</v>
      </c>
      <c r="AC18" s="23">
        <v>28.13599967956543</v>
      </c>
      <c r="AD18" s="78"/>
      <c r="AE18" s="29"/>
      <c r="AF18" s="23"/>
      <c r="AG18" s="25"/>
      <c r="AP18" s="98">
        <v>8</v>
      </c>
      <c r="AQ18" s="6">
        <v>12.4</v>
      </c>
      <c r="AR18" s="17">
        <v>12.4</v>
      </c>
      <c r="AS18" s="30">
        <v>26.117000579833984</v>
      </c>
      <c r="AT18" s="78"/>
      <c r="AU18" s="29"/>
      <c r="AV18" s="29"/>
      <c r="AZ18" s="29"/>
      <c r="BA18" s="29"/>
      <c r="BF18" s="98">
        <v>8</v>
      </c>
      <c r="BG18" s="6">
        <v>12.4</v>
      </c>
      <c r="BH18" s="17">
        <v>12.4</v>
      </c>
      <c r="BI18" s="19">
        <v>19.274999618530273</v>
      </c>
      <c r="BJ18" s="21"/>
      <c r="BL18" s="32"/>
      <c r="BM18" s="32"/>
      <c r="BP18" s="29"/>
      <c r="BQ18" s="89"/>
      <c r="BV18" s="98">
        <v>8</v>
      </c>
      <c r="BW18" s="6">
        <v>12.4</v>
      </c>
      <c r="BX18" s="17">
        <v>12.4</v>
      </c>
      <c r="BY18" s="19">
        <v>23.278999328613281</v>
      </c>
      <c r="BZ18" s="21"/>
      <c r="CC18" s="29"/>
      <c r="CL18" s="98">
        <v>8</v>
      </c>
      <c r="CM18" s="6">
        <v>12.4</v>
      </c>
      <c r="CN18" s="17">
        <v>12.4</v>
      </c>
      <c r="CO18" s="23">
        <v>25.25200080871582</v>
      </c>
      <c r="CP18" s="21"/>
      <c r="CR18" s="32"/>
      <c r="CS18" s="29"/>
      <c r="CV18" s="29"/>
      <c r="CW18" s="89"/>
      <c r="DB18" s="98">
        <v>8</v>
      </c>
      <c r="DC18" s="6">
        <v>12.4</v>
      </c>
      <c r="DD18" s="17">
        <v>12.4</v>
      </c>
      <c r="DE18" s="19">
        <v>24.159000396728516</v>
      </c>
      <c r="DF18" s="21"/>
      <c r="DH18" s="32"/>
      <c r="DI18" s="29"/>
      <c r="DR18" s="98">
        <v>8</v>
      </c>
      <c r="DS18" s="6">
        <v>12.4</v>
      </c>
      <c r="DT18" s="17">
        <v>12.4</v>
      </c>
      <c r="DU18" s="33">
        <v>25.972000122070312</v>
      </c>
      <c r="DV18" s="21"/>
      <c r="DX18" s="29"/>
      <c r="EC18" s="29"/>
      <c r="EH18" s="98">
        <v>8</v>
      </c>
      <c r="EI18" s="6">
        <v>12.4</v>
      </c>
      <c r="EJ18" s="17">
        <v>12.4</v>
      </c>
      <c r="EK18" s="184">
        <v>26.98900032043457</v>
      </c>
      <c r="EL18" s="151"/>
      <c r="EM18" s="151"/>
      <c r="EN18" s="151"/>
      <c r="EO18" s="151"/>
      <c r="EP18" s="151"/>
      <c r="EQ18" s="151"/>
      <c r="ER18" s="154"/>
      <c r="ES18" s="151"/>
      <c r="ET18" s="151"/>
      <c r="EU18" s="151"/>
      <c r="EV18" s="151"/>
      <c r="EW18" s="151"/>
      <c r="EX18" s="133">
        <v>8</v>
      </c>
      <c r="EY18" s="6">
        <v>12.4</v>
      </c>
      <c r="EZ18" s="17">
        <v>12.4</v>
      </c>
      <c r="FA18" s="150">
        <v>27.889999389648438</v>
      </c>
      <c r="FF18" s="151"/>
      <c r="FG18" s="151"/>
      <c r="FH18" s="154"/>
      <c r="FJ18" s="151"/>
      <c r="FK18" s="151"/>
      <c r="FL18" s="151"/>
      <c r="FM18" s="154"/>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row>
    <row r="19" spans="1:371" x14ac:dyDescent="0.25">
      <c r="A19" s="1"/>
      <c r="B19" s="1" t="s">
        <v>76</v>
      </c>
      <c r="C19" s="5" t="s">
        <v>18</v>
      </c>
      <c r="D19" s="6">
        <v>12.4</v>
      </c>
      <c r="E19" s="17">
        <v>12.4</v>
      </c>
      <c r="F19" s="12" t="s">
        <v>82</v>
      </c>
      <c r="G19" s="98">
        <v>9</v>
      </c>
      <c r="H19" s="11">
        <v>9</v>
      </c>
      <c r="I19" s="170">
        <v>1</v>
      </c>
      <c r="L19" s="171">
        <f t="shared" ref="L19" si="329">(I19-J$17)/K$17*SQRT(7/6)</f>
        <v>-1.5506596836654549</v>
      </c>
      <c r="M19" s="171">
        <f>LOG(I19,2)</f>
        <v>0</v>
      </c>
      <c r="N19" s="19">
        <v>24.98900032043457</v>
      </c>
      <c r="O19" s="20">
        <f t="shared" ref="O19" si="330">AVERAGE(N19:N20)</f>
        <v>25.020500183105469</v>
      </c>
      <c r="P19" s="21">
        <f t="shared" ref="P19" si="331">STDEV(N19:N20)</f>
        <v>4.4547533002074556E-2</v>
      </c>
      <c r="Q19" s="22">
        <f>2^(MIN(O$17:O$50)-O19)</f>
        <v>0.36805661627607278</v>
      </c>
      <c r="R19" s="87">
        <f t="shared" ref="R19" si="332">AD19</f>
        <v>28.898000717163086</v>
      </c>
      <c r="S19" s="95">
        <f>O19-$R19</f>
        <v>-3.8775005340576172</v>
      </c>
      <c r="T19" s="27"/>
      <c r="U19" s="23"/>
      <c r="V19" s="34">
        <f>(S19-T$17)/U$17*SQRT(7/6)</f>
        <v>1.1506958319515241</v>
      </c>
      <c r="W19" s="30">
        <f>T$3-S19</f>
        <v>-0.27085685729980469</v>
      </c>
      <c r="X19" s="27"/>
      <c r="Y19" s="23"/>
      <c r="Z19" s="21"/>
      <c r="AA19" s="24">
        <f t="shared" ref="AA19" si="333">(W19-X$17)/Y$17*SQRT(7/6)</f>
        <v>-1.1506958319515241</v>
      </c>
      <c r="AB19" s="98">
        <v>9</v>
      </c>
      <c r="AC19" s="23">
        <v>28.915000915527344</v>
      </c>
      <c r="AD19" s="77">
        <f t="shared" ref="AD19" si="334">AVERAGE(AC19:AC20)</f>
        <v>28.898000717163086</v>
      </c>
      <c r="AE19" s="78">
        <f t="shared" ref="AE19" si="335">STDEV(AC19:AC20)</f>
        <v>2.4041911089766305E-2</v>
      </c>
      <c r="AF19" s="30">
        <f>2^(MIN(AD$3:AD$96)-AD19)</f>
        <v>0.41222372449694622</v>
      </c>
      <c r="AG19" s="95">
        <f t="shared" ref="AG19" si="336">AD19-$R19</f>
        <v>0</v>
      </c>
      <c r="AP19" s="98">
        <v>9</v>
      </c>
      <c r="AQ19" s="6">
        <v>12.4</v>
      </c>
      <c r="AR19" s="17">
        <v>12.4</v>
      </c>
      <c r="AS19" s="30">
        <v>26.867000579833984</v>
      </c>
      <c r="AT19" s="77">
        <f t="shared" ref="AT19" si="337">AVERAGE(AS19:AS20)</f>
        <v>26.92549991607666</v>
      </c>
      <c r="AU19" s="78">
        <f t="shared" ref="AU19" si="338">STDEV(AS19:AS20)</f>
        <v>8.2730554704216031E-2</v>
      </c>
      <c r="AV19" s="30">
        <f>2^(MIN(AT$3:AT$96)-AT19)</f>
        <v>0.37761821628415593</v>
      </c>
      <c r="AW19" s="88">
        <f t="shared" ref="AW19" si="339">AT19-$R19</f>
        <v>-1.9725008010864258</v>
      </c>
      <c r="AZ19" s="80">
        <f t="shared" ref="AZ19" si="340">(AW19-AX$17)/AY$17*SQRT(7/6)</f>
        <v>-0.85015370618970543</v>
      </c>
      <c r="BA19" s="30">
        <f t="shared" ref="BA19" si="341">AX$3-AW19</f>
        <v>-0.13014207567487457</v>
      </c>
      <c r="BE19" s="31">
        <f t="shared" ref="BE19" si="342">(BA19-BB$17)/BC$17*SQRT(7/6)</f>
        <v>0.85015370618970565</v>
      </c>
      <c r="BF19" s="98">
        <v>9</v>
      </c>
      <c r="BG19" s="6">
        <v>12.4</v>
      </c>
      <c r="BH19" s="17">
        <v>12.4</v>
      </c>
      <c r="BI19" s="19">
        <v>19.844999313354492</v>
      </c>
      <c r="BJ19" s="20">
        <f t="shared" si="304"/>
        <v>19.843999862670898</v>
      </c>
      <c r="BK19" s="21">
        <f t="shared" ref="BK19" si="343">STDEV(BI19:BI20)</f>
        <v>1.4134367116613422E-3</v>
      </c>
      <c r="BL19" s="22">
        <f>2^(MIN(BJ$3:BJ$96)-BJ19)</f>
        <v>0.499653736741907</v>
      </c>
      <c r="BM19" s="113">
        <f t="shared" ref="BM19" si="344">BJ19-$R19</f>
        <v>-9.0540008544921875</v>
      </c>
      <c r="BP19" s="80">
        <f t="shared" ref="BP19" si="345">(BM19-BN$17)/BO$17*SQRT(7/6)</f>
        <v>-1.4220907844562125</v>
      </c>
      <c r="BQ19" s="118">
        <f t="shared" ref="BQ19" si="346">BN$3-BM19</f>
        <v>0.16428661346435547</v>
      </c>
      <c r="BU19" s="24">
        <f t="shared" ref="BU19" si="347">(BQ19-BR$17)/BS$17*SQRT(7/6)</f>
        <v>1.4220907844562116</v>
      </c>
      <c r="BV19" s="98">
        <v>9</v>
      </c>
      <c r="BW19" s="6">
        <v>12.4</v>
      </c>
      <c r="BX19" s="17">
        <v>12.4</v>
      </c>
      <c r="BY19" s="19">
        <v>24.614999771118164</v>
      </c>
      <c r="BZ19" s="20">
        <f t="shared" si="308"/>
        <v>24.514499664306641</v>
      </c>
      <c r="CA19" s="21">
        <f t="shared" ref="CA19" si="348">STDEV(BY19:BY20)</f>
        <v>0.14212861407280111</v>
      </c>
      <c r="CB19" s="22">
        <f>2^(MIN(BZ$3:BZ$96)-BZ19)</f>
        <v>0.37087379622153649</v>
      </c>
      <c r="CC19" s="78">
        <f t="shared" ref="CC19" si="349">BZ19-$R19</f>
        <v>-4.3835010528564453</v>
      </c>
      <c r="CF19" s="34">
        <f t="shared" ref="CF19" si="350">(CC19-CD$17)/CE$17*SQRT(7/6)</f>
        <v>0.62047424900613046</v>
      </c>
      <c r="CG19" s="30">
        <f t="shared" ref="CG19" si="351">CD$3-CC19</f>
        <v>9.7500937325613712E-2</v>
      </c>
      <c r="CK19" s="24">
        <f t="shared" ref="CK19" si="352">(CG19-CH$17)/CI$17*SQRT(7/6)</f>
        <v>-0.62047424900613102</v>
      </c>
      <c r="CL19" s="98">
        <v>9</v>
      </c>
      <c r="CM19" s="6">
        <v>12.4</v>
      </c>
      <c r="CN19" s="17">
        <v>12.4</v>
      </c>
      <c r="CO19" s="23">
        <v>26.13599967956543</v>
      </c>
      <c r="CP19" s="20">
        <f t="shared" si="312"/>
        <v>26.195499420166016</v>
      </c>
      <c r="CQ19" s="21">
        <f t="shared" ref="CQ19" si="353">STDEV(CO19:CO20)</f>
        <v>8.4145340115029721E-2</v>
      </c>
      <c r="CR19" s="22">
        <f>2^(MIN(CP$3:CP$96)-CP19)</f>
        <v>0.4467379040338707</v>
      </c>
      <c r="CS19" s="78">
        <f t="shared" ref="CS19" si="354">CP19-$R19</f>
        <v>-2.7025012969970703</v>
      </c>
      <c r="CV19" s="80">
        <f t="shared" ref="CV19" si="355">(CS19-CT$17)/CU$17*SQRT(7/6)</f>
        <v>-0.60345912809257618</v>
      </c>
      <c r="CW19" s="118">
        <f t="shared" ref="CW19" si="356">CT$3-CS19</f>
        <v>-1.6641616821289063E-2</v>
      </c>
      <c r="DA19" s="24">
        <f t="shared" ref="DA19" si="357">(CW19-CX$17)/CY$17*SQRT(7/6)</f>
        <v>0.60345912809257718</v>
      </c>
      <c r="DB19" s="98">
        <v>9</v>
      </c>
      <c r="DC19" s="6">
        <v>12.4</v>
      </c>
      <c r="DD19" s="17">
        <v>12.4</v>
      </c>
      <c r="DE19" s="19">
        <v>24.952999114990234</v>
      </c>
      <c r="DF19" s="20">
        <f>AVERAGE(DE19:DE20)</f>
        <v>25.006499290466309</v>
      </c>
      <c r="DG19" s="21">
        <f>STDEV(DE19:DE20)</f>
        <v>7.5660673747604615E-2</v>
      </c>
      <c r="DH19" s="22">
        <f>2^(MIN(DF$3:DF$96)-DF19)</f>
        <v>0.40053502352066944</v>
      </c>
      <c r="DI19" s="78">
        <f t="shared" ref="DI19" si="358">DF19-$R19</f>
        <v>-3.8915014266967773</v>
      </c>
      <c r="DL19" s="34">
        <f t="shared" ref="DL19" si="359">(DI19-DJ$17)/DK$17*SQRT(7/6)</f>
        <v>-0.26150715693200599</v>
      </c>
      <c r="DM19" s="30">
        <f t="shared" ref="DM19" si="360">DJ$3-DI19</f>
        <v>0.11678709302629731</v>
      </c>
      <c r="DQ19" s="24">
        <f t="shared" ref="DQ19" si="361">(DM19-DN$17)/DO$17*SQRT(7/6)</f>
        <v>0.2615071569320051</v>
      </c>
      <c r="DR19" s="98">
        <v>9</v>
      </c>
      <c r="DS19" s="6">
        <v>12.4</v>
      </c>
      <c r="DT19" s="17">
        <v>12.4</v>
      </c>
      <c r="DU19" s="33">
        <v>26.746999740600586</v>
      </c>
      <c r="DV19" s="20">
        <f t="shared" si="318"/>
        <v>26.763500213623047</v>
      </c>
      <c r="DW19" s="21">
        <f t="shared" ref="DW19" si="362">STDEV(DU19:DU20)</f>
        <v>2.3335192733935632E-2</v>
      </c>
      <c r="DX19" s="79">
        <f>2^(MIN(DV$3:DV$96)-DV19)</f>
        <v>0.33506214588085048</v>
      </c>
      <c r="DY19" s="95">
        <f t="shared" ref="DY19" si="363">DV19-$R19</f>
        <v>-2.1345005035400391</v>
      </c>
      <c r="EB19" s="34">
        <f t="shared" ref="EB19" si="364">(DY19-DZ$17)/EA$17*SQRT(7/6)</f>
        <v>-0.34826101300004558</v>
      </c>
      <c r="EC19" s="30">
        <f t="shared" ref="EC19" si="365">DZ$3-DY19</f>
        <v>-0.24078532627650651</v>
      </c>
      <c r="EG19" s="24">
        <f t="shared" ref="EG19" si="366">(EC19-ED$17)/EE$17*SQRT(7/6)</f>
        <v>0.34826101300004597</v>
      </c>
      <c r="EH19" s="98">
        <v>9</v>
      </c>
      <c r="EI19" s="6">
        <v>12.4</v>
      </c>
      <c r="EJ19" s="17">
        <v>12.4</v>
      </c>
      <c r="EK19" s="76">
        <v>28.01300048828125</v>
      </c>
      <c r="EL19" s="77">
        <f t="shared" ref="EL19:EL79" si="367">AVERAGE(EK19:EK20)</f>
        <v>28.109000205993652</v>
      </c>
      <c r="EM19" s="78">
        <f t="shared" ref="EM19" si="368">STDEV(EK19:EK20)</f>
        <v>0.13576410277286802</v>
      </c>
      <c r="EN19" s="79">
        <f>2^(MIN(EL$3:EL$98)-EL19)</f>
        <v>0.42602206330794012</v>
      </c>
      <c r="EO19" s="88">
        <f>EL19-$R19</f>
        <v>-0.78900051116943359</v>
      </c>
      <c r="EP19" s="30"/>
      <c r="EQ19" s="30"/>
      <c r="ER19" s="34">
        <f t="shared" ref="ER19" si="369">(EO19-EP$17)/EQ$17*SQRT(7/6)</f>
        <v>-0.40961605195658879</v>
      </c>
      <c r="ES19" s="118">
        <f t="shared" ref="ES19" si="370">EP$3-EO19</f>
        <v>-5.2427973066057509E-2</v>
      </c>
      <c r="ET19" s="30"/>
      <c r="EU19" s="30"/>
      <c r="EV19" s="78"/>
      <c r="EW19" s="24">
        <f t="shared" ref="EW19" si="371">(ES19-ET$17)/EU$17*SQRT(7/6)</f>
        <v>0.40961605195658857</v>
      </c>
      <c r="EX19" s="98">
        <v>9</v>
      </c>
      <c r="EY19" s="6">
        <v>12.4</v>
      </c>
      <c r="EZ19" s="17">
        <v>12.4</v>
      </c>
      <c r="FA19" s="150">
        <v>28.979999542236328</v>
      </c>
      <c r="FB19" s="30">
        <f t="shared" ref="FB19" si="372">AVERAGE(FA19:FA20)</f>
        <v>28.975500106811523</v>
      </c>
      <c r="FC19" s="30">
        <f t="shared" ref="FC19" si="373">STDEV(FA19:FA20)</f>
        <v>6.3631626007807371E-3</v>
      </c>
      <c r="FD19" s="30">
        <f>2^(MIN(FB$3:FB$96)-FB19)</f>
        <v>0.31392673287619527</v>
      </c>
      <c r="FE19" s="118">
        <f t="shared" ref="FE19" si="374">FB19-$R19</f>
        <v>7.74993896484375E-2</v>
      </c>
      <c r="FF19" s="151"/>
      <c r="FG19" s="151"/>
      <c r="FH19" s="35">
        <f t="shared" ref="FH19" si="375">(FE19-FF$17)/FG$17*SQRT(7/6)</f>
        <v>0.94013760486792786</v>
      </c>
      <c r="FI19" s="118">
        <f t="shared" ref="FI19" si="376">FF$3-FE19</f>
        <v>-0.7019992555890765</v>
      </c>
      <c r="FJ19" s="151"/>
      <c r="FK19" s="151"/>
      <c r="FL19" s="151"/>
      <c r="FM19" s="50">
        <f t="shared" ref="FM19" si="377">(FI19-FJ$17)/FK$17*SQRT(7/6)</f>
        <v>-0.94013760486792797</v>
      </c>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row>
    <row r="20" spans="1:371" x14ac:dyDescent="0.25">
      <c r="A20" s="1"/>
      <c r="B20" s="1"/>
      <c r="C20" s="5" t="s">
        <v>18</v>
      </c>
      <c r="D20" s="6">
        <v>12.4</v>
      </c>
      <c r="E20" s="17">
        <v>12.4</v>
      </c>
      <c r="F20" s="12" t="s">
        <v>82</v>
      </c>
      <c r="G20" s="98">
        <v>9</v>
      </c>
      <c r="H20" s="11">
        <v>9</v>
      </c>
      <c r="I20" s="170"/>
      <c r="M20" s="171"/>
      <c r="N20" s="19">
        <v>25.052000045776367</v>
      </c>
      <c r="O20" s="21"/>
      <c r="Q20" s="26"/>
      <c r="R20" s="28"/>
      <c r="S20" s="25"/>
      <c r="T20" s="27"/>
      <c r="U20" s="23"/>
      <c r="V20" s="34"/>
      <c r="X20" s="27"/>
      <c r="Y20" s="23"/>
      <c r="Z20" s="21"/>
      <c r="AA20" s="24"/>
      <c r="AB20" s="98">
        <v>9</v>
      </c>
      <c r="AC20" s="23">
        <v>28.881000518798828</v>
      </c>
      <c r="AD20" s="78"/>
      <c r="AE20" s="29"/>
      <c r="AF20" s="23"/>
      <c r="AG20" s="25"/>
      <c r="AP20" s="98">
        <v>9</v>
      </c>
      <c r="AQ20" s="6">
        <v>12.4</v>
      </c>
      <c r="AR20" s="17">
        <v>12.4</v>
      </c>
      <c r="AS20" s="30">
        <v>26.983999252319336</v>
      </c>
      <c r="AT20" s="78"/>
      <c r="AU20" s="29"/>
      <c r="AV20" s="29"/>
      <c r="AZ20" s="29"/>
      <c r="BA20" s="29"/>
      <c r="BF20" s="98">
        <v>9</v>
      </c>
      <c r="BG20" s="6">
        <v>12.4</v>
      </c>
      <c r="BH20" s="17">
        <v>12.4</v>
      </c>
      <c r="BI20" s="19">
        <v>19.843000411987305</v>
      </c>
      <c r="BJ20" s="21"/>
      <c r="BL20" s="32"/>
      <c r="BM20" s="32"/>
      <c r="BP20" s="29"/>
      <c r="BQ20" s="89"/>
      <c r="BV20" s="98">
        <v>9</v>
      </c>
      <c r="BW20" s="6">
        <v>12.4</v>
      </c>
      <c r="BX20" s="17">
        <v>12.4</v>
      </c>
      <c r="BY20" s="19">
        <v>24.413999557495117</v>
      </c>
      <c r="BZ20" s="21"/>
      <c r="CC20" s="29"/>
      <c r="CL20" s="98">
        <v>9</v>
      </c>
      <c r="CM20" s="6">
        <v>12.4</v>
      </c>
      <c r="CN20" s="17">
        <v>12.4</v>
      </c>
      <c r="CO20" s="23">
        <v>26.254999160766602</v>
      </c>
      <c r="CP20" s="21"/>
      <c r="CR20" s="32"/>
      <c r="CS20" s="29"/>
      <c r="CV20" s="29"/>
      <c r="CW20" s="89"/>
      <c r="DB20" s="98">
        <v>9</v>
      </c>
      <c r="DC20" s="6">
        <v>12.4</v>
      </c>
      <c r="DD20" s="17">
        <v>12.4</v>
      </c>
      <c r="DE20" s="19">
        <v>25.059999465942383</v>
      </c>
      <c r="DF20" s="21"/>
      <c r="DH20" s="32"/>
      <c r="DI20" s="29"/>
      <c r="DR20" s="98">
        <v>9</v>
      </c>
      <c r="DS20" s="6">
        <v>12.4</v>
      </c>
      <c r="DT20" s="17">
        <v>12.4</v>
      </c>
      <c r="DU20" s="33">
        <v>26.780000686645508</v>
      </c>
      <c r="DV20" s="21"/>
      <c r="DX20" s="29"/>
      <c r="EC20" s="29"/>
      <c r="EH20" s="98">
        <v>9</v>
      </c>
      <c r="EI20" s="6">
        <v>12.4</v>
      </c>
      <c r="EJ20" s="17">
        <v>12.4</v>
      </c>
      <c r="EK20" s="76">
        <v>28.204999923706055</v>
      </c>
      <c r="EL20" s="78"/>
      <c r="EM20" s="29"/>
      <c r="EP20" s="29"/>
      <c r="EQ20" s="29"/>
      <c r="ER20" s="154"/>
      <c r="ES20" s="89"/>
      <c r="ET20" s="29"/>
      <c r="EU20" s="29"/>
      <c r="EV20" s="29"/>
      <c r="EW20" s="151"/>
      <c r="EX20" s="98">
        <v>9</v>
      </c>
      <c r="EY20" s="6">
        <v>12.4</v>
      </c>
      <c r="EZ20" s="17">
        <v>12.4</v>
      </c>
      <c r="FA20" s="150">
        <v>28.971000671386719</v>
      </c>
      <c r="FF20" s="29"/>
      <c r="FG20" s="29"/>
      <c r="FH20" s="154"/>
      <c r="FJ20" s="29"/>
      <c r="FK20" s="29"/>
      <c r="FL20" s="29"/>
      <c r="FM20" s="154"/>
    </row>
    <row r="21" spans="1:371" x14ac:dyDescent="0.25">
      <c r="A21" s="1"/>
      <c r="B21" s="1" t="s">
        <v>77</v>
      </c>
      <c r="C21" s="5" t="s">
        <v>18</v>
      </c>
      <c r="D21" s="6">
        <v>12.4</v>
      </c>
      <c r="E21" s="17">
        <v>12.4</v>
      </c>
      <c r="F21" s="12" t="s">
        <v>82</v>
      </c>
      <c r="G21" s="98">
        <v>10</v>
      </c>
      <c r="H21" s="11">
        <v>10</v>
      </c>
      <c r="I21" s="170">
        <v>1.5</v>
      </c>
      <c r="L21" s="171">
        <f t="shared" ref="L21" si="378">(I21-J$17)/K$17*SQRT(7/6)</f>
        <v>0.80903983495588994</v>
      </c>
      <c r="M21" s="171">
        <f>LOG(I21,2)</f>
        <v>0.58496250072115619</v>
      </c>
      <c r="N21" s="19">
        <v>24.062999725341797</v>
      </c>
      <c r="O21" s="20">
        <f t="shared" ref="O21" si="379">AVERAGE(N21:N22)</f>
        <v>24.057999610900879</v>
      </c>
      <c r="P21" s="21">
        <f t="shared" ref="P21" si="380">STDEV(N21:N22)</f>
        <v>7.0712296557637567E-3</v>
      </c>
      <c r="Q21" s="22">
        <f>2^(MIN(O$17:O$50)-O21)</f>
        <v>0.71722624361110898</v>
      </c>
      <c r="R21" s="87">
        <f t="shared" ref="R21" si="381">AD21</f>
        <v>28.130000114440918</v>
      </c>
      <c r="S21" s="95">
        <f>O21-$R21</f>
        <v>-4.0720005035400391</v>
      </c>
      <c r="T21" s="27"/>
      <c r="U21" s="23"/>
      <c r="V21" s="34">
        <f>(S21-T$17)/U$17*SQRT(7/6)</f>
        <v>0.41585833035508168</v>
      </c>
      <c r="W21" s="30">
        <f>T$3-S21</f>
        <v>-7.6356887817382813E-2</v>
      </c>
      <c r="X21" s="27"/>
      <c r="Y21" s="23"/>
      <c r="Z21" s="21"/>
      <c r="AA21" s="24">
        <f t="shared" ref="AA21" si="382">(W21-X$17)/Y$17*SQRT(7/6)</f>
        <v>-0.41585833035508168</v>
      </c>
      <c r="AB21" s="98">
        <v>10</v>
      </c>
      <c r="AC21" s="23">
        <v>28.100000381469727</v>
      </c>
      <c r="AD21" s="77">
        <f t="shared" ref="AD21" si="383">AVERAGE(AC21:AC22)</f>
        <v>28.130000114440918</v>
      </c>
      <c r="AE21" s="78">
        <f t="shared" ref="AE21" si="384">STDEV(AC21:AC22)</f>
        <v>4.2426029235430193E-2</v>
      </c>
      <c r="AF21" s="30">
        <f>2^(MIN(AD$3:AD$96)-AD21)</f>
        <v>0.70197913055939931</v>
      </c>
      <c r="AG21" s="95">
        <f t="shared" ref="AG21" si="385">AD21-$R21</f>
        <v>0</v>
      </c>
      <c r="AP21" s="98">
        <v>10</v>
      </c>
      <c r="AQ21" s="6">
        <v>12.4</v>
      </c>
      <c r="AR21" s="17">
        <v>12.4</v>
      </c>
      <c r="AS21" s="30">
        <v>26.597999572753906</v>
      </c>
      <c r="AT21" s="77">
        <f t="shared" ref="AT21" si="386">AVERAGE(AS21:AS22)</f>
        <v>26.555500030517578</v>
      </c>
      <c r="AU21" s="78">
        <f t="shared" ref="AU21" si="387">STDEV(AS21:AS22)</f>
        <v>6.0103429025263409E-2</v>
      </c>
      <c r="AV21" s="30">
        <f>2^(MIN(AT$3:AT$96)-AT21)</f>
        <v>0.48801593200353727</v>
      </c>
      <c r="AW21" s="88">
        <f t="shared" ref="AW21" si="388">AT21-$R21</f>
        <v>-1.5745000839233398</v>
      </c>
      <c r="AZ21" s="80">
        <f t="shared" ref="AZ21" si="389">(AW21-AX$17)/AY$17*SQRT(7/6)</f>
        <v>1.7569110285758156</v>
      </c>
      <c r="BA21" s="30">
        <f t="shared" ref="BA21" si="390">AX$3-AW21</f>
        <v>-0.52814279283796051</v>
      </c>
      <c r="BE21" s="31">
        <f t="shared" ref="BE21" si="391">(BA21-BB$17)/BC$17*SQRT(7/6)</f>
        <v>-1.7569110285758158</v>
      </c>
      <c r="BF21" s="98">
        <v>10</v>
      </c>
      <c r="BG21" s="6">
        <v>12.4</v>
      </c>
      <c r="BH21" s="17">
        <v>12.4</v>
      </c>
      <c r="BI21" s="19">
        <v>19.573999404907227</v>
      </c>
      <c r="BJ21" s="20">
        <f t="shared" si="304"/>
        <v>19.590000152587891</v>
      </c>
      <c r="BK21" s="21">
        <f t="shared" ref="BK21" si="392">STDEV(BI21:BI22)</f>
        <v>2.2628474378104963E-2</v>
      </c>
      <c r="BL21" s="22">
        <f>2^(MIN(BJ$3:BJ$96)-BJ21)</f>
        <v>0.59584139442047146</v>
      </c>
      <c r="BM21" s="113">
        <f t="shared" ref="BM21" si="393">BJ21-$R21</f>
        <v>-8.5399999618530273</v>
      </c>
      <c r="BP21" s="80">
        <f t="shared" ref="BP21" si="394">(BM21-BN$17)/BO$17*SQRT(7/6)</f>
        <v>0.8265061312073867</v>
      </c>
      <c r="BQ21" s="118">
        <f t="shared" ref="BQ21" si="395">BN$3-BM21</f>
        <v>-0.34971427917480469</v>
      </c>
      <c r="BU21" s="24">
        <f t="shared" ref="BU21" si="396">(BQ21-BR$17)/BS$17*SQRT(7/6)</f>
        <v>-0.82650613120738792</v>
      </c>
      <c r="BV21" s="98">
        <v>10</v>
      </c>
      <c r="BW21" s="6">
        <v>12.4</v>
      </c>
      <c r="BX21" s="17">
        <v>12.4</v>
      </c>
      <c r="BY21" s="19">
        <v>23.687000274658203</v>
      </c>
      <c r="BZ21" s="20">
        <f t="shared" si="308"/>
        <v>23.625499725341797</v>
      </c>
      <c r="CA21" s="21">
        <f t="shared" ref="CA21" si="397">STDEV(BY21:BY22)</f>
        <v>8.6974910936657102E-2</v>
      </c>
      <c r="CB21" s="22">
        <f>2^(MIN(BZ$3:BZ$96)-BZ21)</f>
        <v>0.68681820388511239</v>
      </c>
      <c r="CC21" s="78">
        <f t="shared" ref="CC21" si="398">BZ21-$R21</f>
        <v>-4.5045003890991211</v>
      </c>
      <c r="CF21" s="34">
        <f t="shared" ref="CF21" si="399">(CC21-CD$17)/CE$17*SQRT(7/6)</f>
        <v>7.839988368869058E-2</v>
      </c>
      <c r="CG21" s="30">
        <f t="shared" ref="CG21" si="400">CD$3-CC21</f>
        <v>0.21850027356828949</v>
      </c>
      <c r="CK21" s="24">
        <f t="shared" ref="CK21" si="401">(CG21-CH$17)/CI$17*SQRT(7/6)</f>
        <v>-7.8399883688691191E-2</v>
      </c>
      <c r="CL21" s="98">
        <v>10</v>
      </c>
      <c r="CM21" s="6">
        <v>12.4</v>
      </c>
      <c r="CN21" s="17">
        <v>12.4</v>
      </c>
      <c r="CO21" s="23">
        <v>25.517000198364258</v>
      </c>
      <c r="CP21" s="20">
        <f t="shared" si="312"/>
        <v>25.51300048828125</v>
      </c>
      <c r="CQ21" s="21">
        <f t="shared" ref="CQ21" si="402">STDEV(CO21:CO22)</f>
        <v>5.6564442449500664E-3</v>
      </c>
      <c r="CR21" s="22">
        <f>2^(MIN(CP$3:CP$96)-CP21)</f>
        <v>0.716977377554738</v>
      </c>
      <c r="CS21" s="78">
        <f t="shared" ref="CS21" si="403">CP21-$R21</f>
        <v>-2.616999626159668</v>
      </c>
      <c r="CV21" s="80">
        <f t="shared" ref="CV21" si="404">(CS21-CT$17)/CU$17*SQRT(7/6)</f>
        <v>-0.19162986489051967</v>
      </c>
      <c r="CW21" s="118">
        <f t="shared" ref="CW21" si="405">CT$3-CS21</f>
        <v>-0.10214328765869141</v>
      </c>
      <c r="DA21" s="24">
        <f t="shared" ref="DA21" si="406">(CW21-CX$17)/CY$17*SQRT(7/6)</f>
        <v>0.19162986489052061</v>
      </c>
      <c r="DB21" s="98">
        <v>10</v>
      </c>
      <c r="DC21" s="6">
        <v>12.4</v>
      </c>
      <c r="DD21" s="17">
        <v>12.4</v>
      </c>
      <c r="DE21" s="19">
        <v>24.665000915527344</v>
      </c>
      <c r="DF21" s="20">
        <f>AVERAGE(DE21:DE22)</f>
        <v>24.619500160217285</v>
      </c>
      <c r="DG21" s="21">
        <f>STDEV(DE21:DE22)</f>
        <v>6.4347785257704487E-2</v>
      </c>
      <c r="DH21" s="22">
        <f>2^(MIN(DF$3:DF$96)-DF21)</f>
        <v>0.52376785858184205</v>
      </c>
      <c r="DI21" s="78">
        <f t="shared" ref="DI21" si="407">DF21-$R21</f>
        <v>-3.5104999542236328</v>
      </c>
      <c r="DL21" s="34">
        <f t="shared" ref="DL21" si="408">(DI21-DJ$17)/DK$17*SQRT(7/6)</f>
        <v>1.5547045121591174</v>
      </c>
      <c r="DM21" s="30">
        <f t="shared" ref="DM21" si="409">DJ$3-DI21</f>
        <v>-0.26421437944684723</v>
      </c>
      <c r="DQ21" s="24">
        <f t="shared" ref="DQ21" si="410">(DM21-DN$17)/DO$17*SQRT(7/6)</f>
        <v>-1.5547045121591179</v>
      </c>
      <c r="DR21" s="98">
        <v>10</v>
      </c>
      <c r="DS21" s="6">
        <v>12.4</v>
      </c>
      <c r="DT21" s="17">
        <v>12.4</v>
      </c>
      <c r="DU21" s="33">
        <v>26.059000015258789</v>
      </c>
      <c r="DV21" s="20">
        <f t="shared" si="318"/>
        <v>26.030500411987305</v>
      </c>
      <c r="DW21" s="21">
        <f t="shared" ref="DW21" si="411">STDEV(DU21:DU22)</f>
        <v>4.030452546878583E-2</v>
      </c>
      <c r="DX21" s="79">
        <f>2^(MIN(DV$3:DV$96)-DV21)</f>
        <v>0.55690394285007427</v>
      </c>
      <c r="DY21" s="95">
        <f t="shared" ref="DY21" si="412">DV21-$R21</f>
        <v>-2.0994997024536133</v>
      </c>
      <c r="EB21" s="34">
        <f t="shared" ref="EB21" si="413">(DY21-DZ$17)/EA$17*SQRT(7/6)</f>
        <v>-7.6434669090923437E-3</v>
      </c>
      <c r="EC21" s="30">
        <f t="shared" ref="EC21" si="414">DZ$3-DY21</f>
        <v>-0.27578612736293229</v>
      </c>
      <c r="EG21" s="24">
        <f t="shared" ref="EG21" si="415">(EC21-ED$17)/EE$17*SQRT(7/6)</f>
        <v>7.6434669090928806E-3</v>
      </c>
      <c r="EH21" s="98">
        <v>10</v>
      </c>
      <c r="EI21" s="6">
        <v>12.4</v>
      </c>
      <c r="EJ21" s="17">
        <v>12.4</v>
      </c>
      <c r="EK21" s="19">
        <v>27.708000183105469</v>
      </c>
      <c r="EL21" s="20">
        <f t="shared" si="367"/>
        <v>27.607000350952148</v>
      </c>
      <c r="EM21" s="21">
        <f t="shared" ref="EM21" si="416">STDEV(EK21:EK22)</f>
        <v>0.14283533242863178</v>
      </c>
      <c r="EN21" s="79">
        <f>2^(MIN(EL$3:EL$98)-EL21)</f>
        <v>0.60332192157386078</v>
      </c>
      <c r="EO21" s="88">
        <f t="shared" ref="EO21" si="417">EL21-$R21</f>
        <v>-0.52299976348876953</v>
      </c>
      <c r="EP21" s="29"/>
      <c r="EQ21" s="29"/>
      <c r="ER21" s="34">
        <f t="shared" ref="ER21" si="418">(EO21-EP$17)/EQ$17*SQRT(7/6)</f>
        <v>0.76921469173894663</v>
      </c>
      <c r="ES21" s="118">
        <f t="shared" ref="ES21" si="419">EP$3-EO21</f>
        <v>-0.31842872074672157</v>
      </c>
      <c r="ET21" s="29"/>
      <c r="EU21" s="29"/>
      <c r="EV21" s="29"/>
      <c r="EW21" s="24">
        <f t="shared" ref="EW21" si="420">(ES21-ET$17)/EU$17*SQRT(7/6)</f>
        <v>-0.76921469173894652</v>
      </c>
      <c r="EX21" s="98">
        <v>10</v>
      </c>
      <c r="EY21" s="6">
        <v>12.4</v>
      </c>
      <c r="EZ21" s="17">
        <v>12.4</v>
      </c>
      <c r="FA21" s="150">
        <v>27.972999572753906</v>
      </c>
      <c r="FB21" s="30">
        <f t="shared" ref="FB21" si="421">AVERAGE(FA21:FA22)</f>
        <v>27.956500053405762</v>
      </c>
      <c r="FC21" s="30">
        <f t="shared" ref="FC21" si="422">STDEV(FA21:FA22)</f>
        <v>2.3333844034783283E-2</v>
      </c>
      <c r="FD21" s="30">
        <f>2^(MIN(FB$3:FB$96)-FB21)</f>
        <v>0.63617688001243511</v>
      </c>
      <c r="FE21" s="118">
        <f t="shared" ref="FE21" si="423">FB21-$R21</f>
        <v>-0.17350006103515625</v>
      </c>
      <c r="FF21" s="29"/>
      <c r="FG21" s="29"/>
      <c r="FH21" s="35">
        <f t="shared" ref="FH21" si="424">(FE21-FF$17)/FG$17*SQRT(7/6)</f>
        <v>-0.68887754626510123</v>
      </c>
      <c r="FI21" s="118">
        <f t="shared" ref="FI21" si="425">FF$3-FE21</f>
        <v>-0.45099980490548275</v>
      </c>
      <c r="FJ21" s="29"/>
      <c r="FK21" s="29"/>
      <c r="FL21" s="29"/>
      <c r="FM21" s="50">
        <f t="shared" ref="FM21" si="426">(FI21-FJ$17)/FK$17*SQRT(7/6)</f>
        <v>0.68887754626510056</v>
      </c>
    </row>
    <row r="22" spans="1:371" x14ac:dyDescent="0.25">
      <c r="A22" s="1"/>
      <c r="B22" s="1"/>
      <c r="C22" s="5" t="s">
        <v>18</v>
      </c>
      <c r="D22" s="6">
        <v>12.4</v>
      </c>
      <c r="E22" s="17">
        <v>12.4</v>
      </c>
      <c r="F22" s="12" t="s">
        <v>82</v>
      </c>
      <c r="G22" s="98">
        <v>10</v>
      </c>
      <c r="H22" s="11">
        <v>10</v>
      </c>
      <c r="I22" s="170"/>
      <c r="M22" s="171"/>
      <c r="N22" s="19">
        <v>24.052999496459961</v>
      </c>
      <c r="O22" s="21"/>
      <c r="Q22" s="26"/>
      <c r="R22" s="28"/>
      <c r="S22" s="25"/>
      <c r="T22" s="23"/>
      <c r="U22" s="23"/>
      <c r="V22" s="34"/>
      <c r="X22" s="23"/>
      <c r="Y22" s="23"/>
      <c r="Z22" s="21"/>
      <c r="AA22" s="24"/>
      <c r="AB22" s="98">
        <v>10</v>
      </c>
      <c r="AC22" s="23">
        <v>28.159999847412109</v>
      </c>
      <c r="AD22" s="78"/>
      <c r="AE22" s="29"/>
      <c r="AF22" s="23"/>
      <c r="AG22" s="25"/>
      <c r="AP22" s="98">
        <v>10</v>
      </c>
      <c r="AQ22" s="6">
        <v>12.4</v>
      </c>
      <c r="AR22" s="17">
        <v>12.4</v>
      </c>
      <c r="AS22" s="30">
        <v>26.51300048828125</v>
      </c>
      <c r="AT22" s="78"/>
      <c r="AU22" s="29"/>
      <c r="AV22" s="29"/>
      <c r="AZ22" s="29"/>
      <c r="BA22" s="29"/>
      <c r="BF22" s="98">
        <v>10</v>
      </c>
      <c r="BG22" s="6">
        <v>12.4</v>
      </c>
      <c r="BH22" s="17">
        <v>12.4</v>
      </c>
      <c r="BI22" s="19">
        <v>19.606000900268555</v>
      </c>
      <c r="BJ22" s="21"/>
      <c r="BL22" s="32"/>
      <c r="BM22" s="32"/>
      <c r="BP22" s="29"/>
      <c r="BQ22" s="89"/>
      <c r="BV22" s="98">
        <v>10</v>
      </c>
      <c r="BW22" s="6">
        <v>12.4</v>
      </c>
      <c r="BX22" s="17">
        <v>12.4</v>
      </c>
      <c r="BY22" s="19">
        <v>23.563999176025391</v>
      </c>
      <c r="BZ22" s="21"/>
      <c r="CC22" s="29"/>
      <c r="CL22" s="98">
        <v>10</v>
      </c>
      <c r="CM22" s="6">
        <v>12.4</v>
      </c>
      <c r="CN22" s="17">
        <v>12.4</v>
      </c>
      <c r="CO22" s="23">
        <v>25.509000778198242</v>
      </c>
      <c r="CP22" s="21"/>
      <c r="CR22" s="32"/>
      <c r="CS22" s="29"/>
      <c r="CV22" s="29"/>
      <c r="CW22" s="89"/>
      <c r="DB22" s="98">
        <v>10</v>
      </c>
      <c r="DC22" s="6">
        <v>12.4</v>
      </c>
      <c r="DD22" s="17">
        <v>12.4</v>
      </c>
      <c r="DE22" s="19">
        <v>24.573999404907227</v>
      </c>
      <c r="DF22" s="21"/>
      <c r="DH22" s="32"/>
      <c r="DI22" s="29"/>
      <c r="DR22" s="98">
        <v>10</v>
      </c>
      <c r="DS22" s="6">
        <v>12.4</v>
      </c>
      <c r="DT22" s="17">
        <v>12.4</v>
      </c>
      <c r="DU22" s="33">
        <v>26.00200080871582</v>
      </c>
      <c r="DV22" s="21"/>
      <c r="DX22" s="29"/>
      <c r="EC22" s="29"/>
      <c r="EH22" s="98">
        <v>10</v>
      </c>
      <c r="EI22" s="6">
        <v>12.4</v>
      </c>
      <c r="EJ22" s="17">
        <v>12.4</v>
      </c>
      <c r="EK22" s="19">
        <v>27.506000518798828</v>
      </c>
      <c r="EL22" s="21"/>
      <c r="EP22" s="29"/>
      <c r="EQ22" s="29"/>
      <c r="ER22" s="154"/>
      <c r="ES22" s="89"/>
      <c r="ET22" s="29"/>
      <c r="EU22" s="29"/>
      <c r="EV22" s="29"/>
      <c r="EW22" s="151"/>
      <c r="EX22" s="98">
        <v>10</v>
      </c>
      <c r="EY22" s="6">
        <v>12.4</v>
      </c>
      <c r="EZ22" s="17">
        <v>12.4</v>
      </c>
      <c r="FA22" s="150">
        <v>27.940000534057617</v>
      </c>
      <c r="FF22" s="29"/>
      <c r="FG22" s="29"/>
      <c r="FH22" s="154"/>
      <c r="FJ22" s="29"/>
      <c r="FK22" s="29"/>
      <c r="FL22" s="29"/>
      <c r="FM22" s="154"/>
    </row>
    <row r="23" spans="1:371" x14ac:dyDescent="0.25">
      <c r="A23" s="1"/>
      <c r="B23" s="1" t="s">
        <v>81</v>
      </c>
      <c r="C23" s="5" t="s">
        <v>18</v>
      </c>
      <c r="D23" s="6">
        <v>12.4</v>
      </c>
      <c r="E23" s="17">
        <v>12.4</v>
      </c>
      <c r="F23" s="12" t="s">
        <v>82</v>
      </c>
      <c r="G23" s="98">
        <v>11</v>
      </c>
      <c r="H23" s="11">
        <v>11</v>
      </c>
      <c r="I23" s="170">
        <v>1.3</v>
      </c>
      <c r="L23" s="171">
        <f t="shared" ref="L23" si="427">(I23-J$17)/K$17*SQRT(7/6)</f>
        <v>-0.13483997249264781</v>
      </c>
      <c r="M23" s="171">
        <f>LOG(I23,2)</f>
        <v>0.37851162325372983</v>
      </c>
      <c r="N23" s="19">
        <v>23.732999801635742</v>
      </c>
      <c r="O23" s="20">
        <f t="shared" ref="O23" si="428">AVERAGE(N23:N24)</f>
        <v>23.772500038146973</v>
      </c>
      <c r="P23" s="21">
        <f t="shared" ref="P23" si="429">STDEV(N23:N24)</f>
        <v>5.5861770191127036E-2</v>
      </c>
      <c r="Q23" s="22">
        <f>2^(MIN(O$17:O$50)-O23)</f>
        <v>0.8741784724771714</v>
      </c>
      <c r="R23" s="87">
        <f t="shared" ref="R23" si="430">AD23</f>
        <v>28.483499526977539</v>
      </c>
      <c r="S23" s="95">
        <f>O23-$R23</f>
        <v>-4.7109994888305664</v>
      </c>
      <c r="T23" s="23"/>
      <c r="U23" s="23"/>
      <c r="V23" s="34">
        <f>(S23-T$17)/U$17*SQRT(7/6)</f>
        <v>-1.998334428250929</v>
      </c>
      <c r="W23" s="30">
        <f>T$3-S23</f>
        <v>0.56264209747314453</v>
      </c>
      <c r="X23" s="23"/>
      <c r="Y23" s="23"/>
      <c r="Z23" s="21"/>
      <c r="AA23" s="24">
        <f t="shared" ref="AA23" si="431">(W23-X$17)/Y$17*SQRT(7/6)</f>
        <v>1.998334428250929</v>
      </c>
      <c r="AB23" s="98">
        <v>11</v>
      </c>
      <c r="AC23" s="23">
        <v>28.48699951171875</v>
      </c>
      <c r="AD23" s="77">
        <f t="shared" ref="AD23" si="432">AVERAGE(AC23:AC24)</f>
        <v>28.483499526977539</v>
      </c>
      <c r="AE23" s="78">
        <f t="shared" ref="AE23" si="433">STDEV(AC23:AC24)</f>
        <v>4.9497258891193947E-3</v>
      </c>
      <c r="AF23" s="30">
        <f>2^(MIN(AD$3:AD$96)-AD23)</f>
        <v>0.5494273499476241</v>
      </c>
      <c r="AG23" s="95">
        <f t="shared" ref="AG23" si="434">AD23-$R23</f>
        <v>0</v>
      </c>
      <c r="AP23" s="98">
        <v>11</v>
      </c>
      <c r="AQ23" s="6">
        <v>12.4</v>
      </c>
      <c r="AR23" s="17">
        <v>12.4</v>
      </c>
      <c r="AS23" s="30">
        <v>26.826000213623047</v>
      </c>
      <c r="AT23" s="77">
        <f t="shared" ref="AT23" si="435">AVERAGE(AS23:AS24)</f>
        <v>26.83899974822998</v>
      </c>
      <c r="AU23" s="78">
        <f t="shared" ref="AU23" si="436">STDEV(AS23:AS24)</f>
        <v>1.8384118145663889E-2</v>
      </c>
      <c r="AV23" s="30">
        <f>2^(MIN(AT$3:AT$96)-AT23)</f>
        <v>0.40095172071811819</v>
      </c>
      <c r="AW23" s="88">
        <f t="shared" ref="AW23" si="437">AT23-$R23</f>
        <v>-1.6444997787475586</v>
      </c>
      <c r="AZ23" s="80">
        <f t="shared" ref="AZ23" si="438">(AW23-AX$17)/AY$17*SQRT(7/6)</f>
        <v>1.2983848803784743</v>
      </c>
      <c r="BA23" s="30">
        <f t="shared" ref="BA23" si="439">AX$3-AW23</f>
        <v>-0.45814309801374176</v>
      </c>
      <c r="BE23" s="31">
        <f t="shared" ref="BE23" si="440">(BA23-BB$17)/BC$17*SQRT(7/6)</f>
        <v>-1.2983848803784745</v>
      </c>
      <c r="BF23" s="98">
        <v>11</v>
      </c>
      <c r="BG23" s="6">
        <v>12.4</v>
      </c>
      <c r="BH23" s="17">
        <v>12.4</v>
      </c>
      <c r="BI23" s="19">
        <v>20.007999420166016</v>
      </c>
      <c r="BJ23" s="20">
        <f t="shared" si="304"/>
        <v>20.004499435424805</v>
      </c>
      <c r="BK23" s="21">
        <f t="shared" ref="BK23" si="441">STDEV(BI23:BI24)</f>
        <v>4.9497258891193947E-3</v>
      </c>
      <c r="BL23" s="22">
        <f>2^(MIN(BJ$3:BJ$96)-BJ23)</f>
        <v>0.44704779179392157</v>
      </c>
      <c r="BM23" s="113">
        <f t="shared" ref="BM23" si="442">BJ23-$R23</f>
        <v>-8.4790000915527344</v>
      </c>
      <c r="BP23" s="80">
        <f t="shared" ref="BP23" si="443">(BM23-BN$17)/BO$17*SQRT(7/6)</f>
        <v>1.0933619327777755</v>
      </c>
      <c r="BQ23" s="118">
        <f t="shared" ref="BQ23" si="444">BN$3-BM23</f>
        <v>-0.41071414947509766</v>
      </c>
      <c r="BU23" s="24">
        <f t="shared" ref="BU23" si="445">(BQ23-BR$17)/BS$17*SQRT(7/6)</f>
        <v>-1.0933619327777764</v>
      </c>
      <c r="BV23" s="98">
        <v>11</v>
      </c>
      <c r="BW23" s="6">
        <v>12.4</v>
      </c>
      <c r="BX23" s="17">
        <v>12.4</v>
      </c>
      <c r="BY23" s="19">
        <v>23.982000350952148</v>
      </c>
      <c r="BZ23" s="20">
        <f t="shared" si="308"/>
        <v>23.983500480651855</v>
      </c>
      <c r="CA23" s="21">
        <f t="shared" ref="CA23" si="446">STDEV(BY23:BY24)</f>
        <v>2.121503766644362E-3</v>
      </c>
      <c r="CB23" s="22">
        <f>2^(MIN(BZ$3:BZ$96)-BZ23)</f>
        <v>0.53588651872372262</v>
      </c>
      <c r="CC23" s="78">
        <f t="shared" ref="CC23" si="447">BZ23-$R23</f>
        <v>-4.4999990463256836</v>
      </c>
      <c r="CF23" s="34">
        <f t="shared" ref="CF23" si="448">(CC23-CD$17)/CE$17*SQRT(7/6)</f>
        <v>9.8565800318957036E-2</v>
      </c>
      <c r="CG23" s="30">
        <f t="shared" ref="CG23" si="449">CD$3-CC23</f>
        <v>0.21399893079485199</v>
      </c>
      <c r="CK23" s="24">
        <f t="shared" ref="CK23" si="450">(CG23-CH$17)/CI$17*SQRT(7/6)</f>
        <v>-9.8565800318957647E-2</v>
      </c>
      <c r="CL23" s="98">
        <v>11</v>
      </c>
      <c r="CM23" s="6">
        <v>12.4</v>
      </c>
      <c r="CN23" s="17">
        <v>12.4</v>
      </c>
      <c r="CO23" s="23">
        <v>26.153999328613281</v>
      </c>
      <c r="CP23" s="20">
        <f t="shared" si="312"/>
        <v>26.140500068664551</v>
      </c>
      <c r="CQ23" s="21">
        <f t="shared" ref="CQ23" si="451">STDEV(CO23:CO24)</f>
        <v>1.9090836501494561E-2</v>
      </c>
      <c r="CR23" s="22">
        <f>2^(MIN(CP$3:CP$96)-CP23)</f>
        <v>0.46409752977952978</v>
      </c>
      <c r="CS23" s="78">
        <f t="shared" ref="CS23" si="452">CP23-$R23</f>
        <v>-2.3429994583129883</v>
      </c>
      <c r="CV23" s="80">
        <f t="shared" ref="CV23" si="453">(CS23-CT$17)/CU$17*SQRT(7/6)</f>
        <v>1.1281254818339561</v>
      </c>
      <c r="CW23" s="118">
        <f t="shared" ref="CW23" si="454">CT$3-CS23</f>
        <v>-0.37614345550537109</v>
      </c>
      <c r="DA23" s="24">
        <f t="shared" ref="DA23" si="455">(CW23-CX$17)/CY$17*SQRT(7/6)</f>
        <v>-1.128125481833955</v>
      </c>
      <c r="DB23" s="98">
        <v>11</v>
      </c>
      <c r="DC23" s="6">
        <v>12.4</v>
      </c>
      <c r="DD23" s="17">
        <v>12.4</v>
      </c>
      <c r="DE23" s="19">
        <v>24.784000396728516</v>
      </c>
      <c r="DF23" s="20">
        <f>AVERAGE(DE23:DE24)</f>
        <v>24.808000564575195</v>
      </c>
      <c r="DG23" s="21">
        <f>STDEV(DE23:DE24)</f>
        <v>3.3941362868005094E-2</v>
      </c>
      <c r="DH23" s="22">
        <f>2^(MIN(DF$3:DF$96)-DF23)</f>
        <v>0.4596153961208142</v>
      </c>
      <c r="DI23" s="78">
        <f t="shared" ref="DI23" si="456">DF23-$R23</f>
        <v>-3.6754989624023438</v>
      </c>
      <c r="DL23" s="34">
        <f t="shared" ref="DL23" si="457">(DI23-DJ$17)/DK$17*SQRT(7/6)</f>
        <v>0.76816391929104266</v>
      </c>
      <c r="DM23" s="30">
        <f t="shared" ref="DM23" si="458">DJ$3-DI23</f>
        <v>-9.9215371268136288E-2</v>
      </c>
      <c r="DQ23" s="24">
        <f t="shared" ref="DQ23" si="459">(DM23-DN$17)/DO$17*SQRT(7/6)</f>
        <v>-0.76816391929104355</v>
      </c>
      <c r="DR23" s="98">
        <v>11</v>
      </c>
      <c r="DS23" s="6">
        <v>12.4</v>
      </c>
      <c r="DT23" s="17">
        <v>12.4</v>
      </c>
      <c r="DU23" s="33">
        <v>26.520999908447266</v>
      </c>
      <c r="DV23" s="20">
        <f t="shared" si="318"/>
        <v>26.52649974822998</v>
      </c>
      <c r="DW23" s="21">
        <f t="shared" ref="DW23" si="460">STDEV(DU23:DU24)</f>
        <v>7.7779480115944283E-3</v>
      </c>
      <c r="DX23" s="79">
        <f>2^(MIN(DV$3:DV$96)-DV23)</f>
        <v>0.39488407037053846</v>
      </c>
      <c r="DY23" s="95">
        <f t="shared" ref="DY23" si="461">DV23-$R23</f>
        <v>-1.9569997787475586</v>
      </c>
      <c r="EB23" s="34">
        <f t="shared" ref="EB23" si="462">(DY23-DZ$17)/EA$17*SQRT(7/6)</f>
        <v>1.3791240590984393</v>
      </c>
      <c r="EC23" s="30">
        <f t="shared" ref="EC23" si="463">DZ$3-DY23</f>
        <v>-0.41828605106898697</v>
      </c>
      <c r="EG23" s="24">
        <f t="shared" ref="EG23" si="464">(EC23-ED$17)/EE$17*SQRT(7/6)</f>
        <v>-1.3791240590984382</v>
      </c>
      <c r="EH23" s="98">
        <v>11</v>
      </c>
      <c r="EI23" s="6">
        <v>12.4</v>
      </c>
      <c r="EJ23" s="17">
        <v>12.4</v>
      </c>
      <c r="EK23" s="19">
        <v>27.895000457763672</v>
      </c>
      <c r="EL23" s="20">
        <f t="shared" si="367"/>
        <v>27.93850040435791</v>
      </c>
      <c r="EM23" s="21">
        <f t="shared" ref="EM23" si="465">STDEV(EK23:EK24)</f>
        <v>6.15182144360771E-2</v>
      </c>
      <c r="EN23" s="79">
        <f>2^(MIN(EL$3:EL$98)-EL23)</f>
        <v>0.47946581248389425</v>
      </c>
      <c r="EO23" s="88">
        <f t="shared" ref="EO23" si="466">EL23-$R23</f>
        <v>-0.54499912261962891</v>
      </c>
      <c r="EP23" s="29"/>
      <c r="EQ23" s="29"/>
      <c r="ER23" s="34">
        <f t="shared" ref="ER23" si="467">(EO23-EP$17)/EQ$17*SQRT(7/6)</f>
        <v>0.67172052636092472</v>
      </c>
      <c r="ES23" s="118">
        <f t="shared" ref="ES23" si="468">EP$3-EO23</f>
        <v>-0.2964293616158622</v>
      </c>
      <c r="ET23" s="29"/>
      <c r="EU23" s="29"/>
      <c r="EV23" s="29"/>
      <c r="EW23" s="24">
        <f t="shared" ref="EW23" si="469">(ES23-ET$17)/EU$17*SQRT(7/6)</f>
        <v>-0.67172052636092461</v>
      </c>
      <c r="EX23" s="98">
        <v>11</v>
      </c>
      <c r="EY23" s="6">
        <v>12.4</v>
      </c>
      <c r="EZ23" s="17">
        <v>12.4</v>
      </c>
      <c r="FA23" s="150">
        <v>28.490999221801758</v>
      </c>
      <c r="FB23" s="30">
        <f t="shared" ref="FB23" si="470">AVERAGE(FA23:FA24)</f>
        <v>28.556499481201172</v>
      </c>
      <c r="FC23" s="30">
        <f t="shared" ref="FC23" si="471">STDEV(FA23:FA24)</f>
        <v>9.2631355181607158E-2</v>
      </c>
      <c r="FD23" s="30">
        <f>2^(MIN(FB$3:FB$96)-FB23)</f>
        <v>0.41972037938391571</v>
      </c>
      <c r="FE23" s="118">
        <f t="shared" ref="FE23" si="472">FB23-$R23</f>
        <v>7.2999954223632813E-2</v>
      </c>
      <c r="FF23" s="29"/>
      <c r="FG23" s="29"/>
      <c r="FH23" s="35">
        <f t="shared" ref="FH23" si="473">(FE23-FF$17)/FG$17*SQRT(7/6)</f>
        <v>0.91093575419220196</v>
      </c>
      <c r="FI23" s="118">
        <f t="shared" ref="FI23" si="474">FF$3-FE23</f>
        <v>-0.69749982016427181</v>
      </c>
      <c r="FJ23" s="29"/>
      <c r="FK23" s="29"/>
      <c r="FL23" s="29"/>
      <c r="FM23" s="50">
        <f t="shared" ref="FM23" si="475">(FI23-FJ$17)/FK$17*SQRT(7/6)</f>
        <v>-0.91093575419220219</v>
      </c>
    </row>
    <row r="24" spans="1:371" x14ac:dyDescent="0.25">
      <c r="A24" s="1"/>
      <c r="B24" s="1"/>
      <c r="C24" s="5" t="s">
        <v>18</v>
      </c>
      <c r="D24" s="6">
        <v>12.4</v>
      </c>
      <c r="E24" s="17">
        <v>12.4</v>
      </c>
      <c r="F24" s="12" t="s">
        <v>82</v>
      </c>
      <c r="G24" s="98">
        <v>11</v>
      </c>
      <c r="H24" s="11">
        <v>11</v>
      </c>
      <c r="I24" s="170"/>
      <c r="M24" s="171"/>
      <c r="N24" s="19">
        <v>23.812000274658203</v>
      </c>
      <c r="O24" s="21"/>
      <c r="Q24" s="26"/>
      <c r="R24" s="28"/>
      <c r="S24" s="25"/>
      <c r="T24" s="23"/>
      <c r="U24" s="23"/>
      <c r="V24" s="34"/>
      <c r="X24" s="23"/>
      <c r="Y24" s="23"/>
      <c r="Z24" s="21"/>
      <c r="AA24" s="24"/>
      <c r="AB24" s="98">
        <v>11</v>
      </c>
      <c r="AC24" s="23">
        <v>28.479999542236328</v>
      </c>
      <c r="AD24" s="78"/>
      <c r="AE24" s="29"/>
      <c r="AF24" s="23"/>
      <c r="AG24" s="25"/>
      <c r="AP24" s="98">
        <v>11</v>
      </c>
      <c r="AQ24" s="6">
        <v>12.4</v>
      </c>
      <c r="AR24" s="17">
        <v>12.4</v>
      </c>
      <c r="AS24" s="30">
        <v>26.851999282836914</v>
      </c>
      <c r="AT24" s="78"/>
      <c r="AU24" s="29"/>
      <c r="AV24" s="29"/>
      <c r="AZ24" s="29"/>
      <c r="BA24" s="29"/>
      <c r="BF24" s="98">
        <v>11</v>
      </c>
      <c r="BG24" s="6">
        <v>12.4</v>
      </c>
      <c r="BH24" s="17">
        <v>12.4</v>
      </c>
      <c r="BI24" s="19">
        <v>20.000999450683594</v>
      </c>
      <c r="BJ24" s="21"/>
      <c r="BL24" s="32"/>
      <c r="BM24" s="32"/>
      <c r="BP24" s="29"/>
      <c r="BQ24" s="89"/>
      <c r="BV24" s="98">
        <v>11</v>
      </c>
      <c r="BW24" s="6">
        <v>12.4</v>
      </c>
      <c r="BX24" s="17">
        <v>12.4</v>
      </c>
      <c r="BY24" s="19">
        <v>23.985000610351563</v>
      </c>
      <c r="BZ24" s="21"/>
      <c r="CC24" s="29"/>
      <c r="CL24" s="98">
        <v>11</v>
      </c>
      <c r="CM24" s="6">
        <v>12.4</v>
      </c>
      <c r="CN24" s="17">
        <v>12.4</v>
      </c>
      <c r="CO24" s="23">
        <v>26.12700080871582</v>
      </c>
      <c r="CP24" s="21"/>
      <c r="CR24" s="32"/>
      <c r="CS24" s="29"/>
      <c r="CV24" s="29"/>
      <c r="CW24" s="89"/>
      <c r="DB24" s="98">
        <v>11</v>
      </c>
      <c r="DC24" s="6">
        <v>12.4</v>
      </c>
      <c r="DD24" s="17">
        <v>12.4</v>
      </c>
      <c r="DE24" s="19">
        <v>24.832000732421875</v>
      </c>
      <c r="DF24" s="21"/>
      <c r="DH24" s="32"/>
      <c r="DI24" s="29"/>
      <c r="DR24" s="98">
        <v>11</v>
      </c>
      <c r="DS24" s="6">
        <v>12.4</v>
      </c>
      <c r="DT24" s="17">
        <v>12.4</v>
      </c>
      <c r="DU24" s="33">
        <v>26.531999588012695</v>
      </c>
      <c r="DV24" s="21"/>
      <c r="DX24" s="29"/>
      <c r="EC24" s="29"/>
      <c r="EH24" s="98">
        <v>11</v>
      </c>
      <c r="EI24" s="6">
        <v>12.4</v>
      </c>
      <c r="EJ24" s="17">
        <v>12.4</v>
      </c>
      <c r="EK24" s="19">
        <v>27.982000350952148</v>
      </c>
      <c r="EL24" s="21"/>
      <c r="EP24" s="29"/>
      <c r="EQ24" s="29"/>
      <c r="ER24" s="154"/>
      <c r="ES24" s="89"/>
      <c r="ET24" s="29"/>
      <c r="EU24" s="29"/>
      <c r="EV24" s="29"/>
      <c r="EW24" s="151"/>
      <c r="EX24" s="98">
        <v>11</v>
      </c>
      <c r="EY24" s="6">
        <v>12.4</v>
      </c>
      <c r="EZ24" s="17">
        <v>12.4</v>
      </c>
      <c r="FA24" s="150">
        <v>28.621999740600586</v>
      </c>
      <c r="FF24" s="29"/>
      <c r="FG24" s="29"/>
      <c r="FH24" s="154"/>
      <c r="FJ24" s="29"/>
      <c r="FK24" s="29"/>
      <c r="FL24" s="29"/>
      <c r="FM24" s="154"/>
    </row>
    <row r="25" spans="1:371" x14ac:dyDescent="0.25">
      <c r="A25" s="1"/>
      <c r="B25" s="1" t="s">
        <v>79</v>
      </c>
      <c r="C25" s="5" t="s">
        <v>18</v>
      </c>
      <c r="D25" s="6">
        <v>12.4</v>
      </c>
      <c r="E25" s="17">
        <v>12.4</v>
      </c>
      <c r="F25" s="12" t="s">
        <v>82</v>
      </c>
      <c r="G25" s="98">
        <v>12</v>
      </c>
      <c r="H25" s="11">
        <v>12</v>
      </c>
      <c r="I25" s="170">
        <v>1.7</v>
      </c>
      <c r="L25" s="171">
        <f t="shared" ref="L25" si="476">(I25-J$17)/K$17*SQRT(7/6)</f>
        <v>1.7529196424044278</v>
      </c>
      <c r="M25" s="171">
        <f>LOG(I25,2)</f>
        <v>0.76553474636297703</v>
      </c>
      <c r="N25" s="19">
        <v>24.01099967956543</v>
      </c>
      <c r="O25" s="20">
        <f t="shared" ref="O25" si="477">AVERAGE(N25:N26)</f>
        <v>23.996999740600586</v>
      </c>
      <c r="P25" s="21">
        <f t="shared" ref="P25" si="478">STDEV(N25:N26)</f>
        <v>1.9798903556477579E-2</v>
      </c>
      <c r="Q25" s="22">
        <f>2^(MIN(O$17:O$50)-O25)</f>
        <v>0.74820216905126036</v>
      </c>
      <c r="R25" s="87">
        <f t="shared" ref="R25" si="479">AD25</f>
        <v>28.10099983215332</v>
      </c>
      <c r="S25" s="95">
        <f>O25-$R25</f>
        <v>-4.1040000915527344</v>
      </c>
      <c r="T25" s="23"/>
      <c r="U25" s="23"/>
      <c r="V25" s="34">
        <f t="shared" ref="V25" si="480">(S25-T$17)/U$17*SQRT(7/6)</f>
        <v>0.29496115299336673</v>
      </c>
      <c r="W25" s="30">
        <f>T$3-S25</f>
        <v>-4.43572998046875E-2</v>
      </c>
      <c r="X25" s="23"/>
      <c r="Y25" s="23"/>
      <c r="Z25" s="21"/>
      <c r="AA25" s="24">
        <f t="shared" ref="AA25" si="481">(W25-X$17)/Y$17*SQRT(7/6)</f>
        <v>-0.29496115299336673</v>
      </c>
      <c r="AB25" s="98">
        <v>12</v>
      </c>
      <c r="AC25" s="23">
        <v>28.076000213623047</v>
      </c>
      <c r="AD25" s="77">
        <f t="shared" ref="AD25" si="482">AVERAGE(AC25:AC26)</f>
        <v>28.10099983215332</v>
      </c>
      <c r="AE25" s="78">
        <f t="shared" ref="AE25" si="483">STDEV(AC25:AC26)</f>
        <v>3.5354799579666439E-2</v>
      </c>
      <c r="AF25" s="30">
        <f>2^(MIN(AD$3:AD$96)-AD25)</f>
        <v>0.7162327177479243</v>
      </c>
      <c r="AG25" s="95">
        <f t="shared" ref="AG25" si="484">AD25-$R25</f>
        <v>0</v>
      </c>
      <c r="AP25" s="98">
        <v>12</v>
      </c>
      <c r="AQ25" s="6">
        <v>12.4</v>
      </c>
      <c r="AR25" s="17">
        <v>12.4</v>
      </c>
      <c r="AS25" s="30">
        <v>26.242000579833984</v>
      </c>
      <c r="AT25" s="77">
        <f t="shared" ref="AT25" si="485">AVERAGE(AS25:AS26)</f>
        <v>26.20050048828125</v>
      </c>
      <c r="AU25" s="78">
        <f t="shared" ref="AU25" si="486">STDEV(AS25:AS26)</f>
        <v>5.8689992313602071E-2</v>
      </c>
      <c r="AV25" s="30">
        <f>2^(MIN(AT$3:AT$96)-AT25)</f>
        <v>0.62416514242005816</v>
      </c>
      <c r="AW25" s="88">
        <f t="shared" ref="AW25" si="487">AT25-$R25</f>
        <v>-1.9004993438720703</v>
      </c>
      <c r="AZ25" s="80">
        <f t="shared" ref="AZ25" si="488">(AW25-AX$17)/AY$17*SQRT(7/6)</f>
        <v>-0.37851520942197964</v>
      </c>
      <c r="BA25" s="30">
        <f t="shared" ref="BA25" si="489">AX$3-AW25</f>
        <v>-0.20214353288923004</v>
      </c>
      <c r="BE25" s="31">
        <f t="shared" ref="BE25" si="490">(BA25-BB$17)/BC$17*SQRT(7/6)</f>
        <v>0.37851520942197969</v>
      </c>
      <c r="BF25" s="98">
        <v>12</v>
      </c>
      <c r="BG25" s="6">
        <v>12.4</v>
      </c>
      <c r="BH25" s="17">
        <v>12.4</v>
      </c>
      <c r="BI25" s="19">
        <v>19.183000564575195</v>
      </c>
      <c r="BJ25" s="20">
        <f t="shared" si="304"/>
        <v>19.171999931335449</v>
      </c>
      <c r="BK25" s="21">
        <f t="shared" ref="BK25" si="491">STDEV(BI25:BI26)</f>
        <v>1.5557244722341206E-2</v>
      </c>
      <c r="BL25" s="22">
        <f>2^(MIN(BJ$3:BJ$96)-BJ25)</f>
        <v>0.79608836400550809</v>
      </c>
      <c r="BM25" s="113">
        <f t="shared" ref="BM25" si="492">BJ25-$R25</f>
        <v>-8.9289999008178711</v>
      </c>
      <c r="BP25" s="80">
        <f t="shared" ref="BP25" si="493">(BM25-BN$17)/BO$17*SQRT(7/6)</f>
        <v>-0.87524979076868148</v>
      </c>
      <c r="BQ25" s="118">
        <f t="shared" ref="BQ25" si="494">BN$3-BM25</f>
        <v>3.9285659790039063E-2</v>
      </c>
      <c r="BU25" s="24">
        <f t="shared" ref="BU25" si="495">(BQ25-BR$17)/BS$17*SQRT(7/6)</f>
        <v>0.87524979076868048</v>
      </c>
      <c r="BV25" s="98">
        <v>12</v>
      </c>
      <c r="BW25" s="6">
        <v>12.4</v>
      </c>
      <c r="BX25" s="17">
        <v>12.4</v>
      </c>
      <c r="BY25" s="19">
        <v>23.545999526977539</v>
      </c>
      <c r="BZ25" s="20">
        <f t="shared" si="308"/>
        <v>23.528499603271484</v>
      </c>
      <c r="CA25" s="21">
        <f t="shared" ref="CA25" si="496">STDEV(BY25:BY26)</f>
        <v>2.4748629445596977E-2</v>
      </c>
      <c r="CB25" s="22">
        <f>2^(MIN(BZ$3:BZ$96)-BZ25)</f>
        <v>0.7345844720270639</v>
      </c>
      <c r="CC25" s="78">
        <f t="shared" ref="CC25" si="497">BZ25-$R25</f>
        <v>-4.5725002288818359</v>
      </c>
      <c r="CF25" s="34">
        <f t="shared" ref="CF25" si="498">(CC25-CD$17)/CE$17*SQRT(7/6)</f>
        <v>-0.226237903067218</v>
      </c>
      <c r="CG25" s="30">
        <f t="shared" ref="CG25" si="499">CD$3-CC25</f>
        <v>0.28650011335100434</v>
      </c>
      <c r="CK25" s="24">
        <f t="shared" ref="CK25" si="500">(CG25-CH$17)/CI$17*SQRT(7/6)</f>
        <v>0.22623790306721739</v>
      </c>
      <c r="CL25" s="98">
        <v>12</v>
      </c>
      <c r="CM25" s="6">
        <v>12.4</v>
      </c>
      <c r="CN25" s="17">
        <v>12.4</v>
      </c>
      <c r="CO25" s="23">
        <v>25.339000701904297</v>
      </c>
      <c r="CP25" s="20">
        <f t="shared" si="312"/>
        <v>25.334500312805176</v>
      </c>
      <c r="CQ25" s="21">
        <f t="shared" ref="CQ25" si="501">STDEV(CO25:CO26)</f>
        <v>6.364511299933086E-3</v>
      </c>
      <c r="CR25" s="22">
        <f>2^(MIN(CP$3:CP$96)-CP25)</f>
        <v>0.81140813932619571</v>
      </c>
      <c r="CS25" s="78">
        <f t="shared" ref="CS25" si="502">CP25-$R25</f>
        <v>-2.7664995193481445</v>
      </c>
      <c r="CV25" s="80">
        <f t="shared" ref="CV25" si="503">(CS25-CT$17)/CU$17*SQRT(7/6)</f>
        <v>-0.91171439958552603</v>
      </c>
      <c r="CW25" s="118">
        <f t="shared" ref="CW25" si="504">CT$3-CS25</f>
        <v>4.7356605529785156E-2</v>
      </c>
      <c r="DA25" s="24">
        <f t="shared" ref="DA25" si="505">(CW25-CX$17)/CY$17*SQRT(7/6)</f>
        <v>0.91171439958552691</v>
      </c>
      <c r="DB25" s="98">
        <v>12</v>
      </c>
      <c r="DC25" s="6">
        <v>12.4</v>
      </c>
      <c r="DD25" s="17">
        <v>12.4</v>
      </c>
      <c r="DE25" s="19">
        <v>24.101999282836914</v>
      </c>
      <c r="DF25" s="20">
        <f>AVERAGE(DE25:DE26)</f>
        <v>24.057499885559082</v>
      </c>
      <c r="DG25" s="21">
        <f>STDEV(DE25:DE26)</f>
        <v>6.2931651147738452E-2</v>
      </c>
      <c r="DH25" s="22">
        <f>2^(MIN(DF$3:DF$96)-DF25)</f>
        <v>0.77324618206750217</v>
      </c>
      <c r="DI25" s="78">
        <f t="shared" ref="DI25" si="506">DF25-$R25</f>
        <v>-4.0434999465942383</v>
      </c>
      <c r="DL25" s="34">
        <f t="shared" ref="DL25" si="507">(DI25-DJ$17)/DK$17*SQRT(7/6)</f>
        <v>-0.98607518479390999</v>
      </c>
      <c r="DM25" s="30">
        <f t="shared" ref="DM25" si="508">DJ$3-DI25</f>
        <v>0.26878561292375824</v>
      </c>
      <c r="DQ25" s="24">
        <f t="shared" ref="DQ25" si="509">(DM25-DN$17)/DO$17*SQRT(7/6)</f>
        <v>0.9860751847939091</v>
      </c>
      <c r="DR25" s="98">
        <v>12</v>
      </c>
      <c r="DS25" s="6">
        <v>12.4</v>
      </c>
      <c r="DT25" s="17">
        <v>12.4</v>
      </c>
      <c r="DU25" s="33">
        <v>25.875</v>
      </c>
      <c r="DV25" s="20">
        <f t="shared" si="318"/>
        <v>25.852499961853027</v>
      </c>
      <c r="DW25" s="21">
        <f t="shared" ref="DW25" si="510">STDEV(DU25:DU26)</f>
        <v>3.1819859101360731E-2</v>
      </c>
      <c r="DX25" s="79">
        <f>2^(MIN(DV$3:DV$96)-DV25)</f>
        <v>0.63003368153853634</v>
      </c>
      <c r="DY25" s="95">
        <f t="shared" ref="DY25" si="511">DV25-$R25</f>
        <v>-2.248499870300293</v>
      </c>
      <c r="EB25" s="34">
        <f t="shared" ref="EB25" si="512">(DY25-DZ$17)/EA$17*SQRT(7/6)</f>
        <v>-1.4576694652785742</v>
      </c>
      <c r="EC25" s="30">
        <f t="shared" ref="EC25" si="513">DZ$3-DY25</f>
        <v>-0.1267859595162526</v>
      </c>
      <c r="EG25" s="24">
        <f t="shared" ref="EG25" si="514">(EC25-ED$17)/EE$17*SQRT(7/6)</f>
        <v>1.457669465278574</v>
      </c>
      <c r="EH25" s="98">
        <v>12</v>
      </c>
      <c r="EI25" s="6">
        <v>12.4</v>
      </c>
      <c r="EJ25" s="17">
        <v>12.4</v>
      </c>
      <c r="EK25" s="19">
        <v>27.781000137329102</v>
      </c>
      <c r="EL25" s="20">
        <f t="shared" si="367"/>
        <v>27.690999984741211</v>
      </c>
      <c r="EM25" s="21">
        <f t="shared" ref="EM25" si="515">STDEV(EK25:EK26)</f>
        <v>0.12727943640544293</v>
      </c>
      <c r="EN25" s="79">
        <f>2^(MIN(EL$3:EL$98)-EL25)</f>
        <v>0.56919712290035673</v>
      </c>
      <c r="EO25" s="88">
        <f t="shared" ref="EO25" si="516">EL25-$R25</f>
        <v>-0.40999984741210938</v>
      </c>
      <c r="EP25" s="29"/>
      <c r="EQ25" s="29"/>
      <c r="ER25" s="34">
        <f t="shared" ref="ER25" si="517">(EO25-EP$17)/EQ$17*SQRT(7/6)</f>
        <v>1.2699943935542939</v>
      </c>
      <c r="ES25" s="118">
        <f t="shared" ref="ES25" si="518">EP$3-EO25</f>
        <v>-0.43142863682338173</v>
      </c>
      <c r="ET25" s="29"/>
      <c r="EU25" s="29"/>
      <c r="EV25" s="29"/>
      <c r="EW25" s="24">
        <f t="shared" ref="EW25" si="519">(ES25-ET$17)/EU$17*SQRT(7/6)</f>
        <v>-1.2699943935542934</v>
      </c>
      <c r="EX25" s="98">
        <v>12</v>
      </c>
      <c r="EY25" s="6">
        <v>12.4</v>
      </c>
      <c r="EZ25" s="17">
        <v>12.4</v>
      </c>
      <c r="FA25" s="150">
        <v>28.166999816894531</v>
      </c>
      <c r="FB25" s="30">
        <f t="shared" ref="FB25" si="520">AVERAGE(FA25:FA26)</f>
        <v>28.07349967956543</v>
      </c>
      <c r="FC25" s="30">
        <f t="shared" ref="FC25" si="521">STDEV(FA25:FA26)</f>
        <v>0.13222916229456233</v>
      </c>
      <c r="FD25" s="30">
        <f>2^(MIN(FB$3:FB$96)-FB25)</f>
        <v>0.58662083661230568</v>
      </c>
      <c r="FE25" s="118">
        <f t="shared" ref="FE25" si="522">FB25-$R25</f>
        <v>-2.7500152587890625E-2</v>
      </c>
      <c r="FF25" s="29"/>
      <c r="FG25" s="29"/>
      <c r="FH25" s="35">
        <f t="shared" ref="FH25" si="523">(FE25-FF$17)/FG$17*SQRT(7/6)</f>
        <v>0.25867856302871345</v>
      </c>
      <c r="FI25" s="118">
        <f t="shared" ref="FI25" si="524">FF$3-FE25</f>
        <v>-0.59699971335274837</v>
      </c>
      <c r="FJ25" s="29"/>
      <c r="FK25" s="29"/>
      <c r="FL25" s="29"/>
      <c r="FM25" s="50">
        <f t="shared" ref="FM25" si="525">(FI25-FJ$17)/FK$17*SQRT(7/6)</f>
        <v>-0.25867856302871384</v>
      </c>
    </row>
    <row r="26" spans="1:371" x14ac:dyDescent="0.25">
      <c r="A26" s="1"/>
      <c r="B26" s="1"/>
      <c r="C26" s="5" t="s">
        <v>18</v>
      </c>
      <c r="D26" s="6">
        <v>12.4</v>
      </c>
      <c r="E26" s="17">
        <v>12.4</v>
      </c>
      <c r="F26" s="12" t="s">
        <v>82</v>
      </c>
      <c r="G26" s="98">
        <v>12</v>
      </c>
      <c r="H26" s="11">
        <v>12</v>
      </c>
      <c r="I26" s="170"/>
      <c r="M26" s="171"/>
      <c r="N26" s="19">
        <v>23.982999801635742</v>
      </c>
      <c r="O26" s="21"/>
      <c r="Q26" s="26"/>
      <c r="R26" s="28"/>
      <c r="S26" s="25"/>
      <c r="T26" s="23"/>
      <c r="U26" s="23"/>
      <c r="V26" s="34"/>
      <c r="X26" s="23"/>
      <c r="Y26" s="23"/>
      <c r="Z26" s="21"/>
      <c r="AA26" s="24"/>
      <c r="AB26" s="98">
        <v>12</v>
      </c>
      <c r="AC26" s="23">
        <v>28.125999450683594</v>
      </c>
      <c r="AD26" s="78"/>
      <c r="AE26" s="29"/>
      <c r="AF26" s="23"/>
      <c r="AG26" s="25"/>
      <c r="AP26" s="98">
        <v>12</v>
      </c>
      <c r="AQ26" s="6">
        <v>12.4</v>
      </c>
      <c r="AR26" s="17">
        <v>12.4</v>
      </c>
      <c r="AS26" s="30">
        <v>26.159000396728516</v>
      </c>
      <c r="AT26" s="78"/>
      <c r="AU26" s="29"/>
      <c r="AV26" s="29"/>
      <c r="AZ26" s="29"/>
      <c r="BA26" s="29"/>
      <c r="BF26" s="98">
        <v>12</v>
      </c>
      <c r="BG26" s="6">
        <v>12.4</v>
      </c>
      <c r="BH26" s="17">
        <v>12.4</v>
      </c>
      <c r="BI26" s="19">
        <v>19.160999298095703</v>
      </c>
      <c r="BJ26" s="21"/>
      <c r="BL26" s="32"/>
      <c r="BM26" s="32"/>
      <c r="BP26" s="29"/>
      <c r="BQ26" s="89"/>
      <c r="BV26" s="98">
        <v>12</v>
      </c>
      <c r="BW26" s="6">
        <v>12.4</v>
      </c>
      <c r="BX26" s="17">
        <v>12.4</v>
      </c>
      <c r="BY26" s="19">
        <v>23.51099967956543</v>
      </c>
      <c r="BZ26" s="21"/>
      <c r="CC26" s="29"/>
      <c r="CL26" s="98">
        <v>12</v>
      </c>
      <c r="CM26" s="6">
        <v>12.4</v>
      </c>
      <c r="CN26" s="17">
        <v>12.4</v>
      </c>
      <c r="CO26" s="23">
        <v>25.329999923706055</v>
      </c>
      <c r="CP26" s="21"/>
      <c r="CR26" s="32"/>
      <c r="CS26" s="29"/>
      <c r="CV26" s="29"/>
      <c r="CW26" s="89"/>
      <c r="DB26" s="98">
        <v>12</v>
      </c>
      <c r="DC26" s="6">
        <v>12.4</v>
      </c>
      <c r="DD26" s="17">
        <v>12.4</v>
      </c>
      <c r="DE26" s="19">
        <v>24.01300048828125</v>
      </c>
      <c r="DF26" s="21"/>
      <c r="DH26" s="32"/>
      <c r="DI26" s="29"/>
      <c r="DR26" s="98">
        <v>12</v>
      </c>
      <c r="DS26" s="6">
        <v>12.4</v>
      </c>
      <c r="DT26" s="17">
        <v>12.4</v>
      </c>
      <c r="DU26" s="33">
        <v>25.829999923706055</v>
      </c>
      <c r="DV26" s="21"/>
      <c r="DX26" s="29"/>
      <c r="EC26" s="29"/>
      <c r="EH26" s="98">
        <v>12</v>
      </c>
      <c r="EI26" s="6">
        <v>12.4</v>
      </c>
      <c r="EJ26" s="17">
        <v>12.4</v>
      </c>
      <c r="EK26" s="19">
        <v>27.60099983215332</v>
      </c>
      <c r="EL26" s="21"/>
      <c r="EP26" s="29"/>
      <c r="EQ26" s="29"/>
      <c r="ER26" s="154"/>
      <c r="ES26" s="89"/>
      <c r="ET26" s="29"/>
      <c r="EU26" s="29"/>
      <c r="EV26" s="29"/>
      <c r="EW26" s="151"/>
      <c r="EX26" s="98">
        <v>12</v>
      </c>
      <c r="EY26" s="6">
        <v>12.4</v>
      </c>
      <c r="EZ26" s="17">
        <v>12.4</v>
      </c>
      <c r="FA26" s="150">
        <v>27.979999542236328</v>
      </c>
      <c r="FF26" s="29"/>
      <c r="FG26" s="29"/>
      <c r="FH26" s="154"/>
      <c r="FJ26" s="29"/>
      <c r="FK26" s="29"/>
      <c r="FL26" s="29"/>
      <c r="FM26" s="154"/>
    </row>
    <row r="27" spans="1:371" x14ac:dyDescent="0.25">
      <c r="A27" s="1"/>
      <c r="B27" s="1" t="s">
        <v>78</v>
      </c>
      <c r="C27" s="5" t="s">
        <v>18</v>
      </c>
      <c r="D27" s="6">
        <v>12.4</v>
      </c>
      <c r="E27" s="17">
        <v>12.4</v>
      </c>
      <c r="F27" s="12" t="s">
        <v>82</v>
      </c>
      <c r="G27" s="98">
        <v>13</v>
      </c>
      <c r="H27" s="11">
        <v>13</v>
      </c>
      <c r="I27" s="170">
        <v>1.2</v>
      </c>
      <c r="L27" s="171">
        <f t="shared" ref="L27" si="526">(I27-J$17)/K$17*SQRT(7/6)</f>
        <v>-0.6067798762169172</v>
      </c>
      <c r="M27" s="171">
        <f>LOG(I27,2)</f>
        <v>0.26303440583379378</v>
      </c>
      <c r="N27" s="19">
        <v>23.563999176025391</v>
      </c>
      <c r="O27" s="20">
        <f t="shared" ref="O27" si="527">AVERAGE(N27:N28)</f>
        <v>23.578499794006348</v>
      </c>
      <c r="P27" s="21">
        <f t="shared" ref="P27" si="528">STDEV(N27:N28)</f>
        <v>2.05069706114606E-2</v>
      </c>
      <c r="Q27" s="22">
        <f>2^(MIN(O$17:O$50)-O27)</f>
        <v>1</v>
      </c>
      <c r="R27" s="87">
        <f t="shared" ref="R27" si="529">AD27</f>
        <v>27.965000152587891</v>
      </c>
      <c r="S27" s="95">
        <f>O27-$R27</f>
        <v>-4.386500358581543</v>
      </c>
      <c r="T27" s="23"/>
      <c r="U27" s="23"/>
      <c r="V27" s="34">
        <f t="shared" ref="V27" si="530">(S27-T$17)/U$17*SQRT(7/6)</f>
        <v>-0.77234899094235687</v>
      </c>
      <c r="W27" s="30">
        <f>T$3-S27</f>
        <v>0.23814296722412109</v>
      </c>
      <c r="X27" s="23"/>
      <c r="Y27" s="23"/>
      <c r="Z27" s="21"/>
      <c r="AA27" s="24">
        <f t="shared" ref="AA27" si="531">(W27-X$17)/Y$17*SQRT(7/6)</f>
        <v>0.77234899094235687</v>
      </c>
      <c r="AB27" s="98">
        <v>13</v>
      </c>
      <c r="AC27" s="23">
        <v>27.951000213623047</v>
      </c>
      <c r="AD27" s="77">
        <f t="shared" ref="AD27" si="532">AVERAGE(AC27:AC28)</f>
        <v>27.965000152587891</v>
      </c>
      <c r="AE27" s="78">
        <f t="shared" ref="AE27" si="533">STDEV(AC27:AC28)</f>
        <v>1.9798903556477579E-2</v>
      </c>
      <c r="AF27" s="30">
        <f>2^(MIN(AD$3:AD$96)-AD27)</f>
        <v>0.78703516785677996</v>
      </c>
      <c r="AG27" s="95">
        <f t="shared" ref="AG27" si="534">AD27-$R27</f>
        <v>0</v>
      </c>
      <c r="AP27" s="98">
        <v>13</v>
      </c>
      <c r="AQ27" s="6">
        <v>12.4</v>
      </c>
      <c r="AR27" s="17">
        <v>12.4</v>
      </c>
      <c r="AS27" s="30">
        <v>26.107000350952148</v>
      </c>
      <c r="AT27" s="77">
        <f t="shared" ref="AT27" si="535">AVERAGE(AS27:AS28)</f>
        <v>26.090000152587891</v>
      </c>
      <c r="AU27" s="78">
        <f t="shared" ref="AU27" si="536">STDEV(AS27:AS28)</f>
        <v>2.4041911089766305E-2</v>
      </c>
      <c r="AV27" s="30">
        <f>2^(MIN(AT$3:AT$96)-AT27)</f>
        <v>0.67385030093558318</v>
      </c>
      <c r="AW27" s="88">
        <f t="shared" ref="AW27" si="537">AT27-$R27</f>
        <v>-1.875</v>
      </c>
      <c r="AZ27" s="80">
        <f t="shared" ref="AZ27" si="538">(AW27-AX$17)/AY$17*SQRT(7/6)</f>
        <v>-0.21148425369308985</v>
      </c>
      <c r="BA27" s="30">
        <f t="shared" ref="BA27" si="539">AX$3-AW27</f>
        <v>-0.22764287676130035</v>
      </c>
      <c r="BE27" s="31">
        <f t="shared" ref="BE27" si="540">(BA27-BB$17)/BC$17*SQRT(7/6)</f>
        <v>0.21148425369308987</v>
      </c>
      <c r="BF27" s="98">
        <v>13</v>
      </c>
      <c r="BG27" s="6">
        <v>12.4</v>
      </c>
      <c r="BH27" s="17">
        <v>12.4</v>
      </c>
      <c r="BI27" s="19">
        <v>19.520000457763672</v>
      </c>
      <c r="BJ27" s="20">
        <f t="shared" si="304"/>
        <v>19.541500091552734</v>
      </c>
      <c r="BK27" s="21">
        <f t="shared" ref="BK27" si="541">STDEV(BI27:BI28)</f>
        <v>3.0405073690547041E-2</v>
      </c>
      <c r="BL27" s="22">
        <f>2^(MIN(BJ$3:BJ$96)-BJ27)</f>
        <v>0.61621269958569402</v>
      </c>
      <c r="BM27" s="113">
        <f t="shared" ref="BM27" si="542">BJ27-$R27</f>
        <v>-8.4235000610351562</v>
      </c>
      <c r="BP27" s="80">
        <f t="shared" ref="BP27" si="543">(BM27-BN$17)/BO$17*SQRT(7/6)</f>
        <v>1.3361576150970904</v>
      </c>
      <c r="BQ27" s="118">
        <f t="shared" ref="BQ27" si="544">BN$3-BM27</f>
        <v>-0.46621417999267578</v>
      </c>
      <c r="BU27" s="24">
        <f t="shared" ref="BU27" si="545">(BQ27-BR$17)/BS$17*SQRT(7/6)</f>
        <v>-1.3361576150970913</v>
      </c>
      <c r="BV27" s="98">
        <v>13</v>
      </c>
      <c r="BW27" s="6">
        <v>12.4</v>
      </c>
      <c r="BX27" s="17">
        <v>12.4</v>
      </c>
      <c r="BY27" s="19">
        <v>23.83799934387207</v>
      </c>
      <c r="BZ27" s="20">
        <f t="shared" si="308"/>
        <v>23.832499504089355</v>
      </c>
      <c r="CA27" s="21">
        <f t="shared" ref="CA27" si="546">STDEV(BY27:BY28)</f>
        <v>7.7779480115944283E-3</v>
      </c>
      <c r="CB27" s="22">
        <f>2^(MIN(BZ$3:BZ$96)-BZ27)</f>
        <v>0.59501601492413259</v>
      </c>
      <c r="CC27" s="78">
        <f t="shared" ref="CC27" si="547">BZ27-$R27</f>
        <v>-4.1325006484985352</v>
      </c>
      <c r="CF27" s="34">
        <f t="shared" ref="CF27" si="548">(CC27-CD$17)/CE$17*SQRT(7/6)</f>
        <v>1.744950540461579</v>
      </c>
      <c r="CG27" s="30">
        <f t="shared" ref="CG27" si="549">CD$3-CC27</f>
        <v>-0.15349946703229644</v>
      </c>
      <c r="CK27" s="24">
        <f t="shared" ref="CK27" si="550">(CG27-CH$17)/CI$17*SQRT(7/6)</f>
        <v>-1.7449505404615795</v>
      </c>
      <c r="CL27" s="98">
        <v>13</v>
      </c>
      <c r="CM27" s="6">
        <v>12.4</v>
      </c>
      <c r="CN27" s="17">
        <v>12.4</v>
      </c>
      <c r="CO27" s="23">
        <v>25.660999298095703</v>
      </c>
      <c r="CP27" s="20">
        <f t="shared" si="312"/>
        <v>25.672999382019043</v>
      </c>
      <c r="CQ27" s="21">
        <f t="shared" ref="CQ27" si="551">STDEV(CO27:CO28)</f>
        <v>1.6970681434002547E-2</v>
      </c>
      <c r="CR27" s="22">
        <f>2^(MIN(CP$3:CP$96)-CP27)</f>
        <v>0.64171322026681299</v>
      </c>
      <c r="CS27" s="78">
        <f t="shared" ref="CS27" si="552">CP27-$R27</f>
        <v>-2.2920007705688477</v>
      </c>
      <c r="CV27" s="80">
        <f t="shared" ref="CV27" si="553">(CS27-CT$17)/CU$17*SQRT(7/6)</f>
        <v>1.3737669037177682</v>
      </c>
      <c r="CW27" s="118">
        <f t="shared" ref="CW27" si="554">CT$3-CS27</f>
        <v>-0.42714214324951172</v>
      </c>
      <c r="DA27" s="24">
        <f t="shared" ref="DA27" si="555">(CW27-CX$17)/CY$17*SQRT(7/6)</f>
        <v>-1.3737669037177671</v>
      </c>
      <c r="DB27" s="98">
        <v>13</v>
      </c>
      <c r="DC27" s="6">
        <v>12.4</v>
      </c>
      <c r="DD27" s="17">
        <v>12.4</v>
      </c>
      <c r="DE27" s="19">
        <v>24.288000106811523</v>
      </c>
      <c r="DF27" s="20">
        <f>AVERAGE(DE27:DE28)</f>
        <v>24.322500228881836</v>
      </c>
      <c r="DG27" s="21">
        <f>STDEV(DE27:DE28)</f>
        <v>4.8790540535363282E-2</v>
      </c>
      <c r="DH27" s="22">
        <f>2^(MIN(DF$3:DF$96)-DF27)</f>
        <v>0.64349434120266746</v>
      </c>
      <c r="DI27" s="78">
        <f t="shared" ref="DI27" si="556">DF27-$R27</f>
        <v>-3.6424999237060547</v>
      </c>
      <c r="DL27" s="34">
        <f t="shared" ref="DL27" si="557">(DI27-DJ$17)/DK$17*SQRT(7/6)</f>
        <v>0.92546840097703986</v>
      </c>
      <c r="DM27" s="30">
        <f t="shared" ref="DM27" si="558">DJ$3-DI27</f>
        <v>-0.13221440996442535</v>
      </c>
      <c r="DQ27" s="24">
        <f t="shared" ref="DQ27" si="559">(DM27-DN$17)/DO$17*SQRT(7/6)</f>
        <v>-0.92546840097704075</v>
      </c>
      <c r="DR27" s="98">
        <v>13</v>
      </c>
      <c r="DS27" s="6">
        <v>12.4</v>
      </c>
      <c r="DT27" s="17">
        <v>12.4</v>
      </c>
      <c r="DU27" s="33">
        <v>25.885000228881836</v>
      </c>
      <c r="DV27" s="20">
        <f t="shared" si="318"/>
        <v>25.905500411987305</v>
      </c>
      <c r="DW27" s="21">
        <f t="shared" ref="DW27" si="560">STDEV(DU27:DU28)</f>
        <v>2.8991636978885699E-2</v>
      </c>
      <c r="DX27" s="79">
        <f>2^(MIN(DV$3:DV$96)-DV27)</f>
        <v>0.60730805602977667</v>
      </c>
      <c r="DY27" s="95">
        <f t="shared" ref="DY27" si="561">DV27-$R27</f>
        <v>-2.0594997406005859</v>
      </c>
      <c r="EB27" s="34">
        <f t="shared" ref="EB27" si="562">(DY27-DZ$17)/EA$17*SQRT(7/6)</f>
        <v>0.38162444774426457</v>
      </c>
      <c r="EC27" s="30">
        <f t="shared" ref="EC27" si="563">DZ$3-DY27</f>
        <v>-0.31578608921595963</v>
      </c>
      <c r="EG27" s="24">
        <f t="shared" ref="EG27" si="564">(EC27-ED$17)/EE$17*SQRT(7/6)</f>
        <v>-0.38162444774426385</v>
      </c>
      <c r="EH27" s="98">
        <v>13</v>
      </c>
      <c r="EI27" s="6">
        <v>12.4</v>
      </c>
      <c r="EJ27" s="17">
        <v>12.4</v>
      </c>
      <c r="EK27" s="19">
        <v>27.180999755859375</v>
      </c>
      <c r="EL27" s="20">
        <f t="shared" si="367"/>
        <v>27.181499481201172</v>
      </c>
      <c r="EM27" s="21">
        <f t="shared" ref="EM27" si="565">STDEV(EK27:EK28)</f>
        <v>7.0671835583067109E-4</v>
      </c>
      <c r="EN27" s="79">
        <f>2^(MIN(EL$3:EL$98)-EL27)</f>
        <v>0.81028468516797447</v>
      </c>
      <c r="EO27" s="88">
        <f t="shared" ref="EO27" si="566">EL27-$R27</f>
        <v>-0.78350067138671875</v>
      </c>
      <c r="EP27" s="29"/>
      <c r="EQ27" s="29"/>
      <c r="ER27" s="34">
        <f t="shared" ref="ER27" si="567">(EO27-EP$17)/EQ$17*SQRT(7/6)</f>
        <v>-0.38524251061208337</v>
      </c>
      <c r="ES27" s="118">
        <f t="shared" ref="ES27" si="568">EP$3-EO27</f>
        <v>-5.7927812848772353E-2</v>
      </c>
      <c r="ET27" s="29"/>
      <c r="EU27" s="29"/>
      <c r="EV27" s="29"/>
      <c r="EW27" s="24">
        <f t="shared" ref="EW27" si="569">(ES27-ET$17)/EU$17*SQRT(7/6)</f>
        <v>0.38524251061208309</v>
      </c>
      <c r="EX27" s="98">
        <v>13</v>
      </c>
      <c r="EY27" s="6">
        <v>12.4</v>
      </c>
      <c r="EZ27" s="17">
        <v>12.4</v>
      </c>
      <c r="FA27" s="150">
        <v>28.141000747680664</v>
      </c>
      <c r="FB27" s="30">
        <f t="shared" ref="FB27" si="570">AVERAGE(FA27:FA28)</f>
        <v>28.076499938964844</v>
      </c>
      <c r="FC27" s="30">
        <f t="shared" ref="FC27" si="571">STDEV(FA27:FA28)</f>
        <v>9.1217918469945827E-2</v>
      </c>
      <c r="FD27" s="30">
        <f>2^(MIN(FB$3:FB$96)-FB27)</f>
        <v>0.58540215503717818</v>
      </c>
      <c r="FE27" s="118">
        <f t="shared" ref="FE27" si="572">FB27-$R27</f>
        <v>0.11149978637695313</v>
      </c>
      <c r="FF27" s="29"/>
      <c r="FG27" s="29"/>
      <c r="FH27" s="35">
        <f t="shared" ref="FH27" si="573">(FE27-FF$17)/FG$17*SQRT(7/6)</f>
        <v>1.1608040695332471</v>
      </c>
      <c r="FI27" s="118">
        <f t="shared" ref="FI27" si="574">FF$3-FE27</f>
        <v>-0.73599965231759212</v>
      </c>
      <c r="FJ27" s="29"/>
      <c r="FK27" s="29"/>
      <c r="FL27" s="29"/>
      <c r="FM27" s="50">
        <f t="shared" ref="FM27" si="575">(FI27-FJ$17)/FK$17*SQRT(7/6)</f>
        <v>-1.1608040695332473</v>
      </c>
    </row>
    <row r="28" spans="1:371" s="16" customFormat="1" ht="15.75" thickBot="1" x14ac:dyDescent="0.3">
      <c r="A28" s="1"/>
      <c r="B28" s="1"/>
      <c r="C28" s="5" t="s">
        <v>18</v>
      </c>
      <c r="D28" s="6">
        <v>12.4</v>
      </c>
      <c r="E28" s="17">
        <v>12.4</v>
      </c>
      <c r="F28" s="12" t="s">
        <v>82</v>
      </c>
      <c r="G28" s="98">
        <v>13</v>
      </c>
      <c r="H28" s="11">
        <v>13</v>
      </c>
      <c r="I28" s="170"/>
      <c r="J28" s="53"/>
      <c r="K28" s="53"/>
      <c r="L28" s="53"/>
      <c r="M28" s="171"/>
      <c r="N28" s="19">
        <v>23.593000411987305</v>
      </c>
      <c r="O28" s="21"/>
      <c r="P28" s="12"/>
      <c r="Q28" s="26"/>
      <c r="R28" s="28"/>
      <c r="S28" s="25"/>
      <c r="T28" s="30"/>
      <c r="U28" s="30"/>
      <c r="V28" s="34"/>
      <c r="W28" s="12"/>
      <c r="X28" s="30"/>
      <c r="Y28" s="30"/>
      <c r="Z28" s="78"/>
      <c r="AA28" s="24"/>
      <c r="AB28" s="98">
        <v>13</v>
      </c>
      <c r="AC28" s="23">
        <v>27.979000091552734</v>
      </c>
      <c r="AD28" s="78"/>
      <c r="AE28" s="29"/>
      <c r="AF28" s="23"/>
      <c r="AG28" s="25"/>
      <c r="AH28" s="29"/>
      <c r="AI28" s="29"/>
      <c r="AJ28" s="29"/>
      <c r="AK28" s="29"/>
      <c r="AL28" s="29"/>
      <c r="AM28" s="29"/>
      <c r="AN28" s="29"/>
      <c r="AO28" s="29"/>
      <c r="AP28" s="98">
        <v>13</v>
      </c>
      <c r="AQ28" s="6">
        <v>12.4</v>
      </c>
      <c r="AR28" s="17">
        <v>12.4</v>
      </c>
      <c r="AS28" s="30">
        <v>26.072999954223633</v>
      </c>
      <c r="AT28" s="78"/>
      <c r="AU28" s="29"/>
      <c r="AV28" s="29"/>
      <c r="AW28" s="89"/>
      <c r="AX28" s="29"/>
      <c r="AY28" s="29"/>
      <c r="AZ28" s="29"/>
      <c r="BA28" s="29"/>
      <c r="BB28" s="29"/>
      <c r="BC28" s="29"/>
      <c r="BD28" s="29"/>
      <c r="BE28" s="12"/>
      <c r="BF28" s="98">
        <v>13</v>
      </c>
      <c r="BG28" s="6">
        <v>12.4</v>
      </c>
      <c r="BH28" s="17">
        <v>12.4</v>
      </c>
      <c r="BI28" s="19">
        <v>19.562999725341797</v>
      </c>
      <c r="BJ28" s="21"/>
      <c r="BK28" s="12"/>
      <c r="BL28" s="32"/>
      <c r="BM28" s="32"/>
      <c r="BN28" s="29"/>
      <c r="BO28" s="29"/>
      <c r="BP28" s="29"/>
      <c r="BQ28" s="89"/>
      <c r="BR28" s="29"/>
      <c r="BS28" s="29"/>
      <c r="BT28" s="29"/>
      <c r="BU28" s="32"/>
      <c r="BV28" s="98">
        <v>13</v>
      </c>
      <c r="BW28" s="6">
        <v>12.4</v>
      </c>
      <c r="BX28" s="17">
        <v>12.4</v>
      </c>
      <c r="BY28" s="19">
        <v>23.826999664306641</v>
      </c>
      <c r="BZ28" s="21"/>
      <c r="CA28" s="12"/>
      <c r="CB28" s="32"/>
      <c r="CC28" s="29"/>
      <c r="CD28" s="29"/>
      <c r="CE28" s="29"/>
      <c r="CF28" s="32"/>
      <c r="CG28" s="12"/>
      <c r="CH28" s="29"/>
      <c r="CI28" s="29"/>
      <c r="CJ28" s="29"/>
      <c r="CK28" s="32"/>
      <c r="CL28" s="98">
        <v>13</v>
      </c>
      <c r="CM28" s="6">
        <v>12.4</v>
      </c>
      <c r="CN28" s="17">
        <v>12.4</v>
      </c>
      <c r="CO28" s="23">
        <v>25.684999465942383</v>
      </c>
      <c r="CP28" s="21"/>
      <c r="CQ28" s="12"/>
      <c r="CR28" s="32"/>
      <c r="CS28" s="29"/>
      <c r="CT28" s="29"/>
      <c r="CU28" s="29"/>
      <c r="CV28" s="29"/>
      <c r="CW28" s="89"/>
      <c r="CX28" s="29"/>
      <c r="CY28" s="29"/>
      <c r="CZ28" s="29"/>
      <c r="DA28" s="32"/>
      <c r="DB28" s="98">
        <v>13</v>
      </c>
      <c r="DC28" s="6">
        <v>12.4</v>
      </c>
      <c r="DD28" s="17">
        <v>12.4</v>
      </c>
      <c r="DE28" s="19">
        <v>24.357000350952148</v>
      </c>
      <c r="DF28" s="21"/>
      <c r="DG28" s="12"/>
      <c r="DH28" s="32"/>
      <c r="DI28" s="29"/>
      <c r="DJ28" s="29"/>
      <c r="DK28" s="29"/>
      <c r="DL28" s="32"/>
      <c r="DM28" s="12"/>
      <c r="DN28" s="29"/>
      <c r="DO28" s="29"/>
      <c r="DP28" s="29"/>
      <c r="DQ28" s="32"/>
      <c r="DR28" s="98">
        <v>13</v>
      </c>
      <c r="DS28" s="6">
        <v>12.4</v>
      </c>
      <c r="DT28" s="17">
        <v>12.4</v>
      </c>
      <c r="DU28" s="33">
        <v>25.926000595092773</v>
      </c>
      <c r="DV28" s="21"/>
      <c r="DW28" s="12"/>
      <c r="DX28" s="29"/>
      <c r="DY28" s="25"/>
      <c r="DZ28" s="29"/>
      <c r="EA28" s="29"/>
      <c r="EB28" s="32"/>
      <c r="EC28" s="29"/>
      <c r="ED28" s="29"/>
      <c r="EE28" s="29"/>
      <c r="EF28" s="29"/>
      <c r="EG28" s="32"/>
      <c r="EH28" s="98">
        <v>13</v>
      </c>
      <c r="EI28" s="6">
        <v>12.4</v>
      </c>
      <c r="EJ28" s="17">
        <v>12.4</v>
      </c>
      <c r="EK28" s="19">
        <v>27.181999206542969</v>
      </c>
      <c r="EL28" s="21"/>
      <c r="EM28" s="12"/>
      <c r="EN28" s="29"/>
      <c r="EO28" s="89"/>
      <c r="EP28" s="29"/>
      <c r="EQ28" s="29"/>
      <c r="ER28" s="154"/>
      <c r="ES28" s="89"/>
      <c r="ET28" s="29"/>
      <c r="EU28" s="29"/>
      <c r="EV28" s="29"/>
      <c r="EW28" s="151"/>
      <c r="EX28" s="98">
        <v>13</v>
      </c>
      <c r="EY28" s="6">
        <v>12.4</v>
      </c>
      <c r="EZ28" s="17">
        <v>12.4</v>
      </c>
      <c r="FA28" s="150">
        <v>28.011999130249023</v>
      </c>
      <c r="FB28" s="12"/>
      <c r="FC28" s="12"/>
      <c r="FD28" s="12"/>
      <c r="FE28" s="89"/>
      <c r="FF28" s="29"/>
      <c r="FG28" s="29"/>
      <c r="FH28" s="154"/>
      <c r="FI28" s="12"/>
      <c r="FJ28" s="29"/>
      <c r="FK28" s="29"/>
      <c r="FL28" s="29"/>
      <c r="FM28" s="154"/>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c r="MM28" s="29"/>
      <c r="MN28" s="29"/>
      <c r="MO28" s="29"/>
      <c r="MP28" s="29"/>
      <c r="MQ28" s="29"/>
      <c r="MR28" s="29"/>
      <c r="MS28" s="29"/>
      <c r="MT28" s="29"/>
      <c r="MU28" s="29"/>
      <c r="MV28" s="29"/>
      <c r="MW28" s="29"/>
      <c r="MX28" s="29"/>
      <c r="MY28" s="29"/>
      <c r="MZ28" s="29"/>
      <c r="NA28" s="29"/>
      <c r="NB28" s="29"/>
      <c r="NC28" s="29"/>
      <c r="ND28" s="29"/>
      <c r="NE28" s="29"/>
      <c r="NF28" s="29"/>
      <c r="NG28" s="29"/>
    </row>
    <row r="29" spans="1:371" x14ac:dyDescent="0.25">
      <c r="A29" s="1"/>
      <c r="B29" s="1" t="s">
        <v>80</v>
      </c>
      <c r="C29" s="5" t="s">
        <v>18</v>
      </c>
      <c r="D29" s="6">
        <v>12.4</v>
      </c>
      <c r="E29" s="17">
        <v>12.4</v>
      </c>
      <c r="F29" s="12" t="s">
        <v>82</v>
      </c>
      <c r="G29" s="98">
        <v>14</v>
      </c>
      <c r="H29" s="11">
        <v>14</v>
      </c>
      <c r="I29" s="170">
        <v>1.2</v>
      </c>
      <c r="L29" s="171">
        <f t="shared" ref="L29" si="576">(I29-J$17)/K$17*SQRT(7/6)</f>
        <v>-0.6067798762169172</v>
      </c>
      <c r="M29" s="171">
        <f>LOG(I29,2)</f>
        <v>0.26303440583379378</v>
      </c>
      <c r="N29" s="19">
        <v>23.766000747680664</v>
      </c>
      <c r="O29" s="20">
        <f t="shared" ref="O29" si="577">AVERAGE(N29:N30)</f>
        <v>23.772000312805176</v>
      </c>
      <c r="P29" s="21">
        <f t="shared" ref="P29" si="578">STDEV(N29:N30)</f>
        <v>8.4846663674250991E-3</v>
      </c>
      <c r="Q29" s="22">
        <f>2^(MIN(O$17:O$50)-O29)</f>
        <v>0.87448132567268844</v>
      </c>
      <c r="R29" s="87">
        <f t="shared" ref="R29" si="579">AD29</f>
        <v>27.954000473022461</v>
      </c>
      <c r="S29" s="95">
        <f>O29-$R29</f>
        <v>-4.1820001602172852</v>
      </c>
      <c r="T29" s="23"/>
      <c r="U29" s="23"/>
      <c r="V29" s="34">
        <f t="shared" ref="V29" si="580">(S29-T$17)/U$17*SQRT(7/6)</f>
        <v>2.702297282627591E-4</v>
      </c>
      <c r="W29" s="30">
        <f>T$3-S29</f>
        <v>3.3642768859863281E-2</v>
      </c>
      <c r="X29" s="23"/>
      <c r="Y29" s="23"/>
      <c r="Z29" s="21"/>
      <c r="AA29" s="24">
        <f t="shared" ref="AA29" si="581">(W29-X$17)/Y$17*SQRT(7/6)</f>
        <v>-2.702297282627591E-4</v>
      </c>
      <c r="AB29" s="98">
        <v>14</v>
      </c>
      <c r="AC29" s="23">
        <v>27.979000091552734</v>
      </c>
      <c r="AD29" s="77">
        <f t="shared" ref="AD29" si="582">AVERAGE(AC29:AC30)</f>
        <v>27.954000473022461</v>
      </c>
      <c r="AE29" s="78">
        <f t="shared" ref="AE29" si="583">STDEV(AC29:AC30)</f>
        <v>3.5354799579666439E-2</v>
      </c>
      <c r="AF29" s="30">
        <f>2^(MIN(AD$3:AD$96)-AD29)</f>
        <v>0.79305877032122685</v>
      </c>
      <c r="AG29" s="95">
        <f t="shared" ref="AG29" si="584">AD29-$R29</f>
        <v>0</v>
      </c>
      <c r="AP29" s="98">
        <v>14</v>
      </c>
      <c r="AQ29" s="6">
        <v>12.4</v>
      </c>
      <c r="AR29" s="17">
        <v>12.4</v>
      </c>
      <c r="AS29" s="30">
        <v>26.009000778198242</v>
      </c>
      <c r="AT29" s="77">
        <f t="shared" ref="AT29" si="585">AVERAGE(AS29:AS30)</f>
        <v>26</v>
      </c>
      <c r="AU29" s="78">
        <f t="shared" ref="AU29" si="586">STDEV(AS29:AS30)</f>
        <v>1.2729022599866172E-2</v>
      </c>
      <c r="AV29" s="30">
        <f>2^(MIN(AT$3:AT$96)-AT29)</f>
        <v>0.71722624361110898</v>
      </c>
      <c r="AW29" s="88">
        <f t="shared" ref="AW29" si="587">AT29-$R29</f>
        <v>-1.9540004730224609</v>
      </c>
      <c r="AZ29" s="80">
        <f t="shared" ref="AZ29" si="588">(AW29-AX$17)/AY$17*SQRT(7/6)</f>
        <v>-0.72896911833030187</v>
      </c>
      <c r="BA29" s="30">
        <f t="shared" ref="BA29" si="589">AX$3-AW29</f>
        <v>-0.14864240373883941</v>
      </c>
      <c r="BE29" s="31">
        <f t="shared" ref="BE29" si="590">(BA29-BB$17)/BC$17*SQRT(7/6)</f>
        <v>0.72896911833030198</v>
      </c>
      <c r="BF29" s="98">
        <v>14</v>
      </c>
      <c r="BG29" s="6">
        <v>12.4</v>
      </c>
      <c r="BH29" s="17">
        <v>12.4</v>
      </c>
      <c r="BI29" s="19">
        <v>19.145000457763672</v>
      </c>
      <c r="BJ29" s="20">
        <f t="shared" si="304"/>
        <v>19.16349983215332</v>
      </c>
      <c r="BK29" s="21">
        <f t="shared" ref="BK29" si="591">STDEV(BI29:BI30)</f>
        <v>2.6162066157258319E-2</v>
      </c>
      <c r="BL29" s="22">
        <f>2^(MIN(BJ$3:BJ$96)-BJ29)</f>
        <v>0.80079261787680767</v>
      </c>
      <c r="BM29" s="113">
        <f t="shared" ref="BM29" si="592">BJ29-$R29</f>
        <v>-8.7905006408691406</v>
      </c>
      <c r="BP29" s="80">
        <f t="shared" ref="BP29" si="593">(BM29-BN$17)/BO$17*SQRT(7/6)</f>
        <v>-0.26935782987468287</v>
      </c>
      <c r="BQ29" s="118">
        <f t="shared" ref="BQ29" si="594">BN$3-BM29</f>
        <v>-9.9213600158691406E-2</v>
      </c>
      <c r="BU29" s="24">
        <f t="shared" ref="BU29" si="595">(BQ29-BR$17)/BS$17*SQRT(7/6)</f>
        <v>0.26935782987468176</v>
      </c>
      <c r="BV29" s="98">
        <v>14</v>
      </c>
      <c r="BW29" s="6">
        <v>12.4</v>
      </c>
      <c r="BX29" s="17">
        <v>12.4</v>
      </c>
      <c r="BY29" s="19">
        <v>23.309999465942383</v>
      </c>
      <c r="BZ29" s="20">
        <f t="shared" si="308"/>
        <v>23.316499710083008</v>
      </c>
      <c r="CA29" s="21">
        <f t="shared" ref="CA29" si="596">STDEV(BY29:BY30)</f>
        <v>9.1927334224081187E-3</v>
      </c>
      <c r="CB29" s="22">
        <f>2^(MIN(BZ$3:BZ$96)-BZ29)</f>
        <v>0.85086384649658975</v>
      </c>
      <c r="CC29" s="78">
        <f t="shared" ref="CC29" si="597">BZ29-$R29</f>
        <v>-4.6375007629394531</v>
      </c>
      <c r="CF29" s="34">
        <f t="shared" ref="CF29" si="598">(CC29-CD$17)/CE$17*SQRT(7/6)</f>
        <v>-0.51743886613622236</v>
      </c>
      <c r="CG29" s="30">
        <f t="shared" ref="CG29" si="599">CD$3-CC29</f>
        <v>0.35150064740862152</v>
      </c>
      <c r="CK29" s="24">
        <f t="shared" ref="CK29" si="600">(CG29-CH$17)/CI$17*SQRT(7/6)</f>
        <v>0.51743886613622181</v>
      </c>
      <c r="CL29" s="98">
        <v>14</v>
      </c>
      <c r="CM29" s="6">
        <v>12.4</v>
      </c>
      <c r="CN29" s="17">
        <v>12.4</v>
      </c>
      <c r="CO29" s="23">
        <v>25.479999542236328</v>
      </c>
      <c r="CP29" s="20">
        <f t="shared" si="312"/>
        <v>25.516499519348145</v>
      </c>
      <c r="CQ29" s="21">
        <f t="shared" ref="CQ29" si="601">STDEV(CO29:CO30)</f>
        <v>5.161876265783831E-2</v>
      </c>
      <c r="CR29" s="22">
        <f>2^(MIN(CP$3:CP$96)-CP29)</f>
        <v>0.71524056815010861</v>
      </c>
      <c r="CS29" s="78">
        <f t="shared" ref="CS29" si="602">CP29-$R29</f>
        <v>-2.4375009536743164</v>
      </c>
      <c r="CV29" s="80">
        <f t="shared" ref="CV29" si="603">(CS29-CT$17)/CU$17*SQRT(7/6)</f>
        <v>0.6729474622118693</v>
      </c>
      <c r="CW29" s="118">
        <f t="shared" ref="CW29" si="604">CT$3-CS29</f>
        <v>-0.28164196014404297</v>
      </c>
      <c r="DA29" s="24">
        <f t="shared" ref="DA29" si="605">(CW29-CX$17)/CY$17*SQRT(7/6)</f>
        <v>-0.6729474622118683</v>
      </c>
      <c r="DB29" s="98">
        <v>14</v>
      </c>
      <c r="DC29" s="6">
        <v>12.4</v>
      </c>
      <c r="DD29" s="17">
        <v>12.4</v>
      </c>
      <c r="DE29" s="19">
        <v>23.854000091552734</v>
      </c>
      <c r="DF29" s="20">
        <f>AVERAGE(DE29:DE30)</f>
        <v>23.862000465393066</v>
      </c>
      <c r="DG29" s="21">
        <f>STDEV(DE29:DE30)</f>
        <v>1.1314237189052482E-2</v>
      </c>
      <c r="DH29" s="22">
        <f>2^(MIN(DF$3:DF$96)-DF29)</f>
        <v>0.88546005484975232</v>
      </c>
      <c r="DI29" s="78">
        <f t="shared" ref="DI29" si="606">DF29-$R29</f>
        <v>-4.0920000076293945</v>
      </c>
      <c r="DL29" s="34">
        <f t="shared" ref="DL29" si="607">(DI29-DJ$17)/DK$17*SQRT(7/6)</f>
        <v>-1.2172721306531979</v>
      </c>
      <c r="DM29" s="30">
        <f t="shared" ref="DM29" si="608">DJ$3-DI29</f>
        <v>0.31728567395891449</v>
      </c>
      <c r="DQ29" s="24">
        <f t="shared" ref="DQ29" si="609">(DM29-DN$17)/DO$17*SQRT(7/6)</f>
        <v>1.2172721306531968</v>
      </c>
      <c r="DR29" s="98">
        <v>14</v>
      </c>
      <c r="DS29" s="6">
        <v>12.4</v>
      </c>
      <c r="DT29" s="17">
        <v>12.4</v>
      </c>
      <c r="DU29" s="33">
        <v>25.964000701904297</v>
      </c>
      <c r="DV29" s="20">
        <f t="shared" si="318"/>
        <v>25.977499961853027</v>
      </c>
      <c r="DW29" s="21">
        <f t="shared" ref="DW29" si="610">STDEV(DU29:DU30)</f>
        <v>1.9090836501494561E-2</v>
      </c>
      <c r="DX29" s="79">
        <f>2^(MIN(DV$3:DV$96)-DV29)</f>
        <v>0.57774343332596201</v>
      </c>
      <c r="DY29" s="95">
        <f t="shared" ref="DY29" si="611">DV29-$R29</f>
        <v>-1.9765005111694336</v>
      </c>
      <c r="EB29" s="34">
        <f t="shared" ref="EB29" si="612">(DY29-DZ$17)/EA$17*SQRT(7/6)</f>
        <v>1.1893486420125885</v>
      </c>
      <c r="EC29" s="30">
        <f t="shared" ref="EC29" si="613">DZ$3-DY29</f>
        <v>-0.39878531864711197</v>
      </c>
      <c r="EG29" s="24">
        <f t="shared" ref="EG29" si="614">(EC29-ED$17)/EE$17*SQRT(7/6)</f>
        <v>-1.1893486420125874</v>
      </c>
      <c r="EH29" s="98">
        <v>14</v>
      </c>
      <c r="EI29" s="6">
        <v>12.4</v>
      </c>
      <c r="EJ29" s="17">
        <v>12.4</v>
      </c>
      <c r="EK29" s="19">
        <v>27.291999816894531</v>
      </c>
      <c r="EL29" s="20">
        <f t="shared" si="367"/>
        <v>27.277500152587891</v>
      </c>
      <c r="EM29" s="21">
        <f t="shared" ref="EM29" si="615">STDEV(EK29:EK30)</f>
        <v>2.0505621912308251E-2</v>
      </c>
      <c r="EN29" s="79">
        <f>2^(MIN(EL$3:EL$98)-EL29)</f>
        <v>0.75812103856934854</v>
      </c>
      <c r="EO29" s="88">
        <f t="shared" ref="EO29" si="616">EL29-$R29</f>
        <v>-0.67650032043457031</v>
      </c>
      <c r="EP29" s="29"/>
      <c r="EQ29" s="29"/>
      <c r="ER29" s="34">
        <f t="shared" ref="ER29" si="617">(EO29-EP$17)/EQ$17*SQRT(7/6)</f>
        <v>8.894902602235813E-2</v>
      </c>
      <c r="ES29" s="118">
        <f t="shared" ref="ES29" si="618">EP$3-EO29</f>
        <v>-0.16492816380092079</v>
      </c>
      <c r="ET29" s="29"/>
      <c r="EU29" s="29"/>
      <c r="EV29" s="29"/>
      <c r="EW29" s="24">
        <f t="shared" ref="EW29" si="619">(ES29-ET$17)/EU$17*SQRT(7/6)</f>
        <v>-8.8949026022358241E-2</v>
      </c>
      <c r="EX29" s="98">
        <v>14</v>
      </c>
      <c r="EY29" s="6">
        <v>12.4</v>
      </c>
      <c r="EZ29" s="17">
        <v>12.4</v>
      </c>
      <c r="FA29" s="150">
        <v>27.754999160766602</v>
      </c>
      <c r="FB29" s="30">
        <f t="shared" ref="FB29" si="620">AVERAGE(FA29:FA30)</f>
        <v>27.715499877929687</v>
      </c>
      <c r="FC29" s="30">
        <f t="shared" ref="FC29" si="621">STDEV(FA29:FA30)</f>
        <v>5.5860421491974691E-2</v>
      </c>
      <c r="FD29" s="30">
        <f>2^(MIN(FB$3:FB$96)-FB29)</f>
        <v>0.75184127413838353</v>
      </c>
      <c r="FE29" s="118">
        <f t="shared" ref="FE29" si="622">FB29-$R29</f>
        <v>-0.23850059509277344</v>
      </c>
      <c r="FF29" s="29"/>
      <c r="FG29" s="29"/>
      <c r="FH29" s="35">
        <f t="shared" ref="FH29" si="623">(FE29-FF$17)/FG$17*SQRT(7/6)</f>
        <v>-1.1107384488416421</v>
      </c>
      <c r="FI29" s="118">
        <f t="shared" ref="FI29" si="624">FF$3-FE29</f>
        <v>-0.38599927084786556</v>
      </c>
      <c r="FJ29" s="29"/>
      <c r="FK29" s="29"/>
      <c r="FL29" s="29"/>
      <c r="FM29" s="50">
        <f t="shared" ref="FM29" si="625">(FI29-FJ$17)/FK$17*SQRT(7/6)</f>
        <v>1.1107384488416414</v>
      </c>
      <c r="FN29" s="29"/>
      <c r="FO29" s="29"/>
      <c r="FP29" s="29"/>
      <c r="FQ29" s="29"/>
      <c r="FR29" s="29"/>
      <c r="FS29" s="29"/>
      <c r="FT29" s="29"/>
      <c r="FU29" s="29"/>
      <c r="FV29" s="29"/>
      <c r="FW29" s="29"/>
      <c r="FX29" s="29"/>
      <c r="FY29" s="29"/>
    </row>
    <row r="30" spans="1:371" x14ac:dyDescent="0.25">
      <c r="A30" s="1"/>
      <c r="B30" s="1"/>
      <c r="C30" s="5" t="s">
        <v>18</v>
      </c>
      <c r="D30" s="6">
        <v>12.4</v>
      </c>
      <c r="E30" s="17">
        <v>12.4</v>
      </c>
      <c r="F30" s="12" t="s">
        <v>82</v>
      </c>
      <c r="G30" s="98">
        <v>14</v>
      </c>
      <c r="H30" s="11">
        <v>14</v>
      </c>
      <c r="I30" s="170"/>
      <c r="M30" s="171"/>
      <c r="N30" s="19">
        <v>23.777999877929688</v>
      </c>
      <c r="O30" s="21"/>
      <c r="Q30" s="26"/>
      <c r="R30" s="28"/>
      <c r="S30" s="25"/>
      <c r="T30" s="23"/>
      <c r="U30" s="23"/>
      <c r="V30" s="34"/>
      <c r="X30" s="23"/>
      <c r="Y30" s="23"/>
      <c r="Z30" s="21"/>
      <c r="AA30" s="24"/>
      <c r="AB30" s="98">
        <v>14</v>
      </c>
      <c r="AC30" s="23">
        <v>27.929000854492188</v>
      </c>
      <c r="AD30" s="78"/>
      <c r="AE30" s="29"/>
      <c r="AF30" s="23"/>
      <c r="AG30" s="25"/>
      <c r="AP30" s="98">
        <v>14</v>
      </c>
      <c r="AQ30" s="6">
        <v>12.4</v>
      </c>
      <c r="AR30" s="17">
        <v>12.4</v>
      </c>
      <c r="AS30" s="30">
        <v>25.990999221801758</v>
      </c>
      <c r="AT30" s="78"/>
      <c r="AU30" s="29"/>
      <c r="AV30" s="29"/>
      <c r="AZ30" s="29"/>
      <c r="BA30" s="29"/>
      <c r="BF30" s="98">
        <v>14</v>
      </c>
      <c r="BG30" s="6">
        <v>12.4</v>
      </c>
      <c r="BH30" s="17">
        <v>12.4</v>
      </c>
      <c r="BI30" s="19">
        <v>19.181999206542969</v>
      </c>
      <c r="BJ30" s="21"/>
      <c r="BL30" s="32"/>
      <c r="BM30" s="32"/>
      <c r="BP30" s="29"/>
      <c r="BQ30" s="89"/>
      <c r="BV30" s="98">
        <v>14</v>
      </c>
      <c r="BW30" s="6">
        <v>12.4</v>
      </c>
      <c r="BX30" s="17">
        <v>12.4</v>
      </c>
      <c r="BY30" s="19">
        <v>23.322999954223633</v>
      </c>
      <c r="BZ30" s="21"/>
      <c r="CC30" s="29"/>
      <c r="CL30" s="98">
        <v>14</v>
      </c>
      <c r="CM30" s="6">
        <v>12.4</v>
      </c>
      <c r="CN30" s="17">
        <v>12.4</v>
      </c>
      <c r="CO30" s="23">
        <v>25.552999496459961</v>
      </c>
      <c r="CP30" s="21"/>
      <c r="CR30" s="32"/>
      <c r="CS30" s="29"/>
      <c r="CV30" s="89"/>
      <c r="CW30" s="89"/>
      <c r="DB30" s="98">
        <v>14</v>
      </c>
      <c r="DC30" s="6">
        <v>12.4</v>
      </c>
      <c r="DD30" s="17">
        <v>12.4</v>
      </c>
      <c r="DE30" s="19">
        <v>23.870000839233398</v>
      </c>
      <c r="DF30" s="21"/>
      <c r="DH30" s="32"/>
      <c r="DI30" s="29"/>
      <c r="DR30" s="98">
        <v>14</v>
      </c>
      <c r="DS30" s="6">
        <v>12.4</v>
      </c>
      <c r="DT30" s="17">
        <v>12.4</v>
      </c>
      <c r="DU30" s="33">
        <v>25.990999221801758</v>
      </c>
      <c r="DV30" s="21"/>
      <c r="DX30" s="29"/>
      <c r="EC30" s="29"/>
      <c r="EH30" s="98">
        <v>14</v>
      </c>
      <c r="EI30" s="6">
        <v>12.4</v>
      </c>
      <c r="EJ30" s="17">
        <v>12.4</v>
      </c>
      <c r="EK30" s="19">
        <v>27.26300048828125</v>
      </c>
      <c r="EL30" s="21"/>
      <c r="EP30" s="29"/>
      <c r="EQ30" s="29"/>
      <c r="ER30" s="154"/>
      <c r="ES30" s="89"/>
      <c r="ET30" s="29"/>
      <c r="EU30" s="29"/>
      <c r="EV30" s="29"/>
      <c r="EW30" s="151"/>
      <c r="EX30" s="98">
        <v>14</v>
      </c>
      <c r="EY30" s="6">
        <v>12.4</v>
      </c>
      <c r="EZ30" s="17">
        <v>12.4</v>
      </c>
      <c r="FA30" s="150">
        <v>27.676000595092773</v>
      </c>
      <c r="FF30" s="29"/>
      <c r="FG30" s="29"/>
      <c r="FH30" s="154"/>
      <c r="FJ30" s="29"/>
      <c r="FK30" s="29"/>
      <c r="FL30" s="29"/>
      <c r="FM30" s="154"/>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row>
    <row r="31" spans="1:371" s="51" customFormat="1" x14ac:dyDescent="0.25">
      <c r="A31" s="41"/>
      <c r="B31" s="41" t="s">
        <v>75</v>
      </c>
      <c r="C31" s="42" t="s">
        <v>18</v>
      </c>
      <c r="D31" s="43">
        <v>6</v>
      </c>
      <c r="E31" s="52">
        <v>12.4</v>
      </c>
      <c r="F31" s="204" t="s">
        <v>83</v>
      </c>
      <c r="G31" s="99">
        <v>15</v>
      </c>
      <c r="H31" s="172">
        <v>15</v>
      </c>
      <c r="I31" s="173">
        <v>1.2</v>
      </c>
      <c r="J31" s="173">
        <f>AVERAGE(I31:I42)</f>
        <v>0.81666666666666676</v>
      </c>
      <c r="K31" s="173">
        <f>_xlfn.STDEV.S(I31:I42)</f>
        <v>0.54191020166321502</v>
      </c>
      <c r="L31" s="173">
        <f>(I31-J$31)/K$31*SQRT(6/5)</f>
        <v>0.77488968860859042</v>
      </c>
      <c r="M31" s="173">
        <f>LOG(I31,2)</f>
        <v>0.26303440583379378</v>
      </c>
      <c r="N31" s="44">
        <v>24.937999725341797</v>
      </c>
      <c r="O31" s="45">
        <f t="shared" ref="O31" si="626">AVERAGE(N31:N32)</f>
        <v>25.076499938964844</v>
      </c>
      <c r="P31" s="46">
        <f t="shared" ref="P31" si="627">STDEV(N31:N32)</f>
        <v>0.19586888049728379</v>
      </c>
      <c r="Q31" s="47">
        <f>2^(MIN(O$17:O$50)-O31)</f>
        <v>0.35404382398017004</v>
      </c>
      <c r="R31" s="134">
        <f t="shared" ref="R31" si="628">AD31</f>
        <v>28.655000686645508</v>
      </c>
      <c r="S31" s="96">
        <f>O31-$R31</f>
        <v>-3.5785007476806641</v>
      </c>
      <c r="T31" s="48">
        <f>AVERAGE(S31:S42)</f>
        <v>-4.2285831769307451</v>
      </c>
      <c r="U31" s="48">
        <f>STDEV(S31:S42)</f>
        <v>0.3791951954874801</v>
      </c>
      <c r="V31" s="49">
        <f>(S31-T$31)/U$31*SQRT(6/5)</f>
        <v>1.8780027541239341</v>
      </c>
      <c r="W31" s="100">
        <f>T$3-S31</f>
        <v>-0.56985664367675781</v>
      </c>
      <c r="X31" s="48">
        <f>AVERAGE(W31:W42)</f>
        <v>8.0225785573323563E-2</v>
      </c>
      <c r="Y31" s="48">
        <f>STDEV(W31:W42)</f>
        <v>0.3791951954874801</v>
      </c>
      <c r="Z31" s="46">
        <f>2^(X31)</f>
        <v>1.057183479613935</v>
      </c>
      <c r="AA31" s="50">
        <f>(W31-X$31)/Y$31*SQRT(6/5)</f>
        <v>-1.878002754123935</v>
      </c>
      <c r="AB31" s="99">
        <v>15</v>
      </c>
      <c r="AC31" s="48">
        <v>28.631000518798828</v>
      </c>
      <c r="AD31" s="45">
        <f t="shared" ref="AD31" si="629">AVERAGE(AC31:AC32)</f>
        <v>28.655000686645508</v>
      </c>
      <c r="AE31" s="46">
        <f t="shared" ref="AE31" si="630">STDEV(AC31:AC32)</f>
        <v>3.3941362868005094E-2</v>
      </c>
      <c r="AF31" s="48">
        <f>2^(MIN(AD$3:AD$96)-AD31)</f>
        <v>0.48784659826606491</v>
      </c>
      <c r="AG31" s="96">
        <f t="shared" ref="AG31" si="631">AD31-$R31</f>
        <v>0</v>
      </c>
      <c r="AH31" s="100">
        <f>AVERAGE(AG31:AG42)</f>
        <v>0</v>
      </c>
      <c r="AI31" s="48">
        <f>STDEV(AG31:AG42)</f>
        <v>0</v>
      </c>
      <c r="AP31" s="99">
        <v>15</v>
      </c>
      <c r="AQ31" s="43">
        <v>6</v>
      </c>
      <c r="AR31" s="52">
        <v>12.4</v>
      </c>
      <c r="AS31" s="48">
        <v>26.597000122070313</v>
      </c>
      <c r="AT31" s="45">
        <f t="shared" ref="AT31" si="632">AVERAGE(AS31:AS32)</f>
        <v>26.730500221252441</v>
      </c>
      <c r="AU31" s="46">
        <f t="shared" ref="AU31" si="633">STDEV(AS31:AS32)</f>
        <v>0.18879765084152003</v>
      </c>
      <c r="AV31" s="48">
        <f>2^(MIN(AT$3:AT$96)-AT31)</f>
        <v>0.43226860422411667</v>
      </c>
      <c r="AW31" s="93">
        <f t="shared" ref="AW31" si="634">AT31-$R31</f>
        <v>-1.9245004653930664</v>
      </c>
      <c r="AX31" s="48">
        <f>AVERAGE(AW31:AW42)</f>
        <v>-1.9107497533162434</v>
      </c>
      <c r="AY31" s="48">
        <f>STDEV(AW31:AW42)</f>
        <v>0.4137534769007033</v>
      </c>
      <c r="AZ31" s="97">
        <f>(AW31-AX$31)/AY$31*SQRT(6/5)</f>
        <v>-3.6406099799577832E-2</v>
      </c>
      <c r="BA31" s="48">
        <f t="shared" ref="BA31" si="635">AX$3-AW31</f>
        <v>-0.17814241136823394</v>
      </c>
      <c r="BB31" s="48">
        <f>AVERAGE(BA31:BA42)</f>
        <v>-0.19189312344505685</v>
      </c>
      <c r="BC31" s="48">
        <f>STDEV(BA31:BA42)</f>
        <v>0.41375347690070363</v>
      </c>
      <c r="BD31" s="48">
        <f>2^(BB31)</f>
        <v>0.87545618212145915</v>
      </c>
      <c r="BE31" s="81">
        <f>(BA31-BB$31)/BC$31*SQRT(6/5)</f>
        <v>3.6406099799577582E-2</v>
      </c>
      <c r="BF31" s="99">
        <v>15</v>
      </c>
      <c r="BG31" s="43">
        <v>6</v>
      </c>
      <c r="BH31" s="52">
        <v>12.4</v>
      </c>
      <c r="BI31" s="44">
        <v>19.527000427246094</v>
      </c>
      <c r="BJ31" s="45">
        <f t="shared" si="304"/>
        <v>19.583499908447266</v>
      </c>
      <c r="BK31" s="46">
        <f t="shared" ref="BK31" si="636">STDEV(BI31:BI32)</f>
        <v>7.9902332581740995E-2</v>
      </c>
      <c r="BL31" s="47">
        <f>2^(MIN(BJ$3:BJ$96)-BJ31)</f>
        <v>0.59853208992064244</v>
      </c>
      <c r="BM31" s="114">
        <f t="shared" ref="BM31" si="637">BJ31-$R31</f>
        <v>-9.0715007781982422</v>
      </c>
      <c r="BN31" s="100">
        <f>AVERAGE(BM31:BM42)</f>
        <v>-8.8755831718444824</v>
      </c>
      <c r="BO31" s="48">
        <f>STDEV(BM31:BM42)</f>
        <v>0.59409154844255774</v>
      </c>
      <c r="BP31" s="97">
        <f>(BM31-BN$31)/BO$31*SQRT(6/5)</f>
        <v>-0.3612523783369298</v>
      </c>
      <c r="BQ31" s="100">
        <f t="shared" ref="BQ31" si="638">BN$3-BM31</f>
        <v>0.18178653717041016</v>
      </c>
      <c r="BR31" s="48">
        <f>AVERAGE(BQ31:BQ42)</f>
        <v>-1.4131069183349609E-2</v>
      </c>
      <c r="BS31" s="48">
        <f>STDEV(BQ31:BQ42)</f>
        <v>0.59409154844255774</v>
      </c>
      <c r="BT31" s="46">
        <f>2^(BR31)</f>
        <v>0.99025290313738579</v>
      </c>
      <c r="BU31" s="50">
        <f>(BQ31-BR$31)/BS$31*SQRT(6/5)</f>
        <v>0.3612523783369298</v>
      </c>
      <c r="BV31" s="99">
        <v>15</v>
      </c>
      <c r="BW31" s="43">
        <v>6</v>
      </c>
      <c r="BX31" s="52">
        <v>12.4</v>
      </c>
      <c r="BY31" s="44">
        <v>23.969999313354492</v>
      </c>
      <c r="BZ31" s="45">
        <f t="shared" si="308"/>
        <v>23.975500106811523</v>
      </c>
      <c r="CA31" s="46">
        <f t="shared" ref="CA31" si="639">STDEV(BY31:BY32)</f>
        <v>7.7792967107467772E-3</v>
      </c>
      <c r="CB31" s="47">
        <f>2^(MIN(BZ$3:BZ$96)-BZ31)</f>
        <v>0.53886649843004375</v>
      </c>
      <c r="CC31" s="93">
        <f t="shared" ref="CC31" si="640">BZ31-$R31</f>
        <v>-4.6795005798339844</v>
      </c>
      <c r="CD31" s="48">
        <f>AVERAGE(CC31:CC42)</f>
        <v>-4.6301665306091309</v>
      </c>
      <c r="CE31" s="48">
        <f>STDEV(CC31:CC42)</f>
        <v>0.10026714660160173</v>
      </c>
      <c r="CF31" s="49">
        <f>(CC31-CD$31)/CE$31*SQRT(6/5)</f>
        <v>-0.53898754535996474</v>
      </c>
      <c r="CG31" s="100">
        <f t="shared" ref="CG31" si="641">CD$3-CC31</f>
        <v>0.39350046430315277</v>
      </c>
      <c r="CH31" s="48">
        <f>AVERAGE(CG31:CG42)</f>
        <v>0.34416641507829926</v>
      </c>
      <c r="CI31" s="48">
        <f>STDEV(CG31:CG42)</f>
        <v>0.10026714660160173</v>
      </c>
      <c r="CJ31" s="46">
        <f>2^(CH31)</f>
        <v>1.2694173050417223</v>
      </c>
      <c r="CK31" s="50">
        <f>(CG31-CH$31)/CI$31*SQRT(6/5)</f>
        <v>0.53898754535996474</v>
      </c>
      <c r="CL31" s="99">
        <v>15</v>
      </c>
      <c r="CM31" s="43">
        <v>6</v>
      </c>
      <c r="CN31" s="52">
        <v>12.4</v>
      </c>
      <c r="CO31" s="48">
        <v>25.548999786376953</v>
      </c>
      <c r="CP31" s="45">
        <f t="shared" si="312"/>
        <v>25.597000122070313</v>
      </c>
      <c r="CQ31" s="46">
        <f t="shared" ref="CQ31" si="642">STDEV(CO31:CO32)</f>
        <v>6.7882725736010188E-2</v>
      </c>
      <c r="CR31" s="47">
        <f>2^(MIN(CP$3:CP$96)-CP31)</f>
        <v>0.67642405471394484</v>
      </c>
      <c r="CS31" s="93">
        <f t="shared" ref="CS31" si="643">CP31-$R31</f>
        <v>-3.0580005645751953</v>
      </c>
      <c r="CT31" s="48">
        <f>AVERAGE(CS31:CS42)</f>
        <v>-3.074749787648519</v>
      </c>
      <c r="CU31" s="48">
        <f>STDEV(CS31:CS42)</f>
        <v>0.37785638848879349</v>
      </c>
      <c r="CV31" s="97">
        <f>(CS31-CT$31)/CU$31*SQRT(6/5)</f>
        <v>4.8557746156606185E-2</v>
      </c>
      <c r="CW31" s="100">
        <f t="shared" ref="CW31" si="644">CT$3-CS31</f>
        <v>0.33885765075683594</v>
      </c>
      <c r="CX31" s="48">
        <f>AVERAGE(CW31:CW42)</f>
        <v>0.35560687383015949</v>
      </c>
      <c r="CY31" s="48">
        <f>STDEV(CW31:CW42)</f>
        <v>0.37785638848879288</v>
      </c>
      <c r="CZ31" s="46">
        <f>2^(CX31)</f>
        <v>1.2795237034245921</v>
      </c>
      <c r="DA31" s="50">
        <f>(CW31-CX$31)/CY$31*SQRT(6/5)</f>
        <v>-4.8557746156605783E-2</v>
      </c>
      <c r="DB31" s="99">
        <v>15</v>
      </c>
      <c r="DC31" s="43">
        <v>6</v>
      </c>
      <c r="DD31" s="52">
        <v>12.4</v>
      </c>
      <c r="DE31" s="44">
        <v>25.121000289916992</v>
      </c>
      <c r="DF31" s="45">
        <f>AVERAGE(DE31:DE32)</f>
        <v>25.265500068664551</v>
      </c>
      <c r="DG31" s="46">
        <f>STDEV(DE31:DE32)</f>
        <v>0.20435354686470888</v>
      </c>
      <c r="DH31" s="47">
        <f>2^(MIN(DF$3:DF$96)-DF31)</f>
        <v>0.33471370450060939</v>
      </c>
      <c r="DI31" s="93">
        <f t="shared" ref="DI31" si="645">DF31-$R31</f>
        <v>-3.389500617980957</v>
      </c>
      <c r="DJ31" s="48">
        <f>AVERAGE(DI31:DI42)</f>
        <v>-4.0484166145324707</v>
      </c>
      <c r="DK31" s="48">
        <f>STDEV(DI31:DI42)</f>
        <v>0.47756318257598646</v>
      </c>
      <c r="DL31" s="49">
        <f>(DI31-DJ$31)/DK$31*SQRT(6/5)</f>
        <v>1.5114362579859721</v>
      </c>
      <c r="DM31" s="100">
        <f t="shared" ref="DM31" si="646">DJ$3-DI31</f>
        <v>-0.38521371568952301</v>
      </c>
      <c r="DN31" s="48">
        <f>AVERAGE(DM31:DM42)</f>
        <v>0.27370228086199067</v>
      </c>
      <c r="DO31" s="48">
        <f>STDEV(DM31:DM42)</f>
        <v>0.47756318257598651</v>
      </c>
      <c r="DP31" s="46">
        <f>2^(DN31)</f>
        <v>1.2089061763662767</v>
      </c>
      <c r="DQ31" s="50">
        <f>(DM31-DN$31)/DO$31*SQRT(6/5)</f>
        <v>-1.5114362579859717</v>
      </c>
      <c r="DR31" s="99">
        <v>15</v>
      </c>
      <c r="DS31" s="43">
        <v>6</v>
      </c>
      <c r="DT31" s="52">
        <v>12.4</v>
      </c>
      <c r="DU31" s="135">
        <v>26.113000869750977</v>
      </c>
      <c r="DV31" s="45">
        <f t="shared" si="318"/>
        <v>26.131999969482422</v>
      </c>
      <c r="DW31" s="46">
        <f t="shared" ref="DW31" si="647">STDEV(DU31:DU32)</f>
        <v>2.6868784513088988E-2</v>
      </c>
      <c r="DX31" s="84">
        <f>2^(MIN(DV$3:DV$96)-DV31)</f>
        <v>0.51906994271077722</v>
      </c>
      <c r="DY31" s="96">
        <f t="shared" ref="DY31" si="648">DV31-$R31</f>
        <v>-2.5230007171630859</v>
      </c>
      <c r="DZ31" s="48">
        <f>AVERAGE(DY31:DY42)</f>
        <v>-2.1820831298828125</v>
      </c>
      <c r="EA31" s="48">
        <f>STDEV(DY31:DY42)</f>
        <v>0.33766115490565085</v>
      </c>
      <c r="EB31" s="49">
        <f>(DY31-DZ$31)/EA$31*SQRT(6/5)</f>
        <v>-1.1060096791756671</v>
      </c>
      <c r="EC31" s="100">
        <f t="shared" ref="EC31" si="649">DZ$3-DY31</f>
        <v>0.14771488734654037</v>
      </c>
      <c r="ED31" s="48">
        <f>AVERAGE(EC31:EC42)</f>
        <v>-0.19320269993373307</v>
      </c>
      <c r="EE31" s="48">
        <f>STDEV(EC31:EC42)</f>
        <v>0.33766115490565085</v>
      </c>
      <c r="EF31" s="46">
        <f>2^(ED31)</f>
        <v>0.87466186550386238</v>
      </c>
      <c r="EG31" s="50">
        <f>(EC31-ED$31)/EE$31*SQRT(6/5)</f>
        <v>1.1060096791756671</v>
      </c>
      <c r="EH31" s="99">
        <v>15</v>
      </c>
      <c r="EI31" s="43">
        <v>6</v>
      </c>
      <c r="EJ31" s="52">
        <v>12.4</v>
      </c>
      <c r="EK31" s="44">
        <v>27.049999237060547</v>
      </c>
      <c r="EL31" s="45">
        <f t="shared" si="367"/>
        <v>27.429499626159668</v>
      </c>
      <c r="EM31" s="46">
        <f t="shared" ref="EM31" si="650">STDEV(EK31:EK32)</f>
        <v>0.53669459718984369</v>
      </c>
      <c r="EN31" s="84">
        <f>2^(MIN(EL$3:EL$98)-EL31)</f>
        <v>0.68231064669928887</v>
      </c>
      <c r="EO31" s="93">
        <f t="shared" ref="EO31" si="651">EL31-$R31</f>
        <v>-1.2255010604858398</v>
      </c>
      <c r="EP31" s="100">
        <f>AVERAGE(EO31:EO42)</f>
        <v>-1.3181667327880859</v>
      </c>
      <c r="EQ31" s="48">
        <f>STDEV(EO31:EO42)</f>
        <v>0.42718625397860016</v>
      </c>
      <c r="ER31" s="97">
        <f>(EO31-EP$31)/EQ$31*SQRT(6/5)</f>
        <v>0.23762505723727914</v>
      </c>
      <c r="ES31" s="100">
        <f t="shared" ref="ES31" si="652">EP$3-EO31</f>
        <v>0.38407257625034874</v>
      </c>
      <c r="ET31" s="48">
        <f>AVERAGE(ES31:ES42)</f>
        <v>0.47673824855259478</v>
      </c>
      <c r="EU31" s="48">
        <f>STDEV(ES31:ES42)</f>
        <v>0.42718625397860022</v>
      </c>
      <c r="EV31" s="46">
        <f>2^(ET31)</f>
        <v>1.3915938888767021</v>
      </c>
      <c r="EW31" s="50">
        <f>(ES31-ET$31)/EU$31*SQRT(6/5)</f>
        <v>-0.23762505723727895</v>
      </c>
      <c r="EX31" s="99">
        <v>15</v>
      </c>
      <c r="EY31" s="43">
        <v>6</v>
      </c>
      <c r="EZ31" s="52">
        <v>12.4</v>
      </c>
      <c r="FA31" s="152">
        <v>28.452999114990234</v>
      </c>
      <c r="FB31" s="48">
        <f t="shared" ref="FB31" si="653">AVERAGE(FA31:FA32)</f>
        <v>28.515999794006348</v>
      </c>
      <c r="FC31" s="48">
        <f t="shared" ref="FC31" si="654">STDEV(FA31:FA32)</f>
        <v>8.9096414703301458E-2</v>
      </c>
      <c r="FD31" s="48">
        <f>2^(MIN(FB$3:FB$96)-FB31)</f>
        <v>0.43166981124635684</v>
      </c>
      <c r="FE31" s="100">
        <f t="shared" ref="FE31" si="655">FB31-$R31</f>
        <v>-0.13900089263916016</v>
      </c>
      <c r="FF31" s="48">
        <f>AVERAGE(FE31:FE42)</f>
        <v>-0.35741678873697919</v>
      </c>
      <c r="FG31" s="48">
        <f>STDEV(FE31:FE42)</f>
        <v>0.2365562175270744</v>
      </c>
      <c r="FH31" s="106">
        <f>(FE31-FF$31)/FG$31*SQRT(6/5)</f>
        <v>1.0114408698371073</v>
      </c>
      <c r="FI31" s="100">
        <f t="shared" ref="FI31" si="656">FF$3-FE31</f>
        <v>-0.48549897330147884</v>
      </c>
      <c r="FJ31" s="48">
        <f>AVERAGE(FI31:FI42)</f>
        <v>-0.26708307720365981</v>
      </c>
      <c r="FK31" s="48">
        <f>STDEV(FI31:FI42)</f>
        <v>0.2365562175270744</v>
      </c>
      <c r="FL31" s="48">
        <f>2^(FJ31)</f>
        <v>0.83099800742036589</v>
      </c>
      <c r="FM31" s="50">
        <f>(FI31-FJ$31)/FK$31*SQRT(6/5)</f>
        <v>-1.0114408698371073</v>
      </c>
    </row>
    <row r="32" spans="1:371" x14ac:dyDescent="0.25">
      <c r="A32" s="1"/>
      <c r="B32" s="1"/>
      <c r="C32" s="5" t="s">
        <v>18</v>
      </c>
      <c r="D32" s="6">
        <v>6</v>
      </c>
      <c r="E32" s="17">
        <v>12.4</v>
      </c>
      <c r="F32" s="12" t="s">
        <v>83</v>
      </c>
      <c r="G32" s="98">
        <v>15</v>
      </c>
      <c r="H32" s="11">
        <v>15</v>
      </c>
      <c r="I32" s="170"/>
      <c r="M32" s="171"/>
      <c r="N32" s="19">
        <v>25.215000152587891</v>
      </c>
      <c r="O32" s="21"/>
      <c r="Q32" s="26"/>
      <c r="R32" s="28"/>
      <c r="S32" s="25"/>
      <c r="T32" s="23"/>
      <c r="U32" s="23"/>
      <c r="V32" s="35"/>
      <c r="X32" s="23"/>
      <c r="Y32" s="23"/>
      <c r="Z32" s="21"/>
      <c r="AA32" s="35"/>
      <c r="AB32" s="98">
        <v>15</v>
      </c>
      <c r="AC32" s="23">
        <v>28.679000854492187</v>
      </c>
      <c r="AD32" s="78"/>
      <c r="AE32" s="29"/>
      <c r="AF32" s="23"/>
      <c r="AG32" s="25"/>
      <c r="AP32" s="98">
        <v>15</v>
      </c>
      <c r="AQ32" s="6">
        <v>6</v>
      </c>
      <c r="AR32" s="17">
        <v>12.4</v>
      </c>
      <c r="AS32" s="30">
        <v>26.86400032043457</v>
      </c>
      <c r="AT32" s="78"/>
      <c r="AU32" s="29"/>
      <c r="AV32" s="29"/>
      <c r="BA32" s="29"/>
      <c r="BF32" s="98">
        <v>15</v>
      </c>
      <c r="BG32" s="6">
        <v>6</v>
      </c>
      <c r="BH32" s="17">
        <v>12.4</v>
      </c>
      <c r="BI32" s="19">
        <v>19.639999389648437</v>
      </c>
      <c r="BJ32" s="21"/>
      <c r="BL32" s="32"/>
      <c r="BM32" s="32"/>
      <c r="BP32" s="29"/>
      <c r="BQ32" s="89"/>
      <c r="BV32" s="98">
        <v>15</v>
      </c>
      <c r="BW32" s="6">
        <v>6</v>
      </c>
      <c r="BX32" s="17">
        <v>12.4</v>
      </c>
      <c r="BY32" s="19">
        <v>23.981000900268555</v>
      </c>
      <c r="BZ32" s="21"/>
      <c r="CC32" s="29"/>
      <c r="CL32" s="98">
        <v>15</v>
      </c>
      <c r="CM32" s="6">
        <v>6</v>
      </c>
      <c r="CN32" s="17">
        <v>12.4</v>
      </c>
      <c r="CO32" s="23">
        <v>25.645000457763672</v>
      </c>
      <c r="CP32" s="21"/>
      <c r="CR32" s="32"/>
      <c r="CS32" s="29"/>
      <c r="CV32" s="29"/>
      <c r="CW32" s="89"/>
      <c r="DB32" s="98">
        <v>15</v>
      </c>
      <c r="DC32" s="6">
        <v>6</v>
      </c>
      <c r="DD32" s="17">
        <v>12.4</v>
      </c>
      <c r="DE32" s="19">
        <v>25.409999847412109</v>
      </c>
      <c r="DF32" s="21"/>
      <c r="DH32" s="32"/>
      <c r="DI32" s="29"/>
      <c r="DR32" s="98">
        <v>15</v>
      </c>
      <c r="DS32" s="6">
        <v>6</v>
      </c>
      <c r="DT32" s="17">
        <v>12.4</v>
      </c>
      <c r="DU32" s="33">
        <v>26.150999069213867</v>
      </c>
      <c r="DV32" s="21"/>
      <c r="DX32" s="29"/>
      <c r="EC32" s="29"/>
      <c r="EH32" s="98">
        <v>15</v>
      </c>
      <c r="EI32" s="6">
        <v>6</v>
      </c>
      <c r="EJ32" s="17">
        <v>12.4</v>
      </c>
      <c r="EK32" s="19">
        <v>27.809000015258789</v>
      </c>
      <c r="EL32" s="21"/>
      <c r="EP32" s="29"/>
      <c r="EQ32" s="29"/>
      <c r="ER32" s="29"/>
      <c r="ES32" s="89"/>
      <c r="ET32" s="29"/>
      <c r="EU32" s="29"/>
      <c r="EV32" s="29"/>
      <c r="EX32" s="98">
        <v>15</v>
      </c>
      <c r="EY32" s="6">
        <v>6</v>
      </c>
      <c r="EZ32" s="17">
        <v>12.4</v>
      </c>
      <c r="FA32" s="150">
        <v>28.579000473022461</v>
      </c>
      <c r="FF32" s="29"/>
      <c r="FG32" s="29"/>
      <c r="FJ32" s="29"/>
      <c r="FK32" s="29"/>
      <c r="FL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row>
    <row r="33" spans="1:421" x14ac:dyDescent="0.25">
      <c r="A33" s="1"/>
      <c r="B33" s="1" t="s">
        <v>76</v>
      </c>
      <c r="C33" s="5" t="s">
        <v>18</v>
      </c>
      <c r="D33" s="6">
        <v>6</v>
      </c>
      <c r="E33" s="17">
        <v>12.4</v>
      </c>
      <c r="F33" s="12" t="s">
        <v>83</v>
      </c>
      <c r="G33" s="98">
        <v>16</v>
      </c>
      <c r="H33" s="11">
        <v>16</v>
      </c>
      <c r="I33" s="170">
        <v>0.1</v>
      </c>
      <c r="L33" s="171">
        <f t="shared" ref="L33" si="657">(I33-J$31)/K$31*SQRT(6/5)</f>
        <v>-1.4487068091378004</v>
      </c>
      <c r="M33" s="171">
        <f>LOG(I33,2)</f>
        <v>-3.3219280948873622</v>
      </c>
      <c r="N33" s="19">
        <v>25.736000061035156</v>
      </c>
      <c r="O33" s="20">
        <f t="shared" ref="O33" si="658">AVERAGE(N33:N34)</f>
        <v>25.747500419616699</v>
      </c>
      <c r="P33" s="21">
        <f t="shared" ref="P33" si="659">STDEV(N33:N34)</f>
        <v>1.6263963078171875E-2</v>
      </c>
      <c r="Q33" s="22">
        <f>2^(MIN(O$17:O$50)-O33)</f>
        <v>0.22236465195823443</v>
      </c>
      <c r="R33" s="87">
        <f t="shared" ref="R33" si="660">AD33</f>
        <v>29.764999389648437</v>
      </c>
      <c r="S33" s="95">
        <f>O33-$R33</f>
        <v>-4.0174989700317383</v>
      </c>
      <c r="T33" s="23"/>
      <c r="U33" s="23"/>
      <c r="V33" s="34">
        <f t="shared" ref="V33" si="661">(S33-T$31)/U$31*SQRT(6/5)</f>
        <v>0.60979454923231458</v>
      </c>
      <c r="W33" s="30">
        <f>T$3-S33</f>
        <v>-0.13085842132568359</v>
      </c>
      <c r="X33" s="23"/>
      <c r="Y33" s="23"/>
      <c r="Z33" s="21"/>
      <c r="AA33" s="24">
        <f t="shared" ref="AA33" si="662">(W33-X$31)/Y$31*SQRT(6/5)</f>
        <v>-0.60979454923231535</v>
      </c>
      <c r="AB33" s="98">
        <v>16</v>
      </c>
      <c r="AC33" s="23">
        <v>29.702999114990234</v>
      </c>
      <c r="AD33" s="77">
        <f t="shared" ref="AD33" si="663">AVERAGE(AC33:AC34)</f>
        <v>29.764999389648437</v>
      </c>
      <c r="AE33" s="78">
        <f t="shared" ref="AE33" si="664">STDEV(AC33:AC34)</f>
        <v>8.7681629292487767E-2</v>
      </c>
      <c r="AF33" s="30">
        <f>2^(MIN(AD$3:AD$96)-AD33)</f>
        <v>0.22601662018466101</v>
      </c>
      <c r="AG33" s="95">
        <f t="shared" ref="AG33" si="665">AD33-$R33</f>
        <v>0</v>
      </c>
      <c r="AP33" s="98">
        <v>16</v>
      </c>
      <c r="AQ33" s="6">
        <v>6</v>
      </c>
      <c r="AR33" s="17">
        <v>12.4</v>
      </c>
      <c r="AS33" s="30">
        <v>28.36199951171875</v>
      </c>
      <c r="AT33" s="77">
        <f t="shared" ref="AT33" si="666">AVERAGE(AS33:AS34)</f>
        <v>28.376500129699707</v>
      </c>
      <c r="AU33" s="78">
        <f t="shared" ref="AU33" si="667">STDEV(AS33:AS34)</f>
        <v>2.05069706114606E-2</v>
      </c>
      <c r="AV33" s="30">
        <f>2^(MIN(AT$3:AT$96)-AT33)</f>
        <v>0.13812056571294332</v>
      </c>
      <c r="AW33" s="88">
        <f t="shared" ref="AW33" si="668">AT33-$R33</f>
        <v>-1.3884992599487305</v>
      </c>
      <c r="AZ33" s="80">
        <f t="shared" ref="AZ33" si="669">(AW33-AX$31)/AY$31*SQRT(6/5)</f>
        <v>1.3826995631712249</v>
      </c>
      <c r="BA33" s="30">
        <f t="shared" ref="BA33" si="670">AX$3-AW33</f>
        <v>-0.71414361681256988</v>
      </c>
      <c r="BE33" s="31">
        <f t="shared" ref="BE33" si="671">(BA33-BB$31)/BC$31*SQRT(6/5)</f>
        <v>-1.382699563171224</v>
      </c>
      <c r="BF33" s="98">
        <v>16</v>
      </c>
      <c r="BG33" s="6">
        <v>6</v>
      </c>
      <c r="BH33" s="17">
        <v>12.4</v>
      </c>
      <c r="BI33" s="19">
        <v>21.891000747680664</v>
      </c>
      <c r="BJ33" s="20">
        <f t="shared" si="304"/>
        <v>21.902000427246094</v>
      </c>
      <c r="BK33" s="21">
        <f t="shared" ref="BK33" si="672">STDEV(BI33:BI34)</f>
        <v>1.5555896023188857E-2</v>
      </c>
      <c r="BL33" s="22">
        <f>2^(MIN(BJ$3:BJ$96)-BJ33)</f>
        <v>0.11999115636076665</v>
      </c>
      <c r="BM33" s="113">
        <f t="shared" ref="BM33" si="673">BJ33-$R33</f>
        <v>-7.8629989624023437</v>
      </c>
      <c r="BP33" s="80">
        <f t="shared" ref="BP33" si="674">(BM33-BN$31)/BO$31*SQRT(6/5)</f>
        <v>1.8671035275251699</v>
      </c>
      <c r="BQ33" s="118">
        <f t="shared" ref="BQ33" si="675">BN$3-BM33</f>
        <v>-1.0267152786254883</v>
      </c>
      <c r="BU33" s="24">
        <f t="shared" ref="BU33" si="676">(BQ33-BR$31)/BS$31*SQRT(6/5)</f>
        <v>-1.8671035275251699</v>
      </c>
      <c r="BV33" s="98">
        <v>16</v>
      </c>
      <c r="BW33" s="6">
        <v>6</v>
      </c>
      <c r="BX33" s="17">
        <v>12.4</v>
      </c>
      <c r="BY33" s="19">
        <v>25.211000442504883</v>
      </c>
      <c r="BZ33" s="20">
        <f t="shared" si="308"/>
        <v>25.222499847412109</v>
      </c>
      <c r="CA33" s="21">
        <f t="shared" ref="CA33" si="677">STDEV(BY33:BY34)</f>
        <v>1.6262614379019529E-2</v>
      </c>
      <c r="CB33" s="22">
        <f>2^(MIN(BZ$3:BZ$96)-BZ33)</f>
        <v>0.22703711403548799</v>
      </c>
      <c r="CC33" s="78">
        <f t="shared" ref="CC33" si="678">BZ33-$R33</f>
        <v>-4.5424995422363281</v>
      </c>
      <c r="CF33" s="34">
        <f t="shared" ref="CF33" si="679">(CC33-CD$31)/CE$31*SQRT(6/5)</f>
        <v>0.9577850513911027</v>
      </c>
      <c r="CG33" s="30">
        <f t="shared" ref="CG33" si="680">CD$3-CC33</f>
        <v>0.25649942670549652</v>
      </c>
      <c r="CK33" s="24">
        <f t="shared" ref="CK33" si="681">(CG33-CH$31)/CI$31*SQRT(6/5)</f>
        <v>-0.9577850513911027</v>
      </c>
      <c r="CL33" s="98">
        <v>16</v>
      </c>
      <c r="CM33" s="6">
        <v>6</v>
      </c>
      <c r="CN33" s="17">
        <v>12.4</v>
      </c>
      <c r="CO33" s="23">
        <v>26.155000686645508</v>
      </c>
      <c r="CP33" s="20">
        <f t="shared" si="312"/>
        <v>26.172500610351562</v>
      </c>
      <c r="CQ33" s="21">
        <f t="shared" ref="CQ33" si="682">STDEV(CO33:CO34)</f>
        <v>2.4748629445596977E-2</v>
      </c>
      <c r="CR33" s="22">
        <f>2^(MIN(CP$3:CP$96)-CP33)</f>
        <v>0.45391667156290566</v>
      </c>
      <c r="CS33" s="78">
        <f t="shared" ref="CS33" si="683">CP33-$R33</f>
        <v>-3.592498779296875</v>
      </c>
      <c r="CV33" s="80">
        <f t="shared" ref="CV33" si="684">(CS33-CT$31)/CU$31*SQRT(6/5)</f>
        <v>-1.5010083750894101</v>
      </c>
      <c r="CW33" s="118">
        <f t="shared" ref="CW33" si="685">CT$3-CS33</f>
        <v>0.87335586547851563</v>
      </c>
      <c r="DA33" s="24">
        <f t="shared" ref="DA33" si="686">(CW33-CX$31)/CY$31*SQRT(6/5)</f>
        <v>1.501008375089413</v>
      </c>
      <c r="DB33" s="98">
        <v>16</v>
      </c>
      <c r="DC33" s="6">
        <v>6</v>
      </c>
      <c r="DD33" s="17">
        <v>12.4</v>
      </c>
      <c r="DE33" s="19">
        <v>26.052000045776367</v>
      </c>
      <c r="DF33" s="20">
        <f>AVERAGE(DE33:DE34)</f>
        <v>26.07450008392334</v>
      </c>
      <c r="DG33" s="21">
        <f>STDEV(DE33:DE34)</f>
        <v>3.1819859101360731E-2</v>
      </c>
      <c r="DH33" s="22">
        <f>2^(MIN(DF$3:DF$96)-DF33)</f>
        <v>0.19104700043563017</v>
      </c>
      <c r="DI33" s="78">
        <f t="shared" ref="DI33" si="687">DF33-$R33</f>
        <v>-3.6904993057250977</v>
      </c>
      <c r="DL33" s="34">
        <f t="shared" ref="DL33" si="688">(DI33-DJ$31)/DK$31*SQRT(6/5)</f>
        <v>0.82099873234741372</v>
      </c>
      <c r="DM33" s="30">
        <f t="shared" ref="DM33" si="689">DJ$3-DI33</f>
        <v>-8.4215027945382381E-2</v>
      </c>
      <c r="DQ33" s="24">
        <f t="shared" ref="DQ33" si="690">(DM33-DN$31)/DO$31*SQRT(6/5)</f>
        <v>-0.82099873234741361</v>
      </c>
      <c r="DR33" s="98">
        <v>16</v>
      </c>
      <c r="DS33" s="6">
        <v>6</v>
      </c>
      <c r="DT33" s="17">
        <v>12.4</v>
      </c>
      <c r="DU33" s="33">
        <v>27.996000289916992</v>
      </c>
      <c r="DV33" s="20">
        <f t="shared" si="318"/>
        <v>28.10099983215332</v>
      </c>
      <c r="DW33" s="21">
        <f t="shared" ref="DW33" si="691">STDEV(DU33:DU34)</f>
        <v>0.14849177667358185</v>
      </c>
      <c r="DX33" s="79">
        <f>2^(MIN(DV$3:DV$96)-DV33)</f>
        <v>0.1325860588210116</v>
      </c>
      <c r="DY33" s="95">
        <f t="shared" ref="DY33" si="692">DV33-$R33</f>
        <v>-1.6639995574951172</v>
      </c>
      <c r="EB33" s="34">
        <f t="shared" ref="EB33" si="693">(DY33-DZ$31)/EA$31*SQRT(6/5)</f>
        <v>1.6807740845931247</v>
      </c>
      <c r="EC33" s="30">
        <f t="shared" ref="EC33" si="694">DZ$3-DY33</f>
        <v>-0.71128627232142838</v>
      </c>
      <c r="EG33" s="24">
        <f t="shared" ref="EG33" si="695">(EC33-ED$31)/EE$31*SQRT(6/5)</f>
        <v>-1.6807740845931247</v>
      </c>
      <c r="EH33" s="98">
        <v>16</v>
      </c>
      <c r="EI33" s="6">
        <v>6</v>
      </c>
      <c r="EJ33" s="17">
        <v>12.4</v>
      </c>
      <c r="EK33" s="19">
        <v>28.006999969482422</v>
      </c>
      <c r="EL33" s="20">
        <f t="shared" si="367"/>
        <v>27.993499755859375</v>
      </c>
      <c r="EM33" s="21">
        <f t="shared" ref="EM33" si="696">STDEV(EK33:EK34)</f>
        <v>1.909218520064691E-2</v>
      </c>
      <c r="EN33" s="79">
        <f>2^(MIN(EL$3:EL$98)-EL33)</f>
        <v>0.46153133421482695</v>
      </c>
      <c r="EO33" s="88">
        <f t="shared" ref="EO33" si="697">EL33-$R33</f>
        <v>-1.7714996337890625</v>
      </c>
      <c r="EP33" s="29"/>
      <c r="EQ33" s="29"/>
      <c r="ER33" s="80">
        <f t="shared" ref="ER33" si="698">(EO33-EP$31)/EQ$31*SQRT(6/5)</f>
        <v>-1.1624936599665481</v>
      </c>
      <c r="ES33" s="118">
        <f t="shared" ref="ES33" si="699">EP$3-EO33</f>
        <v>0.9300711495535714</v>
      </c>
      <c r="ET33" s="29"/>
      <c r="EU33" s="29"/>
      <c r="EV33" s="29"/>
      <c r="EW33" s="24">
        <f t="shared" ref="EW33" si="700">(ES33-ET$31)/EU$31*SQRT(6/5)</f>
        <v>1.1624936599665481</v>
      </c>
      <c r="EX33" s="98">
        <v>16</v>
      </c>
      <c r="EY33" s="6">
        <v>6</v>
      </c>
      <c r="EZ33" s="17">
        <v>12.4</v>
      </c>
      <c r="FA33" s="150">
        <v>29.059000015258789</v>
      </c>
      <c r="FB33" s="30">
        <f t="shared" ref="FB33" si="701">AVERAGE(FA33:FA34)</f>
        <v>29.064999580383301</v>
      </c>
      <c r="FC33" s="30">
        <f t="shared" ref="FC33" si="702">STDEV(FA33:FA34)</f>
        <v>8.4846663674250991E-3</v>
      </c>
      <c r="FD33" s="30">
        <f>2^(MIN(FB$3:FB$96)-FB33)</f>
        <v>0.29504365136569261</v>
      </c>
      <c r="FE33" s="118">
        <f t="shared" ref="FE33" si="703">FB33-$R33</f>
        <v>-0.69999980926513672</v>
      </c>
      <c r="FF33" s="29"/>
      <c r="FG33" s="29"/>
      <c r="FH33" s="35">
        <f t="shared" ref="FH33" si="704">(FE33-FF$31)/FG$31*SQRT(6/5)</f>
        <v>-1.5864342956029163</v>
      </c>
      <c r="FI33" s="118">
        <f t="shared" ref="FI33" si="705">FF$3-FE33</f>
        <v>7.549994332449772E-2</v>
      </c>
      <c r="FJ33" s="29"/>
      <c r="FK33" s="29"/>
      <c r="FL33" s="29"/>
      <c r="FM33" s="50">
        <f t="shared" ref="FM33" si="706">(FI33-FJ$31)/FK$31*SQRT(6/5)</f>
        <v>1.5864342956029163</v>
      </c>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row>
    <row r="34" spans="1:421" x14ac:dyDescent="0.25">
      <c r="A34" s="1"/>
      <c r="B34" s="1"/>
      <c r="C34" s="5" t="s">
        <v>18</v>
      </c>
      <c r="D34" s="6">
        <v>6</v>
      </c>
      <c r="E34" s="17">
        <v>12.4</v>
      </c>
      <c r="F34" s="12" t="s">
        <v>83</v>
      </c>
      <c r="G34" s="98">
        <v>16</v>
      </c>
      <c r="H34" s="11">
        <v>16</v>
      </c>
      <c r="I34" s="170"/>
      <c r="M34" s="171"/>
      <c r="N34" s="19">
        <v>25.759000778198242</v>
      </c>
      <c r="O34" s="21"/>
      <c r="Q34" s="26"/>
      <c r="R34" s="28"/>
      <c r="S34" s="25"/>
      <c r="T34" s="23"/>
      <c r="U34" s="23"/>
      <c r="V34" s="35"/>
      <c r="X34" s="23"/>
      <c r="Y34" s="23"/>
      <c r="Z34" s="21"/>
      <c r="AA34" s="35"/>
      <c r="AB34" s="98">
        <v>16</v>
      </c>
      <c r="AC34" s="23">
        <v>29.826999664306641</v>
      </c>
      <c r="AD34" s="78"/>
      <c r="AE34" s="29"/>
      <c r="AF34" s="23"/>
      <c r="AG34" s="25"/>
      <c r="AP34" s="98">
        <v>16</v>
      </c>
      <c r="AQ34" s="6">
        <v>6</v>
      </c>
      <c r="AR34" s="17">
        <v>12.4</v>
      </c>
      <c r="AS34" s="30">
        <v>28.391000747680664</v>
      </c>
      <c r="AT34" s="78"/>
      <c r="AU34" s="29"/>
      <c r="AV34" s="29"/>
      <c r="BA34" s="29"/>
      <c r="BF34" s="98">
        <v>16</v>
      </c>
      <c r="BG34" s="6">
        <v>6</v>
      </c>
      <c r="BH34" s="17">
        <v>12.4</v>
      </c>
      <c r="BI34" s="19">
        <v>21.913000106811523</v>
      </c>
      <c r="BJ34" s="21"/>
      <c r="BL34" s="32"/>
      <c r="BM34" s="32"/>
      <c r="BP34" s="29"/>
      <c r="BQ34" s="89"/>
      <c r="BV34" s="98">
        <v>16</v>
      </c>
      <c r="BW34" s="6">
        <v>6</v>
      </c>
      <c r="BX34" s="17">
        <v>12.4</v>
      </c>
      <c r="BY34" s="19">
        <v>25.233999252319336</v>
      </c>
      <c r="BZ34" s="21"/>
      <c r="CC34" s="29"/>
      <c r="CL34" s="98">
        <v>16</v>
      </c>
      <c r="CM34" s="6">
        <v>6</v>
      </c>
      <c r="CN34" s="17">
        <v>12.4</v>
      </c>
      <c r="CO34" s="23">
        <v>26.190000534057617</v>
      </c>
      <c r="CP34" s="21"/>
      <c r="CR34" s="32"/>
      <c r="CS34" s="29"/>
      <c r="CV34" s="29"/>
      <c r="CW34" s="89"/>
      <c r="DB34" s="98">
        <v>16</v>
      </c>
      <c r="DC34" s="6">
        <v>6</v>
      </c>
      <c r="DD34" s="17">
        <v>12.4</v>
      </c>
      <c r="DE34" s="19">
        <v>26.097000122070313</v>
      </c>
      <c r="DF34" s="21"/>
      <c r="DH34" s="32"/>
      <c r="DI34" s="29"/>
      <c r="DR34" s="98">
        <v>16</v>
      </c>
      <c r="DS34" s="6">
        <v>6</v>
      </c>
      <c r="DT34" s="17">
        <v>12.4</v>
      </c>
      <c r="DU34" s="33">
        <v>28.205999374389648</v>
      </c>
      <c r="DV34" s="21"/>
      <c r="DX34" s="29"/>
      <c r="EC34" s="29"/>
      <c r="EH34" s="98">
        <v>16</v>
      </c>
      <c r="EI34" s="6">
        <v>6</v>
      </c>
      <c r="EJ34" s="17">
        <v>12.4</v>
      </c>
      <c r="EK34" s="19">
        <v>27.979999542236328</v>
      </c>
      <c r="EL34" s="21"/>
      <c r="EP34" s="29"/>
      <c r="EQ34" s="29"/>
      <c r="ER34" s="29"/>
      <c r="ES34" s="89"/>
      <c r="ET34" s="29"/>
      <c r="EU34" s="29"/>
      <c r="EV34" s="29"/>
      <c r="EX34" s="98">
        <v>16</v>
      </c>
      <c r="EY34" s="6">
        <v>6</v>
      </c>
      <c r="EZ34" s="17">
        <v>12.4</v>
      </c>
      <c r="FA34" s="150">
        <v>29.070999145507812</v>
      </c>
      <c r="FF34" s="29"/>
      <c r="FG34" s="29"/>
      <c r="FJ34" s="29"/>
      <c r="FK34" s="29"/>
      <c r="FL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row>
    <row r="35" spans="1:421" x14ac:dyDescent="0.25">
      <c r="A35" s="1"/>
      <c r="B35" s="1" t="s">
        <v>77</v>
      </c>
      <c r="C35" s="5" t="s">
        <v>18</v>
      </c>
      <c r="D35" s="6">
        <v>6</v>
      </c>
      <c r="E35" s="17">
        <v>12.4</v>
      </c>
      <c r="F35" s="12" t="s">
        <v>83</v>
      </c>
      <c r="G35" s="98">
        <v>17</v>
      </c>
      <c r="H35" s="11">
        <v>17</v>
      </c>
      <c r="I35" s="170">
        <v>0.2</v>
      </c>
      <c r="L35" s="171">
        <f t="shared" ref="L35" si="707">(I35-J$31)/K$31*SQRT(6/5)</f>
        <v>-1.2465616729790376</v>
      </c>
      <c r="M35" s="171">
        <f>LOG(I35,2)</f>
        <v>-2.3219280948873622</v>
      </c>
      <c r="N35" s="19">
        <v>24.327999114990234</v>
      </c>
      <c r="O35" s="20">
        <f t="shared" ref="O35" si="708">AVERAGE(N35:N36)</f>
        <v>24.338500022888184</v>
      </c>
      <c r="P35" s="21">
        <f t="shared" ref="P35" si="709">STDEV(N35:N36)</f>
        <v>1.4850526366510533E-2</v>
      </c>
      <c r="Q35" s="22">
        <f>2^(MIN(O$17:O$50)-O35)</f>
        <v>0.59049623703323884</v>
      </c>
      <c r="R35" s="87">
        <f t="shared" ref="R35" si="710">AD35</f>
        <v>28.806999206542969</v>
      </c>
      <c r="S35" s="95">
        <f>O35-$R35</f>
        <v>-4.4684991836547852</v>
      </c>
      <c r="T35" s="23"/>
      <c r="U35" s="23"/>
      <c r="V35" s="34">
        <f>(S35-T$31)/U$31*SQRT(6/5)</f>
        <v>-0.69308583206274565</v>
      </c>
      <c r="W35" s="30">
        <f>T$3-S35</f>
        <v>0.32014179229736328</v>
      </c>
      <c r="X35" s="23"/>
      <c r="Y35" s="23"/>
      <c r="Z35" s="21"/>
      <c r="AA35" s="24">
        <f t="shared" ref="AA35" si="711">(W35-X$31)/Y$31*SQRT(6/5)</f>
        <v>0.69308583206274477</v>
      </c>
      <c r="AB35" s="98">
        <v>17</v>
      </c>
      <c r="AC35" s="23">
        <v>28.785999298095703</v>
      </c>
      <c r="AD35" s="77">
        <f t="shared" ref="AD35" si="712">AVERAGE(AC35:AC36)</f>
        <v>28.806999206542969</v>
      </c>
      <c r="AE35" s="78">
        <f t="shared" ref="AE35" si="713">STDEV(AC35:AC36)</f>
        <v>2.9698355334716372E-2</v>
      </c>
      <c r="AF35" s="30">
        <f>2^(MIN(AD$3:AD$96)-AD35)</f>
        <v>0.43906333033018796</v>
      </c>
      <c r="AG35" s="95">
        <f t="shared" ref="AG35" si="714">AD35-$R35</f>
        <v>0</v>
      </c>
      <c r="AP35" s="98">
        <v>17</v>
      </c>
      <c r="AQ35" s="6">
        <v>6</v>
      </c>
      <c r="AR35" s="17">
        <v>12.4</v>
      </c>
      <c r="AS35" s="30">
        <v>26.235000610351563</v>
      </c>
      <c r="AT35" s="77">
        <f t="shared" ref="AT35" si="715">AVERAGE(AS35:AS36)</f>
        <v>26.271500587463379</v>
      </c>
      <c r="AU35" s="78">
        <f t="shared" ref="AU35" si="716">STDEV(AS35:AS36)</f>
        <v>5.161876265783831E-2</v>
      </c>
      <c r="AV35" s="30">
        <f>2^(MIN(AT$3:AT$96)-AT35)</f>
        <v>0.5941913859887511</v>
      </c>
      <c r="AW35" s="88">
        <f t="shared" ref="AW35" si="717">AT35-$R35</f>
        <v>-2.5354986190795898</v>
      </c>
      <c r="AZ35" s="80">
        <f t="shared" ref="AZ35" si="718">(AW35-AX$31)/AY$31*SQRT(6/5)</f>
        <v>-1.6540721258348423</v>
      </c>
      <c r="BA35" s="30">
        <f t="shared" ref="BA35" si="719">AX$3-AW35</f>
        <v>0.43285574231828949</v>
      </c>
      <c r="BE35" s="31">
        <f t="shared" ref="BE35" si="720">(BA35-BB$31)/BC$31*SQRT(6/5)</f>
        <v>1.6540721258348405</v>
      </c>
      <c r="BF35" s="98">
        <v>17</v>
      </c>
      <c r="BG35" s="6">
        <v>6</v>
      </c>
      <c r="BH35" s="17">
        <v>12.4</v>
      </c>
      <c r="BI35" s="19">
        <v>19.205999374389648</v>
      </c>
      <c r="BJ35" s="20">
        <f t="shared" si="304"/>
        <v>19.217499732971191</v>
      </c>
      <c r="BK35" s="21">
        <f t="shared" ref="BK35" si="721">STDEV(BI35:BI36)</f>
        <v>1.6263963078171875E-2</v>
      </c>
      <c r="BL35" s="22">
        <f>2^(MIN(BJ$3:BJ$96)-BJ35)</f>
        <v>0.77137306684357598</v>
      </c>
      <c r="BM35" s="113">
        <f t="shared" ref="BM35" si="722">BJ35-$R35</f>
        <v>-9.5894994735717773</v>
      </c>
      <c r="BP35" s="80">
        <f t="shared" ref="BP35" si="723">(BM35-BN$31)/BO$31*SQRT(6/5)</f>
        <v>-1.3163899188662234</v>
      </c>
      <c r="BQ35" s="118">
        <f t="shared" ref="BQ35" si="724">BN$3-BM35</f>
        <v>0.69978523254394531</v>
      </c>
      <c r="BU35" s="24">
        <f t="shared" ref="BU35" si="725">(BQ35-BR$31)/BS$31*SQRT(6/5)</f>
        <v>1.3163899188662234</v>
      </c>
      <c r="BV35" s="98">
        <v>17</v>
      </c>
      <c r="BW35" s="6">
        <v>6</v>
      </c>
      <c r="BX35" s="17">
        <v>12.4</v>
      </c>
      <c r="BY35" s="19">
        <v>24.076000213623047</v>
      </c>
      <c r="BZ35" s="20">
        <f t="shared" si="308"/>
        <v>24.081000328063965</v>
      </c>
      <c r="CA35" s="21">
        <f t="shared" ref="CA35" si="726">STDEV(BY35:BY36)</f>
        <v>7.0712296557637567E-3</v>
      </c>
      <c r="CB35" s="22">
        <f>2^(MIN(BZ$3:BZ$96)-BZ35)</f>
        <v>0.500867039437077</v>
      </c>
      <c r="CC35" s="78">
        <f t="shared" ref="CC35" si="727">BZ35-$R35</f>
        <v>-4.7259988784790039</v>
      </c>
      <c r="CF35" s="34">
        <f t="shared" ref="CF35" si="728">(CC35-CD$31)/CE$31*SQRT(6/5)</f>
        <v>-1.0469937650778449</v>
      </c>
      <c r="CG35" s="30">
        <f t="shared" ref="CG35" si="729">CD$3-CC35</f>
        <v>0.43999876294817231</v>
      </c>
      <c r="CK35" s="24">
        <f t="shared" ref="CK35" si="730">(CG35-CH$31)/CI$31*SQRT(6/5)</f>
        <v>1.0469937650778449</v>
      </c>
      <c r="CL35" s="98">
        <v>17</v>
      </c>
      <c r="CM35" s="6">
        <v>6</v>
      </c>
      <c r="CN35" s="17">
        <v>12.4</v>
      </c>
      <c r="CO35" s="23">
        <v>25.363000869750977</v>
      </c>
      <c r="CP35" s="20">
        <f t="shared" si="312"/>
        <v>25.373000144958496</v>
      </c>
      <c r="CQ35" s="21">
        <f t="shared" ref="CQ35" si="731">STDEV(CO35:CO36)</f>
        <v>1.4141110612375166E-2</v>
      </c>
      <c r="CR35" s="22">
        <f>2^(MIN(CP$3:CP$96)-CP35)</f>
        <v>0.79004122830397794</v>
      </c>
      <c r="CS35" s="78">
        <f t="shared" ref="CS35" si="732">CP35-$R35</f>
        <v>-3.4339990615844727</v>
      </c>
      <c r="CV35" s="80">
        <f t="shared" ref="CV35" si="733">(CS35-CT$31)/CU$31*SQRT(6/5)</f>
        <v>-1.0415011475075817</v>
      </c>
      <c r="CW35" s="118">
        <f t="shared" ref="CW35" si="734">CT$3-CS35</f>
        <v>0.71485614776611328</v>
      </c>
      <c r="DA35" s="24">
        <f t="shared" ref="DA35" si="735">(CW35-CX$31)/CY$31*SQRT(6/5)</f>
        <v>1.0415011475075839</v>
      </c>
      <c r="DB35" s="98">
        <v>17</v>
      </c>
      <c r="DC35" s="6">
        <v>6</v>
      </c>
      <c r="DD35" s="17">
        <v>12.4</v>
      </c>
      <c r="DE35" s="19">
        <v>24.311000823974609</v>
      </c>
      <c r="DF35" s="20">
        <f>AVERAGE(DE35:DE36)</f>
        <v>24.322000503540039</v>
      </c>
      <c r="DG35" s="21">
        <f>STDEV(DE35:DE36)</f>
        <v>1.5555896023188857E-2</v>
      </c>
      <c r="DH35" s="22">
        <f>2^(MIN(DF$3:DF$96)-DF35)</f>
        <v>0.6437172754474082</v>
      </c>
      <c r="DI35" s="78">
        <f t="shared" ref="DI35" si="736">DF35-$R35</f>
        <v>-4.4849987030029297</v>
      </c>
      <c r="DL35" s="34">
        <f t="shared" ref="DL35" si="737">(DI35-DJ$31)/DK$31*SQRT(6/5)</f>
        <v>-1.0014417642839897</v>
      </c>
      <c r="DM35" s="30">
        <f t="shared" ref="DM35" si="738">DJ$3-DI35</f>
        <v>0.71028436933244965</v>
      </c>
      <c r="DQ35" s="24">
        <f t="shared" ref="DQ35" si="739">(DM35-DN$31)/DO$31*SQRT(6/5)</f>
        <v>1.0014417642839895</v>
      </c>
      <c r="DR35" s="98">
        <v>17</v>
      </c>
      <c r="DS35" s="6">
        <v>6</v>
      </c>
      <c r="DT35" s="17">
        <v>12.4</v>
      </c>
      <c r="DU35" s="33">
        <v>26.301000595092773</v>
      </c>
      <c r="DV35" s="20">
        <f t="shared" si="318"/>
        <v>26.319000244140625</v>
      </c>
      <c r="DW35" s="21">
        <f t="shared" ref="DW35" si="740">STDEV(DU35:DU36)</f>
        <v>2.5455347801427646E-2</v>
      </c>
      <c r="DX35" s="79">
        <f>2^(MIN(DV$3:DV$96)-DV35)</f>
        <v>0.45596676601758346</v>
      </c>
      <c r="DY35" s="95">
        <f t="shared" ref="DY35" si="741">DV35-$R35</f>
        <v>-2.4879989624023437</v>
      </c>
      <c r="EB35" s="34">
        <f t="shared" ref="EB35" si="742">(DY35-DZ$31)/EA$31*SQRT(6/5)</f>
        <v>-0.99245648920284257</v>
      </c>
      <c r="EC35" s="30">
        <f t="shared" ref="EC35" si="743">DZ$3-DY35</f>
        <v>0.11271313258579818</v>
      </c>
      <c r="EG35" s="24">
        <f t="shared" ref="EG35" si="744">(EC35-ED$31)/EE$31*SQRT(6/5)</f>
        <v>0.99245648920284257</v>
      </c>
      <c r="EH35" s="98">
        <v>17</v>
      </c>
      <c r="EI35" s="6">
        <v>6</v>
      </c>
      <c r="EJ35" s="17">
        <v>12.4</v>
      </c>
      <c r="EK35" s="19">
        <v>26.944000244140625</v>
      </c>
      <c r="EL35" s="20">
        <f t="shared" si="367"/>
        <v>26.878000259399414</v>
      </c>
      <c r="EM35" s="21">
        <f t="shared" ref="EM35" si="745">STDEV(EK35:EK36)</f>
        <v>9.3338073537437838E-2</v>
      </c>
      <c r="EN35" s="79">
        <f>2^(MIN(EL$3:EL$98)-EL35)</f>
        <v>1</v>
      </c>
      <c r="EO35" s="88">
        <f t="shared" ref="EO35" si="746">EL35-$R35</f>
        <v>-1.9289989471435547</v>
      </c>
      <c r="EP35" s="29"/>
      <c r="EQ35" s="29"/>
      <c r="ER35" s="80">
        <f t="shared" ref="ER35" si="747">(EO35-EP$31)/EQ$31*SQRT(6/5)</f>
        <v>-1.5663733537178901</v>
      </c>
      <c r="ES35" s="118">
        <f t="shared" ref="ES35" si="748">EP$3-EO35</f>
        <v>1.0875704629080636</v>
      </c>
      <c r="ET35" s="29"/>
      <c r="EU35" s="29"/>
      <c r="EV35" s="29"/>
      <c r="EW35" s="24">
        <f t="shared" ref="EW35" si="749">(ES35-ET$31)/EU$31*SQRT(6/5)</f>
        <v>1.5663733537178899</v>
      </c>
      <c r="EX35" s="98">
        <v>17</v>
      </c>
      <c r="EY35" s="6">
        <v>6</v>
      </c>
      <c r="EZ35" s="17">
        <v>12.4</v>
      </c>
      <c r="FA35" s="150">
        <v>28.37299919128418</v>
      </c>
      <c r="FB35" s="30">
        <f t="shared" ref="FB35" si="750">AVERAGE(FA35:FA36)</f>
        <v>28.401000022888184</v>
      </c>
      <c r="FC35" s="30">
        <f t="shared" ref="FC35" si="751">STDEV(FA35:FA36)</f>
        <v>3.959915581210751E-2</v>
      </c>
      <c r="FD35" s="30">
        <f>2^(MIN(FB$3:FB$96)-FB35)</f>
        <v>0.46748755932034475</v>
      </c>
      <c r="FE35" s="118">
        <f t="shared" ref="FE35" si="752">FB35-$R35</f>
        <v>-0.40599918365478516</v>
      </c>
      <c r="FF35" s="29"/>
      <c r="FG35" s="29"/>
      <c r="FH35" s="35">
        <f t="shared" ref="FH35" si="753">(FE35-FF$31)/FG$31*SQRT(6/5)</f>
        <v>-0.22497547409474564</v>
      </c>
      <c r="FI35" s="118">
        <f t="shared" ref="FI35" si="754">FF$3-FE35</f>
        <v>-0.21850068228585384</v>
      </c>
      <c r="FJ35" s="29"/>
      <c r="FK35" s="29"/>
      <c r="FL35" s="29"/>
      <c r="FM35" s="50">
        <f t="shared" ref="FM35" si="755">(FI35-FJ$31)/FK$31*SQRT(6/5)</f>
        <v>0.22497547409474564</v>
      </c>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row>
    <row r="36" spans="1:421" x14ac:dyDescent="0.25">
      <c r="A36" s="1"/>
      <c r="B36" s="1"/>
      <c r="C36" s="5" t="s">
        <v>18</v>
      </c>
      <c r="D36" s="6">
        <v>6</v>
      </c>
      <c r="E36" s="17">
        <v>12.4</v>
      </c>
      <c r="F36" s="12" t="s">
        <v>83</v>
      </c>
      <c r="G36" s="98">
        <v>17</v>
      </c>
      <c r="H36" s="11">
        <v>17</v>
      </c>
      <c r="I36" s="170"/>
      <c r="M36" s="171"/>
      <c r="N36" s="19">
        <v>24.349000930786133</v>
      </c>
      <c r="O36" s="21"/>
      <c r="Q36" s="26"/>
      <c r="R36" s="28"/>
      <c r="S36" s="25"/>
      <c r="T36" s="23"/>
      <c r="U36" s="23"/>
      <c r="V36" s="35"/>
      <c r="X36" s="23"/>
      <c r="Y36" s="23"/>
      <c r="Z36" s="21"/>
      <c r="AA36" s="35"/>
      <c r="AB36" s="98">
        <v>17</v>
      </c>
      <c r="AC36" s="23">
        <v>28.827999114990234</v>
      </c>
      <c r="AD36" s="78"/>
      <c r="AE36" s="29"/>
      <c r="AF36" s="23"/>
      <c r="AG36" s="25"/>
      <c r="AP36" s="98">
        <v>17</v>
      </c>
      <c r="AQ36" s="6">
        <v>6</v>
      </c>
      <c r="AR36" s="17">
        <v>12.4</v>
      </c>
      <c r="AS36" s="30">
        <v>26.308000564575195</v>
      </c>
      <c r="AT36" s="78"/>
      <c r="AU36" s="29"/>
      <c r="AV36" s="29"/>
      <c r="BA36" s="29"/>
      <c r="BF36" s="98">
        <v>17</v>
      </c>
      <c r="BG36" s="6">
        <v>6</v>
      </c>
      <c r="BH36" s="17">
        <v>12.4</v>
      </c>
      <c r="BI36" s="19">
        <v>19.229000091552734</v>
      </c>
      <c r="BJ36" s="21"/>
      <c r="BL36" s="32"/>
      <c r="BM36" s="32"/>
      <c r="BP36" s="29"/>
      <c r="BQ36" s="89"/>
      <c r="BV36" s="98">
        <v>17</v>
      </c>
      <c r="BW36" s="6">
        <v>6</v>
      </c>
      <c r="BX36" s="17">
        <v>12.4</v>
      </c>
      <c r="BY36" s="19">
        <v>24.086000442504883</v>
      </c>
      <c r="BZ36" s="21"/>
      <c r="CC36" s="29"/>
      <c r="CL36" s="98">
        <v>17</v>
      </c>
      <c r="CM36" s="6">
        <v>6</v>
      </c>
      <c r="CN36" s="17">
        <v>12.4</v>
      </c>
      <c r="CO36" s="23">
        <v>25.382999420166016</v>
      </c>
      <c r="CP36" s="21"/>
      <c r="CR36" s="32"/>
      <c r="CS36" s="29"/>
      <c r="CV36" s="29"/>
      <c r="CW36" s="89"/>
      <c r="DB36" s="98">
        <v>17</v>
      </c>
      <c r="DC36" s="6">
        <v>6</v>
      </c>
      <c r="DD36" s="17">
        <v>12.4</v>
      </c>
      <c r="DE36" s="19">
        <v>24.333000183105469</v>
      </c>
      <c r="DF36" s="21"/>
      <c r="DH36" s="32"/>
      <c r="DI36" s="29"/>
      <c r="DR36" s="98">
        <v>17</v>
      </c>
      <c r="DS36" s="6">
        <v>6</v>
      </c>
      <c r="DT36" s="17">
        <v>12.4</v>
      </c>
      <c r="DU36" s="33">
        <v>26.336999893188477</v>
      </c>
      <c r="DV36" s="21"/>
      <c r="DX36" s="29"/>
      <c r="EC36" s="29"/>
      <c r="EH36" s="98">
        <v>17</v>
      </c>
      <c r="EI36" s="6">
        <v>6</v>
      </c>
      <c r="EJ36" s="17">
        <v>12.4</v>
      </c>
      <c r="EK36" s="19">
        <v>26.812000274658203</v>
      </c>
      <c r="EL36" s="21"/>
      <c r="EP36" s="29"/>
      <c r="EQ36" s="29"/>
      <c r="ER36" s="29"/>
      <c r="ES36" s="89"/>
      <c r="ET36" s="29"/>
      <c r="EU36" s="29"/>
      <c r="EV36" s="29"/>
      <c r="EX36" s="98">
        <v>17</v>
      </c>
      <c r="EY36" s="6">
        <v>6</v>
      </c>
      <c r="EZ36" s="17">
        <v>12.4</v>
      </c>
      <c r="FA36" s="150">
        <v>28.429000854492188</v>
      </c>
      <c r="FF36" s="29"/>
      <c r="FG36" s="29"/>
      <c r="FJ36" s="29"/>
      <c r="FK36" s="29"/>
      <c r="FL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row>
    <row r="37" spans="1:421" x14ac:dyDescent="0.25">
      <c r="A37" s="1"/>
      <c r="B37" s="1" t="s">
        <v>81</v>
      </c>
      <c r="C37" s="5" t="s">
        <v>18</v>
      </c>
      <c r="D37" s="6">
        <v>6</v>
      </c>
      <c r="E37" s="17">
        <v>12.4</v>
      </c>
      <c r="F37" s="12" t="s">
        <v>83</v>
      </c>
      <c r="G37" s="98">
        <v>19</v>
      </c>
      <c r="H37" s="11">
        <v>19</v>
      </c>
      <c r="I37" s="170">
        <v>1.1000000000000001</v>
      </c>
      <c r="L37" s="171">
        <f t="shared" ref="L37" si="756">(I37-J$31)/K$31*SQRT(6/5)</f>
        <v>0.57274455244982792</v>
      </c>
      <c r="M37" s="171">
        <f>LOG(I37,2)</f>
        <v>0.13750352374993502</v>
      </c>
      <c r="N37" s="19">
        <v>24.242000579833984</v>
      </c>
      <c r="O37" s="20">
        <f t="shared" ref="O37" si="757">AVERAGE(N37:N38)</f>
        <v>24.26300048828125</v>
      </c>
      <c r="P37" s="21">
        <f t="shared" ref="P37" si="758">STDEV(N37:N38)</f>
        <v>2.9698355334716372E-2</v>
      </c>
      <c r="Q37" s="22">
        <f>2^(MIN(O$17:O$50)-O37)</f>
        <v>0.62222113536717105</v>
      </c>
      <c r="R37" s="87">
        <f t="shared" ref="R37" si="759">AD37</f>
        <v>28.755499839782715</v>
      </c>
      <c r="S37" s="95">
        <f>O37-$R37</f>
        <v>-4.4924993515014648</v>
      </c>
      <c r="T37" s="23"/>
      <c r="U37" s="23"/>
      <c r="V37" s="34">
        <f t="shared" ref="V37" si="760">(S37-T$31)/U$31*SQRT(6/5)</f>
        <v>-0.76241916471026161</v>
      </c>
      <c r="W37" s="30">
        <f>T$3-S37</f>
        <v>0.34414196014404297</v>
      </c>
      <c r="X37" s="23"/>
      <c r="Y37" s="23"/>
      <c r="Z37" s="21"/>
      <c r="AA37" s="24">
        <f t="shared" ref="AA37" si="761">(W37-X$31)/Y$31*SQRT(6/5)</f>
        <v>0.76241916471026083</v>
      </c>
      <c r="AB37" s="98">
        <v>19</v>
      </c>
      <c r="AC37" s="23">
        <v>28.795999526977539</v>
      </c>
      <c r="AD37" s="77">
        <f t="shared" ref="AD37" si="762">AVERAGE(AC37:AC38)</f>
        <v>28.755499839782715</v>
      </c>
      <c r="AE37" s="78">
        <f t="shared" ref="AE37" si="763">STDEV(AC37:AC38)</f>
        <v>5.7275206902788381E-2</v>
      </c>
      <c r="AF37" s="30">
        <f>2^(MIN(AD$3:AD$96)-AD37)</f>
        <v>0.45501951310405753</v>
      </c>
      <c r="AG37" s="95">
        <f t="shared" ref="AG37" si="764">AD37-$R37</f>
        <v>0</v>
      </c>
      <c r="AP37" s="98">
        <v>19</v>
      </c>
      <c r="AQ37" s="6">
        <v>6</v>
      </c>
      <c r="AR37" s="17">
        <v>12.4</v>
      </c>
      <c r="AS37" s="30">
        <v>26.61400032043457</v>
      </c>
      <c r="AT37" s="77">
        <f t="shared" ref="AT37" si="765">AVERAGE(AS37:AS38)</f>
        <v>26.578499794006348</v>
      </c>
      <c r="AU37" s="78">
        <f t="shared" ref="AU37" si="766">STDEV(AS37:AS38)</f>
        <v>5.0205325946176972E-2</v>
      </c>
      <c r="AV37" s="30">
        <f>2^(MIN(AT$3:AT$96)-AT37)</f>
        <v>0.48029756151439423</v>
      </c>
      <c r="AW37" s="88">
        <f t="shared" ref="AW37" si="767">AT37-$R37</f>
        <v>-2.1770000457763672</v>
      </c>
      <c r="AZ37" s="80">
        <f t="shared" ref="AZ37" si="768">(AW37-AX$31)/AY$31*SQRT(6/5)</f>
        <v>-0.7049187463759029</v>
      </c>
      <c r="BA37" s="30">
        <f t="shared" ref="BA37" si="769">AX$3-AW37</f>
        <v>7.4357169015066837E-2</v>
      </c>
      <c r="BE37" s="31">
        <f t="shared" ref="BE37" si="770">(BA37-BB$31)/BC$31*SQRT(6/5)</f>
        <v>0.70491874637590202</v>
      </c>
      <c r="BF37" s="98">
        <v>19</v>
      </c>
      <c r="BG37" s="6">
        <v>6</v>
      </c>
      <c r="BH37" s="17">
        <v>12.4</v>
      </c>
      <c r="BI37" s="19">
        <v>19.493000030517578</v>
      </c>
      <c r="BJ37" s="20">
        <f t="shared" si="304"/>
        <v>19.496000289916992</v>
      </c>
      <c r="BK37" s="21">
        <f t="shared" ref="BK37" si="771">STDEV(BI37:BI38)</f>
        <v>4.243007533288724E-3</v>
      </c>
      <c r="BL37" s="22">
        <f>2^(MIN(BJ$3:BJ$96)-BJ37)</f>
        <v>0.63595655718178146</v>
      </c>
      <c r="BM37" s="113">
        <f t="shared" ref="BM37" si="772">BJ37-$R37</f>
        <v>-9.2594995498657227</v>
      </c>
      <c r="BP37" s="80">
        <f t="shared" ref="BP37" si="773">(BM37-BN$31)/BO$31*SQRT(6/5)</f>
        <v>-0.70790322127683192</v>
      </c>
      <c r="BQ37" s="118">
        <f t="shared" ref="BQ37" si="774">BN$3-BM37</f>
        <v>0.36978530883789063</v>
      </c>
      <c r="BU37" s="24">
        <f t="shared" ref="BU37" si="775">(BQ37-BR$31)/BS$31*SQRT(6/5)</f>
        <v>0.70790322127683192</v>
      </c>
      <c r="BV37" s="98">
        <v>19</v>
      </c>
      <c r="BW37" s="6">
        <v>6</v>
      </c>
      <c r="BX37" s="17">
        <v>12.4</v>
      </c>
      <c r="BY37" s="19">
        <v>24.107999801635742</v>
      </c>
      <c r="BZ37" s="20">
        <f t="shared" si="308"/>
        <v>24.129499435424805</v>
      </c>
      <c r="CA37" s="21">
        <f t="shared" ref="CA37" si="776">STDEV(BY37:BY38)</f>
        <v>3.0405073690547041E-2</v>
      </c>
      <c r="CB37" s="22">
        <f>2^(MIN(BZ$3:BZ$96)-BZ37)</f>
        <v>0.48430925340578967</v>
      </c>
      <c r="CC37" s="78">
        <f t="shared" ref="CC37" si="777">BZ37-$R37</f>
        <v>-4.6260004043579102</v>
      </c>
      <c r="CF37" s="34">
        <f t="shared" ref="CF37" si="778">(CC37-CD$31)/CE$31*SQRT(6/5)</f>
        <v>4.5516031971564279E-2</v>
      </c>
      <c r="CG37" s="30">
        <f t="shared" ref="CG37" si="779">CD$3-CC37</f>
        <v>0.34000028882707856</v>
      </c>
      <c r="CK37" s="24">
        <f t="shared" ref="CK37" si="780">(CG37-CH$31)/CI$31*SQRT(6/5)</f>
        <v>-4.5516031971564279E-2</v>
      </c>
      <c r="CL37" s="98">
        <v>19</v>
      </c>
      <c r="CM37" s="6">
        <v>6</v>
      </c>
      <c r="CN37" s="17">
        <v>12.4</v>
      </c>
      <c r="CO37" s="23">
        <v>25.808000564575195</v>
      </c>
      <c r="CP37" s="20">
        <f t="shared" si="312"/>
        <v>25.814000129699707</v>
      </c>
      <c r="CQ37" s="21">
        <f t="shared" ref="CQ37" si="781">STDEV(CO37:CO38)</f>
        <v>8.4846663674250991E-3</v>
      </c>
      <c r="CR37" s="22">
        <f>2^(MIN(CP$3:CP$96)-CP37)</f>
        <v>0.5819632118044068</v>
      </c>
      <c r="CS37" s="78">
        <f t="shared" ref="CS37" si="782">CP37-$R37</f>
        <v>-2.9414997100830078</v>
      </c>
      <c r="CV37" s="80">
        <f t="shared" ref="CV37" si="783">(CS37-CT$31)/CU$31*SQRT(6/5)</f>
        <v>0.38630588496247231</v>
      </c>
      <c r="CW37" s="118">
        <f t="shared" ref="CW37" si="784">CT$3-CS37</f>
        <v>0.22235679626464844</v>
      </c>
      <c r="DA37" s="24">
        <f t="shared" ref="DA37" si="785">(CW37-CX$31)/CY$31*SQRT(6/5)</f>
        <v>-0.38630588496247242</v>
      </c>
      <c r="DB37" s="98">
        <v>19</v>
      </c>
      <c r="DC37" s="6">
        <v>6</v>
      </c>
      <c r="DD37" s="17">
        <v>12.4</v>
      </c>
      <c r="DE37" s="19">
        <v>24.379999160766602</v>
      </c>
      <c r="DF37" s="20">
        <f>AVERAGE(DE37:DE38)</f>
        <v>24.402499198913574</v>
      </c>
      <c r="DG37" s="21">
        <f>STDEV(DE37:DE38)</f>
        <v>3.1819859101360731E-2</v>
      </c>
      <c r="DH37" s="22">
        <f>2^(MIN(DF$3:DF$96)-DF37)</f>
        <v>0.60878317674151805</v>
      </c>
      <c r="DI37" s="78">
        <f t="shared" ref="DI37" si="786">DF37-$R37</f>
        <v>-4.3530006408691406</v>
      </c>
      <c r="DL37" s="34">
        <f t="shared" ref="DL37" si="787">(DI37-DJ$31)/DK$31*SQRT(6/5)</f>
        <v>-0.69866165553412318</v>
      </c>
      <c r="DM37" s="30">
        <f t="shared" ref="DM37" si="788">DJ$3-DI37</f>
        <v>0.57828630719866059</v>
      </c>
      <c r="DQ37" s="24">
        <f t="shared" ref="DQ37" si="789">(DM37-DN$31)/DO$31*SQRT(6/5)</f>
        <v>0.69866165553412307</v>
      </c>
      <c r="DR37" s="98">
        <v>19</v>
      </c>
      <c r="DS37" s="6">
        <v>6</v>
      </c>
      <c r="DT37" s="17">
        <v>12.4</v>
      </c>
      <c r="DU37" s="33">
        <v>26.833000183105469</v>
      </c>
      <c r="DV37" s="20">
        <f t="shared" si="318"/>
        <v>26.831999778747559</v>
      </c>
      <c r="DW37" s="21">
        <f t="shared" ref="DW37" si="790">STDEV(DU37:DU38)</f>
        <v>1.4147854108136908E-3</v>
      </c>
      <c r="DX37" s="79">
        <f>2^(MIN(DV$3:DV$96)-DV37)</f>
        <v>0.31952507229537436</v>
      </c>
      <c r="DY37" s="95">
        <f t="shared" ref="DY37" si="791">DV37-$R37</f>
        <v>-1.9235000610351562</v>
      </c>
      <c r="EB37" s="34">
        <f t="shared" ref="EB37" si="792">(DY37-DZ$31)/EA$31*SQRT(6/5)</f>
        <v>0.83889886496625543</v>
      </c>
      <c r="EC37" s="30">
        <f t="shared" ref="EC37" si="793">DZ$3-DY37</f>
        <v>-0.45178576878138932</v>
      </c>
      <c r="EG37" s="24">
        <f t="shared" ref="EG37" si="794">(EC37-ED$31)/EE$31*SQRT(6/5)</f>
        <v>-0.83889886496625543</v>
      </c>
      <c r="EH37" s="98">
        <v>19</v>
      </c>
      <c r="EI37" s="6">
        <v>6</v>
      </c>
      <c r="EJ37" s="17">
        <v>12.4</v>
      </c>
      <c r="EK37" s="19">
        <v>27.625999450683594</v>
      </c>
      <c r="EL37" s="20">
        <f t="shared" si="367"/>
        <v>27.678999900817871</v>
      </c>
      <c r="EM37" s="21">
        <f t="shared" ref="EM37" si="795">STDEV(EK37:EK38)</f>
        <v>7.4953955391773949E-2</v>
      </c>
      <c r="EN37" s="79">
        <f>2^(MIN(EL$3:EL$98)-EL37)</f>
        <v>0.57395134958296801</v>
      </c>
      <c r="EO37" s="88">
        <f t="shared" ref="EO37" si="796">EL37-$R37</f>
        <v>-1.0764999389648437</v>
      </c>
      <c r="EP37" s="29"/>
      <c r="EQ37" s="29"/>
      <c r="ER37" s="80">
        <f t="shared" ref="ER37" si="797">(EO37-EP$31)/EQ$31*SQRT(6/5)</f>
        <v>0.6197126108068578</v>
      </c>
      <c r="ES37" s="118">
        <f t="shared" ref="ES37" si="798">EP$3-EO37</f>
        <v>0.23507145472935265</v>
      </c>
      <c r="ET37" s="29"/>
      <c r="EU37" s="29"/>
      <c r="EV37" s="29"/>
      <c r="EW37" s="24">
        <f t="shared" ref="EW37" si="799">(ES37-ET$31)/EU$31*SQRT(6/5)</f>
        <v>-0.61971261080685758</v>
      </c>
      <c r="EX37" s="98">
        <v>19</v>
      </c>
      <c r="EY37" s="6">
        <v>6</v>
      </c>
      <c r="EZ37" s="17">
        <v>12.4</v>
      </c>
      <c r="FA37" s="150">
        <v>28.433000564575195</v>
      </c>
      <c r="FB37" s="30">
        <f t="shared" ref="FB37" si="800">AVERAGE(FA37:FA38)</f>
        <v>28.45050048828125</v>
      </c>
      <c r="FC37" s="30">
        <f t="shared" ref="FC37" si="801">STDEV(FA37:FA38)</f>
        <v>2.4748629445596977E-2</v>
      </c>
      <c r="FD37" s="30">
        <f>2^(MIN(FB$3:FB$96)-FB37)</f>
        <v>0.45171959815734192</v>
      </c>
      <c r="FE37" s="118">
        <f t="shared" ref="FE37" si="802">FB37-$R37</f>
        <v>-0.30499935150146484</v>
      </c>
      <c r="FF37" s="29"/>
      <c r="FG37" s="29"/>
      <c r="FH37" s="35">
        <f t="shared" ref="FH37" si="803">(FE37-FF$31)/FG$31*SQRT(6/5)</f>
        <v>0.24273479750931923</v>
      </c>
      <c r="FI37" s="118">
        <f t="shared" ref="FI37" si="804">FF$3-FE37</f>
        <v>-0.31950051443917415</v>
      </c>
      <c r="FJ37" s="29"/>
      <c r="FK37" s="29"/>
      <c r="FL37" s="29"/>
      <c r="FM37" s="50">
        <f t="shared" ref="FM37" si="805">(FI37-FJ$31)/FK$31*SQRT(6/5)</f>
        <v>-0.24273479750931923</v>
      </c>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row>
    <row r="38" spans="1:421" x14ac:dyDescent="0.25">
      <c r="A38" s="1"/>
      <c r="B38" s="1"/>
      <c r="C38" s="5" t="s">
        <v>18</v>
      </c>
      <c r="D38" s="6">
        <v>6</v>
      </c>
      <c r="E38" s="17">
        <v>12.4</v>
      </c>
      <c r="F38" s="12" t="s">
        <v>83</v>
      </c>
      <c r="G38" s="98">
        <v>19</v>
      </c>
      <c r="H38" s="11">
        <v>19</v>
      </c>
      <c r="I38" s="170"/>
      <c r="M38" s="171"/>
      <c r="N38" s="19">
        <v>24.284000396728516</v>
      </c>
      <c r="O38" s="21"/>
      <c r="Q38" s="26"/>
      <c r="R38" s="28"/>
      <c r="S38" s="25"/>
      <c r="T38" s="23"/>
      <c r="U38" s="23"/>
      <c r="V38" s="35"/>
      <c r="X38" s="23"/>
      <c r="Y38" s="23"/>
      <c r="Z38" s="21"/>
      <c r="AA38" s="35"/>
      <c r="AB38" s="98">
        <v>19</v>
      </c>
      <c r="AC38" s="23">
        <v>28.715000152587891</v>
      </c>
      <c r="AD38" s="78"/>
      <c r="AE38" s="29"/>
      <c r="AF38" s="23"/>
      <c r="AG38" s="25"/>
      <c r="AP38" s="98">
        <v>19</v>
      </c>
      <c r="AQ38" s="6">
        <v>6</v>
      </c>
      <c r="AR38" s="17">
        <v>12.4</v>
      </c>
      <c r="AS38" s="30">
        <v>26.542999267578125</v>
      </c>
      <c r="AT38" s="78"/>
      <c r="AU38" s="29"/>
      <c r="AV38" s="29"/>
      <c r="BA38" s="29"/>
      <c r="BF38" s="98">
        <v>19</v>
      </c>
      <c r="BG38" s="6">
        <v>6</v>
      </c>
      <c r="BH38" s="17">
        <v>12.4</v>
      </c>
      <c r="BI38" s="19">
        <v>19.499000549316406</v>
      </c>
      <c r="BJ38" s="21"/>
      <c r="BL38" s="32"/>
      <c r="BM38" s="32"/>
      <c r="BP38" s="29"/>
      <c r="BQ38" s="89"/>
      <c r="BV38" s="98">
        <v>19</v>
      </c>
      <c r="BW38" s="6">
        <v>6</v>
      </c>
      <c r="BX38" s="17">
        <v>12.4</v>
      </c>
      <c r="BY38" s="19">
        <v>24.150999069213867</v>
      </c>
      <c r="BZ38" s="21"/>
      <c r="CC38" s="29"/>
      <c r="CL38" s="98">
        <v>19</v>
      </c>
      <c r="CM38" s="6">
        <v>6</v>
      </c>
      <c r="CN38" s="17">
        <v>12.4</v>
      </c>
      <c r="CO38" s="23">
        <v>25.819999694824219</v>
      </c>
      <c r="CP38" s="21"/>
      <c r="CR38" s="32"/>
      <c r="CS38" s="29"/>
      <c r="CV38" s="29"/>
      <c r="CW38" s="89"/>
      <c r="DB38" s="98">
        <v>19</v>
      </c>
      <c r="DC38" s="6">
        <v>6</v>
      </c>
      <c r="DD38" s="17">
        <v>12.4</v>
      </c>
      <c r="DE38" s="19">
        <v>24.424999237060547</v>
      </c>
      <c r="DF38" s="21"/>
      <c r="DH38" s="32"/>
      <c r="DI38" s="29"/>
      <c r="DR38" s="98">
        <v>19</v>
      </c>
      <c r="DS38" s="6">
        <v>6</v>
      </c>
      <c r="DT38" s="17">
        <v>12.4</v>
      </c>
      <c r="DU38" s="33">
        <v>26.830999374389648</v>
      </c>
      <c r="DV38" s="21"/>
      <c r="DX38" s="29"/>
      <c r="EC38" s="29"/>
      <c r="EH38" s="98">
        <v>19</v>
      </c>
      <c r="EI38" s="6">
        <v>6</v>
      </c>
      <c r="EJ38" s="17">
        <v>12.4</v>
      </c>
      <c r="EK38" s="19">
        <v>27.732000350952148</v>
      </c>
      <c r="EL38" s="21"/>
      <c r="EP38" s="29"/>
      <c r="EQ38" s="29"/>
      <c r="ER38" s="29"/>
      <c r="ES38" s="89"/>
      <c r="ET38" s="29"/>
      <c r="EU38" s="29"/>
      <c r="EV38" s="29"/>
      <c r="EX38" s="98">
        <v>19</v>
      </c>
      <c r="EY38" s="6">
        <v>6</v>
      </c>
      <c r="EZ38" s="17">
        <v>12.4</v>
      </c>
      <c r="FA38" s="150">
        <v>28.468000411987305</v>
      </c>
      <c r="FF38" s="29"/>
      <c r="FG38" s="29"/>
      <c r="FJ38" s="29"/>
      <c r="FK38" s="29"/>
      <c r="FL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row>
    <row r="39" spans="1:421" x14ac:dyDescent="0.25">
      <c r="A39" s="1"/>
      <c r="B39" s="1" t="s">
        <v>79</v>
      </c>
      <c r="C39" s="5" t="s">
        <v>18</v>
      </c>
      <c r="D39" s="6">
        <v>6</v>
      </c>
      <c r="E39" s="17">
        <v>12.4</v>
      </c>
      <c r="F39" s="12" t="s">
        <v>83</v>
      </c>
      <c r="G39" s="98">
        <v>20</v>
      </c>
      <c r="H39" s="11">
        <v>20</v>
      </c>
      <c r="I39" s="170">
        <v>0.9</v>
      </c>
      <c r="L39" s="171">
        <f t="shared" ref="L39" si="806">(I39-J$31)/K$31*SQRT(6/5)</f>
        <v>0.16845428013230218</v>
      </c>
      <c r="M39" s="171">
        <f>LOG(I39,2)</f>
        <v>-0.15200309344504997</v>
      </c>
      <c r="N39" s="19">
        <v>23.83799934387207</v>
      </c>
      <c r="O39" s="20">
        <f t="shared" ref="O39" si="807">AVERAGE(N39:N40)</f>
        <v>23.809000015258789</v>
      </c>
      <c r="P39" s="21">
        <f t="shared" ref="P39" si="808">STDEV(N39:N40)</f>
        <v>4.1011243824616503E-2</v>
      </c>
      <c r="Q39" s="22">
        <f>2^(MIN(O$17:O$50)-O39)</f>
        <v>0.85233931151758102</v>
      </c>
      <c r="R39" s="87">
        <f t="shared" ref="R39" si="809">AD39</f>
        <v>28.390500068664551</v>
      </c>
      <c r="S39" s="95">
        <f>O39-$R39</f>
        <v>-4.5815000534057617</v>
      </c>
      <c r="T39" s="23"/>
      <c r="U39" s="23"/>
      <c r="V39" s="34">
        <f t="shared" ref="V39" si="810">(S39-T$31)/U$31*SQRT(6/5)</f>
        <v>-1.0195305028647867</v>
      </c>
      <c r="W39" s="30">
        <f>T$3-S39</f>
        <v>0.43314266204833984</v>
      </c>
      <c r="X39" s="23"/>
      <c r="Y39" s="23"/>
      <c r="Z39" s="21"/>
      <c r="AA39" s="24">
        <f t="shared" ref="AA39" si="811">(W39-X$31)/Y$31*SQRT(6/5)</f>
        <v>1.0195305028647859</v>
      </c>
      <c r="AB39" s="98">
        <v>20</v>
      </c>
      <c r="AC39" s="23">
        <v>28.420000076293945</v>
      </c>
      <c r="AD39" s="77">
        <f t="shared" ref="AD39" si="812">AVERAGE(AC39:AC40)</f>
        <v>28.390500068664551</v>
      </c>
      <c r="AE39" s="78">
        <f t="shared" ref="AE39" si="813">STDEV(AC39:AC40)</f>
        <v>4.1719310879599521E-2</v>
      </c>
      <c r="AF39" s="30">
        <f>2^(MIN(AD$3:AD$96)-AD39)</f>
        <v>0.58601117902524369</v>
      </c>
      <c r="AG39" s="95">
        <f t="shared" ref="AG39" si="814">AD39-$R39</f>
        <v>0</v>
      </c>
      <c r="AP39" s="98">
        <v>20</v>
      </c>
      <c r="AQ39" s="6">
        <v>6</v>
      </c>
      <c r="AR39" s="17">
        <v>12.4</v>
      </c>
      <c r="AS39" s="30">
        <v>26.496000289916992</v>
      </c>
      <c r="AT39" s="77">
        <f t="shared" ref="AT39" si="815">AVERAGE(AS39:AS40)</f>
        <v>26.515000343322754</v>
      </c>
      <c r="AU39" s="78">
        <f t="shared" ref="AU39" si="816">STDEV(AS39:AS40)</f>
        <v>2.6870133212241337E-2</v>
      </c>
      <c r="AV39" s="30">
        <f>2^(MIN(AT$3:AT$96)-AT39)</f>
        <v>0.50190973705494257</v>
      </c>
      <c r="AW39" s="88">
        <f t="shared" ref="AW39" si="817">AT39-$R39</f>
        <v>-1.8754997253417969</v>
      </c>
      <c r="AZ39" s="80">
        <f t="shared" ref="AZ39" si="818">(AW39-AX$31)/AY$31*SQRT(6/5)</f>
        <v>9.3327242197053739E-2</v>
      </c>
      <c r="BA39" s="30">
        <f t="shared" ref="BA39" si="819">AX$3-AW39</f>
        <v>-0.22714315141950348</v>
      </c>
      <c r="BE39" s="31">
        <f t="shared" ref="BE39" si="820">(BA39-BB$31)/BC$31*SQRT(6/5)</f>
        <v>-9.3327242197053878E-2</v>
      </c>
      <c r="BF39" s="98">
        <v>20</v>
      </c>
      <c r="BG39" s="6">
        <v>6</v>
      </c>
      <c r="BH39" s="17">
        <v>12.4</v>
      </c>
      <c r="BI39" s="19">
        <v>19.606000900268555</v>
      </c>
      <c r="BJ39" s="20">
        <f t="shared" si="304"/>
        <v>19.608500480651855</v>
      </c>
      <c r="BK39" s="21">
        <f t="shared" ref="BK39" si="821">STDEV(BI39:BI40)</f>
        <v>3.5349404783057044E-3</v>
      </c>
      <c r="BL39" s="22">
        <f>2^(MIN(BJ$3:BJ$96)-BJ39)</f>
        <v>0.58824943355163384</v>
      </c>
      <c r="BM39" s="113">
        <f t="shared" ref="BM39" si="822">BJ39-$R39</f>
        <v>-8.7819995880126953</v>
      </c>
      <c r="BP39" s="80">
        <f t="shared" ref="BP39" si="823">(BM39-BN$31)/BO$31*SQRT(6/5)</f>
        <v>0.1725587243623333</v>
      </c>
      <c r="BQ39" s="118">
        <f t="shared" ref="BQ39" si="824">BN$3-BM39</f>
        <v>-0.10771465301513672</v>
      </c>
      <c r="BU39" s="24">
        <f t="shared" ref="BU39" si="825">(BQ39-BR$31)/BS$31*SQRT(6/5)</f>
        <v>-0.1725587243623333</v>
      </c>
      <c r="BV39" s="98">
        <v>20</v>
      </c>
      <c r="BW39" s="6">
        <v>6</v>
      </c>
      <c r="BX39" s="17">
        <v>12.4</v>
      </c>
      <c r="BY39" s="19">
        <v>23.908000946044922</v>
      </c>
      <c r="BZ39" s="20">
        <f t="shared" si="308"/>
        <v>23.908500671386719</v>
      </c>
      <c r="CA39" s="21">
        <f t="shared" ref="CA39" si="826">STDEV(BY39:BY40)</f>
        <v>7.0671835583067109E-4</v>
      </c>
      <c r="CB39" s="22">
        <f>2^(MIN(BZ$3:BZ$96)-BZ39)</f>
        <v>0.56448190388839914</v>
      </c>
      <c r="CC39" s="78">
        <f t="shared" ref="CC39" si="827">BZ39-$R39</f>
        <v>-4.481999397277832</v>
      </c>
      <c r="CF39" s="34">
        <f t="shared" ref="CF39" si="828">(CC39-CD$31)/CE$31*SQRT(6/5)</f>
        <v>1.6187651480476362</v>
      </c>
      <c r="CG39" s="30">
        <f t="shared" ref="CG39" si="829">CD$3-CC39</f>
        <v>0.19599928174700043</v>
      </c>
      <c r="CK39" s="24">
        <f t="shared" ref="CK39" si="830">(CG39-CH$31)/CI$31*SQRT(6/5)</f>
        <v>-1.6187651480476362</v>
      </c>
      <c r="CL39" s="98">
        <v>20</v>
      </c>
      <c r="CM39" s="6">
        <v>6</v>
      </c>
      <c r="CN39" s="17">
        <v>12.4</v>
      </c>
      <c r="CO39" s="23">
        <v>25.757999420166016</v>
      </c>
      <c r="CP39" s="20">
        <f t="shared" si="312"/>
        <v>25.810500144958496</v>
      </c>
      <c r="CQ39" s="21">
        <f t="shared" ref="CQ39" si="831">STDEV(CO39:CO40)</f>
        <v>7.424723703594327E-2</v>
      </c>
      <c r="CR39" s="22">
        <f>2^(MIN(CP$3:CP$96)-CP39)</f>
        <v>0.58337677116473585</v>
      </c>
      <c r="CS39" s="78">
        <f t="shared" ref="CS39" si="832">CP39-$R39</f>
        <v>-2.5799999237060547</v>
      </c>
      <c r="CV39" s="80">
        <f t="shared" ref="CV39" si="833">(CS39-CT$31)/CU$31*SQRT(6/5)</f>
        <v>1.4343315029696073</v>
      </c>
      <c r="CW39" s="118">
        <f t="shared" ref="CW39" si="834">CT$3-CS39</f>
        <v>-0.13914299011230469</v>
      </c>
      <c r="DA39" s="24">
        <f t="shared" ref="DA39" si="835">(CW39-CX$31)/CY$31*SQRT(6/5)</f>
        <v>-1.4343315029696091</v>
      </c>
      <c r="DB39" s="98">
        <v>20</v>
      </c>
      <c r="DC39" s="6">
        <v>6</v>
      </c>
      <c r="DD39" s="17">
        <v>12.4</v>
      </c>
      <c r="DE39" s="19">
        <v>24.554000854492188</v>
      </c>
      <c r="DF39" s="20">
        <f>AVERAGE(DE39:DE40)</f>
        <v>24.5625</v>
      </c>
      <c r="DG39" s="21">
        <f>STDEV(DE39:DE40)</f>
        <v>1.2019606845730803E-2</v>
      </c>
      <c r="DH39" s="22">
        <f>2^(MIN(DF$3:DF$96)-DF39)</f>
        <v>0.54487590338907221</v>
      </c>
      <c r="DI39" s="78">
        <f t="shared" ref="DI39" si="836">DF39-$R39</f>
        <v>-3.8280000686645508</v>
      </c>
      <c r="DL39" s="34">
        <f t="shared" ref="DL39" si="837">(DI39-DJ$31)/DK$31*SQRT(6/5)</f>
        <v>0.50559640535112904</v>
      </c>
      <c r="DM39" s="30">
        <f t="shared" ref="DM39" si="838">DJ$3-DI39</f>
        <v>5.3285734994070744E-2</v>
      </c>
      <c r="DQ39" s="24">
        <f t="shared" ref="DQ39" si="839">(DM39-DN$31)/DO$31*SQRT(6/5)</f>
        <v>-0.50559640535112893</v>
      </c>
      <c r="DR39" s="98">
        <v>20</v>
      </c>
      <c r="DS39" s="6">
        <v>6</v>
      </c>
      <c r="DT39" s="17">
        <v>12.4</v>
      </c>
      <c r="DU39" s="33">
        <v>26.058000564575195</v>
      </c>
      <c r="DV39" s="20">
        <f t="shared" si="318"/>
        <v>26.05250072479248</v>
      </c>
      <c r="DW39" s="21">
        <f t="shared" ref="DW39" si="840">STDEV(DU39:DU40)</f>
        <v>7.7779480115944283E-3</v>
      </c>
      <c r="DX39" s="79">
        <f>2^(MIN(DV$3:DV$96)-DV39)</f>
        <v>0.54847588630869104</v>
      </c>
      <c r="DY39" s="95">
        <f t="shared" ref="DY39" si="841">DV39-$R39</f>
        <v>-2.3379993438720703</v>
      </c>
      <c r="EB39" s="34">
        <f t="shared" ref="EB39" si="842">(DY39-DZ$31)/EA$31*SQRT(6/5)</f>
        <v>-0.50582559611620803</v>
      </c>
      <c r="EC39" s="30">
        <f t="shared" ref="EC39" si="843">DZ$3-DY39</f>
        <v>-3.7286485944475256E-2</v>
      </c>
      <c r="EG39" s="24">
        <f t="shared" ref="EG39" si="844">(EC39-ED$31)/EE$31*SQRT(6/5)</f>
        <v>0.50582559611620803</v>
      </c>
      <c r="EH39" s="98">
        <v>20</v>
      </c>
      <c r="EI39" s="6">
        <v>6</v>
      </c>
      <c r="EJ39" s="17">
        <v>12.4</v>
      </c>
      <c r="EK39" s="19">
        <v>27.358999252319336</v>
      </c>
      <c r="EL39" s="20">
        <f t="shared" si="367"/>
        <v>27.453000068664551</v>
      </c>
      <c r="EM39" s="21">
        <f t="shared" ref="EM39" si="845">STDEV(EK39:EK40)</f>
        <v>0.13293722934954535</v>
      </c>
      <c r="EN39" s="79">
        <f>2^(MIN(EL$3:EL$98)-EL39)</f>
        <v>0.67128634013910238</v>
      </c>
      <c r="EO39" s="88">
        <f t="shared" ref="EO39" si="846">EL39-$R39</f>
        <v>-0.9375</v>
      </c>
      <c r="EP39" s="29"/>
      <c r="EQ39" s="29"/>
      <c r="ER39" s="80">
        <f t="shared" ref="ER39" si="847">(EO39-EP$31)/EQ$31*SQRT(6/5)</f>
        <v>0.976153864961539</v>
      </c>
      <c r="ES39" s="118">
        <f t="shared" ref="ES39" si="848">EP$3-EO39</f>
        <v>9.6071515764508897E-2</v>
      </c>
      <c r="ET39" s="29"/>
      <c r="EU39" s="29"/>
      <c r="EV39" s="29"/>
      <c r="EW39" s="24">
        <f t="shared" ref="EW39" si="849">(ES39-ET$31)/EU$31*SQRT(6/5)</f>
        <v>-0.97615386496153878</v>
      </c>
      <c r="EX39" s="98">
        <v>20</v>
      </c>
      <c r="EY39" s="6">
        <v>6</v>
      </c>
      <c r="EZ39" s="17">
        <v>12.4</v>
      </c>
      <c r="FA39" s="150">
        <v>27.896999359130859</v>
      </c>
      <c r="FB39" s="30">
        <f t="shared" ref="FB39" si="850">AVERAGE(FA39:FA40)</f>
        <v>27.866999626159668</v>
      </c>
      <c r="FC39" s="30">
        <f t="shared" ref="FC39" si="851">STDEV(FA39:FA40)</f>
        <v>4.2426029235430193E-2</v>
      </c>
      <c r="FD39" s="30">
        <f>2^(MIN(FB$3:FB$96)-FB39)</f>
        <v>0.67689326839218233</v>
      </c>
      <c r="FE39" s="118">
        <f t="shared" ref="FE39" si="852">FB39-$R39</f>
        <v>-0.52350044250488281</v>
      </c>
      <c r="FF39" s="29"/>
      <c r="FG39" s="29"/>
      <c r="FH39" s="35">
        <f t="shared" ref="FH39" si="853">(FE39-FF$31)/FG$31*SQRT(6/5)</f>
        <v>-0.76910059310656009</v>
      </c>
      <c r="FI39" s="118">
        <f t="shared" ref="FI39" si="854">FF$3-FE39</f>
        <v>-0.10099942343575619</v>
      </c>
      <c r="FJ39" s="29"/>
      <c r="FK39" s="29"/>
      <c r="FL39" s="29"/>
      <c r="FM39" s="50">
        <f t="shared" ref="FM39" si="855">(FI39-FJ$31)/FK$31*SQRT(6/5)</f>
        <v>0.76910059310656009</v>
      </c>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row>
    <row r="40" spans="1:421" s="16" customFormat="1" ht="15.75" thickBot="1" x14ac:dyDescent="0.3">
      <c r="A40" s="1"/>
      <c r="B40" s="1"/>
      <c r="C40" s="5" t="s">
        <v>18</v>
      </c>
      <c r="D40" s="6">
        <v>6</v>
      </c>
      <c r="E40" s="17">
        <v>12.4</v>
      </c>
      <c r="F40" s="12" t="s">
        <v>83</v>
      </c>
      <c r="G40" s="98">
        <v>20</v>
      </c>
      <c r="H40" s="11">
        <v>20</v>
      </c>
      <c r="I40" s="170"/>
      <c r="J40" s="53"/>
      <c r="K40" s="53"/>
      <c r="L40" s="53"/>
      <c r="M40" s="171"/>
      <c r="N40" s="19">
        <v>23.780000686645508</v>
      </c>
      <c r="O40" s="21"/>
      <c r="P40" s="12"/>
      <c r="Q40" s="26"/>
      <c r="R40" s="28"/>
      <c r="S40" s="25"/>
      <c r="T40" s="30"/>
      <c r="U40" s="30"/>
      <c r="V40" s="35"/>
      <c r="W40" s="12"/>
      <c r="X40" s="30"/>
      <c r="Y40" s="30"/>
      <c r="Z40" s="78"/>
      <c r="AA40" s="35"/>
      <c r="AB40" s="98">
        <v>20</v>
      </c>
      <c r="AC40" s="23">
        <v>28.361000061035156</v>
      </c>
      <c r="AD40" s="78"/>
      <c r="AE40" s="29"/>
      <c r="AF40" s="23"/>
      <c r="AG40" s="25"/>
      <c r="AH40" s="29"/>
      <c r="AI40" s="29"/>
      <c r="AJ40" s="29"/>
      <c r="AK40" s="29"/>
      <c r="AL40" s="29"/>
      <c r="AM40" s="29"/>
      <c r="AN40" s="29"/>
      <c r="AO40" s="29"/>
      <c r="AP40" s="98">
        <v>20</v>
      </c>
      <c r="AQ40" s="6">
        <v>6</v>
      </c>
      <c r="AR40" s="17">
        <v>12.4</v>
      </c>
      <c r="AS40" s="30">
        <v>26.534000396728516</v>
      </c>
      <c r="AT40" s="78"/>
      <c r="AU40" s="29"/>
      <c r="AV40" s="29"/>
      <c r="AW40" s="89"/>
      <c r="AX40" s="29"/>
      <c r="AY40" s="29"/>
      <c r="AZ40" s="12"/>
      <c r="BA40" s="29"/>
      <c r="BB40" s="29"/>
      <c r="BC40" s="29"/>
      <c r="BD40" s="29"/>
      <c r="BE40" s="12"/>
      <c r="BF40" s="98">
        <v>20</v>
      </c>
      <c r="BG40" s="6">
        <v>6</v>
      </c>
      <c r="BH40" s="17">
        <v>12.4</v>
      </c>
      <c r="BI40" s="19">
        <v>19.611000061035156</v>
      </c>
      <c r="BJ40" s="21"/>
      <c r="BK40" s="12"/>
      <c r="BL40" s="32"/>
      <c r="BM40" s="32"/>
      <c r="BN40" s="29"/>
      <c r="BO40" s="29"/>
      <c r="BP40" s="29"/>
      <c r="BQ40" s="89"/>
      <c r="BR40" s="29"/>
      <c r="BS40" s="29"/>
      <c r="BT40" s="29"/>
      <c r="BU40" s="32"/>
      <c r="BV40" s="98">
        <v>20</v>
      </c>
      <c r="BW40" s="6">
        <v>6</v>
      </c>
      <c r="BX40" s="17">
        <v>12.4</v>
      </c>
      <c r="BY40" s="19">
        <v>23.909000396728516</v>
      </c>
      <c r="BZ40" s="21"/>
      <c r="CA40" s="12"/>
      <c r="CB40" s="32"/>
      <c r="CC40" s="29"/>
      <c r="CD40" s="29"/>
      <c r="CE40" s="29"/>
      <c r="CF40" s="32"/>
      <c r="CG40" s="12"/>
      <c r="CH40" s="29"/>
      <c r="CI40" s="29"/>
      <c r="CJ40" s="29"/>
      <c r="CK40" s="32"/>
      <c r="CL40" s="98">
        <v>20</v>
      </c>
      <c r="CM40" s="6">
        <v>6</v>
      </c>
      <c r="CN40" s="17">
        <v>12.4</v>
      </c>
      <c r="CO40" s="23">
        <v>25.863000869750977</v>
      </c>
      <c r="CP40" s="21"/>
      <c r="CQ40" s="12"/>
      <c r="CR40" s="32"/>
      <c r="CS40" s="29"/>
      <c r="CT40" s="29"/>
      <c r="CU40" s="29"/>
      <c r="CV40" s="29"/>
      <c r="CW40" s="89"/>
      <c r="CX40" s="29"/>
      <c r="CY40" s="29"/>
      <c r="CZ40" s="29"/>
      <c r="DA40" s="32"/>
      <c r="DB40" s="98">
        <v>20</v>
      </c>
      <c r="DC40" s="6">
        <v>6</v>
      </c>
      <c r="DD40" s="17">
        <v>12.4</v>
      </c>
      <c r="DE40" s="19">
        <v>24.570999145507813</v>
      </c>
      <c r="DF40" s="21"/>
      <c r="DG40" s="12"/>
      <c r="DH40" s="32"/>
      <c r="DI40" s="29"/>
      <c r="DJ40" s="29"/>
      <c r="DK40" s="29"/>
      <c r="DL40" s="32"/>
      <c r="DM40" s="12"/>
      <c r="DN40" s="29"/>
      <c r="DO40" s="29"/>
      <c r="DP40" s="29"/>
      <c r="DQ40" s="32"/>
      <c r="DR40" s="98">
        <v>20</v>
      </c>
      <c r="DS40" s="6">
        <v>6</v>
      </c>
      <c r="DT40" s="17">
        <v>12.4</v>
      </c>
      <c r="DU40" s="33">
        <v>26.047000885009766</v>
      </c>
      <c r="DV40" s="21"/>
      <c r="DW40" s="12"/>
      <c r="DX40" s="29"/>
      <c r="DY40" s="25"/>
      <c r="DZ40" s="29"/>
      <c r="EA40" s="29"/>
      <c r="EB40" s="32"/>
      <c r="EC40" s="29"/>
      <c r="ED40" s="29"/>
      <c r="EE40" s="29"/>
      <c r="EF40" s="29"/>
      <c r="EG40" s="32"/>
      <c r="EH40" s="98">
        <v>20</v>
      </c>
      <c r="EI40" s="6">
        <v>6</v>
      </c>
      <c r="EJ40" s="17">
        <v>12.4</v>
      </c>
      <c r="EK40" s="19">
        <v>27.547000885009766</v>
      </c>
      <c r="EL40" s="21"/>
      <c r="EM40" s="12"/>
      <c r="EN40" s="29"/>
      <c r="EO40" s="89"/>
      <c r="EP40" s="29"/>
      <c r="EQ40" s="29"/>
      <c r="ER40" s="29"/>
      <c r="ES40" s="89"/>
      <c r="ET40" s="29"/>
      <c r="EU40" s="29"/>
      <c r="EV40" s="29"/>
      <c r="EW40" s="32"/>
      <c r="EX40" s="98">
        <v>20</v>
      </c>
      <c r="EY40" s="6">
        <v>6</v>
      </c>
      <c r="EZ40" s="17">
        <v>12.4</v>
      </c>
      <c r="FA40" s="150">
        <v>27.836999893188477</v>
      </c>
      <c r="FB40" s="12"/>
      <c r="FC40" s="12"/>
      <c r="FD40" s="12"/>
      <c r="FE40" s="89"/>
      <c r="FF40" s="29"/>
      <c r="FG40" s="29"/>
      <c r="FH40" s="32"/>
      <c r="FI40" s="12"/>
      <c r="FJ40" s="29"/>
      <c r="FK40" s="29"/>
      <c r="FL40" s="29"/>
      <c r="FM40" s="32"/>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c r="MM40" s="29"/>
      <c r="MN40" s="29"/>
      <c r="MO40" s="29"/>
      <c r="MP40" s="29"/>
      <c r="MQ40" s="29"/>
      <c r="MR40" s="29"/>
      <c r="MS40" s="29"/>
      <c r="MT40" s="29"/>
      <c r="MU40" s="29"/>
      <c r="MV40" s="29"/>
      <c r="MW40" s="29"/>
      <c r="MX40" s="29"/>
      <c r="MY40" s="29"/>
      <c r="MZ40" s="29"/>
      <c r="NA40" s="29"/>
      <c r="NB40" s="29"/>
      <c r="NC40" s="29"/>
      <c r="ND40" s="29"/>
      <c r="NE40" s="29"/>
      <c r="NF40" s="29"/>
      <c r="NG40" s="29"/>
      <c r="NH40" s="29"/>
      <c r="NI40" s="29"/>
      <c r="NJ40" s="29"/>
      <c r="NK40" s="29"/>
      <c r="NL40" s="29"/>
      <c r="NM40" s="29"/>
      <c r="NN40" s="29"/>
      <c r="NO40" s="29"/>
      <c r="NP40" s="29"/>
      <c r="NQ40" s="29"/>
      <c r="NR40" s="29"/>
      <c r="NS40" s="29"/>
      <c r="NT40" s="29"/>
      <c r="NU40" s="29"/>
      <c r="NV40" s="29"/>
      <c r="NW40" s="29"/>
      <c r="NX40" s="29"/>
      <c r="NY40" s="29"/>
      <c r="NZ40" s="29"/>
      <c r="OA40" s="29"/>
      <c r="OB40" s="29"/>
      <c r="OC40" s="29"/>
      <c r="OD40" s="29"/>
      <c r="OE40" s="29"/>
      <c r="OF40" s="29"/>
      <c r="OG40" s="29"/>
      <c r="OH40" s="29"/>
      <c r="OI40" s="29"/>
      <c r="OJ40" s="29"/>
      <c r="OK40" s="29"/>
      <c r="OL40" s="29"/>
      <c r="OM40" s="29"/>
      <c r="ON40" s="29"/>
      <c r="OO40" s="29"/>
      <c r="OP40" s="29"/>
      <c r="OQ40" s="29"/>
      <c r="OR40" s="29"/>
      <c r="OS40" s="29"/>
      <c r="OT40" s="29"/>
      <c r="OU40" s="29"/>
      <c r="OV40" s="29"/>
      <c r="OW40" s="29"/>
      <c r="OX40" s="29"/>
      <c r="OY40" s="29"/>
      <c r="OZ40" s="29"/>
      <c r="PA40" s="29"/>
      <c r="PB40" s="29"/>
      <c r="PC40" s="29"/>
      <c r="PD40" s="29"/>
      <c r="PE40" s="29"/>
    </row>
    <row r="41" spans="1:421" x14ac:dyDescent="0.25">
      <c r="A41" s="1"/>
      <c r="B41" s="1" t="s">
        <v>78</v>
      </c>
      <c r="C41" s="5" t="s">
        <v>18</v>
      </c>
      <c r="D41" s="6">
        <v>6</v>
      </c>
      <c r="E41" s="17">
        <v>12.4</v>
      </c>
      <c r="F41" s="12" t="s">
        <v>83</v>
      </c>
      <c r="G41" s="98">
        <v>21</v>
      </c>
      <c r="H41" s="11">
        <v>21</v>
      </c>
      <c r="I41" s="170">
        <v>1.4</v>
      </c>
      <c r="L41" s="171">
        <f t="shared" ref="L41" si="856">(I41-J$31)/K$31*SQRT(6/5)</f>
        <v>1.1791799609261162</v>
      </c>
      <c r="M41" s="171">
        <f>LOG(I41,2)</f>
        <v>0.48542682717024171</v>
      </c>
      <c r="N41" s="19">
        <v>23.989999771118164</v>
      </c>
      <c r="O41" s="20">
        <f t="shared" ref="O41" si="857">AVERAGE(N41:N42)</f>
        <v>24.046999931335449</v>
      </c>
      <c r="P41" s="21">
        <f t="shared" ref="P41" si="858">STDEV(N41:N42)</f>
        <v>8.0610399636724006E-2</v>
      </c>
      <c r="Q41" s="22">
        <f>2^(MIN(O$17:O$50)-O41)</f>
        <v>0.72271556091867817</v>
      </c>
      <c r="R41" s="87">
        <f t="shared" ref="R41" si="859">AD41</f>
        <v>28.280000686645508</v>
      </c>
      <c r="S41" s="95">
        <f>O41-$R41</f>
        <v>-4.2330007553100586</v>
      </c>
      <c r="T41" s="30"/>
      <c r="U41" s="30"/>
      <c r="V41" s="34">
        <f t="shared" ref="V41" si="860">(S41-T$31)/U$31*SQRT(6/5)</f>
        <v>-1.2761803718459698E-2</v>
      </c>
      <c r="W41" s="30">
        <f>T$3-S41</f>
        <v>8.4643363952636719E-2</v>
      </c>
      <c r="X41" s="30"/>
      <c r="Y41" s="30"/>
      <c r="Z41" s="78"/>
      <c r="AA41" s="24">
        <f>(W41-X$31)/Y$31*SQRT(6/5)</f>
        <v>1.2761803718458857E-2</v>
      </c>
      <c r="AB41" s="98">
        <v>21</v>
      </c>
      <c r="AC41" s="23">
        <v>28.273000717163086</v>
      </c>
      <c r="AD41" s="77">
        <f t="shared" ref="AD41" si="861">AVERAGE(AC41:AC42)</f>
        <v>28.280000686645508</v>
      </c>
      <c r="AE41" s="78">
        <f t="shared" ref="AE41" si="862">STDEV(AC41:AC42)</f>
        <v>9.8994517782387895E-3</v>
      </c>
      <c r="AF41" s="30">
        <f>2^(MIN(AD$3:AD$96)-AD41)</f>
        <v>0.63265876523337372</v>
      </c>
      <c r="AG41" s="95">
        <f t="shared" ref="AG41" si="863">AD41-$R41</f>
        <v>0</v>
      </c>
      <c r="AH41" s="29"/>
      <c r="AI41" s="29"/>
      <c r="AJ41" s="29"/>
      <c r="AK41" s="29"/>
      <c r="AL41" s="29"/>
      <c r="AM41" s="29"/>
      <c r="AN41" s="29"/>
      <c r="AO41" s="29"/>
      <c r="AP41" s="98">
        <v>21</v>
      </c>
      <c r="AQ41" s="6">
        <v>6</v>
      </c>
      <c r="AR41" s="17">
        <v>12.4</v>
      </c>
      <c r="AS41" s="30">
        <v>26.658000946044922</v>
      </c>
      <c r="AT41" s="77">
        <f t="shared" ref="AT41" si="864">AVERAGE(AS41:AS42)</f>
        <v>26.716500282287598</v>
      </c>
      <c r="AU41" s="78">
        <f t="shared" ref="AU41" si="865">STDEV(AS41:AS42)</f>
        <v>8.2730554704216031E-2</v>
      </c>
      <c r="AV41" s="30">
        <f>2^(MIN(AT$3:AT$96)-AT41)</f>
        <v>0.43648376555957613</v>
      </c>
      <c r="AW41" s="88">
        <f t="shared" ref="AW41" si="866">AT41-$R41</f>
        <v>-1.5635004043579102</v>
      </c>
      <c r="AX41" s="29"/>
      <c r="AY41" s="29"/>
      <c r="AZ41" s="80">
        <f t="shared" ref="AZ41" si="867">(AW41-AX$31)/AY$31*SQRT(6/5)</f>
        <v>0.91937016664204319</v>
      </c>
      <c r="BA41" s="30">
        <f t="shared" ref="BA41" si="868">AX$3-AW41</f>
        <v>-0.53914247240339019</v>
      </c>
      <c r="BB41" s="29"/>
      <c r="BC41" s="29"/>
      <c r="BD41" s="29"/>
      <c r="BE41" s="31">
        <f t="shared" ref="BE41" si="869">(BA41-BB$31)/BC$31*SQRT(6/5)</f>
        <v>-0.91937016664204274</v>
      </c>
      <c r="BF41" s="98">
        <v>21</v>
      </c>
      <c r="BG41" s="6">
        <v>6</v>
      </c>
      <c r="BH41" s="17">
        <v>12.4</v>
      </c>
      <c r="BI41" s="19">
        <v>19.604999542236328</v>
      </c>
      <c r="BJ41" s="20">
        <f t="shared" si="304"/>
        <v>19.592000007629395</v>
      </c>
      <c r="BK41" s="21">
        <f t="shared" ref="BK41" si="870">STDEV(BI41:BI42)</f>
        <v>1.8384118145663889E-2</v>
      </c>
      <c r="BL41" s="22">
        <f>2^(MIN(BJ$3:BJ$96)-BJ41)</f>
        <v>0.59501601492413259</v>
      </c>
      <c r="BM41" s="113">
        <f t="shared" ref="BM41" si="871">BJ41-$R41</f>
        <v>-8.6880006790161133</v>
      </c>
      <c r="BN41" s="29"/>
      <c r="BO41" s="29"/>
      <c r="BP41" s="80">
        <f t="shared" ref="BP41" si="872">(BM41-BN$31)/BO$31*SQRT(6/5)</f>
        <v>0.34588326659248197</v>
      </c>
      <c r="BQ41" s="118">
        <f t="shared" ref="BQ41" si="873">BN$3-BM41</f>
        <v>-0.20171356201171875</v>
      </c>
      <c r="BR41" s="29"/>
      <c r="BS41" s="29"/>
      <c r="BT41" s="29"/>
      <c r="BU41" s="24">
        <f t="shared" ref="BU41" si="874">(BQ41-BR$31)/BS$31*SQRT(6/5)</f>
        <v>-0.34588326659248197</v>
      </c>
      <c r="BV41" s="98">
        <v>21</v>
      </c>
      <c r="BW41" s="6">
        <v>6</v>
      </c>
      <c r="BX41" s="17">
        <v>12.4</v>
      </c>
      <c r="BY41" s="19">
        <v>23.568000793457031</v>
      </c>
      <c r="BZ41" s="20">
        <f t="shared" si="308"/>
        <v>23.555000305175781</v>
      </c>
      <c r="CA41" s="21">
        <f t="shared" ref="CA41" si="875">STDEV(BY41:BY42)</f>
        <v>1.8385466844816237E-2</v>
      </c>
      <c r="CB41" s="22">
        <f>2^(MIN(BZ$3:BZ$96)-BZ41)</f>
        <v>0.72121414793915317</v>
      </c>
      <c r="CC41" s="78">
        <f t="shared" ref="CC41" si="876">BZ41-$R41</f>
        <v>-4.7250003814697266</v>
      </c>
      <c r="CD41" s="29"/>
      <c r="CE41" s="29"/>
      <c r="CF41" s="34">
        <f t="shared" ref="CF41" si="877">(CC41-CD$31)/CE$31*SQRT(6/5)</f>
        <v>-1.0360849209724934</v>
      </c>
      <c r="CG41" s="30">
        <f t="shared" ref="CG41" si="878">CD$3-CC41</f>
        <v>0.43900026593889496</v>
      </c>
      <c r="CH41" s="29"/>
      <c r="CI41" s="29"/>
      <c r="CJ41" s="29"/>
      <c r="CK41" s="24">
        <f t="shared" ref="CK41" si="879">(CG41-CH$31)/CI$31*SQRT(6/5)</f>
        <v>1.0360849209724934</v>
      </c>
      <c r="CL41" s="98">
        <v>21</v>
      </c>
      <c r="CM41" s="6">
        <v>6</v>
      </c>
      <c r="CN41" s="17">
        <v>12.4</v>
      </c>
      <c r="CO41" s="23">
        <v>25.441999435424805</v>
      </c>
      <c r="CP41" s="20">
        <f t="shared" si="312"/>
        <v>25.4375</v>
      </c>
      <c r="CQ41" s="21">
        <f t="shared" ref="CQ41" si="880">STDEV(CO41:CO42)</f>
        <v>6.3631626007807371E-3</v>
      </c>
      <c r="CR41" s="22">
        <f>2^(MIN(CP$3:CP$96)-CP41)</f>
        <v>0.75549807910180067</v>
      </c>
      <c r="CS41" s="78">
        <f t="shared" ref="CS41" si="881">CP41-$R41</f>
        <v>-2.8425006866455078</v>
      </c>
      <c r="CT41" s="29"/>
      <c r="CU41" s="29"/>
      <c r="CV41" s="80">
        <f t="shared" ref="CV41" si="882">(CS41-CT$31)/CU$31*SQRT(6/5)</f>
        <v>0.6733143885083086</v>
      </c>
      <c r="CW41" s="118">
        <f t="shared" ref="CW41" si="883">CT$3-CS41</f>
        <v>0.12335777282714844</v>
      </c>
      <c r="CX41" s="29"/>
      <c r="CY41" s="29"/>
      <c r="CZ41" s="29"/>
      <c r="DA41" s="24">
        <f t="shared" ref="DA41" si="884">(CW41-CX$31)/CY$31*SQRT(6/5)</f>
        <v>-0.67331438850830916</v>
      </c>
      <c r="DB41" s="98">
        <v>21</v>
      </c>
      <c r="DC41" s="6">
        <v>6</v>
      </c>
      <c r="DD41" s="17">
        <v>12.4</v>
      </c>
      <c r="DE41" s="19">
        <v>23.672000885009766</v>
      </c>
      <c r="DF41" s="20">
        <f>AVERAGE(DE41:DE42)</f>
        <v>23.735500335693359</v>
      </c>
      <c r="DG41" s="21">
        <f>STDEV(DE41:DE42)</f>
        <v>8.9801784359979778E-2</v>
      </c>
      <c r="DH41" s="22">
        <f>2^(MIN(DF$3:DF$96)-DF41)</f>
        <v>0.96660560123053452</v>
      </c>
      <c r="DI41" s="78">
        <f t="shared" ref="DI41" si="885">DF41-$R41</f>
        <v>-4.5445003509521484</v>
      </c>
      <c r="DJ41" s="29"/>
      <c r="DK41" s="29"/>
      <c r="DL41" s="34">
        <f t="shared" ref="DL41" si="886">(DI41-DJ$31)/DK$31*SQRT(6/5)</f>
        <v>-1.1379279758664018</v>
      </c>
      <c r="DM41" s="30">
        <f t="shared" ref="DM41" si="887">DJ$3-DI41</f>
        <v>0.7697860172816684</v>
      </c>
      <c r="DN41" s="29"/>
      <c r="DO41" s="29"/>
      <c r="DP41" s="29"/>
      <c r="DQ41" s="24">
        <f t="shared" ref="DQ41" si="888">(DM41-DN$31)/DO$31*SQRT(6/5)</f>
        <v>1.1379279758664016</v>
      </c>
      <c r="DR41" s="98">
        <v>21</v>
      </c>
      <c r="DS41" s="6">
        <v>6</v>
      </c>
      <c r="DT41" s="17">
        <v>12.4</v>
      </c>
      <c r="DU41" s="33">
        <v>26.072000503540039</v>
      </c>
      <c r="DV41" s="20">
        <f t="shared" si="318"/>
        <v>26.124000549316406</v>
      </c>
      <c r="DW41" s="21">
        <f t="shared" ref="DW41" si="889">STDEV(DU41:DU42)</f>
        <v>7.3539169980960259E-2</v>
      </c>
      <c r="DX41" s="79">
        <f>2^(MIN(DV$3:DV$96)-DV41)</f>
        <v>0.52195606308009324</v>
      </c>
      <c r="DY41" s="95">
        <f t="shared" ref="DY41" si="890">DV41-$R41</f>
        <v>-2.1560001373291016</v>
      </c>
      <c r="DZ41" s="29"/>
      <c r="EA41" s="29"/>
      <c r="EB41" s="34">
        <f t="shared" ref="EB41" si="891">(DY41-DZ$31)/EA$31*SQRT(6/5)</f>
        <v>8.4618814935337253E-2</v>
      </c>
      <c r="EC41" s="30">
        <f t="shared" ref="EC41" si="892">DZ$3-DY41</f>
        <v>-0.21928569248744401</v>
      </c>
      <c r="ED41" s="29"/>
      <c r="EE41" s="29"/>
      <c r="EF41" s="29"/>
      <c r="EG41" s="24">
        <f t="shared" ref="EG41" si="893">(EC41-ED$31)/EE$31*SQRT(6/5)</f>
        <v>-8.4618814935337253E-2</v>
      </c>
      <c r="EH41" s="98">
        <v>21</v>
      </c>
      <c r="EI41" s="6">
        <v>6</v>
      </c>
      <c r="EJ41" s="17">
        <v>12.4</v>
      </c>
      <c r="EK41" s="19">
        <v>27.232999801635742</v>
      </c>
      <c r="EL41" s="20">
        <f t="shared" si="367"/>
        <v>27.310999870300293</v>
      </c>
      <c r="EM41" s="21">
        <f t="shared" ref="EM41" si="894">STDEV(EK41:EK42)</f>
        <v>0.11030875497144038</v>
      </c>
      <c r="EN41" s="79">
        <f>2^(MIN(EL$3:EL$98)-EL41)</f>
        <v>0.74072009878453526</v>
      </c>
      <c r="EO41" s="88">
        <f t="shared" ref="EO41" si="895">EL41-$R41</f>
        <v>-0.96900081634521484</v>
      </c>
      <c r="EP41" s="29"/>
      <c r="EQ41" s="29"/>
      <c r="ER41" s="80">
        <f t="shared" ref="ER41" si="896">(EO41-EP$31)/EQ$31*SQRT(6/5)</f>
        <v>0.89537548067876238</v>
      </c>
      <c r="ES41" s="118">
        <f t="shared" ref="ES41" si="897">EP$3-EO41</f>
        <v>0.12757233210972374</v>
      </c>
      <c r="ET41" s="29"/>
      <c r="EU41" s="29"/>
      <c r="EV41" s="29"/>
      <c r="EW41" s="24">
        <f t="shared" ref="EW41" si="898">(ES41-ET$31)/EU$31*SQRT(6/5)</f>
        <v>-0.89537548067876194</v>
      </c>
      <c r="EX41" s="98">
        <v>21</v>
      </c>
      <c r="EY41" s="6">
        <v>6</v>
      </c>
      <c r="EZ41" s="17">
        <v>12.4</v>
      </c>
      <c r="FA41" s="150">
        <v>28.167999267578125</v>
      </c>
      <c r="FB41" s="30">
        <f t="shared" ref="FB41" si="899">AVERAGE(FA41:FA42)</f>
        <v>28.208999633789063</v>
      </c>
      <c r="FC41" s="30">
        <f t="shared" ref="FC41" si="900">STDEV(FA41:FA42)</f>
        <v>5.7983273957771399E-2</v>
      </c>
      <c r="FD41" s="30">
        <f>2^(MIN(FB$3:FB$96)-FB41)</f>
        <v>0.53403280286818999</v>
      </c>
      <c r="FE41" s="118">
        <f t="shared" ref="FE41" si="901">FB41-$R41</f>
        <v>-7.1001052856445313E-2</v>
      </c>
      <c r="FF41" s="29"/>
      <c r="FG41" s="29"/>
      <c r="FH41" s="35">
        <f t="shared" ref="FH41" si="902">(FE41-FF$31)/FG$31*SQRT(6/5)</f>
        <v>1.3263346954577959</v>
      </c>
      <c r="FI41" s="118">
        <f t="shared" ref="FI41" si="903">FF$3-FE41</f>
        <v>-0.55349881308419369</v>
      </c>
      <c r="FJ41" s="29"/>
      <c r="FK41" s="29"/>
      <c r="FL41" s="29"/>
      <c r="FM41" s="50">
        <f t="shared" ref="FM41" si="904">(FI41-FJ$31)/FK$31*SQRT(6/5)</f>
        <v>-1.3263346954577959</v>
      </c>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c r="MM41" s="29"/>
      <c r="MN41" s="29"/>
      <c r="MO41" s="29"/>
      <c r="MP41" s="29"/>
      <c r="MQ41" s="29"/>
      <c r="MR41" s="29"/>
      <c r="MS41" s="29"/>
      <c r="MT41" s="29"/>
      <c r="MU41" s="29"/>
      <c r="MV41" s="29"/>
      <c r="MW41" s="29"/>
      <c r="MX41" s="29"/>
      <c r="MY41" s="29"/>
      <c r="MZ41" s="29"/>
      <c r="NA41" s="29"/>
      <c r="NB41" s="29"/>
      <c r="NC41" s="29"/>
      <c r="ND41" s="29"/>
      <c r="NE41" s="29"/>
      <c r="NF41" s="29"/>
      <c r="NG41" s="29"/>
      <c r="NH41" s="29"/>
      <c r="NI41" s="29"/>
      <c r="NJ41" s="29"/>
      <c r="NK41" s="29"/>
      <c r="NL41" s="29"/>
      <c r="NM41" s="29"/>
      <c r="NN41" s="29"/>
      <c r="NO41" s="29"/>
      <c r="NP41" s="29"/>
      <c r="NQ41" s="29"/>
      <c r="NR41" s="29"/>
      <c r="NS41" s="29"/>
      <c r="NT41" s="29"/>
      <c r="NU41" s="29"/>
      <c r="NV41" s="29"/>
      <c r="NW41" s="29"/>
      <c r="NX41" s="29"/>
      <c r="NY41" s="29"/>
      <c r="NZ41" s="29"/>
      <c r="OA41" s="29"/>
      <c r="OB41" s="29"/>
      <c r="OC41" s="29"/>
      <c r="OD41" s="29"/>
      <c r="OE41" s="29"/>
      <c r="OF41" s="29"/>
      <c r="OG41" s="29"/>
      <c r="OH41" s="29"/>
      <c r="OI41" s="29"/>
      <c r="OJ41" s="29"/>
      <c r="OK41" s="29"/>
      <c r="OL41" s="29"/>
      <c r="OM41" s="29"/>
      <c r="ON41" s="29"/>
      <c r="OO41" s="29"/>
      <c r="OP41" s="29"/>
      <c r="OQ41" s="29"/>
      <c r="OR41" s="29"/>
      <c r="OS41" s="29"/>
      <c r="OT41" s="29"/>
      <c r="OU41" s="29"/>
      <c r="OV41" s="29"/>
      <c r="OW41" s="29"/>
      <c r="OX41" s="29"/>
      <c r="OY41" s="29"/>
      <c r="OZ41" s="29"/>
      <c r="PA41" s="29"/>
      <c r="PB41" s="29"/>
      <c r="PC41" s="29"/>
      <c r="PD41" s="29"/>
      <c r="PE41" s="29"/>
    </row>
    <row r="42" spans="1:421" x14ac:dyDescent="0.25">
      <c r="A42" s="1"/>
      <c r="B42" s="1"/>
      <c r="C42" s="5" t="s">
        <v>18</v>
      </c>
      <c r="D42" s="6">
        <v>6</v>
      </c>
      <c r="E42" s="17">
        <v>12.4</v>
      </c>
      <c r="F42" s="12" t="s">
        <v>83</v>
      </c>
      <c r="G42" s="98">
        <v>21</v>
      </c>
      <c r="H42" s="11">
        <v>21</v>
      </c>
      <c r="I42" s="170"/>
      <c r="M42" s="171"/>
      <c r="N42" s="19">
        <v>24.104000091552734</v>
      </c>
      <c r="O42" s="21"/>
      <c r="Q42" s="26"/>
      <c r="R42" s="28"/>
      <c r="S42" s="25"/>
      <c r="T42" s="23"/>
      <c r="U42" s="23"/>
      <c r="V42" s="35"/>
      <c r="X42" s="23"/>
      <c r="Y42" s="23"/>
      <c r="Z42" s="21"/>
      <c r="AA42" s="35"/>
      <c r="AB42" s="98">
        <v>21</v>
      </c>
      <c r="AC42" s="23">
        <v>28.28700065612793</v>
      </c>
      <c r="AD42" s="78"/>
      <c r="AE42" s="29"/>
      <c r="AF42" s="23"/>
      <c r="AG42" s="25"/>
      <c r="AP42" s="98">
        <v>21</v>
      </c>
      <c r="AQ42" s="6">
        <v>6</v>
      </c>
      <c r="AR42" s="17">
        <v>12.4</v>
      </c>
      <c r="AS42" s="30">
        <v>26.774999618530273</v>
      </c>
      <c r="AT42" s="78"/>
      <c r="AU42" s="29"/>
      <c r="AV42" s="29"/>
      <c r="BA42" s="29"/>
      <c r="BF42" s="98">
        <v>21</v>
      </c>
      <c r="BG42" s="6">
        <v>6</v>
      </c>
      <c r="BH42" s="17">
        <v>12.4</v>
      </c>
      <c r="BI42" s="19">
        <v>19.579000473022461</v>
      </c>
      <c r="BJ42" s="21"/>
      <c r="BL42" s="32"/>
      <c r="BM42" s="32"/>
      <c r="BP42" s="29"/>
      <c r="BQ42" s="89"/>
      <c r="BV42" s="98">
        <v>21</v>
      </c>
      <c r="BW42" s="6">
        <v>6</v>
      </c>
      <c r="BX42" s="17">
        <v>12.4</v>
      </c>
      <c r="BY42" s="19">
        <v>23.541999816894531</v>
      </c>
      <c r="BZ42" s="21"/>
      <c r="CC42" s="29"/>
      <c r="CL42" s="98">
        <v>21</v>
      </c>
      <c r="CM42" s="6">
        <v>6</v>
      </c>
      <c r="CN42" s="17">
        <v>12.4</v>
      </c>
      <c r="CO42" s="23">
        <v>25.433000564575195</v>
      </c>
      <c r="CP42" s="21"/>
      <c r="CR42" s="32"/>
      <c r="CS42" s="29"/>
      <c r="CV42" s="29"/>
      <c r="CW42" s="89"/>
      <c r="DB42" s="98">
        <v>21</v>
      </c>
      <c r="DC42" s="6">
        <v>6</v>
      </c>
      <c r="DD42" s="17">
        <v>12.4</v>
      </c>
      <c r="DE42" s="19">
        <v>23.798999786376953</v>
      </c>
      <c r="DF42" s="21"/>
      <c r="DH42" s="32"/>
      <c r="DI42" s="29"/>
      <c r="DR42" s="98">
        <v>21</v>
      </c>
      <c r="DS42" s="6">
        <v>6</v>
      </c>
      <c r="DT42" s="17">
        <v>12.4</v>
      </c>
      <c r="DU42" s="33">
        <v>26.176000595092773</v>
      </c>
      <c r="DV42" s="21"/>
      <c r="DX42" s="29"/>
      <c r="EC42" s="29"/>
      <c r="EH42" s="98">
        <v>21</v>
      </c>
      <c r="EI42" s="6">
        <v>6</v>
      </c>
      <c r="EJ42" s="17">
        <v>12.4</v>
      </c>
      <c r="EK42" s="19">
        <v>27.388999938964844</v>
      </c>
      <c r="EL42" s="21"/>
      <c r="EP42" s="29"/>
      <c r="EQ42" s="29"/>
      <c r="ER42" s="29"/>
      <c r="ES42" s="89"/>
      <c r="ET42" s="29"/>
      <c r="EU42" s="29"/>
      <c r="EV42" s="29"/>
      <c r="EX42" s="98">
        <v>21</v>
      </c>
      <c r="EY42" s="6">
        <v>6</v>
      </c>
      <c r="EZ42" s="17">
        <v>12.4</v>
      </c>
      <c r="FA42" s="150">
        <v>28.25</v>
      </c>
      <c r="FF42" s="29"/>
      <c r="FG42" s="29"/>
      <c r="FJ42" s="29"/>
      <c r="FK42" s="29"/>
      <c r="FL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row>
    <row r="43" spans="1:421" s="51" customFormat="1" x14ac:dyDescent="0.25">
      <c r="A43" s="41"/>
      <c r="B43" s="41" t="s">
        <v>75</v>
      </c>
      <c r="C43" s="42" t="s">
        <v>18</v>
      </c>
      <c r="D43" s="43">
        <v>18.8</v>
      </c>
      <c r="E43" s="43">
        <v>18.8</v>
      </c>
      <c r="F43" s="204" t="s">
        <v>84</v>
      </c>
      <c r="G43" s="99">
        <v>22</v>
      </c>
      <c r="H43" s="172">
        <v>22</v>
      </c>
      <c r="I43" s="173">
        <v>0.1</v>
      </c>
      <c r="J43" s="173">
        <f>AVERAGE(I43:I56)</f>
        <v>0.94285714285714284</v>
      </c>
      <c r="K43" s="173">
        <f>_xlfn.STDEV.S(I43:I56)</f>
        <v>0.45408201482824251</v>
      </c>
      <c r="L43" s="173">
        <f>(I43-J$43)/K$43*SQRT(7/6)</f>
        <v>-2.0049016147902252</v>
      </c>
      <c r="M43" s="173">
        <f>LOG(I43,2)</f>
        <v>-3.3219280948873622</v>
      </c>
      <c r="N43" s="44">
        <v>24.534999847412109</v>
      </c>
      <c r="O43" s="45">
        <f t="shared" ref="O43" si="905">AVERAGE(N43:N44)</f>
        <v>24.523499488830566</v>
      </c>
      <c r="P43" s="46">
        <f t="shared" ref="P43" si="906">STDEV(N43:N44)</f>
        <v>1.6263963078171875E-2</v>
      </c>
      <c r="Q43" s="47">
        <f>2^(MIN(O$17:O$50)-O43)</f>
        <v>0.51942966152467673</v>
      </c>
      <c r="R43" s="134">
        <f>AD43</f>
        <v>27.98699951171875</v>
      </c>
      <c r="S43" s="96">
        <f>O43-$R43</f>
        <v>-3.4635000228881836</v>
      </c>
      <c r="T43" s="48">
        <f>AVERAGE(S43:S56)</f>
        <v>-3.9599287850516185</v>
      </c>
      <c r="U43" s="48">
        <f>STDEV(S43:S56)</f>
        <v>0.3606546388748213</v>
      </c>
      <c r="V43" s="49">
        <f>(S43-T$43)/U$43*SQRT(7/6)</f>
        <v>1.4867529468311593</v>
      </c>
      <c r="W43" s="100">
        <f>T$3-S43</f>
        <v>-0.68485736846923828</v>
      </c>
      <c r="X43" s="48">
        <f>AVERAGE(W43:W56)</f>
        <v>-0.18842860630580358</v>
      </c>
      <c r="Y43" s="48">
        <f>STDEV(W43:W56)</f>
        <v>0.3606546388748213</v>
      </c>
      <c r="Z43" s="46">
        <f>2^(X43)</f>
        <v>0.87756104667834411</v>
      </c>
      <c r="AA43" s="50">
        <f>(W43-X$43)/Y$43*SQRT(7/6)</f>
        <v>-1.4867529468311587</v>
      </c>
      <c r="AB43" s="99">
        <v>22</v>
      </c>
      <c r="AC43" s="48">
        <v>27.983999252319336</v>
      </c>
      <c r="AD43" s="45">
        <f t="shared" ref="AD43" si="907">AVERAGE(AC43:AC44)</f>
        <v>27.98699951171875</v>
      </c>
      <c r="AE43" s="46">
        <f t="shared" ref="AE43" si="908">STDEV(AC43:AC44)</f>
        <v>4.243007533288724E-3</v>
      </c>
      <c r="AF43" s="48">
        <f>2^(MIN(AD$3:AD$96)-AD43)</f>
        <v>0.77512487052409684</v>
      </c>
      <c r="AG43" s="96">
        <f t="shared" ref="AG43" si="909">AD43-$R43</f>
        <v>0</v>
      </c>
      <c r="AH43" s="100">
        <f>AVERAGE(AG43:AG56)</f>
        <v>0</v>
      </c>
      <c r="AI43" s="48">
        <f>STDEV(AG43:AG56)</f>
        <v>0</v>
      </c>
      <c r="AP43" s="99">
        <v>22</v>
      </c>
      <c r="AQ43" s="43">
        <v>18.8</v>
      </c>
      <c r="AR43" s="43">
        <v>18.8</v>
      </c>
      <c r="AS43" s="48">
        <v>25.62700080871582</v>
      </c>
      <c r="AT43" s="45">
        <f t="shared" ref="AT43" si="910">AVERAGE(AS43:AS44)</f>
        <v>25.607500076293945</v>
      </c>
      <c r="AU43" s="46">
        <f t="shared" ref="AU43" si="911">STDEV(AS43:AS44)</f>
        <v>2.7578200267224358E-2</v>
      </c>
      <c r="AV43" s="48">
        <f>2^(MIN(AT$3:AT$96)-AT43)</f>
        <v>0.94147853424460848</v>
      </c>
      <c r="AW43" s="93">
        <f t="shared" ref="AW43" si="912">AT43-$R43</f>
        <v>-2.3794994354248047</v>
      </c>
      <c r="AX43" s="48">
        <f>AVERAGE(AW43:AW56)</f>
        <v>-2.1912856783185686</v>
      </c>
      <c r="AY43" s="48">
        <f>STDEV(AW43:AW56)</f>
        <v>0.2612019130926137</v>
      </c>
      <c r="AZ43" s="97">
        <f>(AW43-AX$43)/AY$43*SQRT(7/6)</f>
        <v>-0.77830246419759019</v>
      </c>
      <c r="BA43" s="48">
        <f t="shared" ref="BA43" si="913">AX$3-AW43</f>
        <v>0.27685655866350434</v>
      </c>
      <c r="BB43" s="48">
        <f>AVERAGE(BA43:BA56)</f>
        <v>8.8642801557268294E-2</v>
      </c>
      <c r="BC43" s="48">
        <f>STDEV(BA43:BA56)</f>
        <v>0.2612019130926147</v>
      </c>
      <c r="BD43" s="48">
        <f>2^(BB43)</f>
        <v>1.0633693595150109</v>
      </c>
      <c r="BE43" s="81">
        <f>(BA43-BB$43)/BC$43*SQRT(7/6)</f>
        <v>0.77830246419758686</v>
      </c>
      <c r="BF43" s="99">
        <v>22</v>
      </c>
      <c r="BG43" s="43">
        <v>18.8</v>
      </c>
      <c r="BH43" s="43">
        <v>18.8</v>
      </c>
      <c r="BI43" s="44">
        <v>18.832000732421875</v>
      </c>
      <c r="BJ43" s="45">
        <f t="shared" si="304"/>
        <v>18.843000411987305</v>
      </c>
      <c r="BK43" s="46">
        <f t="shared" ref="BK43" si="914">STDEV(BI43:BI44)</f>
        <v>1.5555896023188857E-2</v>
      </c>
      <c r="BL43" s="47">
        <f>2^(MIN(BJ$3:BJ$96)-BJ43)</f>
        <v>1</v>
      </c>
      <c r="BM43" s="114">
        <f t="shared" ref="BM43" si="915">BJ43-$R43</f>
        <v>-9.1439990997314453</v>
      </c>
      <c r="BN43" s="100">
        <f>AVERAGE(BM43:BM56)</f>
        <v>-8.9717138835362018</v>
      </c>
      <c r="BO43" s="48">
        <f>STDEV(BM43:BM56)</f>
        <v>0.37112613553175183</v>
      </c>
      <c r="BP43" s="97">
        <f>(BM43-BN$43)/BO$43*SQRT(7/6)</f>
        <v>-0.50141793918247057</v>
      </c>
      <c r="BQ43" s="100">
        <f t="shared" ref="BQ43" si="916">BN$3-BM43</f>
        <v>0.25428485870361328</v>
      </c>
      <c r="BR43" s="48">
        <f>AVERAGE(BQ43:BQ56)</f>
        <v>8.1999642508370538E-2</v>
      </c>
      <c r="BS43" s="48">
        <f>STDEV(BQ43:BQ56)</f>
        <v>0.37112613553175178</v>
      </c>
      <c r="BT43" s="46">
        <f>2^(BR43)</f>
        <v>1.0584841325887497</v>
      </c>
      <c r="BU43" s="50">
        <f>(BQ43-BR$43)/BS$43*SQRT(7/6)</f>
        <v>0.50141793918246846</v>
      </c>
      <c r="BV43" s="99">
        <v>22</v>
      </c>
      <c r="BW43" s="43">
        <v>18.8</v>
      </c>
      <c r="BX43" s="43">
        <v>18.8</v>
      </c>
      <c r="BY43" s="44">
        <v>23.74799919128418</v>
      </c>
      <c r="BZ43" s="45">
        <f t="shared" si="308"/>
        <v>23.744999885559082</v>
      </c>
      <c r="CA43" s="46">
        <f t="shared" ref="CA43" si="917">STDEV(BY43:BY44)</f>
        <v>4.2416588341363751E-3</v>
      </c>
      <c r="CB43" s="47">
        <f>2^(MIN(BZ$3:BZ$96)-BZ43)</f>
        <v>0.63222063226275194</v>
      </c>
      <c r="CC43" s="93">
        <f t="shared" ref="CC43" si="918">BZ43-$R43</f>
        <v>-4.241999626159668</v>
      </c>
      <c r="CD43" s="48">
        <f>AVERAGE(CC43:CC56)</f>
        <v>-4.0454285485403876</v>
      </c>
      <c r="CE43" s="48">
        <f>STDEV(CC43:CC56)</f>
        <v>0.22266330054401776</v>
      </c>
      <c r="CF43" s="49">
        <f>(CC43-CD$43)/CE$43*SQRT(7/6)</f>
        <v>-0.9535519771666201</v>
      </c>
      <c r="CG43" s="100">
        <f t="shared" ref="CG43" si="919">CD$3-CC43</f>
        <v>-4.4000489371163631E-2</v>
      </c>
      <c r="CH43" s="48">
        <f>AVERAGE(CG43:CG56)</f>
        <v>-0.24057156699044377</v>
      </c>
      <c r="CI43" s="48">
        <f>STDEV(CG43:CG56)</f>
        <v>0.22266330054401778</v>
      </c>
      <c r="CJ43" s="46">
        <f>2^(CH43)</f>
        <v>0.84640991520731068</v>
      </c>
      <c r="CK43" s="50">
        <f>(CG43-CH$43)/CI$43*SQRT(7/6)</f>
        <v>0.95355197716661888</v>
      </c>
      <c r="CL43" s="99">
        <v>22</v>
      </c>
      <c r="CM43" s="43">
        <v>18.8</v>
      </c>
      <c r="CN43" s="43">
        <v>18.8</v>
      </c>
      <c r="CO43" s="48">
        <v>25.340000152587891</v>
      </c>
      <c r="CP43" s="45">
        <f t="shared" si="312"/>
        <v>25.368000030517578</v>
      </c>
      <c r="CQ43" s="46">
        <f t="shared" ref="CQ43" si="920">STDEV(CO43:CO44)</f>
        <v>3.9597807112955158E-2</v>
      </c>
      <c r="CR43" s="47">
        <f>2^(MIN(CP$3:CP$96)-CP43)</f>
        <v>0.79278411564790952</v>
      </c>
      <c r="CS43" s="93">
        <f t="shared" ref="CS43" si="921">CP43-$R43</f>
        <v>-2.6189994812011719</v>
      </c>
      <c r="CT43" s="48">
        <f>AVERAGE(CS43:CS56)</f>
        <v>-2.5217142105102539</v>
      </c>
      <c r="CU43" s="48">
        <f>STDEV(CS43:CS56)</f>
        <v>0.29464752632621527</v>
      </c>
      <c r="CV43" s="97">
        <f>(CS43-CT$43)/CU$43*SQRT(7/6)</f>
        <v>-0.35662984684522619</v>
      </c>
      <c r="CW43" s="100">
        <f t="shared" ref="CW43" si="922">CT$3-CS43</f>
        <v>-0.1001434326171875</v>
      </c>
      <c r="CX43" s="48">
        <f>AVERAGE(CW43:CW56)</f>
        <v>-0.19742870330810547</v>
      </c>
      <c r="CY43" s="48">
        <f>STDEV(CW43:CW56)</f>
        <v>0.29464752632621527</v>
      </c>
      <c r="CZ43" s="46">
        <f>2^(CX43)</f>
        <v>0.87210351778777562</v>
      </c>
      <c r="DA43" s="50">
        <f>(CW43-CX$43)/CY$43*SQRT(7/6)</f>
        <v>0.35662984684522619</v>
      </c>
      <c r="DB43" s="99">
        <v>22</v>
      </c>
      <c r="DC43" s="43">
        <v>18.8</v>
      </c>
      <c r="DD43" s="43">
        <v>18.8</v>
      </c>
      <c r="DE43" s="44">
        <v>24.347000122070312</v>
      </c>
      <c r="DF43" s="45">
        <f>AVERAGE(DE43:DE44)</f>
        <v>24.333499908447266</v>
      </c>
      <c r="DG43" s="46">
        <f>STDEV(DE43:DE44)</f>
        <v>1.909218520064691E-2</v>
      </c>
      <c r="DH43" s="47">
        <f>2^(MIN(DF$3:DF$96)-DF43)</f>
        <v>0.63860674113494997</v>
      </c>
      <c r="DI43" s="93">
        <f>DF43-$R43</f>
        <v>-3.6534996032714844</v>
      </c>
      <c r="DJ43" s="48">
        <f>AVERAGE(DI43:DI56)</f>
        <v>-3.6072142464773997</v>
      </c>
      <c r="DK43" s="48">
        <f>STDEV(DI43:DI56)</f>
        <v>0.60549135797886433</v>
      </c>
      <c r="DL43" s="49">
        <f>(DI43-DJ$43)/DK$43*SQRT(7/6)</f>
        <v>-8.256748604886055E-2</v>
      </c>
      <c r="DM43" s="100">
        <f t="shared" ref="DM43" si="923">DJ$3-DI43</f>
        <v>-0.12121473039899566</v>
      </c>
      <c r="DN43" s="48">
        <f>AVERAGE(DM43:DM56)</f>
        <v>-0.16750008719308049</v>
      </c>
      <c r="DO43" s="48">
        <f>STDEV(DM43:DM56)</f>
        <v>0.60549135797886522</v>
      </c>
      <c r="DP43" s="46">
        <f>2^(DN43)</f>
        <v>0.89038420964339282</v>
      </c>
      <c r="DQ43" s="50">
        <f>(DM43-DN$43)/DO$43*SQRT(7/6)</f>
        <v>8.2567486048860786E-2</v>
      </c>
      <c r="DR43" s="99">
        <v>22</v>
      </c>
      <c r="DS43" s="43">
        <v>18.8</v>
      </c>
      <c r="DT43" s="43">
        <v>18.8</v>
      </c>
      <c r="DU43" s="135">
        <v>26.173000335693359</v>
      </c>
      <c r="DV43" s="45">
        <f t="shared" si="318"/>
        <v>26.130499839782715</v>
      </c>
      <c r="DW43" s="46">
        <f t="shared" ref="DW43" si="924">STDEV(DU43:DU44)</f>
        <v>6.0104777724415762E-2</v>
      </c>
      <c r="DX43" s="84">
        <f>2^(MIN(DV$3:DV$96)-DV43)</f>
        <v>0.51960995788474684</v>
      </c>
      <c r="DY43" s="96">
        <f t="shared" ref="DY43" si="925">DV43-$R43</f>
        <v>-1.8564996719360352</v>
      </c>
      <c r="DZ43" s="48">
        <f>AVERAGE(DY43:DY56)</f>
        <v>-1.8402144568307059</v>
      </c>
      <c r="EA43" s="48">
        <f>STDEV(DY43:DY56)</f>
        <v>0.22193520327358851</v>
      </c>
      <c r="EB43" s="49">
        <f>(DY43-DZ$43)/EA$43*SQRT(7/6)</f>
        <v>-7.9257560133688898E-2</v>
      </c>
      <c r="EC43" s="100">
        <f t="shared" ref="EC43" si="926">DZ$3-DY43</f>
        <v>-0.51878615788051041</v>
      </c>
      <c r="ED43" s="48">
        <f>AVERAGE(EC43:EC56)</f>
        <v>-0.53507137298583962</v>
      </c>
      <c r="EE43" s="48">
        <f>STDEV(EC43:EC56)</f>
        <v>0.22193520327358818</v>
      </c>
      <c r="EF43" s="46">
        <f>2^(ED43)</f>
        <v>0.69012453402393037</v>
      </c>
      <c r="EG43" s="50">
        <f>(EC43-ED$43)/EE$43*SQRT(7/6)</f>
        <v>7.9257560133689009E-2</v>
      </c>
      <c r="EH43" s="99">
        <v>22</v>
      </c>
      <c r="EI43" s="43">
        <v>18.8</v>
      </c>
      <c r="EJ43" s="43">
        <v>18.8</v>
      </c>
      <c r="EK43" s="44">
        <v>27.378999710083008</v>
      </c>
      <c r="EL43" s="45">
        <f t="shared" si="367"/>
        <v>27.27299976348877</v>
      </c>
      <c r="EM43" s="46">
        <f t="shared" ref="EM43" si="927">STDEV(EK43:EK44)</f>
        <v>0.14990656208439554</v>
      </c>
      <c r="EN43" s="84">
        <f>2^(MIN(EL$3:EL$98)-EL43)</f>
        <v>0.76048963803045688</v>
      </c>
      <c r="EO43" s="93">
        <f t="shared" ref="EO43" si="928">EL43-$R43</f>
        <v>-0.71399974822998047</v>
      </c>
      <c r="EP43" s="48">
        <f>AVERAGE(EO43:EO56)</f>
        <v>-0.63250010354178288</v>
      </c>
      <c r="EQ43" s="48">
        <f>STDEV(EO43:EO56)</f>
        <v>0.24177248749825608</v>
      </c>
      <c r="ER43" s="97">
        <f>(EO43-EP$43)/EQ$43*SQRT(7/6)</f>
        <v>-0.36410130153208048</v>
      </c>
      <c r="ES43" s="100">
        <f t="shared" ref="ES43" si="929">EP$3-EO43</f>
        <v>-0.12742873600551063</v>
      </c>
      <c r="ET43" s="48">
        <f>AVERAGE(ES43:ES56)</f>
        <v>-0.20892838069370817</v>
      </c>
      <c r="EU43" s="48">
        <f>STDEV(ES43:ES56)</f>
        <v>0.24177248749825611</v>
      </c>
      <c r="EV43" s="46">
        <f>2^(ET43)</f>
        <v>0.86517963938971842</v>
      </c>
      <c r="EW43" s="50">
        <f>(ES43-ET$43)/EU$43*SQRT(7/6)</f>
        <v>0.36410130153208015</v>
      </c>
      <c r="EX43" s="99">
        <v>22</v>
      </c>
      <c r="EY43" s="43">
        <v>18.8</v>
      </c>
      <c r="EZ43" s="43">
        <v>18.8</v>
      </c>
      <c r="FA43" s="152">
        <v>27.701999664306641</v>
      </c>
      <c r="FB43" s="48">
        <f t="shared" ref="FB43" si="930">AVERAGE(FA43:FA44)</f>
        <v>27.68649959564209</v>
      </c>
      <c r="FC43" s="48">
        <f t="shared" ref="FC43" si="931">STDEV(FA43:FA44)</f>
        <v>2.1920407323121942E-2</v>
      </c>
      <c r="FD43" s="48">
        <f>2^(MIN(FB$3:FB$96)-FB43)</f>
        <v>0.76710730511614689</v>
      </c>
      <c r="FE43" s="100">
        <f t="shared" ref="FE43" si="932">FB43-$R43</f>
        <v>-0.30049991607666016</v>
      </c>
      <c r="FF43" s="48">
        <f>AVERAGE(FE43:FE56)</f>
        <v>-9.8571232386997762E-2</v>
      </c>
      <c r="FG43" s="48">
        <f>STDEV(FE43:FE56)</f>
        <v>0.41606321439845761</v>
      </c>
      <c r="FH43" s="106">
        <f>(FE43-FF$43)/FG$43*SQRT(7/6)</f>
        <v>-0.52421819300365979</v>
      </c>
      <c r="FI43" s="100">
        <f t="shared" ref="FI43" si="933">FF$3-FE43</f>
        <v>-0.32399994986397884</v>
      </c>
      <c r="FJ43" s="48">
        <f>AVERAGE(FI43:FI56)</f>
        <v>-0.52592863355364117</v>
      </c>
      <c r="FK43" s="48">
        <f>STDEV(FI43:FI56)</f>
        <v>0.41606321439845767</v>
      </c>
      <c r="FL43" s="48">
        <f>2^(FJ43)</f>
        <v>0.69451192276738805</v>
      </c>
      <c r="FM43" s="50">
        <f>(FI43-FJ$43)/FK$43*SQRT(7/6)</f>
        <v>0.52421819300365968</v>
      </c>
    </row>
    <row r="44" spans="1:421" x14ac:dyDescent="0.25">
      <c r="A44" s="1"/>
      <c r="B44" s="1"/>
      <c r="C44" s="5" t="s">
        <v>18</v>
      </c>
      <c r="D44" s="6">
        <v>18.8</v>
      </c>
      <c r="E44" s="6">
        <v>18.8</v>
      </c>
      <c r="F44" s="12" t="s">
        <v>84</v>
      </c>
      <c r="G44" s="98">
        <v>22</v>
      </c>
      <c r="H44" s="11">
        <v>22</v>
      </c>
      <c r="I44" s="170"/>
      <c r="M44" s="171"/>
      <c r="N44" s="19">
        <v>24.511999130249023</v>
      </c>
      <c r="O44" s="21"/>
      <c r="Q44" s="26"/>
      <c r="R44" s="28"/>
      <c r="S44" s="25"/>
      <c r="T44" s="23"/>
      <c r="U44" s="23"/>
      <c r="V44" s="35"/>
      <c r="X44" s="23"/>
      <c r="Y44" s="23"/>
      <c r="Z44" s="21"/>
      <c r="AA44" s="35"/>
      <c r="AB44" s="98">
        <v>22</v>
      </c>
      <c r="AC44" s="23">
        <v>27.989999771118164</v>
      </c>
      <c r="AD44" s="78"/>
      <c r="AE44" s="29"/>
      <c r="AF44" s="23"/>
      <c r="AG44" s="25"/>
      <c r="AP44" s="98">
        <v>22</v>
      </c>
      <c r="AQ44" s="6">
        <v>18.8</v>
      </c>
      <c r="AR44" s="6">
        <v>18.8</v>
      </c>
      <c r="AS44" s="30">
        <v>25.58799934387207</v>
      </c>
      <c r="AT44" s="78"/>
      <c r="AU44" s="29"/>
      <c r="AV44" s="29"/>
      <c r="AZ44" s="29"/>
      <c r="BA44" s="29"/>
      <c r="BF44" s="98">
        <v>22</v>
      </c>
      <c r="BG44" s="6">
        <v>18.8</v>
      </c>
      <c r="BH44" s="6">
        <v>18.8</v>
      </c>
      <c r="BI44" s="76">
        <v>18.854000091552734</v>
      </c>
      <c r="BJ44" s="78"/>
      <c r="BK44" s="29"/>
      <c r="BL44" s="32"/>
      <c r="BM44" s="32"/>
      <c r="BP44" s="29"/>
      <c r="BQ44" s="89"/>
      <c r="BV44" s="98">
        <v>22</v>
      </c>
      <c r="BW44" s="6">
        <v>18.8</v>
      </c>
      <c r="BX44" s="6">
        <v>18.8</v>
      </c>
      <c r="BY44" s="19">
        <v>23.742000579833984</v>
      </c>
      <c r="BZ44" s="21"/>
      <c r="CC44" s="29"/>
      <c r="CL44" s="98">
        <v>22</v>
      </c>
      <c r="CM44" s="6">
        <v>18.8</v>
      </c>
      <c r="CN44" s="6">
        <v>18.8</v>
      </c>
      <c r="CO44" s="23">
        <v>25.395999908447266</v>
      </c>
      <c r="CP44" s="21"/>
      <c r="CR44" s="32"/>
      <c r="CS44" s="29"/>
      <c r="CV44" s="29"/>
      <c r="CW44" s="89"/>
      <c r="DB44" s="98">
        <v>22</v>
      </c>
      <c r="DC44" s="6">
        <v>18.8</v>
      </c>
      <c r="DD44" s="6">
        <v>18.8</v>
      </c>
      <c r="DE44" s="19">
        <v>24.319999694824219</v>
      </c>
      <c r="DF44" s="21"/>
      <c r="DH44" s="32"/>
      <c r="DI44" s="29"/>
      <c r="DR44" s="98">
        <v>22</v>
      </c>
      <c r="DS44" s="6">
        <v>18.8</v>
      </c>
      <c r="DT44" s="6">
        <v>18.8</v>
      </c>
      <c r="DU44" s="33">
        <v>26.08799934387207</v>
      </c>
      <c r="DV44" s="21"/>
      <c r="DX44" s="29"/>
      <c r="EC44" s="29"/>
      <c r="EH44" s="98">
        <v>22</v>
      </c>
      <c r="EI44" s="6">
        <v>18.8</v>
      </c>
      <c r="EJ44" s="6">
        <v>18.8</v>
      </c>
      <c r="EK44" s="19">
        <v>27.166999816894531</v>
      </c>
      <c r="EL44" s="21"/>
      <c r="EP44" s="29"/>
      <c r="EQ44" s="29"/>
      <c r="ER44" s="29"/>
      <c r="ES44" s="89"/>
      <c r="ET44" s="29"/>
      <c r="EU44" s="29"/>
      <c r="EV44" s="29"/>
      <c r="EX44" s="98">
        <v>22</v>
      </c>
      <c r="EY44" s="6">
        <v>18.8</v>
      </c>
      <c r="EZ44" s="6">
        <v>18.8</v>
      </c>
      <c r="FA44" s="150">
        <v>27.670999526977539</v>
      </c>
      <c r="FF44" s="29"/>
      <c r="FG44" s="29"/>
      <c r="FJ44" s="29"/>
      <c r="FK44" s="29"/>
      <c r="FL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row>
    <row r="45" spans="1:421" x14ac:dyDescent="0.25">
      <c r="A45" s="1"/>
      <c r="B45" s="1" t="s">
        <v>76</v>
      </c>
      <c r="C45" s="5" t="s">
        <v>18</v>
      </c>
      <c r="D45" s="6">
        <v>18.8</v>
      </c>
      <c r="E45" s="6">
        <v>18.8</v>
      </c>
      <c r="F45" s="12" t="s">
        <v>84</v>
      </c>
      <c r="G45" s="98">
        <v>23</v>
      </c>
      <c r="H45" s="11">
        <v>23</v>
      </c>
      <c r="I45" s="170">
        <v>0.7</v>
      </c>
      <c r="L45" s="171">
        <f t="shared" ref="L45" si="934">(I45-J$43)/K$43*SQRT(7/6)</f>
        <v>-0.57768351612599722</v>
      </c>
      <c r="M45" s="171">
        <f>LOG(I45,2)</f>
        <v>-0.51457317282975834</v>
      </c>
      <c r="N45" s="19">
        <v>24.156999588012695</v>
      </c>
      <c r="O45" s="20">
        <f t="shared" ref="O45" si="935">AVERAGE(N45:N46)</f>
        <v>24.158499717712402</v>
      </c>
      <c r="P45" s="21">
        <f t="shared" ref="P45" si="936">STDEV(N45:N46)</f>
        <v>2.121503766644362E-3</v>
      </c>
      <c r="Q45" s="22">
        <f>2^(MIN(O$17:O$50)-O45)</f>
        <v>0.66896381276982375</v>
      </c>
      <c r="R45" s="87">
        <f t="shared" ref="R45" si="937">AD45</f>
        <v>28.196000099182129</v>
      </c>
      <c r="S45" s="95">
        <f>O45-$R45</f>
        <v>-4.0375003814697266</v>
      </c>
      <c r="T45" s="23"/>
      <c r="U45" s="23"/>
      <c r="V45" s="34">
        <f t="shared" ref="V45" si="938">(S45-T$43)/U$43*SQRT(7/6)</f>
        <v>-0.23231893144630197</v>
      </c>
      <c r="W45" s="30">
        <f>T$3-S45</f>
        <v>-0.11085700988769531</v>
      </c>
      <c r="X45" s="23"/>
      <c r="Y45" s="23"/>
      <c r="Z45" s="21"/>
      <c r="AA45" s="24">
        <f t="shared" ref="AA45" si="939">(W45-X$43)/Y$43*SQRT(7/6)</f>
        <v>0.23231893144630256</v>
      </c>
      <c r="AB45" s="98">
        <v>23</v>
      </c>
      <c r="AC45" s="23">
        <v>28.235000610351563</v>
      </c>
      <c r="AD45" s="77">
        <f t="shared" ref="AD45" si="940">AVERAGE(AC45:AC46)</f>
        <v>28.196000099182129</v>
      </c>
      <c r="AE45" s="78">
        <f t="shared" ref="AE45" si="941">STDEV(AC45:AC46)</f>
        <v>5.5155051835296363E-2</v>
      </c>
      <c r="AF45" s="30">
        <f>2^(MIN(AD$3:AD$96)-AD45)</f>
        <v>0.67058869221251272</v>
      </c>
      <c r="AG45" s="95">
        <f t="shared" ref="AG45" si="942">AD45-$R45</f>
        <v>0</v>
      </c>
      <c r="AP45" s="98">
        <v>23</v>
      </c>
      <c r="AQ45" s="6">
        <v>18.8</v>
      </c>
      <c r="AR45" s="6">
        <v>18.8</v>
      </c>
      <c r="AS45" s="30">
        <v>26.238000869750977</v>
      </c>
      <c r="AT45" s="77">
        <f t="shared" ref="AT45" si="943">AVERAGE(AS45:AS46)</f>
        <v>26.239500045776367</v>
      </c>
      <c r="AU45" s="78">
        <f t="shared" ref="AU45" si="944">STDEV(AS45:AS46)</f>
        <v>2.1201550674920136E-3</v>
      </c>
      <c r="AV45" s="30">
        <f>2^(MIN(AT$3:AT$96)-AT45)</f>
        <v>0.60751845378174918</v>
      </c>
      <c r="AW45" s="88">
        <f t="shared" ref="AW45" si="945">AT45-$R45</f>
        <v>-1.9565000534057617</v>
      </c>
      <c r="AZ45" s="80">
        <f t="shared" ref="AZ45" si="946">(AW45-AX$43)/AY$43*SQRT(7/6)</f>
        <v>0.97088668350988527</v>
      </c>
      <c r="BA45" s="30">
        <f t="shared" ref="BA45" si="947">AX$3-AW45</f>
        <v>-0.14614282335553863</v>
      </c>
      <c r="BE45" s="31">
        <f t="shared" ref="BE45" si="948">(BA45-BB$43)/BC$43*SQRT(7/6)</f>
        <v>-0.97088668350988183</v>
      </c>
      <c r="BF45" s="98">
        <v>23</v>
      </c>
      <c r="BG45" s="6">
        <v>18.8</v>
      </c>
      <c r="BH45" s="6">
        <v>18.8</v>
      </c>
      <c r="BI45" s="19">
        <v>19.610000610351562</v>
      </c>
      <c r="BJ45" s="20">
        <f t="shared" si="304"/>
        <v>19.610000610351562</v>
      </c>
      <c r="BK45" s="21">
        <f t="shared" ref="BK45" si="949">STDEV(BI45:BI46)</f>
        <v>0</v>
      </c>
      <c r="BL45" s="22">
        <f>2^(MIN(BJ$3:BJ$96)-BJ45)</f>
        <v>0.58763808341221357</v>
      </c>
      <c r="BM45" s="113">
        <f t="shared" ref="BM45" si="950">BJ45-$R45</f>
        <v>-8.5859994888305664</v>
      </c>
      <c r="BP45" s="80">
        <f t="shared" ref="BP45" si="951">(BM45-BN$43)/BO$43*SQRT(7/6)</f>
        <v>1.1225810384515933</v>
      </c>
      <c r="BQ45" s="118">
        <f t="shared" ref="BQ45" si="952">BN$3-BM45</f>
        <v>-0.30371475219726563</v>
      </c>
      <c r="BU45" s="24">
        <f t="shared" ref="BU45" si="953">(BQ45-BR$43)/BS$43*SQRT(7/6)</f>
        <v>-1.122581038451596</v>
      </c>
      <c r="BV45" s="98">
        <v>23</v>
      </c>
      <c r="BW45" s="6">
        <v>18.8</v>
      </c>
      <c r="BX45" s="6">
        <v>18.8</v>
      </c>
      <c r="BY45" s="19">
        <v>24.46299934387207</v>
      </c>
      <c r="BZ45" s="20">
        <f t="shared" si="308"/>
        <v>24.500999450683594</v>
      </c>
      <c r="CA45" s="21">
        <f t="shared" ref="CA45" si="954">STDEV(BY45:BY46)</f>
        <v>5.3740266424482673E-2</v>
      </c>
      <c r="CB45" s="22">
        <f>2^(MIN(BZ$3:BZ$96)-BZ45)</f>
        <v>0.37436058645297832</v>
      </c>
      <c r="CC45" s="78">
        <f t="shared" ref="CC45" si="955">BZ45-$R45</f>
        <v>-3.6950006484985352</v>
      </c>
      <c r="CF45" s="34">
        <f t="shared" ref="CF45" si="956">(CC45-CD$43)/CE$43*SQRT(7/6)</f>
        <v>1.6999002141425936</v>
      </c>
      <c r="CG45" s="30">
        <f t="shared" ref="CG45" si="957">CD$3-CC45</f>
        <v>-0.59099946703229644</v>
      </c>
      <c r="CK45" s="24">
        <f t="shared" ref="CK45" si="958">(CG45-CH$43)/CI$43*SQRT(7/6)</f>
        <v>-1.6999002141425943</v>
      </c>
      <c r="CL45" s="98">
        <v>23</v>
      </c>
      <c r="CM45" s="6">
        <v>18.8</v>
      </c>
      <c r="CN45" s="6">
        <v>18.8</v>
      </c>
      <c r="CO45" s="23">
        <v>25.96299934387207</v>
      </c>
      <c r="CP45" s="20">
        <f t="shared" si="312"/>
        <v>25.979000091552734</v>
      </c>
      <c r="CQ45" s="21">
        <f t="shared" ref="CQ45" si="959">STDEV(CO45:CO46)</f>
        <v>2.2628474378104963E-2</v>
      </c>
      <c r="CR45" s="22">
        <f>2^(MIN(CP$3:CP$96)-CP45)</f>
        <v>0.51906959958662757</v>
      </c>
      <c r="CS45" s="78">
        <f t="shared" ref="CS45" si="960">CP45-$R45</f>
        <v>-2.2170000076293945</v>
      </c>
      <c r="CV45" s="80">
        <f t="shared" ref="CV45" si="961">(CS45-CT$43)/CU$43*SQRT(7/6)</f>
        <v>1.1170260280224615</v>
      </c>
      <c r="CW45" s="118">
        <f t="shared" ref="CW45" si="962">CT$3-CS45</f>
        <v>-0.50214290618896484</v>
      </c>
      <c r="DA45" s="24">
        <f t="shared" ref="DA45" si="963">(CW45-CX$43)/CY$43*SQRT(7/6)</f>
        <v>-1.1170260280224615</v>
      </c>
      <c r="DB45" s="98">
        <v>23</v>
      </c>
      <c r="DC45" s="6">
        <v>18.8</v>
      </c>
      <c r="DD45" s="6">
        <v>18.8</v>
      </c>
      <c r="DE45" s="19">
        <v>25.177000045776367</v>
      </c>
      <c r="DF45" s="20">
        <f>AVERAGE(DE45:DE46)</f>
        <v>25.217000007629395</v>
      </c>
      <c r="DG45" s="21">
        <f>STDEV(DE45:DE46)</f>
        <v>5.6568488546957708E-2</v>
      </c>
      <c r="DH45" s="22">
        <f>2^(MIN(DF$3:DF$96)-DF45)</f>
        <v>0.34615727837985605</v>
      </c>
      <c r="DI45" s="78">
        <f t="shared" ref="DI45" si="964">DF45-$R45</f>
        <v>-2.9790000915527344</v>
      </c>
      <c r="DL45" s="34">
        <f>(DI45-DJ$43)/DK$43*SQRT(7/6)</f>
        <v>1.1206581749644875</v>
      </c>
      <c r="DM45" s="30">
        <f t="shared" ref="DM45" si="965">DJ$3-DI45</f>
        <v>-0.79571424211774566</v>
      </c>
      <c r="DQ45" s="24">
        <f t="shared" ref="DQ45" si="966">(DM45-DN$43)/DO$43*SQRT(7/6)</f>
        <v>-1.1206581749644855</v>
      </c>
      <c r="DR45" s="98">
        <v>23</v>
      </c>
      <c r="DS45" s="6">
        <v>18.8</v>
      </c>
      <c r="DT45" s="6">
        <v>18.8</v>
      </c>
      <c r="DU45" s="33">
        <v>26.474000930786133</v>
      </c>
      <c r="DV45" s="20">
        <f t="shared" si="318"/>
        <v>26.453000068664551</v>
      </c>
      <c r="DW45" s="21">
        <f t="shared" ref="DW45" si="967">STDEV(DU45:DU46)</f>
        <v>2.9699704033868721E-2</v>
      </c>
      <c r="DX45" s="79">
        <f>2^(MIN(DV$3:DV$96)-DV45)</f>
        <v>0.41552314834018722</v>
      </c>
      <c r="DY45" s="95">
        <f t="shared" ref="DY45" si="968">DV45-$R45</f>
        <v>-1.7430000305175781</v>
      </c>
      <c r="EB45" s="34">
        <f t="shared" ref="EB45" si="969">(DY45-DZ$43)/EA$43*SQRT(7/6)</f>
        <v>0.47312720093291261</v>
      </c>
      <c r="EC45" s="30">
        <f t="shared" ref="EC45" si="970">DZ$3-DY45</f>
        <v>-0.63228579929896744</v>
      </c>
      <c r="EG45" s="24">
        <f t="shared" ref="EG45" si="971">(EC45-ED$43)/EE$43*SQRT(7/6)</f>
        <v>-0.47312720093291333</v>
      </c>
      <c r="EH45" s="98">
        <v>23</v>
      </c>
      <c r="EI45" s="6">
        <v>18.8</v>
      </c>
      <c r="EJ45" s="6">
        <v>18.8</v>
      </c>
      <c r="EK45" s="19">
        <v>27.545999526977539</v>
      </c>
      <c r="EL45" s="20">
        <f t="shared" si="367"/>
        <v>27.507499694824219</v>
      </c>
      <c r="EM45" s="21">
        <f t="shared" ref="EM45" si="972">STDEV(EK45:EK46)</f>
        <v>5.4446984780313346E-2</v>
      </c>
      <c r="EN45" s="79">
        <f>2^(MIN(EL$3:EL$98)-EL45)</f>
        <v>0.64640065476893027</v>
      </c>
      <c r="EO45" s="88">
        <f t="shared" ref="EO45" si="973">EL45-$R45</f>
        <v>-0.68850040435791016</v>
      </c>
      <c r="EP45" s="29"/>
      <c r="EQ45" s="29"/>
      <c r="ER45" s="80">
        <f t="shared" ref="ER45" si="974">(EO45-EP$43)/EQ$43*SQRT(7/6)</f>
        <v>-0.2501824700137954</v>
      </c>
      <c r="ES45" s="118">
        <f t="shared" ref="ES45" si="975">EP$3-EO45</f>
        <v>-0.15292807987758095</v>
      </c>
      <c r="ET45" s="29"/>
      <c r="EU45" s="29"/>
      <c r="EV45" s="29"/>
      <c r="EW45" s="24">
        <f t="shared" ref="EW45" si="976">(ES45-ET$43)/EU$43*SQRT(7/6)</f>
        <v>0.25018247001379507</v>
      </c>
      <c r="EX45" s="98">
        <v>23</v>
      </c>
      <c r="EY45" s="6">
        <v>18.8</v>
      </c>
      <c r="EZ45" s="6">
        <v>18.8</v>
      </c>
      <c r="FA45" s="150">
        <v>27.979000091552734</v>
      </c>
      <c r="FB45" s="30">
        <f t="shared" ref="FB45" si="977">AVERAGE(FA45:FA46)</f>
        <v>27.96399974822998</v>
      </c>
      <c r="FC45" s="30">
        <f t="shared" ref="FC45" si="978">STDEV(FA45:FA46)</f>
        <v>2.1213688967291273E-2</v>
      </c>
      <c r="FD45" s="30">
        <f>2^(MIN(FB$3:FB$96)-FB45)</f>
        <v>0.63287836392206476</v>
      </c>
      <c r="FE45" s="118">
        <f t="shared" ref="FE45" si="979">FB45-$R45</f>
        <v>-0.23200035095214844</v>
      </c>
      <c r="FF45" s="29"/>
      <c r="FG45" s="29"/>
      <c r="FH45" s="35">
        <f t="shared" ref="FH45" si="980">(FE45-FF$43)/FG$43*SQRT(7/6)</f>
        <v>-0.34638947845464119</v>
      </c>
      <c r="FI45" s="118">
        <f t="shared" ref="FI45" si="981">FF$3-FE45</f>
        <v>-0.39249951498849056</v>
      </c>
      <c r="FJ45" s="29"/>
      <c r="FK45" s="29"/>
      <c r="FL45" s="29"/>
      <c r="FM45" s="50">
        <f t="shared" ref="FM45" si="982">(FI45-FJ$43)/FK$43*SQRT(7/6)</f>
        <v>0.34638947845464102</v>
      </c>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row>
    <row r="46" spans="1:421" x14ac:dyDescent="0.25">
      <c r="A46" s="1"/>
      <c r="B46" s="1"/>
      <c r="C46" s="5" t="s">
        <v>18</v>
      </c>
      <c r="D46" s="6">
        <v>18.8</v>
      </c>
      <c r="E46" s="6">
        <v>18.8</v>
      </c>
      <c r="F46" s="12" t="s">
        <v>84</v>
      </c>
      <c r="G46" s="98">
        <v>23</v>
      </c>
      <c r="H46" s="11">
        <v>23</v>
      </c>
      <c r="I46" s="170"/>
      <c r="M46" s="171"/>
      <c r="N46" s="19">
        <v>24.159999847412109</v>
      </c>
      <c r="O46" s="21"/>
      <c r="Q46" s="26"/>
      <c r="R46" s="28"/>
      <c r="S46" s="25"/>
      <c r="T46" s="23"/>
      <c r="U46" s="23"/>
      <c r="V46" s="35"/>
      <c r="X46" s="23"/>
      <c r="Y46" s="23"/>
      <c r="Z46" s="21"/>
      <c r="AA46" s="35"/>
      <c r="AB46" s="98">
        <v>23</v>
      </c>
      <c r="AC46" s="23">
        <v>28.156999588012695</v>
      </c>
      <c r="AD46" s="78"/>
      <c r="AE46" s="29"/>
      <c r="AF46" s="23"/>
      <c r="AG46" s="25"/>
      <c r="AP46" s="98">
        <v>23</v>
      </c>
      <c r="AQ46" s="6">
        <v>18.8</v>
      </c>
      <c r="AR46" s="6">
        <v>18.8</v>
      </c>
      <c r="AS46" s="30">
        <v>26.240999221801758</v>
      </c>
      <c r="AT46" s="78"/>
      <c r="AU46" s="29"/>
      <c r="AV46" s="29"/>
      <c r="AZ46" s="29"/>
      <c r="BA46" s="29"/>
      <c r="BF46" s="98">
        <v>23</v>
      </c>
      <c r="BG46" s="6">
        <v>18.8</v>
      </c>
      <c r="BH46" s="6">
        <v>18.8</v>
      </c>
      <c r="BI46" s="19">
        <v>19.610000610351562</v>
      </c>
      <c r="BJ46" s="21"/>
      <c r="BL46" s="32"/>
      <c r="BM46" s="32"/>
      <c r="BP46" s="29"/>
      <c r="BQ46" s="89"/>
      <c r="BV46" s="98">
        <v>23</v>
      </c>
      <c r="BW46" s="6">
        <v>18.8</v>
      </c>
      <c r="BX46" s="6">
        <v>18.8</v>
      </c>
      <c r="BY46" s="19">
        <v>24.538999557495117</v>
      </c>
      <c r="BZ46" s="21"/>
      <c r="CC46" s="29"/>
      <c r="CL46" s="98">
        <v>23</v>
      </c>
      <c r="CM46" s="6">
        <v>18.8</v>
      </c>
      <c r="CN46" s="6">
        <v>18.8</v>
      </c>
      <c r="CO46" s="23">
        <v>25.995000839233398</v>
      </c>
      <c r="CP46" s="21"/>
      <c r="CR46" s="32"/>
      <c r="CS46" s="29"/>
      <c r="CV46" s="29"/>
      <c r="CW46" s="89"/>
      <c r="DB46" s="98">
        <v>23</v>
      </c>
      <c r="DC46" s="6">
        <v>18.8</v>
      </c>
      <c r="DD46" s="6">
        <v>18.8</v>
      </c>
      <c r="DE46" s="19">
        <v>25.256999969482422</v>
      </c>
      <c r="DF46" s="21"/>
      <c r="DH46" s="32"/>
      <c r="DI46" s="29"/>
      <c r="DR46" s="98">
        <v>23</v>
      </c>
      <c r="DS46" s="6">
        <v>18.8</v>
      </c>
      <c r="DT46" s="6">
        <v>18.8</v>
      </c>
      <c r="DU46" s="33">
        <v>26.431999206542969</v>
      </c>
      <c r="DV46" s="21"/>
      <c r="DX46" s="29"/>
      <c r="EC46" s="29"/>
      <c r="EH46" s="98">
        <v>23</v>
      </c>
      <c r="EI46" s="6">
        <v>18.8</v>
      </c>
      <c r="EJ46" s="6">
        <v>18.8</v>
      </c>
      <c r="EK46" s="19">
        <v>27.468999862670898</v>
      </c>
      <c r="EL46" s="21"/>
      <c r="EP46" s="29"/>
      <c r="EQ46" s="29"/>
      <c r="ER46" s="29"/>
      <c r="ES46" s="89"/>
      <c r="ET46" s="29"/>
      <c r="EU46" s="29"/>
      <c r="EV46" s="29"/>
      <c r="EX46" s="98">
        <v>23</v>
      </c>
      <c r="EY46" s="6">
        <v>18.8</v>
      </c>
      <c r="EZ46" s="6">
        <v>18.8</v>
      </c>
      <c r="FA46" s="150">
        <v>27.948999404907227</v>
      </c>
      <c r="FF46" s="29"/>
      <c r="FG46" s="29"/>
      <c r="FJ46" s="29"/>
      <c r="FK46" s="29"/>
      <c r="FL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row>
    <row r="47" spans="1:421" x14ac:dyDescent="0.25">
      <c r="A47" s="1"/>
      <c r="B47" s="1" t="s">
        <v>77</v>
      </c>
      <c r="C47" s="5" t="s">
        <v>18</v>
      </c>
      <c r="D47" s="6">
        <v>18.8</v>
      </c>
      <c r="E47" s="6">
        <v>18.8</v>
      </c>
      <c r="F47" s="12" t="s">
        <v>84</v>
      </c>
      <c r="G47" s="98">
        <v>24</v>
      </c>
      <c r="H47" s="11">
        <v>24</v>
      </c>
      <c r="I47" s="170">
        <v>1.5</v>
      </c>
      <c r="L47" s="171">
        <f t="shared" ref="L47" si="983">(I47-J$43)/K$43*SQRT(7/6)</f>
        <v>1.3252739487596403</v>
      </c>
      <c r="M47" s="171">
        <f>LOG(I47,2)</f>
        <v>0.58496250072115619</v>
      </c>
      <c r="N47" s="19">
        <v>24.186000823974609</v>
      </c>
      <c r="O47" s="20">
        <f t="shared" ref="O47" si="984">AVERAGE(N47:N48)</f>
        <v>24.223999977111816</v>
      </c>
      <c r="P47" s="21">
        <f t="shared" ref="P47" si="985">STDEV(N47:N48)</f>
        <v>5.3738917725330328E-2</v>
      </c>
      <c r="Q47" s="22">
        <f>2^(MIN(O$17:O$50)-O47)</f>
        <v>0.63927111659196678</v>
      </c>
      <c r="R47" s="87">
        <f t="shared" ref="R47" si="986">AD47</f>
        <v>28.35099983215332</v>
      </c>
      <c r="S47" s="95">
        <f>O47-$R47</f>
        <v>-4.1269998550415039</v>
      </c>
      <c r="T47" s="23"/>
      <c r="U47" s="23"/>
      <c r="V47" s="34">
        <f>(S47-T$43)/U$43*SQRT(7/6)</f>
        <v>-0.50036062486629374</v>
      </c>
      <c r="W47" s="30">
        <f>T$3-S47</f>
        <v>-2.1357536315917969E-2</v>
      </c>
      <c r="X47" s="23"/>
      <c r="Y47" s="23"/>
      <c r="Z47" s="21"/>
      <c r="AA47" s="24">
        <f t="shared" ref="AA47" si="987">(W47-X$43)/Y$43*SQRT(7/6)</f>
        <v>0.50036062486629429</v>
      </c>
      <c r="AB47" s="98">
        <v>24</v>
      </c>
      <c r="AC47" s="23">
        <v>28.336999893188477</v>
      </c>
      <c r="AD47" s="77">
        <f t="shared" ref="AD47" si="988">AVERAGE(AC47:AC48)</f>
        <v>28.35099983215332</v>
      </c>
      <c r="AE47" s="78">
        <f t="shared" ref="AE47" si="989">STDEV(AC47:AC48)</f>
        <v>1.9798903556477579E-2</v>
      </c>
      <c r="AF47" s="30">
        <f>2^(MIN(AD$3:AD$96)-AD47)</f>
        <v>0.60227752484165509</v>
      </c>
      <c r="AG47" s="95">
        <f t="shared" ref="AG47" si="990">AD47-$R47</f>
        <v>0</v>
      </c>
      <c r="AP47" s="98">
        <v>24</v>
      </c>
      <c r="AQ47" s="6">
        <v>18.8</v>
      </c>
      <c r="AR47" s="6">
        <v>18.8</v>
      </c>
      <c r="AS47" s="30">
        <v>26.228000640869141</v>
      </c>
      <c r="AT47" s="77">
        <f t="shared" ref="AT47" si="991">AVERAGE(AS47:AS48)</f>
        <v>26.263999938964844</v>
      </c>
      <c r="AU47" s="78">
        <f t="shared" ref="AU47" si="992">STDEV(AS47:AS48)</f>
        <v>5.0910695602855292E-2</v>
      </c>
      <c r="AV47" s="30">
        <f>2^(MIN(AT$3:AT$96)-AT47)</f>
        <v>0.59728866318810225</v>
      </c>
      <c r="AW47" s="88">
        <f t="shared" ref="AW47" si="993">AT47-$R47</f>
        <v>-2.0869998931884766</v>
      </c>
      <c r="AZ47" s="80">
        <f t="shared" ref="AZ47" si="994">(AW47-AX$43)/AY$43*SQRT(7/6)</f>
        <v>0.43124309718612874</v>
      </c>
      <c r="BA47" s="30">
        <f t="shared" ref="BA47" si="995">AX$3-AW47</f>
        <v>-1.5642983572823788E-2</v>
      </c>
      <c r="BE47" s="31">
        <f t="shared" ref="BE47" si="996">(BA47-BB$43)/BC$43*SQRT(7/6)</f>
        <v>-0.43124309718612741</v>
      </c>
      <c r="BF47" s="98">
        <v>24</v>
      </c>
      <c r="BG47" s="6">
        <v>18.8</v>
      </c>
      <c r="BH47" s="6">
        <v>18.8</v>
      </c>
      <c r="BI47" s="19">
        <v>19.954000473022461</v>
      </c>
      <c r="BJ47" s="20">
        <f t="shared" si="304"/>
        <v>19.964000701904297</v>
      </c>
      <c r="BK47" s="21">
        <f t="shared" ref="BK47" si="997">STDEV(BI47:BI48)</f>
        <v>1.4142459311527513E-2</v>
      </c>
      <c r="BL47" s="22">
        <f>2^(MIN(BJ$3:BJ$96)-BJ47)</f>
        <v>0.45977493068168157</v>
      </c>
      <c r="BM47" s="113">
        <f t="shared" ref="BM47" si="998">BJ47-$R47</f>
        <v>-8.3869991302490234</v>
      </c>
      <c r="BP47" s="80">
        <f t="shared" ref="BP47" si="999">(BM47-BN$43)/BO$43*SQRT(7/6)</f>
        <v>1.7017505800996178</v>
      </c>
      <c r="BQ47" s="118">
        <f t="shared" ref="BQ47" si="1000">BN$3-BM47</f>
        <v>-0.50271511077880859</v>
      </c>
      <c r="BU47" s="24">
        <f t="shared" ref="BU47" si="1001">(BQ47-BR$43)/BS$43*SQRT(7/6)</f>
        <v>-1.7017505800996204</v>
      </c>
      <c r="BV47" s="98">
        <v>24</v>
      </c>
      <c r="BW47" s="6">
        <v>18.8</v>
      </c>
      <c r="BX47" s="6">
        <v>18.8</v>
      </c>
      <c r="BY47" s="19">
        <v>24.429000854492188</v>
      </c>
      <c r="BZ47" s="20">
        <f t="shared" si="308"/>
        <v>24.459500312805176</v>
      </c>
      <c r="CA47" s="21">
        <f t="shared" ref="CA47" si="1002">STDEV(BY47:BY48)</f>
        <v>4.3132747591260866E-2</v>
      </c>
      <c r="CB47" s="22">
        <f>2^(MIN(BZ$3:BZ$96)-BZ47)</f>
        <v>0.38528544619155908</v>
      </c>
      <c r="CC47" s="78">
        <f t="shared" ref="CC47" si="1003">BZ47-$R47</f>
        <v>-3.8914995193481445</v>
      </c>
      <c r="CF47" s="34">
        <f t="shared" ref="CF47" si="1004">(CC47-CD$43)/CE$43*SQRT(7/6)</f>
        <v>0.74669850675532501</v>
      </c>
      <c r="CG47" s="30">
        <f t="shared" ref="CG47" si="1005">CD$3-CC47</f>
        <v>-0.39450059618268707</v>
      </c>
      <c r="CK47" s="24">
        <f t="shared" ref="CK47" si="1006">(CG47-CH$43)/CI$43*SQRT(7/6)</f>
        <v>-0.74669850675532612</v>
      </c>
      <c r="CL47" s="98">
        <v>24</v>
      </c>
      <c r="CM47" s="6">
        <v>18.8</v>
      </c>
      <c r="CN47" s="6">
        <v>18.8</v>
      </c>
      <c r="CO47" s="23">
        <v>26.006999969482422</v>
      </c>
      <c r="CP47" s="20">
        <f t="shared" si="312"/>
        <v>26.034500122070312</v>
      </c>
      <c r="CQ47" s="21">
        <f t="shared" ref="CQ47" si="1007">STDEV(CO47:CO48)</f>
        <v>3.8891088757124492E-2</v>
      </c>
      <c r="CR47" s="22">
        <f>2^(MIN(CP$3:CP$96)-CP47)</f>
        <v>0.49948036487198211</v>
      </c>
      <c r="CS47" s="78">
        <f t="shared" ref="CS47" si="1008">CP47-$R47</f>
        <v>-2.3164997100830078</v>
      </c>
      <c r="CV47" s="80">
        <f t="shared" ref="CV47" si="1009">(CS47-CT$43)/CU$43*SQRT(7/6)</f>
        <v>0.75227848304296907</v>
      </c>
      <c r="CW47" s="118">
        <f t="shared" ref="CW47" si="1010">CT$3-CS47</f>
        <v>-0.40264320373535156</v>
      </c>
      <c r="DA47" s="24">
        <f t="shared" ref="DA47" si="1011">(CW47-CX$43)/CY$43*SQRT(7/6)</f>
        <v>-0.75227848304296907</v>
      </c>
      <c r="DB47" s="98">
        <v>24</v>
      </c>
      <c r="DC47" s="6">
        <v>18.8</v>
      </c>
      <c r="DD47" s="6">
        <v>18.8</v>
      </c>
      <c r="DE47" s="19">
        <v>24.961999893188477</v>
      </c>
      <c r="DF47" s="20">
        <f>AVERAGE(DE47:DE48)</f>
        <v>24.94849967956543</v>
      </c>
      <c r="DG47" s="21">
        <f>STDEV(DE47:DE48)</f>
        <v>1.909218520064691E-2</v>
      </c>
      <c r="DH47" s="22">
        <f>2^(MIN(DF$3:DF$96)-DF47)</f>
        <v>0.41696549765708696</v>
      </c>
      <c r="DI47" s="78">
        <f t="shared" ref="DI47" si="1012">DF47-$R47</f>
        <v>-3.4025001525878906</v>
      </c>
      <c r="DL47" s="34">
        <f>(DI47-DJ$43)/DK$43*SQRT(7/6)</f>
        <v>0.36518521757160527</v>
      </c>
      <c r="DM47" s="30">
        <f t="shared" ref="DM47" si="1013">DJ$3-DI47</f>
        <v>-0.37221418108258941</v>
      </c>
      <c r="DQ47" s="24">
        <f t="shared" ref="DQ47" si="1014">(DM47-DN$43)/DO$43*SQRT(7/6)</f>
        <v>-0.36518521757160438</v>
      </c>
      <c r="DR47" s="98">
        <v>24</v>
      </c>
      <c r="DS47" s="6">
        <v>18.8</v>
      </c>
      <c r="DT47" s="6">
        <v>18.8</v>
      </c>
      <c r="DU47" s="33">
        <v>26.208999633789063</v>
      </c>
      <c r="DV47" s="20">
        <f t="shared" si="318"/>
        <v>26.189499855041504</v>
      </c>
      <c r="DW47" s="21">
        <f t="shared" ref="DW47" si="1015">STDEV(DU47:DU48)</f>
        <v>2.7576851568072009E-2</v>
      </c>
      <c r="DX47" s="79">
        <f>2^(MIN(DV$3:DV$96)-DV47)</f>
        <v>0.49878879762528028</v>
      </c>
      <c r="DY47" s="95">
        <f t="shared" ref="DY47" si="1016">DV47-$R47</f>
        <v>-2.1614999771118164</v>
      </c>
      <c r="EB47" s="34">
        <f t="shared" ref="EB47" si="1017">(DY47-DZ$43)/EA$43*SQRT(7/6)</f>
        <v>-1.5636456920627744</v>
      </c>
      <c r="EC47" s="30">
        <f t="shared" ref="EC47" si="1018">DZ$3-DY47</f>
        <v>-0.21378585270472916</v>
      </c>
      <c r="EG47" s="24">
        <f t="shared" ref="EG47" si="1019">(EC47-ED$43)/EE$43*SQRT(7/6)</f>
        <v>1.5636456920627768</v>
      </c>
      <c r="EH47" s="98">
        <v>24</v>
      </c>
      <c r="EI47" s="6">
        <v>18.8</v>
      </c>
      <c r="EJ47" s="6">
        <v>18.8</v>
      </c>
      <c r="EK47" s="19">
        <v>28.205999374389648</v>
      </c>
      <c r="EL47" s="20">
        <f t="shared" si="367"/>
        <v>28.222000122070312</v>
      </c>
      <c r="EM47" s="21">
        <f t="shared" ref="EM47" si="1020">STDEV(EK47:EK48)</f>
        <v>2.2628474378104963E-2</v>
      </c>
      <c r="EN47" s="79">
        <f>2^(MIN(EL$3:EL$98)-EL47)</f>
        <v>0.3939269805222968</v>
      </c>
      <c r="EO47" s="88">
        <f t="shared" ref="EO47" si="1021">EL47-$R47</f>
        <v>-0.12899971008300781</v>
      </c>
      <c r="EP47" s="29"/>
      <c r="EQ47" s="29"/>
      <c r="ER47" s="80">
        <f t="shared" ref="ER47" si="1022">(EO47-EP$43)/EQ$43*SQRT(7/6)</f>
        <v>2.2493981327356996</v>
      </c>
      <c r="ES47" s="118">
        <f t="shared" ref="ES47" si="1023">EP$3-EO47</f>
        <v>-0.71242877415248329</v>
      </c>
      <c r="ET47" s="29"/>
      <c r="EU47" s="29"/>
      <c r="EV47" s="29"/>
      <c r="EW47" s="24">
        <f t="shared" ref="EW47" si="1024">(ES47-ET$43)/EU$43*SQRT(7/6)</f>
        <v>-2.2493981327356996</v>
      </c>
      <c r="EX47" s="98">
        <v>24</v>
      </c>
      <c r="EY47" s="6">
        <v>18.8</v>
      </c>
      <c r="EZ47" s="6">
        <v>18.8</v>
      </c>
      <c r="FA47" s="150">
        <v>27.596000671386719</v>
      </c>
      <c r="FB47" s="30">
        <f t="shared" ref="FB47" si="1025">AVERAGE(FA47:FA48)</f>
        <v>27.590000152587891</v>
      </c>
      <c r="FC47" s="30">
        <f t="shared" ref="FC47" si="1026">STDEV(FA47:FA48)</f>
        <v>8.4860150665774479E-3</v>
      </c>
      <c r="FD47" s="30">
        <f>2^(MIN(FB$3:FB$96)-FB47)</f>
        <v>0.82017276806534645</v>
      </c>
      <c r="FE47" s="118">
        <f t="shared" ref="FE47" si="1027">FB47-$R47</f>
        <v>-0.76099967956542969</v>
      </c>
      <c r="FF47" s="29"/>
      <c r="FG47" s="29"/>
      <c r="FH47" s="35">
        <f t="shared" ref="FH47" si="1028">(FE47-FF$43)/FG$43*SQRT(7/6)</f>
        <v>-1.7197014174954262</v>
      </c>
      <c r="FI47" s="118">
        <f t="shared" ref="FI47" si="1029">FF$3-FE47</f>
        <v>0.13649981362479069</v>
      </c>
      <c r="FJ47" s="29"/>
      <c r="FK47" s="29"/>
      <c r="FL47" s="29"/>
      <c r="FM47" s="50">
        <f t="shared" ref="FM47" si="1030">(FI47-FJ$43)/FK$43*SQRT(7/6)</f>
        <v>1.7197014174954257</v>
      </c>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row>
    <row r="48" spans="1:421" x14ac:dyDescent="0.25">
      <c r="A48" s="1"/>
      <c r="B48" s="1"/>
      <c r="C48" s="5" t="s">
        <v>18</v>
      </c>
      <c r="D48" s="6">
        <v>18.8</v>
      </c>
      <c r="E48" s="6">
        <v>18.8</v>
      </c>
      <c r="F48" s="12" t="s">
        <v>84</v>
      </c>
      <c r="G48" s="98">
        <v>24</v>
      </c>
      <c r="H48" s="11">
        <v>24</v>
      </c>
      <c r="I48" s="170"/>
      <c r="M48" s="171"/>
      <c r="N48" s="19">
        <v>24.261999130249023</v>
      </c>
      <c r="O48" s="21"/>
      <c r="Q48" s="26"/>
      <c r="R48" s="28"/>
      <c r="S48" s="25"/>
      <c r="T48" s="23"/>
      <c r="U48" s="23"/>
      <c r="V48" s="35"/>
      <c r="X48" s="23"/>
      <c r="Y48" s="23"/>
      <c r="Z48" s="21"/>
      <c r="AA48" s="35"/>
      <c r="AB48" s="98">
        <v>24</v>
      </c>
      <c r="AC48" s="23">
        <v>28.364999771118164</v>
      </c>
      <c r="AD48" s="78"/>
      <c r="AE48" s="29"/>
      <c r="AF48" s="23"/>
      <c r="AG48" s="25"/>
      <c r="AP48" s="98">
        <v>24</v>
      </c>
      <c r="AQ48" s="6">
        <v>18.8</v>
      </c>
      <c r="AR48" s="6">
        <v>18.8</v>
      </c>
      <c r="AS48" s="30">
        <v>26.299999237060547</v>
      </c>
      <c r="AT48" s="78"/>
      <c r="AU48" s="29"/>
      <c r="AV48" s="29"/>
      <c r="AZ48" s="29"/>
      <c r="BA48" s="29"/>
      <c r="BF48" s="98">
        <v>24</v>
      </c>
      <c r="BG48" s="6">
        <v>18.8</v>
      </c>
      <c r="BH48" s="6">
        <v>18.8</v>
      </c>
      <c r="BI48" s="19">
        <v>19.974000930786133</v>
      </c>
      <c r="BJ48" s="21"/>
      <c r="BL48" s="32"/>
      <c r="BM48" s="32"/>
      <c r="BP48" s="29"/>
      <c r="BQ48" s="89"/>
      <c r="BV48" s="98">
        <v>24</v>
      </c>
      <c r="BW48" s="6">
        <v>18.8</v>
      </c>
      <c r="BX48" s="6">
        <v>18.8</v>
      </c>
      <c r="BY48" s="19">
        <v>24.489999771118164</v>
      </c>
      <c r="BZ48" s="21"/>
      <c r="CC48" s="29"/>
      <c r="CL48" s="98">
        <v>24</v>
      </c>
      <c r="CM48" s="6">
        <v>18.8</v>
      </c>
      <c r="CN48" s="6">
        <v>18.8</v>
      </c>
      <c r="CO48" s="23">
        <v>26.062000274658203</v>
      </c>
      <c r="CP48" s="21"/>
      <c r="CR48" s="32"/>
      <c r="CS48" s="29"/>
      <c r="CV48" s="29"/>
      <c r="CW48" s="89"/>
      <c r="DB48" s="98">
        <v>24</v>
      </c>
      <c r="DC48" s="6">
        <v>18.8</v>
      </c>
      <c r="DD48" s="6">
        <v>18.8</v>
      </c>
      <c r="DE48" s="19">
        <v>24.934999465942383</v>
      </c>
      <c r="DF48" s="21"/>
      <c r="DH48" s="32"/>
      <c r="DI48" s="29"/>
      <c r="DR48" s="98">
        <v>24</v>
      </c>
      <c r="DS48" s="6">
        <v>18.8</v>
      </c>
      <c r="DT48" s="6">
        <v>18.8</v>
      </c>
      <c r="DU48" s="33">
        <v>26.170000076293945</v>
      </c>
      <c r="DV48" s="21"/>
      <c r="DX48" s="29"/>
      <c r="EC48" s="29"/>
      <c r="EH48" s="98">
        <v>24</v>
      </c>
      <c r="EI48" s="6">
        <v>18.8</v>
      </c>
      <c r="EJ48" s="6">
        <v>18.8</v>
      </c>
      <c r="EK48" s="19">
        <v>28.238000869750977</v>
      </c>
      <c r="EL48" s="21"/>
      <c r="EP48" s="29"/>
      <c r="EQ48" s="29"/>
      <c r="ER48" s="29"/>
      <c r="ES48" s="89"/>
      <c r="ET48" s="29"/>
      <c r="EU48" s="29"/>
      <c r="EV48" s="29"/>
      <c r="EX48" s="98">
        <v>24</v>
      </c>
      <c r="EY48" s="6">
        <v>18.8</v>
      </c>
      <c r="EZ48" s="6">
        <v>18.8</v>
      </c>
      <c r="FA48" s="150">
        <v>27.583999633789063</v>
      </c>
      <c r="FF48" s="29"/>
      <c r="FG48" s="29"/>
      <c r="FJ48" s="29"/>
      <c r="FK48" s="29"/>
      <c r="FL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row>
    <row r="49" spans="1:257" x14ac:dyDescent="0.25">
      <c r="A49" s="1"/>
      <c r="B49" s="1" t="s">
        <v>81</v>
      </c>
      <c r="C49" s="5" t="s">
        <v>18</v>
      </c>
      <c r="D49" s="6">
        <v>18.8</v>
      </c>
      <c r="E49" s="6">
        <v>18.8</v>
      </c>
      <c r="F49" s="12" t="s">
        <v>84</v>
      </c>
      <c r="G49" s="98">
        <v>25</v>
      </c>
      <c r="H49" s="11">
        <v>25</v>
      </c>
      <c r="I49" s="170">
        <v>1.3</v>
      </c>
      <c r="L49" s="171">
        <f t="shared" ref="L49" si="1031">(I49-J$43)/K$43*SQRT(7/6)</f>
        <v>0.84953458253823111</v>
      </c>
      <c r="M49" s="171">
        <f>LOG(I49,2)</f>
        <v>0.37851162325372983</v>
      </c>
      <c r="N49" s="19">
        <v>24.263999938964844</v>
      </c>
      <c r="O49" s="20">
        <f t="shared" ref="O49" si="1032">AVERAGE(N49:N50)</f>
        <v>24.271499633789063</v>
      </c>
      <c r="P49" s="21">
        <f t="shared" ref="P49" si="1033">STDEV(N49:N50)</f>
        <v>1.0606170134069462E-2</v>
      </c>
      <c r="Q49" s="22">
        <f>2^(MIN(O$17:O$50)-O49)</f>
        <v>0.61856630803794388</v>
      </c>
      <c r="R49" s="87">
        <f t="shared" ref="R49" si="1034">AD49</f>
        <v>28.242500305175781</v>
      </c>
      <c r="S49" s="95">
        <f>O49-$R49</f>
        <v>-3.9710006713867187</v>
      </c>
      <c r="T49" s="23"/>
      <c r="U49" s="23"/>
      <c r="V49" s="34">
        <f t="shared" ref="V49" si="1035">(S49-T$43)/U$43*SQRT(7/6)</f>
        <v>-3.3159157748943215E-2</v>
      </c>
      <c r="W49" s="30">
        <f>T$3-S49</f>
        <v>-0.17735671997070313</v>
      </c>
      <c r="X49" s="23"/>
      <c r="Y49" s="23"/>
      <c r="Z49" s="21"/>
      <c r="AA49" s="24">
        <f t="shared" ref="AA49" si="1036">(W49-X$43)/Y$43*SQRT(7/6)</f>
        <v>3.3159157748943797E-2</v>
      </c>
      <c r="AB49" s="98">
        <v>25</v>
      </c>
      <c r="AC49" s="23">
        <v>28.177000045776367</v>
      </c>
      <c r="AD49" s="77">
        <f t="shared" ref="AD49" si="1037">AVERAGE(AC49:AC50)</f>
        <v>28.242500305175781</v>
      </c>
      <c r="AE49" s="78">
        <f t="shared" ref="AE49" si="1038">STDEV(AC49:AC50)</f>
        <v>9.2631355181607158E-2</v>
      </c>
      <c r="AF49" s="30">
        <f>2^(MIN(AD$3:AD$96)-AD49)</f>
        <v>0.64931923612291775</v>
      </c>
      <c r="AG49" s="95">
        <f t="shared" ref="AG49" si="1039">AD49-$R49</f>
        <v>0</v>
      </c>
      <c r="AP49" s="98">
        <v>25</v>
      </c>
      <c r="AQ49" s="6">
        <v>18.8</v>
      </c>
      <c r="AR49" s="6">
        <v>18.8</v>
      </c>
      <c r="AS49" s="30">
        <v>26.042999267578125</v>
      </c>
      <c r="AT49" s="77">
        <f t="shared" ref="AT49" si="1040">AVERAGE(AS49:AS50)</f>
        <v>26.071499824523926</v>
      </c>
      <c r="AU49" s="78">
        <f t="shared" ref="AU49" si="1041">STDEV(AS49:AS50)</f>
        <v>4.0305874167938183E-2</v>
      </c>
      <c r="AV49" s="30">
        <f>2^(MIN(AT$3:AT$96)-AT49)</f>
        <v>0.68254702858947969</v>
      </c>
      <c r="AW49" s="88">
        <f t="shared" ref="AW49" si="1042">AT49-$R49</f>
        <v>-2.1710004806518555</v>
      </c>
      <c r="AZ49" s="80">
        <f t="shared" ref="AZ49" si="1043">(AW49-AX$43)/AY$43*SQRT(7/6)</f>
        <v>8.3883450250804792E-2</v>
      </c>
      <c r="BA49" s="30">
        <f t="shared" ref="BA49" si="1044">AX$3-AW49</f>
        <v>6.8357603890555119E-2</v>
      </c>
      <c r="BE49" s="31">
        <f t="shared" ref="BE49" si="1045">(BA49-BB$43)/BC$43*SQRT(7/6)</f>
        <v>-8.3883450250804764E-2</v>
      </c>
      <c r="BF49" s="98">
        <v>25</v>
      </c>
      <c r="BG49" s="6">
        <v>18.8</v>
      </c>
      <c r="BH49" s="6">
        <v>18.8</v>
      </c>
      <c r="BI49" s="19">
        <v>19.061000823974609</v>
      </c>
      <c r="BJ49" s="20">
        <f t="shared" si="304"/>
        <v>19.061000823974609</v>
      </c>
      <c r="BK49" s="21">
        <f t="shared" ref="BK49" si="1046">STDEV(BI49:BI50)</f>
        <v>0</v>
      </c>
      <c r="BL49" s="22">
        <f>2^(MIN(BJ$3:BJ$96)-BJ49)</f>
        <v>0.85975624072423995</v>
      </c>
      <c r="BM49" s="113">
        <f t="shared" ref="BM49" si="1047">BJ49-$R49</f>
        <v>-9.1814994812011719</v>
      </c>
      <c r="BP49" s="80">
        <f t="shared" ref="BP49" si="1048">(BM49-BN$43)/BO$43*SQRT(7/6)</f>
        <v>-0.61055884175299502</v>
      </c>
      <c r="BQ49" s="118">
        <f t="shared" ref="BQ49" si="1049">BN$3-BM49</f>
        <v>0.29178524017333984</v>
      </c>
      <c r="BU49" s="24">
        <f t="shared" ref="BU49" si="1050">(BQ49-BR$43)/BS$43*SQRT(7/6)</f>
        <v>0.61055884175299291</v>
      </c>
      <c r="BV49" s="98">
        <v>25</v>
      </c>
      <c r="BW49" s="6">
        <v>18.8</v>
      </c>
      <c r="BX49" s="6">
        <v>18.8</v>
      </c>
      <c r="BY49" s="19">
        <v>23.978000640869141</v>
      </c>
      <c r="BZ49" s="20">
        <f t="shared" si="308"/>
        <v>23.975500106811523</v>
      </c>
      <c r="CA49" s="21">
        <f t="shared" ref="CA49" si="1051">STDEV(BY49:BY50)</f>
        <v>3.5362891774580528E-3</v>
      </c>
      <c r="CB49" s="22">
        <f>2^(MIN(BZ$3:BZ$96)-BZ49)</f>
        <v>0.53886649843004375</v>
      </c>
      <c r="CC49" s="78">
        <f t="shared" ref="CC49" si="1052">BZ49-$R49</f>
        <v>-4.2670001983642578</v>
      </c>
      <c r="CF49" s="34">
        <f t="shared" ref="CF49" si="1053">(CC49-CD$43)/CE$43*SQRT(7/6)</f>
        <v>-1.0748279316188596</v>
      </c>
      <c r="CG49" s="30">
        <f t="shared" ref="CG49" si="1054">CD$3-CC49</f>
        <v>-1.8999917166573788E-2</v>
      </c>
      <c r="CK49" s="24">
        <f t="shared" ref="CK49" si="1055">(CG49-CH$43)/CI$43*SQRT(7/6)</f>
        <v>1.0748279316188583</v>
      </c>
      <c r="CL49" s="98">
        <v>25</v>
      </c>
      <c r="CM49" s="6">
        <v>18.8</v>
      </c>
      <c r="CN49" s="6">
        <v>18.8</v>
      </c>
      <c r="CO49" s="23">
        <v>25.393999099731445</v>
      </c>
      <c r="CP49" s="20">
        <f t="shared" si="312"/>
        <v>25.635499954223633</v>
      </c>
      <c r="CQ49" s="21">
        <f t="shared" ref="CQ49" si="1056">STDEV(CO49:CO50)</f>
        <v>0.34153378374754295</v>
      </c>
      <c r="CR49" s="22">
        <f>2^(MIN(CP$3:CP$96)-CP49)</f>
        <v>0.65861169630900862</v>
      </c>
      <c r="CS49" s="78">
        <f t="shared" ref="CS49" si="1057">CP49-$R49</f>
        <v>-2.6070003509521484</v>
      </c>
      <c r="CV49" s="80">
        <f t="shared" ref="CV49" si="1058">(CS49-CT$43)/CU$43*SQRT(7/6)</f>
        <v>-0.31264324997815662</v>
      </c>
      <c r="CW49" s="118">
        <f t="shared" ref="CW49" si="1059">CT$3-CS49</f>
        <v>-0.11214256286621094</v>
      </c>
      <c r="DA49" s="24">
        <f t="shared" ref="DA49" si="1060">(CW49-CX$43)/CY$43*SQRT(7/6)</f>
        <v>0.31264324997815662</v>
      </c>
      <c r="DB49" s="98">
        <v>25</v>
      </c>
      <c r="DC49" s="6">
        <v>18.8</v>
      </c>
      <c r="DD49" s="6">
        <v>18.8</v>
      </c>
      <c r="DE49" s="19">
        <v>24.353000640869141</v>
      </c>
      <c r="DF49" s="20">
        <f>AVERAGE(DE49:DE50)</f>
        <v>24.416500091552734</v>
      </c>
      <c r="DG49" s="21">
        <f>STDEV(DE49:DE50)</f>
        <v>8.9801784359979778E-2</v>
      </c>
      <c r="DH49" s="22">
        <f>2^(MIN(DF$3:DF$96)-DF49)</f>
        <v>0.60290370660378811</v>
      </c>
      <c r="DI49" s="78">
        <f t="shared" ref="DI49" si="1061">DF49-$R49</f>
        <v>-3.8260002136230469</v>
      </c>
      <c r="DL49" s="34">
        <f>(DI49-DJ$43)/DK$43*SQRT(7/6)</f>
        <v>-0.39028773982127707</v>
      </c>
      <c r="DM49" s="30">
        <f t="shared" ref="DM49" si="1062">DJ$3-DI49</f>
        <v>5.1285879952566837E-2</v>
      </c>
      <c r="DQ49" s="24">
        <f t="shared" ref="DQ49" si="1063">(DM49-DN$43)/DO$43*SQRT(7/6)</f>
        <v>0.39028773982127685</v>
      </c>
      <c r="DR49" s="98">
        <v>25</v>
      </c>
      <c r="DS49" s="6">
        <v>18.8</v>
      </c>
      <c r="DT49" s="6">
        <v>18.8</v>
      </c>
      <c r="DU49" s="33">
        <v>26.697000503540039</v>
      </c>
      <c r="DV49" s="20">
        <f t="shared" si="318"/>
        <v>26.748000144958496</v>
      </c>
      <c r="DW49" s="21">
        <f t="shared" ref="DW49" si="1064">STDEV(DU49:DU50)</f>
        <v>7.2124384570146569E-2</v>
      </c>
      <c r="DX49" s="79">
        <f>2^(MIN(DV$3:DV$96)-DV49)</f>
        <v>0.33868140377445199</v>
      </c>
      <c r="DY49" s="95">
        <f t="shared" ref="DY49" si="1065">DV49-$R49</f>
        <v>-1.4945001602172852</v>
      </c>
      <c r="EB49" s="34">
        <f t="shared" ref="EB49" si="1066">(DY49-DZ$43)/EA$43*SQRT(7/6)</f>
        <v>1.6825366736450149</v>
      </c>
      <c r="EC49" s="30">
        <f t="shared" ref="EC49" si="1067">DZ$3-DY49</f>
        <v>-0.88078566959926041</v>
      </c>
      <c r="EG49" s="24">
        <f t="shared" ref="EG49" si="1068">(EC49-ED$43)/EE$43*SQRT(7/6)</f>
        <v>-1.6825366736450176</v>
      </c>
      <c r="EH49" s="98">
        <v>25</v>
      </c>
      <c r="EI49" s="6">
        <v>18.8</v>
      </c>
      <c r="EJ49" s="6">
        <v>18.8</v>
      </c>
      <c r="EK49" s="19">
        <v>27.341999053955078</v>
      </c>
      <c r="EL49" s="20">
        <f t="shared" si="367"/>
        <v>27.445499420166016</v>
      </c>
      <c r="EM49" s="21">
        <f t="shared" ref="EM49" si="1069">STDEV(EK49:EK50)</f>
        <v>0.14637162160608985</v>
      </c>
      <c r="EN49" s="79">
        <f>2^(MIN(EL$3:EL$98)-EL49)</f>
        <v>0.67478548187117071</v>
      </c>
      <c r="EO49" s="88">
        <f t="shared" ref="EO49" si="1070">EL49-$R49</f>
        <v>-0.79700088500976563</v>
      </c>
      <c r="EP49" s="29"/>
      <c r="EQ49" s="29"/>
      <c r="ER49" s="80">
        <f t="shared" ref="ER49" si="1071">(EO49-EP$43)/EQ$43*SQRT(7/6)</f>
        <v>-0.73491054917703924</v>
      </c>
      <c r="ES49" s="118">
        <f t="shared" ref="ES49" si="1072">EP$3-EO49</f>
        <v>-4.4427599225725478E-2</v>
      </c>
      <c r="ET49" s="29"/>
      <c r="EU49" s="29"/>
      <c r="EV49" s="29"/>
      <c r="EW49" s="24">
        <f t="shared" ref="EW49" si="1073">(ES49-ET$43)/EU$43*SQRT(7/6)</f>
        <v>0.73491054917703891</v>
      </c>
      <c r="EX49" s="98">
        <v>25</v>
      </c>
      <c r="EY49" s="6">
        <v>18.8</v>
      </c>
      <c r="EZ49" s="6">
        <v>18.8</v>
      </c>
      <c r="FA49" s="150">
        <v>28.263999938964844</v>
      </c>
      <c r="FB49" s="30">
        <f t="shared" ref="FB49" si="1074">AVERAGE(FA49:FA50)</f>
        <v>28.28950023651123</v>
      </c>
      <c r="FC49" s="30">
        <f t="shared" ref="FC49" si="1075">STDEV(FA49:FA50)</f>
        <v>3.6062866634649457E-2</v>
      </c>
      <c r="FD49" s="30">
        <f>2^(MIN(FB$3:FB$96)-FB49)</f>
        <v>0.50505053817157297</v>
      </c>
      <c r="FE49" s="118">
        <f t="shared" ref="FE49" si="1076">FB49-$R49</f>
        <v>4.6999931335449219E-2</v>
      </c>
      <c r="FF49" s="29"/>
      <c r="FG49" s="29"/>
      <c r="FH49" s="35">
        <f t="shared" ref="FH49" si="1077">(FE49-FF$43)/FG$43*SQRT(7/6)</f>
        <v>0.37791090896873797</v>
      </c>
      <c r="FI49" s="118">
        <f t="shared" ref="FI49" si="1078">FF$3-FE49</f>
        <v>-0.67149979727608822</v>
      </c>
      <c r="FJ49" s="29"/>
      <c r="FK49" s="29"/>
      <c r="FL49" s="29"/>
      <c r="FM49" s="50">
        <f t="shared" ref="FM49" si="1079">(FI49-FJ$43)/FK$43*SQRT(7/6)</f>
        <v>-0.37791090896873808</v>
      </c>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row>
    <row r="50" spans="1:257" x14ac:dyDescent="0.25">
      <c r="A50" s="1"/>
      <c r="B50" s="1"/>
      <c r="C50" s="5" t="s">
        <v>18</v>
      </c>
      <c r="D50" s="6">
        <v>18.8</v>
      </c>
      <c r="E50" s="6">
        <v>18.8</v>
      </c>
      <c r="F50" s="12" t="s">
        <v>84</v>
      </c>
      <c r="G50" s="98">
        <v>25</v>
      </c>
      <c r="H50" s="11">
        <v>25</v>
      </c>
      <c r="I50" s="170"/>
      <c r="M50" s="171"/>
      <c r="N50" s="19">
        <v>24.278999328613281</v>
      </c>
      <c r="O50" s="21"/>
      <c r="Q50" s="26"/>
      <c r="R50" s="28"/>
      <c r="S50" s="25"/>
      <c r="T50" s="23"/>
      <c r="U50" s="23"/>
      <c r="V50" s="35"/>
      <c r="X50" s="23"/>
      <c r="Y50" s="23"/>
      <c r="Z50" s="21"/>
      <c r="AA50" s="35"/>
      <c r="AB50" s="98">
        <v>25</v>
      </c>
      <c r="AC50" s="23">
        <v>28.308000564575195</v>
      </c>
      <c r="AD50" s="78"/>
      <c r="AE50" s="29"/>
      <c r="AF50" s="23"/>
      <c r="AG50" s="25"/>
      <c r="AP50" s="98">
        <v>25</v>
      </c>
      <c r="AQ50" s="6">
        <v>18.8</v>
      </c>
      <c r="AR50" s="6">
        <v>18.8</v>
      </c>
      <c r="AS50" s="30">
        <v>26.100000381469727</v>
      </c>
      <c r="AT50" s="78"/>
      <c r="AU50" s="29"/>
      <c r="AV50" s="29"/>
      <c r="AZ50" s="29"/>
      <c r="BA50" s="29"/>
      <c r="BF50" s="98">
        <v>25</v>
      </c>
      <c r="BG50" s="6">
        <v>18.8</v>
      </c>
      <c r="BH50" s="6">
        <v>18.8</v>
      </c>
      <c r="BI50" s="19">
        <v>19.061000823974609</v>
      </c>
      <c r="BJ50" s="21"/>
      <c r="BL50" s="32"/>
      <c r="BM50" s="32"/>
      <c r="BP50" s="29"/>
      <c r="BQ50" s="89"/>
      <c r="BV50" s="98">
        <v>25</v>
      </c>
      <c r="BW50" s="6">
        <v>18.8</v>
      </c>
      <c r="BX50" s="6">
        <v>18.8</v>
      </c>
      <c r="BY50" s="19">
        <v>23.972999572753906</v>
      </c>
      <c r="BZ50" s="21"/>
      <c r="CC50" s="29"/>
      <c r="CL50" s="98">
        <v>25</v>
      </c>
      <c r="CM50" s="6">
        <v>18.8</v>
      </c>
      <c r="CN50" s="6">
        <v>18.8</v>
      </c>
      <c r="CO50" s="23">
        <v>25.87700080871582</v>
      </c>
      <c r="CP50" s="21"/>
      <c r="CR50" s="32"/>
      <c r="CS50" s="29"/>
      <c r="CV50" s="29"/>
      <c r="CW50" s="89"/>
      <c r="DB50" s="98">
        <v>25</v>
      </c>
      <c r="DC50" s="6">
        <v>18.8</v>
      </c>
      <c r="DD50" s="6">
        <v>18.8</v>
      </c>
      <c r="DE50" s="19">
        <v>24.479999542236328</v>
      </c>
      <c r="DF50" s="21"/>
      <c r="DH50" s="32"/>
      <c r="DI50" s="29"/>
      <c r="DR50" s="98">
        <v>25</v>
      </c>
      <c r="DS50" s="6">
        <v>18.8</v>
      </c>
      <c r="DT50" s="6">
        <v>18.8</v>
      </c>
      <c r="DU50" s="33">
        <v>26.798999786376953</v>
      </c>
      <c r="DV50" s="21"/>
      <c r="DX50" s="29"/>
      <c r="EC50" s="29"/>
      <c r="EH50" s="98">
        <v>25</v>
      </c>
      <c r="EI50" s="6">
        <v>18.8</v>
      </c>
      <c r="EJ50" s="6">
        <v>18.8</v>
      </c>
      <c r="EK50" s="19">
        <v>27.548999786376953</v>
      </c>
      <c r="EL50" s="21"/>
      <c r="EP50" s="29"/>
      <c r="EQ50" s="29"/>
      <c r="ER50" s="29"/>
      <c r="ES50" s="89"/>
      <c r="ET50" s="29"/>
      <c r="EU50" s="29"/>
      <c r="EV50" s="29"/>
      <c r="EX50" s="98">
        <v>25</v>
      </c>
      <c r="EY50" s="6">
        <v>18.8</v>
      </c>
      <c r="EZ50" s="6">
        <v>18.8</v>
      </c>
      <c r="FA50" s="150">
        <v>28.315000534057617</v>
      </c>
      <c r="FF50" s="29"/>
      <c r="FG50" s="29"/>
      <c r="FJ50" s="29"/>
      <c r="FK50" s="29"/>
      <c r="FL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row>
    <row r="51" spans="1:257" x14ac:dyDescent="0.25">
      <c r="B51" s="12">
        <v>5</v>
      </c>
      <c r="C51" s="5" t="s">
        <v>18</v>
      </c>
      <c r="D51" s="6">
        <v>18.8</v>
      </c>
      <c r="E51" s="6">
        <v>18.8</v>
      </c>
      <c r="F51" s="12" t="s">
        <v>84</v>
      </c>
      <c r="G51" s="98">
        <v>26</v>
      </c>
      <c r="H51" s="11">
        <v>26</v>
      </c>
      <c r="I51" s="170">
        <v>0.9</v>
      </c>
      <c r="L51" s="171">
        <f t="shared" ref="L51" si="1080">(I51-J$43)/K$43*SQRT(7/6)</f>
        <v>-0.10194414990458762</v>
      </c>
      <c r="M51" s="171">
        <f>LOG(I51,2)</f>
        <v>-0.15200309344504997</v>
      </c>
      <c r="N51" s="19">
        <v>23.948999404907227</v>
      </c>
      <c r="O51" s="20">
        <f t="shared" ref="O51" si="1081">AVERAGE(N51:N52)</f>
        <v>23.956999778747559</v>
      </c>
      <c r="P51" s="21">
        <f t="shared" ref="P51" si="1082">STDEV(N51:N52)</f>
        <v>1.1314237189052482E-2</v>
      </c>
      <c r="Q51" s="22">
        <f>2^(MIN(O$17:O$50)-O51)</f>
        <v>0.76923697479590647</v>
      </c>
      <c r="R51" s="87">
        <f t="shared" ref="R51" si="1083">AD51</f>
        <v>28.515500068664551</v>
      </c>
      <c r="S51" s="95">
        <f>O51-$R51</f>
        <v>-4.5585002899169922</v>
      </c>
      <c r="T51" s="23"/>
      <c r="U51" s="23"/>
      <c r="V51" s="34">
        <f t="shared" ref="V51" si="1084">(S51-T$43)/U$43*SQRT(7/6)</f>
        <v>-1.7926599274172854</v>
      </c>
      <c r="W51" s="30">
        <f>T$3-S51</f>
        <v>0.41014289855957031</v>
      </c>
      <c r="X51" s="23"/>
      <c r="Y51" s="23"/>
      <c r="Z51" s="21"/>
      <c r="AA51" s="24">
        <f t="shared" ref="AA51" si="1085">(W51-X$43)/Y$43*SQRT(7/6)</f>
        <v>1.7926599274172859</v>
      </c>
      <c r="AB51" s="98">
        <v>26</v>
      </c>
      <c r="AC51" s="23">
        <v>28.558000564575195</v>
      </c>
      <c r="AD51" s="77">
        <f t="shared" ref="AD51" si="1086">AVERAGE(AC51:AC52)</f>
        <v>28.515500068664551</v>
      </c>
      <c r="AE51" s="78">
        <f t="shared" ref="AE51" si="1087">STDEV(AC51:AC52)</f>
        <v>6.0104777724415762E-2</v>
      </c>
      <c r="AF51" s="30">
        <f>2^(MIN(AD$3:AD$96)-AD51)</f>
        <v>0.53737462052928486</v>
      </c>
      <c r="AG51" s="95">
        <f t="shared" ref="AG51" si="1088">AD51-$R51</f>
        <v>0</v>
      </c>
      <c r="AP51" s="98">
        <v>26</v>
      </c>
      <c r="AQ51" s="6">
        <v>18.8</v>
      </c>
      <c r="AR51" s="6">
        <v>18.8</v>
      </c>
      <c r="AS51" s="30">
        <v>25.909999847412109</v>
      </c>
      <c r="AT51" s="77">
        <f t="shared" ref="AT51" si="1089">AVERAGE(AS51:AS52)</f>
        <v>25.869500160217285</v>
      </c>
      <c r="AU51" s="78">
        <f t="shared" ref="AU51" si="1090">STDEV(AS51:AS52)</f>
        <v>5.7275206902788381E-2</v>
      </c>
      <c r="AV51" s="30">
        <f>2^(MIN(AT$3:AT$96)-AT51)</f>
        <v>0.78512813112953583</v>
      </c>
      <c r="AW51" s="88">
        <f t="shared" ref="AW51" si="1091">AT51-$R51</f>
        <v>-2.6459999084472656</v>
      </c>
      <c r="AZ51" s="80">
        <f t="shared" ref="AZ51" si="1092">(AW51-AX$43)/AY$43*SQRT(7/6)</f>
        <v>-1.8803365452989462</v>
      </c>
      <c r="BA51" s="30">
        <f t="shared" ref="BA51" si="1093">AX$3-AW51</f>
        <v>0.54335703168596527</v>
      </c>
      <c r="BE51" s="31">
        <f t="shared" ref="BE51" si="1094">(BA51-BB$43)/BC$43*SQRT(7/6)</f>
        <v>1.8803365452989387</v>
      </c>
      <c r="BF51" s="98">
        <v>26</v>
      </c>
      <c r="BG51" s="6">
        <v>18.8</v>
      </c>
      <c r="BH51" s="6">
        <v>18.8</v>
      </c>
      <c r="BI51" s="19">
        <v>19.047000885009766</v>
      </c>
      <c r="BJ51" s="20">
        <f t="shared" si="304"/>
        <v>19.067500114440918</v>
      </c>
      <c r="BK51" s="21">
        <f t="shared" ref="BK51" si="1095">STDEV(BI51:BI52)</f>
        <v>2.8990288279733351E-2</v>
      </c>
      <c r="BL51" s="22">
        <f>2^(MIN(BJ$3:BJ$96)-BJ51)</f>
        <v>0.85589178023461243</v>
      </c>
      <c r="BM51" s="113">
        <f t="shared" ref="BM51" si="1096">BJ51-$R51</f>
        <v>-9.4479999542236328</v>
      </c>
      <c r="BP51" s="80">
        <f t="shared" ref="BP51" si="1097">(BM51-BN$43)/BO$43*SQRT(7/6)</f>
        <v>-1.3861803426868935</v>
      </c>
      <c r="BQ51" s="118">
        <f t="shared" ref="BQ51" si="1098">BN$3-BM51</f>
        <v>0.55828571319580078</v>
      </c>
      <c r="BU51" s="24">
        <f t="shared" ref="BU51" si="1099">(BQ51-BR$43)/BS$43*SQRT(7/6)</f>
        <v>1.3861803426868915</v>
      </c>
      <c r="BV51" s="98">
        <v>26</v>
      </c>
      <c r="BW51" s="6">
        <v>18.8</v>
      </c>
      <c r="BX51" s="6">
        <v>18.8</v>
      </c>
      <c r="BY51" s="19">
        <v>24.353000640869141</v>
      </c>
      <c r="BZ51" s="20">
        <f t="shared" si="308"/>
        <v>24.363500595092773</v>
      </c>
      <c r="CA51" s="21">
        <f t="shared" ref="CA51" si="1100">STDEV(BY51:BY52)</f>
        <v>1.4849177667358186E-2</v>
      </c>
      <c r="CB51" s="22">
        <f>2^(MIN(BZ$3:BZ$96)-BZ51)</f>
        <v>0.41179531264124425</v>
      </c>
      <c r="CC51" s="78">
        <f t="shared" ref="CC51" si="1101">BZ51-$R51</f>
        <v>-4.1519994735717773</v>
      </c>
      <c r="CF51" s="34">
        <f t="shared" ref="CF51" si="1102">(CC51-CD$43)/CE$43*SQRT(7/6)</f>
        <v>-0.51696779354782363</v>
      </c>
      <c r="CG51" s="30">
        <f t="shared" ref="CG51" si="1103">CD$3-CC51</f>
        <v>-0.13400064195905426</v>
      </c>
      <c r="CK51" s="24">
        <f t="shared" ref="CK51" si="1104">(CG51-CH$43)/CI$43*SQRT(7/6)</f>
        <v>0.5169677935478223</v>
      </c>
      <c r="CL51" s="98">
        <v>26</v>
      </c>
      <c r="CM51" s="6">
        <v>18.8</v>
      </c>
      <c r="CN51" s="6">
        <v>18.8</v>
      </c>
      <c r="CO51" s="23">
        <v>25.444000244140625</v>
      </c>
      <c r="CP51" s="20">
        <f t="shared" si="312"/>
        <v>25.471500396728516</v>
      </c>
      <c r="CQ51" s="21">
        <f t="shared" ref="CQ51" si="1105">STDEV(CO51:CO52)</f>
        <v>3.8891088757124492E-2</v>
      </c>
      <c r="CR51" s="22">
        <f>2^(MIN(CP$3:CP$96)-CP51)</f>
        <v>0.7379012145569015</v>
      </c>
      <c r="CS51" s="78">
        <f t="shared" ref="CS51" si="1106">CP51-$R51</f>
        <v>-3.0439996719360352</v>
      </c>
      <c r="CV51" s="80">
        <f t="shared" ref="CV51" si="1107">(CS51-CT$43)/CU$43*SQRT(7/6)</f>
        <v>-1.9146021056932019</v>
      </c>
      <c r="CW51" s="118">
        <f t="shared" ref="CW51" si="1108">CT$3-CS51</f>
        <v>0.32485675811767578</v>
      </c>
      <c r="DA51" s="24">
        <f t="shared" ref="DA51" si="1109">(CW51-CX$43)/CY$43*SQRT(7/6)</f>
        <v>1.9146021056932019</v>
      </c>
      <c r="DB51" s="98">
        <v>26</v>
      </c>
      <c r="DC51" s="6">
        <v>18.8</v>
      </c>
      <c r="DD51" s="6">
        <v>18.8</v>
      </c>
      <c r="DE51" s="19">
        <v>23.923999786376953</v>
      </c>
      <c r="DF51" s="20">
        <f>AVERAGE(DE51:DE52)</f>
        <v>23.916000366210938</v>
      </c>
      <c r="DG51" s="21">
        <f>STDEV(DE51:DE52)</f>
        <v>1.1312888489900133E-2</v>
      </c>
      <c r="DH51" s="22">
        <f>2^(MIN(DF$3:DF$96)-DF51)</f>
        <v>0.85292998815082577</v>
      </c>
      <c r="DI51" s="78">
        <f t="shared" ref="DI51" si="1110">DF51-$R51</f>
        <v>-4.5994997024536133</v>
      </c>
      <c r="DL51" s="34">
        <f>(DI51-DJ$43)/DK$43*SQRT(7/6)</f>
        <v>-1.7701174025145279</v>
      </c>
      <c r="DM51" s="30">
        <f t="shared" ref="DM51" si="1111">DJ$3-DI51</f>
        <v>0.82478536878313324</v>
      </c>
      <c r="DQ51" s="24">
        <f t="shared" ref="DQ51" si="1112">(DM51-DN$43)/DO$43*SQRT(7/6)</f>
        <v>1.7701174025145257</v>
      </c>
      <c r="DR51" s="98">
        <v>26</v>
      </c>
      <c r="DS51" s="6">
        <v>18.8</v>
      </c>
      <c r="DT51" s="6">
        <v>18.8</v>
      </c>
      <c r="DU51" s="33">
        <v>26.604000091552734</v>
      </c>
      <c r="DV51" s="20">
        <f t="shared" si="318"/>
        <v>26.611499786376953</v>
      </c>
      <c r="DW51" s="21">
        <f t="shared" ref="DW51" si="1113">STDEV(DU51:DU52)</f>
        <v>1.0606170134069462E-2</v>
      </c>
      <c r="DX51" s="79">
        <f>2^(MIN(DV$3:DV$96)-DV51)</f>
        <v>0.37229058518188435</v>
      </c>
      <c r="DY51" s="95">
        <f t="shared" ref="DY51" si="1114">DV51-$R51</f>
        <v>-1.9040002822875977</v>
      </c>
      <c r="EB51" s="34">
        <f t="shared" ref="EB51" si="1115">(DY51-DZ$43)/EA$43*SQRT(7/6)</f>
        <v>-0.31043550018397997</v>
      </c>
      <c r="EC51" s="30">
        <f t="shared" ref="EC51" si="1116">DZ$3-DY51</f>
        <v>-0.47128554752894791</v>
      </c>
      <c r="EG51" s="24">
        <f t="shared" ref="EG51" si="1117">(EC51-ED$43)/EE$43*SQRT(7/6)</f>
        <v>0.31043550018398042</v>
      </c>
      <c r="EH51" s="98">
        <v>26</v>
      </c>
      <c r="EI51" s="6">
        <v>18.8</v>
      </c>
      <c r="EJ51" s="6">
        <v>18.8</v>
      </c>
      <c r="EK51" s="19">
        <v>27.680000305175781</v>
      </c>
      <c r="EL51" s="20">
        <f t="shared" si="367"/>
        <v>27.689499855041504</v>
      </c>
      <c r="EM51" s="21">
        <f t="shared" ref="EM51" si="1118">STDEV(EK51:EK52)</f>
        <v>1.3434392256544494E-2</v>
      </c>
      <c r="EN51" s="79">
        <f>2^(MIN(EL$3:EL$98)-EL51)</f>
        <v>0.56978928795954087</v>
      </c>
      <c r="EO51" s="88">
        <f t="shared" ref="EO51" si="1119">EL51-$R51</f>
        <v>-0.82600021362304688</v>
      </c>
      <c r="EP51" s="29"/>
      <c r="EQ51" s="29"/>
      <c r="ER51" s="80">
        <f t="shared" ref="ER51" si="1120">(EO51-EP$43)/EQ$43*SQRT(7/6)</f>
        <v>-0.86446563290835854</v>
      </c>
      <c r="ES51" s="118">
        <f t="shared" ref="ES51" si="1121">EP$3-EO51</f>
        <v>-1.5428270612444228E-2</v>
      </c>
      <c r="ET51" s="29"/>
      <c r="EU51" s="29"/>
      <c r="EV51" s="29"/>
      <c r="EW51" s="24">
        <f t="shared" ref="EW51" si="1122">(ES51-ET$43)/EU$43*SQRT(7/6)</f>
        <v>0.86446563290835809</v>
      </c>
      <c r="EX51" s="98">
        <v>26</v>
      </c>
      <c r="EY51" s="6">
        <v>18.8</v>
      </c>
      <c r="EZ51" s="6">
        <v>18.8</v>
      </c>
      <c r="FA51" s="150">
        <v>28.311000823974609</v>
      </c>
      <c r="FB51" s="30">
        <f t="shared" ref="FB51" si="1123">AVERAGE(FA51:FA52)</f>
        <v>28.271500587463379</v>
      </c>
      <c r="FC51" s="30">
        <f t="shared" ref="FC51" si="1124">STDEV(FA51:FA52)</f>
        <v>5.5861770191127036E-2</v>
      </c>
      <c r="FD51" s="30">
        <f>2^(MIN(FB$3:FB$96)-FB51)</f>
        <v>0.51139122597877196</v>
      </c>
      <c r="FE51" s="118">
        <f t="shared" ref="FE51" si="1125">FB51-$R51</f>
        <v>-0.24399948120117188</v>
      </c>
      <c r="FF51" s="29"/>
      <c r="FG51" s="29"/>
      <c r="FH51" s="35">
        <f t="shared" ref="FH51" si="1126">(FE51-FF$43)/FG$43*SQRT(7/6)</f>
        <v>-0.37753989384795783</v>
      </c>
      <c r="FI51" s="118">
        <f t="shared" ref="FI51" si="1127">FF$3-FE51</f>
        <v>-0.38050038473946712</v>
      </c>
      <c r="FJ51" s="29"/>
      <c r="FK51" s="29"/>
      <c r="FL51" s="29"/>
      <c r="FM51" s="50">
        <f t="shared" ref="FM51" si="1128">(FI51-FJ$43)/FK$43*SQRT(7/6)</f>
        <v>0.37753989384795761</v>
      </c>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row>
    <row r="52" spans="1:257" x14ac:dyDescent="0.25">
      <c r="C52" s="5" t="s">
        <v>18</v>
      </c>
      <c r="D52" s="6">
        <v>18.8</v>
      </c>
      <c r="E52" s="6">
        <v>18.8</v>
      </c>
      <c r="F52" s="12" t="s">
        <v>84</v>
      </c>
      <c r="G52" s="98">
        <v>26</v>
      </c>
      <c r="H52" s="11">
        <v>26</v>
      </c>
      <c r="I52" s="170"/>
      <c r="M52" s="171"/>
      <c r="N52" s="19">
        <v>23.965000152587891</v>
      </c>
      <c r="O52" s="21"/>
      <c r="Q52" s="26"/>
      <c r="R52" s="28"/>
      <c r="S52" s="25"/>
      <c r="V52" s="35"/>
      <c r="Z52" s="21"/>
      <c r="AA52" s="35"/>
      <c r="AB52" s="98">
        <v>26</v>
      </c>
      <c r="AC52" s="23">
        <v>28.472999572753906</v>
      </c>
      <c r="AD52" s="78"/>
      <c r="AE52" s="29"/>
      <c r="AF52" s="23"/>
      <c r="AG52" s="25"/>
      <c r="AP52" s="98">
        <v>26</v>
      </c>
      <c r="AQ52" s="6">
        <v>18.8</v>
      </c>
      <c r="AR52" s="6">
        <v>18.8</v>
      </c>
      <c r="AS52" s="30">
        <v>25.829000473022461</v>
      </c>
      <c r="AT52" s="78"/>
      <c r="AU52" s="29"/>
      <c r="AV52" s="29"/>
      <c r="AZ52" s="29"/>
      <c r="BA52" s="29"/>
      <c r="BF52" s="98">
        <v>26</v>
      </c>
      <c r="BG52" s="6">
        <v>18.8</v>
      </c>
      <c r="BH52" s="6">
        <v>18.8</v>
      </c>
      <c r="BI52" s="19">
        <v>19.08799934387207</v>
      </c>
      <c r="BJ52" s="21"/>
      <c r="BL52" s="32"/>
      <c r="BM52" s="32"/>
      <c r="BP52" s="29"/>
      <c r="BQ52" s="89"/>
      <c r="BV52" s="98">
        <v>26</v>
      </c>
      <c r="BW52" s="6">
        <v>18.8</v>
      </c>
      <c r="BX52" s="6">
        <v>18.8</v>
      </c>
      <c r="BY52" s="19">
        <v>24.374000549316406</v>
      </c>
      <c r="BZ52" s="21"/>
      <c r="CC52" s="29"/>
      <c r="CL52" s="98">
        <v>26</v>
      </c>
      <c r="CM52" s="6">
        <v>18.8</v>
      </c>
      <c r="CN52" s="6">
        <v>18.8</v>
      </c>
      <c r="CO52" s="23">
        <v>25.499000549316406</v>
      </c>
      <c r="CP52" s="21"/>
      <c r="CR52" s="32"/>
      <c r="CS52" s="29"/>
      <c r="CV52" s="29"/>
      <c r="CW52" s="89"/>
      <c r="DB52" s="98">
        <v>26</v>
      </c>
      <c r="DC52" s="6">
        <v>18.8</v>
      </c>
      <c r="DD52" s="6">
        <v>18.8</v>
      </c>
      <c r="DE52" s="19">
        <v>23.908000946044922</v>
      </c>
      <c r="DF52" s="21"/>
      <c r="DH52" s="32"/>
      <c r="DI52" s="29"/>
      <c r="DR52" s="98">
        <v>26</v>
      </c>
      <c r="DS52" s="6">
        <v>18.8</v>
      </c>
      <c r="DT52" s="6">
        <v>18.8</v>
      </c>
      <c r="DU52" s="33">
        <v>26.618999481201172</v>
      </c>
      <c r="DV52" s="21"/>
      <c r="DX52" s="29"/>
      <c r="EC52" s="29"/>
      <c r="EH52" s="98">
        <v>26</v>
      </c>
      <c r="EI52" s="6">
        <v>18.8</v>
      </c>
      <c r="EJ52" s="6">
        <v>18.8</v>
      </c>
      <c r="EK52" s="19">
        <v>27.698999404907227</v>
      </c>
      <c r="EL52" s="21"/>
      <c r="EP52" s="29"/>
      <c r="EQ52" s="29"/>
      <c r="ER52" s="29"/>
      <c r="ES52" s="89"/>
      <c r="ET52" s="29"/>
      <c r="EU52" s="29"/>
      <c r="EV52" s="29"/>
      <c r="EX52" s="98">
        <v>26</v>
      </c>
      <c r="EY52" s="6">
        <v>18.8</v>
      </c>
      <c r="EZ52" s="6">
        <v>18.8</v>
      </c>
      <c r="FA52" s="150">
        <v>28.232000350952148</v>
      </c>
      <c r="FF52" s="29"/>
      <c r="FG52" s="29"/>
      <c r="FJ52" s="29"/>
      <c r="FK52" s="29"/>
      <c r="FL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row>
    <row r="53" spans="1:257" x14ac:dyDescent="0.25">
      <c r="B53" s="12">
        <v>6</v>
      </c>
      <c r="C53" s="5" t="s">
        <v>18</v>
      </c>
      <c r="D53" s="6">
        <v>18.8</v>
      </c>
      <c r="E53" s="6">
        <v>18.8</v>
      </c>
      <c r="F53" s="12" t="s">
        <v>84</v>
      </c>
      <c r="G53" s="98">
        <v>27</v>
      </c>
      <c r="H53" s="11">
        <v>27</v>
      </c>
      <c r="I53" s="170">
        <v>1</v>
      </c>
      <c r="L53" s="171">
        <f t="shared" ref="L53" si="1129">(I53-J$43)/K$43*SQRT(7/6)</f>
        <v>0.13592553320611703</v>
      </c>
      <c r="M53" s="171">
        <f>LOG(I53,2)</f>
        <v>0</v>
      </c>
      <c r="N53" s="19">
        <v>24.708999633789063</v>
      </c>
      <c r="O53" s="20">
        <f t="shared" ref="O53" si="1130">AVERAGE(N53:N54)</f>
        <v>24.640500068664551</v>
      </c>
      <c r="P53" s="21">
        <f t="shared" ref="P53" si="1131">STDEV(N53:N54)</f>
        <v>9.6873014015743539E-2</v>
      </c>
      <c r="Q53" s="22">
        <f>2^(MIN(O$17:O$50)-O53)</f>
        <v>0.47896751792619363</v>
      </c>
      <c r="R53" s="87">
        <f t="shared" ref="R53" si="1132">AD53</f>
        <v>28.22450065612793</v>
      </c>
      <c r="S53" s="95">
        <f>O53-$R53</f>
        <v>-3.5840005874633789</v>
      </c>
      <c r="V53" s="34">
        <f t="shared" ref="V53" si="1133">(S53-T$43)/U$43*SQRT(7/6)</f>
        <v>1.1258661829453704</v>
      </c>
      <c r="W53" s="30">
        <f>T$3-S53</f>
        <v>-0.56435680389404297</v>
      </c>
      <c r="Z53" s="21"/>
      <c r="AA53" s="24">
        <f t="shared" ref="AA53" si="1134">(W53-X$43)/Y$43*SQRT(7/6)</f>
        <v>-1.1258661829453696</v>
      </c>
      <c r="AB53" s="98">
        <v>27</v>
      </c>
      <c r="AC53" s="23">
        <v>28.25200080871582</v>
      </c>
      <c r="AD53" s="77">
        <f t="shared" ref="AD53" si="1135">AVERAGE(AC53:AC54)</f>
        <v>28.22450065612793</v>
      </c>
      <c r="AE53" s="78">
        <f t="shared" ref="AE53" si="1136">STDEV(AC53:AC54)</f>
        <v>3.8891088757124492E-2</v>
      </c>
      <c r="AF53" s="30">
        <f>2^(MIN(AD$3:AD$96)-AD53)</f>
        <v>0.65747115410397672</v>
      </c>
      <c r="AG53" s="95">
        <f t="shared" ref="AG53" si="1137">AD53-$R53</f>
        <v>0</v>
      </c>
      <c r="AP53" s="98">
        <v>27</v>
      </c>
      <c r="AQ53" s="6">
        <v>18.8</v>
      </c>
      <c r="AR53" s="6">
        <v>18.8</v>
      </c>
      <c r="AS53" s="30">
        <v>26.392999649047852</v>
      </c>
      <c r="AT53" s="77">
        <f t="shared" ref="AT53" si="1138">AVERAGE(AS53:AS54)</f>
        <v>26.348999977111816</v>
      </c>
      <c r="AU53" s="78">
        <f t="shared" ref="AU53" si="1139">STDEV(AS53:AS54)</f>
        <v>6.2224932791907772E-2</v>
      </c>
      <c r="AV53" s="30">
        <f>2^(MIN(AT$3:AT$96)-AT53)</f>
        <v>0.56311450024344734</v>
      </c>
      <c r="AW53" s="88">
        <f t="shared" ref="AW53" si="1140">AT53-$R53</f>
        <v>-1.8755006790161133</v>
      </c>
      <c r="AZ53" s="80">
        <f t="shared" ref="AZ53" si="1141">(AW53-AX$43)/AY$43*SQRT(7/6)</f>
        <v>1.3058356992204789</v>
      </c>
      <c r="BA53" s="30">
        <f t="shared" ref="BA53" si="1142">AX$3-AW53</f>
        <v>-0.22714219774518707</v>
      </c>
      <c r="BE53" s="31">
        <f t="shared" ref="BE53" si="1143">(BA53-BB$43)/BC$43*SQRT(7/6)</f>
        <v>-1.3058356992204743</v>
      </c>
      <c r="BF53" s="98">
        <v>27</v>
      </c>
      <c r="BG53" s="6">
        <v>18.8</v>
      </c>
      <c r="BH53" s="6">
        <v>18.8</v>
      </c>
      <c r="BI53" s="19">
        <v>19.298000335693359</v>
      </c>
      <c r="BJ53" s="20">
        <f t="shared" si="304"/>
        <v>19.317000389099121</v>
      </c>
      <c r="BK53" s="21">
        <f t="shared" ref="BK53" si="1144">STDEV(BI53:BI54)</f>
        <v>2.6870133212241337E-2</v>
      </c>
      <c r="BL53" s="22">
        <f>2^(MIN(BJ$3:BJ$96)-BJ53)</f>
        <v>0.71996567067951178</v>
      </c>
      <c r="BM53" s="113">
        <f t="shared" ref="BM53" si="1145">BJ53-$R53</f>
        <v>-8.9075002670288086</v>
      </c>
      <c r="BP53" s="80">
        <f t="shared" ref="BP53" si="1146">(BM53-BN$43)/BO$43*SQRT(7/6)</f>
        <v>0.18688695389917911</v>
      </c>
      <c r="BQ53" s="118">
        <f t="shared" ref="BQ53" si="1147">BN$3-BM53</f>
        <v>1.7786026000976563E-2</v>
      </c>
      <c r="BU53" s="24">
        <f t="shared" ref="BU53" si="1148">(BQ53-BR$43)/BS$43*SQRT(7/6)</f>
        <v>-0.18688695389918136</v>
      </c>
      <c r="BV53" s="98">
        <v>27</v>
      </c>
      <c r="BW53" s="6">
        <v>18.8</v>
      </c>
      <c r="BX53" s="6">
        <v>18.8</v>
      </c>
      <c r="BY53" s="19">
        <v>24.35099983215332</v>
      </c>
      <c r="BZ53" s="20">
        <f t="shared" si="308"/>
        <v>24.350000381469727</v>
      </c>
      <c r="CA53" s="21">
        <f t="shared" ref="CA53" si="1149">STDEV(BY53:BY54)</f>
        <v>1.4134367116613422E-3</v>
      </c>
      <c r="CB53" s="22">
        <f>2^(MIN(BZ$3:BZ$96)-BZ53)</f>
        <v>0.41566682874213745</v>
      </c>
      <c r="CC53" s="78">
        <f t="shared" ref="CC53" si="1150">BZ53-$R53</f>
        <v>-3.8745002746582031</v>
      </c>
      <c r="CF53" s="34">
        <f t="shared" ref="CF53" si="1151">(CC53-CD$43)/CE$43*SQRT(7/6)</f>
        <v>0.82916060433728833</v>
      </c>
      <c r="CG53" s="30">
        <f t="shared" ref="CG53" si="1152">CD$3-CC53</f>
        <v>-0.41149984087262848</v>
      </c>
      <c r="CK53" s="24">
        <f t="shared" ref="CK53" si="1153">(CG53-CH$43)/CI$43*SQRT(7/6)</f>
        <v>-0.82916060433728955</v>
      </c>
      <c r="CL53" s="98">
        <v>27</v>
      </c>
      <c r="CM53" s="6">
        <v>18.8</v>
      </c>
      <c r="CN53" s="6">
        <v>18.8</v>
      </c>
      <c r="CO53" s="23">
        <v>26.020999908447266</v>
      </c>
      <c r="CP53" s="20">
        <f t="shared" si="312"/>
        <v>25.996999740600586</v>
      </c>
      <c r="CQ53" s="21">
        <f t="shared" ref="CQ53" si="1154">STDEV(CO53:CO54)</f>
        <v>3.3941362868005094E-2</v>
      </c>
      <c r="CR53" s="22">
        <f>2^(MIN(CP$3:CP$96)-CP53)</f>
        <v>0.51263370840588363</v>
      </c>
      <c r="CS53" s="78">
        <f t="shared" ref="CS53" si="1155">CP53-$R53</f>
        <v>-2.2275009155273437</v>
      </c>
      <c r="CV53" s="80">
        <f t="shared" ref="CV53" si="1156">(CS53-CT$43)/CU$43*SQRT(7/6)</f>
        <v>1.0785316377742256</v>
      </c>
      <c r="CW53" s="118">
        <f t="shared" ref="CW53" si="1157">CT$3-CS53</f>
        <v>-0.49164199829101563</v>
      </c>
      <c r="DA53" s="24">
        <f t="shared" ref="DA53" si="1158">(CW53-CX$43)/CY$43*SQRT(7/6)</f>
        <v>-1.0785316377742256</v>
      </c>
      <c r="DB53" s="98">
        <v>27</v>
      </c>
      <c r="DC53" s="6">
        <v>18.8</v>
      </c>
      <c r="DD53" s="6">
        <v>18.8</v>
      </c>
      <c r="DE53" s="19">
        <v>25.455999374389648</v>
      </c>
      <c r="DF53" s="20">
        <f>AVERAGE(DE53:DE54)</f>
        <v>25.394499778747559</v>
      </c>
      <c r="DG53" s="21">
        <f>STDEV(DE53:DE54)</f>
        <v>8.6973562237504756E-2</v>
      </c>
      <c r="DH53" s="22">
        <f>2^(MIN(DF$3:DF$96)-DF53)</f>
        <v>0.30608405925215393</v>
      </c>
      <c r="DI53" s="78">
        <f t="shared" ref="DI53" si="1159">DF53-$R53</f>
        <v>-2.8300008773803711</v>
      </c>
      <c r="DL53" s="34">
        <f>(DI53-DJ$43)/DK$43*SQRT(7/6)</f>
        <v>1.3864547765160193</v>
      </c>
      <c r="DM53" s="30">
        <f t="shared" ref="DM53" si="1160">DJ$3-DI53</f>
        <v>-0.94471345629010894</v>
      </c>
      <c r="DQ53" s="24">
        <f t="shared" ref="DQ53" si="1161">(DM53-DN$43)/DO$43*SQRT(7/6)</f>
        <v>-1.3864547765160169</v>
      </c>
      <c r="DR53" s="98">
        <v>27</v>
      </c>
      <c r="DS53" s="6">
        <v>18.8</v>
      </c>
      <c r="DT53" s="6">
        <v>18.8</v>
      </c>
      <c r="DU53" s="33">
        <v>26.507999420166016</v>
      </c>
      <c r="DV53" s="20">
        <f t="shared" si="318"/>
        <v>26.533999443054199</v>
      </c>
      <c r="DW53" s="21">
        <f t="shared" ref="DW53" si="1162">STDEV(DU53:DU54)</f>
        <v>3.6769584990480129E-2</v>
      </c>
      <c r="DX53" s="79">
        <f>2^(MIN(DV$3:DV$96)-DV53)</f>
        <v>0.39283663434940758</v>
      </c>
      <c r="DY53" s="95">
        <f t="shared" ref="DY53" si="1163">DV53-$R53</f>
        <v>-1.6905012130737305</v>
      </c>
      <c r="EB53" s="34">
        <f t="shared" ref="EB53" si="1164">(DY53-DZ$43)/EA$43*SQRT(7/6)</f>
        <v>0.72863062250833166</v>
      </c>
      <c r="EC53" s="30">
        <f t="shared" ref="EC53" si="1165">DZ$3-DY53</f>
        <v>-0.6847846167428151</v>
      </c>
      <c r="EG53" s="24">
        <f t="shared" ref="EG53" si="1166">(EC53-ED$43)/EE$43*SQRT(7/6)</f>
        <v>-0.72863062250833277</v>
      </c>
      <c r="EH53" s="98">
        <v>27</v>
      </c>
      <c r="EI53" s="6">
        <v>18.8</v>
      </c>
      <c r="EJ53" s="6">
        <v>18.8</v>
      </c>
      <c r="EK53" s="19">
        <v>27.749000549316406</v>
      </c>
      <c r="EL53" s="20">
        <f t="shared" si="367"/>
        <v>27.695000648498535</v>
      </c>
      <c r="EM53" s="21">
        <f t="shared" ref="EM53" si="1167">STDEV(EK53:EK54)</f>
        <v>7.6367392103435294E-2</v>
      </c>
      <c r="EN53" s="79">
        <f>2^(MIN(EL$3:EL$98)-EL53)</f>
        <v>0.56762089798397608</v>
      </c>
      <c r="EO53" s="88">
        <f t="shared" ref="EO53" si="1168">EL53-$R53</f>
        <v>-0.52950000762939453</v>
      </c>
      <c r="EP53" s="29"/>
      <c r="EQ53" s="29"/>
      <c r="ER53" s="80">
        <f t="shared" ref="ER53" si="1169">(EO53-EP$43)/EQ$43*SQRT(7/6)</f>
        <v>0.46015499973168172</v>
      </c>
      <c r="ES53" s="118">
        <f t="shared" ref="ES53" si="1170">EP$3-EO53</f>
        <v>-0.31192847660609657</v>
      </c>
      <c r="ET53" s="29"/>
      <c r="EU53" s="29"/>
      <c r="EV53" s="29"/>
      <c r="EW53" s="24">
        <f t="shared" ref="EW53" si="1171">(ES53-ET$43)/EU$43*SQRT(7/6)</f>
        <v>-0.46015499973168189</v>
      </c>
      <c r="EX53" s="98">
        <v>27</v>
      </c>
      <c r="EY53" s="6">
        <v>18.8</v>
      </c>
      <c r="EZ53" s="6">
        <v>18.8</v>
      </c>
      <c r="FA53" s="150">
        <v>28.676000595092773</v>
      </c>
      <c r="FB53" s="30">
        <f t="shared" ref="FB53" si="1172">AVERAGE(FA53:FA54)</f>
        <v>28.59950065612793</v>
      </c>
      <c r="FC53" s="30">
        <f t="shared" ref="FC53" si="1173">STDEV(FA53:FA54)</f>
        <v>0.10818725120479603</v>
      </c>
      <c r="FD53" s="30">
        <f>2^(MIN(FB$3:FB$96)-FB53)</f>
        <v>0.40739473611352484</v>
      </c>
      <c r="FE53" s="118">
        <f t="shared" ref="FE53" si="1174">FB53-$R53</f>
        <v>0.375</v>
      </c>
      <c r="FF53" s="29"/>
      <c r="FG53" s="29"/>
      <c r="FH53" s="35">
        <f t="shared" ref="FH53" si="1175">(FE53-FF$43)/FG$43*SQRT(7/6)</f>
        <v>1.2294174911869518</v>
      </c>
      <c r="FI53" s="118">
        <f t="shared" ref="FI53" si="1176">FF$3-FE53</f>
        <v>-0.999499865940639</v>
      </c>
      <c r="FJ53" s="29"/>
      <c r="FK53" s="29"/>
      <c r="FL53" s="29"/>
      <c r="FM53" s="50">
        <f t="shared" ref="FM53" si="1177">(FI53-FJ$43)/FK$43*SQRT(7/6)</f>
        <v>-1.2294174911869518</v>
      </c>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row>
    <row r="54" spans="1:257" x14ac:dyDescent="0.25">
      <c r="C54" s="5" t="s">
        <v>18</v>
      </c>
      <c r="D54" s="6">
        <v>18.8</v>
      </c>
      <c r="E54" s="6">
        <v>18.8</v>
      </c>
      <c r="F54" s="12" t="s">
        <v>84</v>
      </c>
      <c r="G54" s="98">
        <v>27</v>
      </c>
      <c r="H54" s="11">
        <v>27</v>
      </c>
      <c r="I54" s="170"/>
      <c r="M54" s="171"/>
      <c r="N54" s="19">
        <v>24.572000503540039</v>
      </c>
      <c r="O54" s="21"/>
      <c r="Q54" s="26"/>
      <c r="R54" s="28"/>
      <c r="S54" s="25"/>
      <c r="V54" s="35"/>
      <c r="Z54" s="21"/>
      <c r="AA54" s="35"/>
      <c r="AB54" s="98">
        <v>27</v>
      </c>
      <c r="AC54" s="23">
        <v>28.197000503540039</v>
      </c>
      <c r="AD54" s="78"/>
      <c r="AE54" s="29"/>
      <c r="AF54" s="23"/>
      <c r="AG54" s="25"/>
      <c r="AP54" s="98">
        <v>27</v>
      </c>
      <c r="AQ54" s="6">
        <v>18.8</v>
      </c>
      <c r="AR54" s="6">
        <v>18.8</v>
      </c>
      <c r="AS54" s="30">
        <v>26.305000305175781</v>
      </c>
      <c r="AT54" s="78"/>
      <c r="AU54" s="29"/>
      <c r="AV54" s="29"/>
      <c r="AZ54" s="29"/>
      <c r="BA54" s="29"/>
      <c r="BF54" s="98">
        <v>27</v>
      </c>
      <c r="BG54" s="6">
        <v>18.8</v>
      </c>
      <c r="BH54" s="6">
        <v>18.8</v>
      </c>
      <c r="BI54" s="19">
        <v>19.336000442504883</v>
      </c>
      <c r="BJ54" s="21"/>
      <c r="BL54" s="32"/>
      <c r="BM54" s="32"/>
      <c r="BP54" s="29"/>
      <c r="BQ54" s="89"/>
      <c r="BV54" s="98">
        <v>27</v>
      </c>
      <c r="BW54" s="6">
        <v>18.8</v>
      </c>
      <c r="BX54" s="6">
        <v>18.8</v>
      </c>
      <c r="BY54" s="19">
        <v>24.349000930786133</v>
      </c>
      <c r="BZ54" s="21"/>
      <c r="CC54" s="29"/>
      <c r="CL54" s="98">
        <v>27</v>
      </c>
      <c r="CM54" s="6">
        <v>18.8</v>
      </c>
      <c r="CN54" s="6">
        <v>18.8</v>
      </c>
      <c r="CO54" s="23">
        <v>25.972999572753906</v>
      </c>
      <c r="CP54" s="21"/>
      <c r="CR54" s="32"/>
      <c r="CS54" s="29"/>
      <c r="CV54" s="29"/>
      <c r="CW54" s="89"/>
      <c r="DB54" s="98">
        <v>27</v>
      </c>
      <c r="DC54" s="6">
        <v>18.8</v>
      </c>
      <c r="DD54" s="6">
        <v>18.8</v>
      </c>
      <c r="DE54" s="19">
        <v>25.333000183105469</v>
      </c>
      <c r="DF54" s="21"/>
      <c r="DH54" s="32"/>
      <c r="DI54" s="29"/>
      <c r="DR54" s="98">
        <v>27</v>
      </c>
      <c r="DS54" s="6">
        <v>18.8</v>
      </c>
      <c r="DT54" s="6">
        <v>18.8</v>
      </c>
      <c r="DU54" s="33">
        <v>26.559999465942383</v>
      </c>
      <c r="DV54" s="21"/>
      <c r="DX54" s="29"/>
      <c r="EC54" s="29"/>
      <c r="EH54" s="98">
        <v>27</v>
      </c>
      <c r="EI54" s="6">
        <v>18.8</v>
      </c>
      <c r="EJ54" s="6">
        <v>18.8</v>
      </c>
      <c r="EK54" s="19">
        <v>27.641000747680664</v>
      </c>
      <c r="EL54" s="21"/>
      <c r="EP54" s="29"/>
      <c r="EQ54" s="29"/>
      <c r="ER54" s="29"/>
      <c r="ES54" s="89"/>
      <c r="ET54" s="29"/>
      <c r="EU54" s="29"/>
      <c r="EV54" s="29"/>
      <c r="EX54" s="98">
        <v>27</v>
      </c>
      <c r="EY54" s="6">
        <v>18.8</v>
      </c>
      <c r="EZ54" s="6">
        <v>18.8</v>
      </c>
      <c r="FA54" s="150">
        <v>28.523000717163086</v>
      </c>
      <c r="FF54" s="29"/>
      <c r="FG54" s="29"/>
      <c r="FJ54" s="29"/>
      <c r="FK54" s="29"/>
      <c r="FL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row>
    <row r="55" spans="1:257" x14ac:dyDescent="0.25">
      <c r="B55" s="12">
        <v>7</v>
      </c>
      <c r="C55" s="5" t="s">
        <v>18</v>
      </c>
      <c r="D55" s="6">
        <v>18.8</v>
      </c>
      <c r="E55" s="6">
        <v>18.8</v>
      </c>
      <c r="F55" s="12" t="s">
        <v>84</v>
      </c>
      <c r="G55" s="98">
        <v>28</v>
      </c>
      <c r="H55" s="11">
        <v>28</v>
      </c>
      <c r="I55" s="170">
        <v>1.1000000000000001</v>
      </c>
      <c r="L55" s="171">
        <f t="shared" ref="L55" si="1178">(I55-J$43)/K$43*SQRT(7/6)</f>
        <v>0.37379521631682189</v>
      </c>
      <c r="M55" s="171">
        <f>LOG(I55,2)</f>
        <v>0.13750352374993502</v>
      </c>
      <c r="N55" s="19">
        <v>24.382999420166016</v>
      </c>
      <c r="O55" s="20">
        <f t="shared" ref="O55" si="1179">AVERAGE(N55:N56)</f>
        <v>24.364999771118164</v>
      </c>
      <c r="P55" s="21">
        <f t="shared" ref="P55" si="1180">STDEV(N55:N56)</f>
        <v>2.5455347801427646E-2</v>
      </c>
      <c r="Q55" s="22">
        <f>2^(MIN(O$17:O$50)-O55)</f>
        <v>0.57974887598235725</v>
      </c>
      <c r="R55" s="87">
        <f t="shared" ref="R55" si="1181">AD55</f>
        <v>28.342999458312988</v>
      </c>
      <c r="S55" s="95">
        <f>O55-$R55</f>
        <v>-3.9779996871948242</v>
      </c>
      <c r="V55" s="34">
        <f t="shared" ref="V55" si="1182">(S55-T$43)/U$43*SQRT(7/6)</f>
        <v>-5.4120488297701511E-2</v>
      </c>
      <c r="W55" s="30">
        <f>T$3-S55</f>
        <v>-0.17035770416259766</v>
      </c>
      <c r="Z55" s="21"/>
      <c r="AA55" s="24">
        <f t="shared" ref="AA55" si="1183">(W55-X$43)/Y$43*SQRT(7/6)</f>
        <v>5.4120488297702093E-2</v>
      </c>
      <c r="AB55" s="98">
        <v>28</v>
      </c>
      <c r="AC55" s="23">
        <v>28.399999618530273</v>
      </c>
      <c r="AD55" s="77">
        <f t="shared" ref="AD55" si="1184">AVERAGE(AC55:AC56)</f>
        <v>28.342999458312988</v>
      </c>
      <c r="AE55" s="78">
        <f t="shared" ref="AE55" si="1185">STDEV(AC55:AC56)</f>
        <v>8.0610399636724006E-2</v>
      </c>
      <c r="AF55" s="30">
        <f>2^(MIN(AD$3:AD$96)-AD55)</f>
        <v>0.60562669437455541</v>
      </c>
      <c r="AG55" s="95">
        <f t="shared" ref="AG55" si="1186">AD55-$R55</f>
        <v>0</v>
      </c>
      <c r="AP55" s="98">
        <v>28</v>
      </c>
      <c r="AQ55" s="6">
        <v>18.8</v>
      </c>
      <c r="AR55" s="6">
        <v>18.8</v>
      </c>
      <c r="AS55" s="30">
        <v>26.097999572753906</v>
      </c>
      <c r="AT55" s="77">
        <f t="shared" ref="AT55" si="1187">AVERAGE(AS55:AS56)</f>
        <v>26.119500160217285</v>
      </c>
      <c r="AU55" s="78">
        <f t="shared" ref="AU55" si="1188">STDEV(AS55:AS56)</f>
        <v>3.040642238969939E-2</v>
      </c>
      <c r="AV55" s="30">
        <f>2^(MIN(AT$3:AT$96)-AT55)</f>
        <v>0.66021143098167512</v>
      </c>
      <c r="AW55" s="88">
        <f t="shared" ref="AW55" si="1189">AT55-$R55</f>
        <v>-2.2234992980957031</v>
      </c>
      <c r="AZ55" s="80">
        <f t="shared" ref="AZ55" si="1190">(AW55-AX$43)/AY$43*SQRT(7/6)</f>
        <v>-0.1332099206707634</v>
      </c>
      <c r="BA55" s="30">
        <f t="shared" ref="BA55" si="1191">AX$3-AW55</f>
        <v>0.12085642133440277</v>
      </c>
      <c r="BE55" s="31">
        <f t="shared" ref="BE55" si="1192">(BA55-BB$43)/BC$43*SQRT(7/6)</f>
        <v>0.13320992067076259</v>
      </c>
      <c r="BF55" s="98">
        <v>28</v>
      </c>
      <c r="BG55" s="6">
        <v>18.8</v>
      </c>
      <c r="BH55" s="6">
        <v>18.8</v>
      </c>
      <c r="BI55" s="19">
        <v>19.205999374389648</v>
      </c>
      <c r="BJ55" s="20">
        <f t="shared" si="304"/>
        <v>19.194999694824219</v>
      </c>
      <c r="BK55" s="21">
        <f t="shared" ref="BK55" si="1193">STDEV(BI55:BI56)</f>
        <v>1.5555896023188857E-2</v>
      </c>
      <c r="BL55" s="22">
        <f>2^(MIN(BJ$3:BJ$96)-BJ55)</f>
        <v>0.78349757642555307</v>
      </c>
      <c r="BM55" s="113">
        <f t="shared" ref="BM55" si="1194">BJ55-$R55</f>
        <v>-9.1479997634887695</v>
      </c>
      <c r="BP55" s="80">
        <f t="shared" ref="BP55" si="1195">(BM55-BN$43)/BO$43*SQRT(7/6)</f>
        <v>-0.51306144882804683</v>
      </c>
      <c r="BQ55" s="118">
        <f t="shared" ref="BQ55" si="1196">BN$3-BM55</f>
        <v>0.2582855224609375</v>
      </c>
      <c r="BU55" s="24">
        <f t="shared" ref="BU55" si="1197">(BQ55-BR$43)/BS$43*SQRT(7/6)</f>
        <v>0.51306144882804461</v>
      </c>
      <c r="BV55" s="98">
        <v>28</v>
      </c>
      <c r="BW55" s="6">
        <v>18.8</v>
      </c>
      <c r="BX55" s="6">
        <v>18.8</v>
      </c>
      <c r="BY55" s="19">
        <v>24.132999420166016</v>
      </c>
      <c r="BZ55" s="20">
        <f t="shared" si="308"/>
        <v>24.146999359130859</v>
      </c>
      <c r="CA55" s="21">
        <f t="shared" ref="CA55" si="1198">STDEV(BY55:BY56)</f>
        <v>1.9798903556477579E-2</v>
      </c>
      <c r="CB55" s="22">
        <f>2^(MIN(BZ$3:BZ$96)-BZ55)</f>
        <v>0.47847005751735155</v>
      </c>
      <c r="CC55" s="78">
        <f t="shared" ref="CC55" si="1199">BZ55-$R55</f>
        <v>-4.1960000991821289</v>
      </c>
      <c r="CF55" s="34">
        <f t="shared" ref="CF55" si="1200">(CC55-CD$43)/CE$43*SQRT(7/6)</f>
        <v>-0.73041162290191208</v>
      </c>
      <c r="CG55" s="30">
        <f t="shared" ref="CG55" si="1201">CD$3-CC55</f>
        <v>-9.0000016348702694E-2</v>
      </c>
      <c r="CK55" s="24">
        <f t="shared" ref="CK55" si="1202">(CG55-CH$43)/CI$43*SQRT(7/6)</f>
        <v>0.73041162290191075</v>
      </c>
      <c r="CL55" s="98">
        <v>28</v>
      </c>
      <c r="CM55" s="6">
        <v>18.8</v>
      </c>
      <c r="CN55" s="6">
        <v>18.8</v>
      </c>
      <c r="CO55" s="23">
        <v>25.756999969482422</v>
      </c>
      <c r="CP55" s="20">
        <f t="shared" si="312"/>
        <v>25.722000122070313</v>
      </c>
      <c r="CQ55" s="21">
        <f t="shared" ref="CQ55" si="1203">STDEV(CO55:CO56)</f>
        <v>4.9497258891193954E-2</v>
      </c>
      <c r="CR55" s="22">
        <f>2^(MIN(CP$3:CP$96)-CP55)</f>
        <v>0.62028359309358527</v>
      </c>
      <c r="CS55" s="78">
        <f t="shared" ref="CS55" si="1204">CP55-$R55</f>
        <v>-2.6209993362426758</v>
      </c>
      <c r="CV55" s="80">
        <f t="shared" ref="CV55" si="1205">(CS55-CT$43)/CU$43*SQRT(7/6)</f>
        <v>-0.36396094632307119</v>
      </c>
      <c r="CW55" s="118">
        <f t="shared" ref="CW55" si="1206">CT$3-CS55</f>
        <v>-9.8143577575683594E-2</v>
      </c>
      <c r="DA55" s="24">
        <f t="shared" ref="DA55" si="1207">(CW55-CX$43)/CY$43*SQRT(7/6)</f>
        <v>0.36396094632307119</v>
      </c>
      <c r="DB55" s="98">
        <v>28</v>
      </c>
      <c r="DC55" s="6">
        <v>18.8</v>
      </c>
      <c r="DD55" s="6">
        <v>18.8</v>
      </c>
      <c r="DE55" s="19">
        <v>24.370000839233398</v>
      </c>
      <c r="DF55" s="20">
        <f>AVERAGE(DE55:DE56)</f>
        <v>24.383000373840332</v>
      </c>
      <c r="DG55" s="21">
        <f>STDEV(DE55:DE56)</f>
        <v>1.8384118145663889E-2</v>
      </c>
      <c r="DH55" s="22">
        <f>2^(MIN(DF$3:DF$96)-DF55)</f>
        <v>0.61706707426705032</v>
      </c>
      <c r="DI55" s="78">
        <f t="shared" ref="DI55" si="1208">DF55-$R55</f>
        <v>-3.9599990844726563</v>
      </c>
      <c r="DL55" s="34">
        <f>(DI55-DJ$43)/DK$43*SQRT(7/6)</f>
        <v>-0.62932554066744417</v>
      </c>
      <c r="DM55" s="30">
        <f t="shared" ref="DM55" si="1209">DJ$3-DI55</f>
        <v>0.18528475080217621</v>
      </c>
      <c r="DQ55" s="24">
        <f t="shared" ref="DQ55" si="1210">(DM55-DN$43)/DO$43*SQRT(7/6)</f>
        <v>0.62932554066744373</v>
      </c>
      <c r="DR55" s="98">
        <v>28</v>
      </c>
      <c r="DS55" s="6">
        <v>18.8</v>
      </c>
      <c r="DT55" s="6">
        <v>18.8</v>
      </c>
      <c r="DU55" s="33">
        <v>26.277999877929688</v>
      </c>
      <c r="DV55" s="20">
        <f t="shared" si="318"/>
        <v>26.31149959564209</v>
      </c>
      <c r="DW55" s="21">
        <f t="shared" ref="DW55" si="1211">STDEV(DU55:DU56)</f>
        <v>4.7375755124549591E-2</v>
      </c>
      <c r="DX55" s="79">
        <f>2^(MIN(DV$3:DV$96)-DV55)</f>
        <v>0.45834353468395878</v>
      </c>
      <c r="DY55" s="95">
        <f t="shared" ref="DY55" si="1212">DV55-$R55</f>
        <v>-2.0314998626708984</v>
      </c>
      <c r="EB55" s="34">
        <f t="shared" ref="EB55" si="1213">(DY55-DZ$43)/EA$43*SQRT(7/6)</f>
        <v>-0.93095574470581499</v>
      </c>
      <c r="EC55" s="30">
        <f t="shared" ref="EC55" si="1214">DZ$3-DY55</f>
        <v>-0.34378596714564713</v>
      </c>
      <c r="EG55" s="24">
        <f t="shared" ref="EG55" si="1215">(EC55-ED$43)/EE$43*SQRT(7/6)</f>
        <v>0.93095574470581643</v>
      </c>
      <c r="EH55" s="98">
        <v>28</v>
      </c>
      <c r="EI55" s="6">
        <v>18.8</v>
      </c>
      <c r="EJ55" s="6">
        <v>18.8</v>
      </c>
      <c r="EK55" s="19">
        <v>27.601999282836914</v>
      </c>
      <c r="EL55" s="20">
        <f t="shared" si="367"/>
        <v>27.599499702453613</v>
      </c>
      <c r="EM55" s="21">
        <f t="shared" ref="EM55" si="1216">STDEV(EK55:EK56)</f>
        <v>3.5349404783057044E-3</v>
      </c>
      <c r="EN55" s="79">
        <f>2^(MIN(EL$3:EL$98)-EL55)</f>
        <v>0.60646679252894875</v>
      </c>
      <c r="EO55" s="88">
        <f t="shared" ref="EO55" si="1217">EL55-$R55</f>
        <v>-0.743499755859375</v>
      </c>
      <c r="EP55" s="29"/>
      <c r="EQ55" s="29"/>
      <c r="ER55" s="80">
        <f t="shared" ref="ER55" si="1218">(EO55-EP$43)/EQ$43*SQRT(7/6)</f>
        <v>-0.49589317883610895</v>
      </c>
      <c r="ES55" s="118">
        <f t="shared" ref="ES55" si="1219">EP$3-EO55</f>
        <v>-9.7928728376116103E-2</v>
      </c>
      <c r="ET55" s="29"/>
      <c r="EU55" s="29"/>
      <c r="EV55" s="29"/>
      <c r="EW55" s="24">
        <f t="shared" ref="EW55" si="1220">(ES55-ET$43)/EU$43*SQRT(7/6)</f>
        <v>0.49589317883610862</v>
      </c>
      <c r="EX55" s="98">
        <v>28</v>
      </c>
      <c r="EY55" s="6">
        <v>18.8</v>
      </c>
      <c r="EZ55" s="6">
        <v>18.8</v>
      </c>
      <c r="FA55" s="150">
        <v>28.718000411987305</v>
      </c>
      <c r="FB55" s="30">
        <f t="shared" ref="FB55" si="1221">AVERAGE(FA55:FA56)</f>
        <v>28.768500328063965</v>
      </c>
      <c r="FC55" s="30">
        <f t="shared" ref="FC55" si="1222">STDEV(FA55:FA56)</f>
        <v>7.1417666214315889E-2</v>
      </c>
      <c r="FD55" s="30">
        <f>2^(MIN(FB$3:FB$96)-FB55)</f>
        <v>0.36236099435582636</v>
      </c>
      <c r="FE55" s="118">
        <f t="shared" ref="FE55" si="1223">FB55-$R55</f>
        <v>0.42550086975097656</v>
      </c>
      <c r="FF55" s="29"/>
      <c r="FG55" s="29"/>
      <c r="FH55" s="35">
        <f t="shared" ref="FH55" si="1224">(FE55-FF$43)/FG$43*SQRT(7/6)</f>
        <v>1.3605205826459954</v>
      </c>
      <c r="FI55" s="118">
        <f t="shared" ref="FI55" si="1225">FF$3-FE55</f>
        <v>-1.0500007356916154</v>
      </c>
      <c r="FJ55" s="29"/>
      <c r="FK55" s="29"/>
      <c r="FL55" s="29"/>
      <c r="FM55" s="50">
        <f t="shared" ref="FM55" si="1226">(FI55-FJ$43)/FK$43*SQRT(7/6)</f>
        <v>-1.3605205826459952</v>
      </c>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row>
    <row r="56" spans="1:257" x14ac:dyDescent="0.25">
      <c r="C56" s="5" t="s">
        <v>18</v>
      </c>
      <c r="D56" s="6">
        <v>18.8</v>
      </c>
      <c r="E56" s="6">
        <v>18.8</v>
      </c>
      <c r="F56" s="12" t="s">
        <v>84</v>
      </c>
      <c r="G56" s="98">
        <v>28</v>
      </c>
      <c r="H56" s="11">
        <v>28</v>
      </c>
      <c r="I56" s="170"/>
      <c r="M56" s="171"/>
      <c r="N56" s="19">
        <v>24.347000122070312</v>
      </c>
      <c r="O56" s="21"/>
      <c r="Q56" s="26"/>
      <c r="R56" s="28"/>
      <c r="S56" s="25"/>
      <c r="V56" s="35"/>
      <c r="Z56" s="21"/>
      <c r="AA56" s="35"/>
      <c r="AB56" s="98">
        <v>28</v>
      </c>
      <c r="AC56" s="23">
        <v>28.285999298095703</v>
      </c>
      <c r="AD56" s="78"/>
      <c r="AE56" s="29"/>
      <c r="AF56" s="23"/>
      <c r="AG56" s="25"/>
      <c r="AP56" s="98">
        <v>28</v>
      </c>
      <c r="AQ56" s="6">
        <v>18.8</v>
      </c>
      <c r="AR56" s="6">
        <v>18.8</v>
      </c>
      <c r="AS56" s="30">
        <v>26.141000747680664</v>
      </c>
      <c r="AT56" s="78"/>
      <c r="AU56" s="29"/>
      <c r="AV56" s="29"/>
      <c r="AZ56" s="29"/>
      <c r="BA56" s="29"/>
      <c r="BF56" s="98">
        <v>28</v>
      </c>
      <c r="BG56" s="6">
        <v>18.8</v>
      </c>
      <c r="BH56" s="6">
        <v>18.8</v>
      </c>
      <c r="BI56" s="19">
        <v>19.184000015258789</v>
      </c>
      <c r="BJ56" s="21"/>
      <c r="BL56" s="32"/>
      <c r="BM56" s="32"/>
      <c r="BP56" s="29"/>
      <c r="BQ56" s="89"/>
      <c r="BV56" s="98">
        <v>28</v>
      </c>
      <c r="BW56" s="6">
        <v>18.8</v>
      </c>
      <c r="BX56" s="6">
        <v>18.8</v>
      </c>
      <c r="BY56" s="19">
        <v>24.160999298095703</v>
      </c>
      <c r="BZ56" s="21"/>
      <c r="CC56" s="29"/>
      <c r="CL56" s="98">
        <v>28</v>
      </c>
      <c r="CM56" s="6">
        <v>18.8</v>
      </c>
      <c r="CN56" s="6">
        <v>18.8</v>
      </c>
      <c r="CO56" s="23">
        <v>25.687000274658203</v>
      </c>
      <c r="CP56" s="21"/>
      <c r="CR56" s="32"/>
      <c r="CS56" s="29"/>
      <c r="CV56" s="29"/>
      <c r="CW56" s="89"/>
      <c r="DB56" s="98">
        <v>28</v>
      </c>
      <c r="DC56" s="6">
        <v>18.8</v>
      </c>
      <c r="DD56" s="6">
        <v>18.8</v>
      </c>
      <c r="DE56" s="19">
        <v>24.395999908447266</v>
      </c>
      <c r="DF56" s="21"/>
      <c r="DH56" s="32"/>
      <c r="DI56" s="29"/>
      <c r="DR56" s="98">
        <v>28</v>
      </c>
      <c r="DS56" s="6">
        <v>18.8</v>
      </c>
      <c r="DT56" s="6">
        <v>18.8</v>
      </c>
      <c r="DU56" s="33">
        <v>26.344999313354492</v>
      </c>
      <c r="DV56" s="21"/>
      <c r="DX56" s="29"/>
      <c r="EC56" s="29"/>
      <c r="EH56" s="98">
        <v>28</v>
      </c>
      <c r="EI56" s="6">
        <v>18.8</v>
      </c>
      <c r="EJ56" s="6">
        <v>18.8</v>
      </c>
      <c r="EK56" s="19">
        <v>27.597000122070312</v>
      </c>
      <c r="EL56" s="21"/>
      <c r="EP56" s="29"/>
      <c r="EQ56" s="29"/>
      <c r="ER56" s="29"/>
      <c r="ES56" s="89"/>
      <c r="ET56" s="29"/>
      <c r="EU56" s="29"/>
      <c r="EV56" s="29"/>
      <c r="EX56" s="98">
        <v>28</v>
      </c>
      <c r="EY56" s="6">
        <v>18.8</v>
      </c>
      <c r="EZ56" s="6">
        <v>18.8</v>
      </c>
      <c r="FA56" s="150">
        <v>28.819000244140625</v>
      </c>
      <c r="FF56" s="29"/>
      <c r="FG56" s="29"/>
      <c r="FJ56" s="29"/>
      <c r="FK56" s="29"/>
      <c r="FL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row>
    <row r="57" spans="1:257" s="51" customFormat="1" x14ac:dyDescent="0.25">
      <c r="B57" s="51">
        <v>1</v>
      </c>
      <c r="C57" s="42" t="s">
        <v>18</v>
      </c>
      <c r="D57" s="43">
        <v>6</v>
      </c>
      <c r="E57" s="43">
        <v>18.8</v>
      </c>
      <c r="F57" s="204" t="s">
        <v>85</v>
      </c>
      <c r="G57" s="99">
        <v>29</v>
      </c>
      <c r="H57" s="172">
        <v>29</v>
      </c>
      <c r="I57" s="173">
        <v>1</v>
      </c>
      <c r="J57" s="173">
        <f>AVERAGE(I57:I68)</f>
        <v>0.58333333333333337</v>
      </c>
      <c r="K57" s="173">
        <f>_xlfn.STDEV.S(I57:I68)</f>
        <v>0.51153364177409344</v>
      </c>
      <c r="L57" s="173">
        <f>(I57-J$57)/K$57*SQRT(6/5)</f>
        <v>0.89228826281031215</v>
      </c>
      <c r="M57" s="173">
        <f>LOG(I57,2)</f>
        <v>0</v>
      </c>
      <c r="N57" s="44">
        <v>24.98699951171875</v>
      </c>
      <c r="O57" s="45">
        <f t="shared" ref="O57" si="1227">AVERAGE(N57:N58)</f>
        <v>24.985499382019043</v>
      </c>
      <c r="P57" s="46">
        <f t="shared" ref="P57" si="1228">STDEV(N57:N58)</f>
        <v>2.121503766644362E-3</v>
      </c>
      <c r="Q57" s="47">
        <f>2^(MIN(O$17:O$50)-O57)</f>
        <v>0.37709512685786972</v>
      </c>
      <c r="R57" s="134">
        <f t="shared" ref="R57" si="1229">AD57</f>
        <v>28.872499465942383</v>
      </c>
      <c r="S57" s="96">
        <f>O57-$R57</f>
        <v>-3.8870000839233398</v>
      </c>
      <c r="T57" s="48">
        <f>AVERAGE(S57:S68)</f>
        <v>-3.900083065032959</v>
      </c>
      <c r="U57" s="48">
        <f>STDEV(S57:S68)</f>
        <v>0.27820995781746466</v>
      </c>
      <c r="V57" s="49">
        <f>(S57-T$57)/U$57*SQRT(6/5)</f>
        <v>5.1513928037427957E-2</v>
      </c>
      <c r="W57" s="48">
        <f>T$3-S57</f>
        <v>-0.26135730743408203</v>
      </c>
      <c r="X57" s="48">
        <f>AVERAGE(W57:W68)</f>
        <v>-0.24827432632446289</v>
      </c>
      <c r="Y57" s="48">
        <f>STDEV(W57:W68)</f>
        <v>0.27820995781746466</v>
      </c>
      <c r="Z57" s="46">
        <f>2^(X57)</f>
        <v>0.84190285180746838</v>
      </c>
      <c r="AA57" s="50">
        <f>(W57-X$57)/Y$57*SQRT(6/5)</f>
        <v>-5.1513928037427957E-2</v>
      </c>
      <c r="AB57" s="137">
        <v>29</v>
      </c>
      <c r="AC57" s="48">
        <v>28.868999481201172</v>
      </c>
      <c r="AD57" s="45">
        <f t="shared" ref="AD57" si="1230">AVERAGE(AC57:AC58)</f>
        <v>28.872499465942383</v>
      </c>
      <c r="AE57" s="46">
        <f t="shared" ref="AE57" si="1231">STDEV(AC57:AC58)</f>
        <v>4.9497258891193947E-3</v>
      </c>
      <c r="AF57" s="48">
        <f>2^(MIN(AD$3:AD$96)-AD57)</f>
        <v>0.41957502046727757</v>
      </c>
      <c r="AG57" s="96">
        <f t="shared" ref="AG57" si="1232">AD57-$R57</f>
        <v>0</v>
      </c>
      <c r="AH57" s="100">
        <f>AVERAGE(AG57:AG68)</f>
        <v>0</v>
      </c>
      <c r="AI57" s="48">
        <f>STDEV(AG57:AG68)</f>
        <v>0</v>
      </c>
      <c r="AP57" s="99">
        <v>29</v>
      </c>
      <c r="AQ57" s="43">
        <v>6</v>
      </c>
      <c r="AR57" s="43">
        <v>18.8</v>
      </c>
      <c r="AS57" s="48">
        <v>27.357000350952148</v>
      </c>
      <c r="AT57" s="45">
        <f t="shared" ref="AT57" si="1233">AVERAGE(AS57:AS58)</f>
        <v>27.328499794006348</v>
      </c>
      <c r="AU57" s="46">
        <f t="shared" ref="AU57" si="1234">STDEV(AS57:AS58)</f>
        <v>4.0305874167938183E-2</v>
      </c>
      <c r="AV57" s="48">
        <f>2^(MIN(AT$3:AT$96)-AT57)</f>
        <v>0.2855866387356874</v>
      </c>
      <c r="AW57" s="93">
        <f t="shared" ref="AW57" si="1235">AT57-$R57</f>
        <v>-1.5439996719360352</v>
      </c>
      <c r="AX57" s="48">
        <f>AVERAGE(AW57:AW68)</f>
        <v>-1.5409995714823406</v>
      </c>
      <c r="AY57" s="48">
        <f>STDEV(AW57:AW68)</f>
        <v>0.48886537075195441</v>
      </c>
      <c r="AZ57" s="97">
        <f>(AW57-AX$57)/AY$57*SQRT(6/5)</f>
        <v>-6.7225980467483923E-3</v>
      </c>
      <c r="BA57" s="48">
        <f t="shared" ref="BA57" si="1236">AX$3-AW57</f>
        <v>-0.55864320482526519</v>
      </c>
      <c r="BB57" s="48">
        <f>AVERAGE(BA57:BA68)</f>
        <v>-0.56164330527895989</v>
      </c>
      <c r="BC57" s="48">
        <f>STDEV(BA57:BA68)</f>
        <v>0.4888653707519543</v>
      </c>
      <c r="BD57" s="48">
        <f>2^(BB57)</f>
        <v>0.6775299818634346</v>
      </c>
      <c r="BE57" s="50">
        <f>(BA57-BB$57)/BC$57*SQRT(6/5)</f>
        <v>6.7225980467486421E-3</v>
      </c>
      <c r="BF57" s="137">
        <v>29</v>
      </c>
      <c r="BG57" s="43">
        <v>6</v>
      </c>
      <c r="BH57" s="43">
        <v>18.8</v>
      </c>
      <c r="BI57" s="44">
        <v>19.768999099731445</v>
      </c>
      <c r="BJ57" s="45">
        <f t="shared" si="304"/>
        <v>19.762499809265137</v>
      </c>
      <c r="BK57" s="46">
        <f t="shared" ref="BK57" si="1237">STDEV(BI57:BI58)</f>
        <v>9.1913847232557699E-3</v>
      </c>
      <c r="BL57" s="47">
        <f>2^(MIN(BJ$3:BJ$96)-BJ57)</f>
        <v>0.52869244016800898</v>
      </c>
      <c r="BM57" s="114">
        <f t="shared" ref="BM57" si="1238">BJ57-$R57</f>
        <v>-9.1099996566772461</v>
      </c>
      <c r="BN57" s="100">
        <f>AVERAGE(BM57:BM68)</f>
        <v>-8.3541666666666661</v>
      </c>
      <c r="BO57" s="48">
        <f>STDEV(BM57:BM68)</f>
        <v>0.61166753191067202</v>
      </c>
      <c r="BP57" s="34">
        <f>(BM57-BN$57)/BO$57*SQRT(6/5)</f>
        <v>-1.3536333277072821</v>
      </c>
      <c r="BQ57" s="48">
        <f t="shared" ref="BQ57" si="1239">BN$3-BM57</f>
        <v>0.22028541564941406</v>
      </c>
      <c r="BR57" s="48">
        <f>AVERAGE(BQ57:BQ68)</f>
        <v>-0.5355475743611654</v>
      </c>
      <c r="BS57" s="48">
        <f>STDEV(BQ57:BQ68)</f>
        <v>0.61166753191067202</v>
      </c>
      <c r="BT57" s="46">
        <f>2^(BR57)</f>
        <v>0.68989677693678919</v>
      </c>
      <c r="BU57" s="24">
        <f>(BQ57-BR$57)/BS$57*SQRT(6/5)</f>
        <v>1.3536333277072812</v>
      </c>
      <c r="BV57" s="137">
        <v>29</v>
      </c>
      <c r="BW57" s="43">
        <v>6</v>
      </c>
      <c r="BX57" s="43">
        <v>18.8</v>
      </c>
      <c r="BY57" s="44">
        <v>23.826000213623047</v>
      </c>
      <c r="BZ57" s="45">
        <f t="shared" si="308"/>
        <v>23.8125</v>
      </c>
      <c r="CA57" s="46">
        <f t="shared" ref="CA57" si="1240">STDEV(BY57:BY58)</f>
        <v>1.909218520064691E-2</v>
      </c>
      <c r="CB57" s="47">
        <f>2^(MIN(BZ$3:BZ$96)-BZ57)</f>
        <v>0.60332192157386078</v>
      </c>
      <c r="CC57" s="93">
        <f t="shared" ref="CC57" si="1241">BZ57-$R57</f>
        <v>-5.0599994659423828</v>
      </c>
      <c r="CD57" s="48">
        <f>AVERAGE(CC57:CC68)</f>
        <v>-4.5575831731160479</v>
      </c>
      <c r="CE57" s="48">
        <f>STDEV(CC57:CC68)</f>
        <v>0.41762664080080719</v>
      </c>
      <c r="CF57" s="49">
        <f>(CC57-CD$57)/CE$57*SQRT(6/5)</f>
        <v>-1.3178504911057998</v>
      </c>
      <c r="CG57" s="48">
        <f t="shared" ref="CG57" si="1242">CD$3-CC57</f>
        <v>0.77399935041155121</v>
      </c>
      <c r="CH57" s="48">
        <f>AVERAGE(CG57:CG68)</f>
        <v>0.27158305758521656</v>
      </c>
      <c r="CI57" s="48">
        <f>STDEV(CG57:CG68)</f>
        <v>0.41762664080080719</v>
      </c>
      <c r="CJ57" s="46">
        <f>2^(CH57)</f>
        <v>1.2071316770470384</v>
      </c>
      <c r="CK57" s="50">
        <f>(CG57-CH$57)/CI$57*SQRT(6/5)</f>
        <v>1.3178504911057993</v>
      </c>
      <c r="CL57" s="137">
        <v>29</v>
      </c>
      <c r="CM57" s="43">
        <v>6</v>
      </c>
      <c r="CN57" s="43">
        <v>18.8</v>
      </c>
      <c r="CO57" s="48">
        <v>25.811000823974609</v>
      </c>
      <c r="CP57" s="45">
        <f t="shared" si="312"/>
        <v>25.793000221252441</v>
      </c>
      <c r="CQ57" s="46">
        <f t="shared" ref="CQ57" si="1243">STDEV(CO57:CO58)</f>
        <v>2.5456696500579995E-2</v>
      </c>
      <c r="CR57" s="47">
        <f>2^(MIN(CP$3:CP$96)-CP57)</f>
        <v>0.59049623703323884</v>
      </c>
      <c r="CS57" s="93">
        <f t="shared" ref="CS57" si="1244">CP57-$R57</f>
        <v>-3.0794992446899414</v>
      </c>
      <c r="CT57" s="48">
        <f>AVERAGE(CS57:CS68)</f>
        <v>-2.9621663093566895</v>
      </c>
      <c r="CU57" s="48">
        <f>STDEV(CS57:CS68)</f>
        <v>0.26082186851174477</v>
      </c>
      <c r="CV57" s="49">
        <f>(CS57-CT$57)/CU$57*SQRT(6/5)</f>
        <v>-0.49279529961977203</v>
      </c>
      <c r="CW57" s="48">
        <f t="shared" ref="CW57" si="1245">CT$3-CS57</f>
        <v>0.36035633087158203</v>
      </c>
      <c r="CX57" s="48">
        <f>AVERAGE(CW57:CW68)</f>
        <v>0.24302339553833008</v>
      </c>
      <c r="CY57" s="48">
        <f>STDEV(CW57:CW68)</f>
        <v>0.26082186851174477</v>
      </c>
      <c r="CZ57" s="46">
        <f>2^(CX57)</f>
        <v>1.1834702134025425</v>
      </c>
      <c r="DA57" s="50">
        <f>(CW57-CX$57)/CY$57*SQRT(6/5)</f>
        <v>0.49279529961977203</v>
      </c>
      <c r="DB57" s="137">
        <v>29</v>
      </c>
      <c r="DC57" s="43">
        <v>6</v>
      </c>
      <c r="DD57" s="43">
        <v>18.8</v>
      </c>
      <c r="DE57" s="44">
        <v>24.781000137329102</v>
      </c>
      <c r="DF57" s="45">
        <f>AVERAGE(DE57:DE58)</f>
        <v>24.781499862670898</v>
      </c>
      <c r="DG57" s="46">
        <f>STDEV(DE57:DE58)</f>
        <v>7.0671835583067109E-4</v>
      </c>
      <c r="DH57" s="47">
        <f>2^(MIN(DF$3:DF$96)-DF57)</f>
        <v>0.46813603706981466</v>
      </c>
      <c r="DI57" s="93">
        <f t="shared" ref="DI57" si="1246">DF57-$R57</f>
        <v>-4.0909996032714844</v>
      </c>
      <c r="DJ57" s="48">
        <f>AVERAGE(DI57:DI68)</f>
        <v>-3.6620831489562988</v>
      </c>
      <c r="DK57" s="48">
        <f>STDEV(DI57:DI68)</f>
        <v>0.44221961457182279</v>
      </c>
      <c r="DL57" s="49">
        <f>(DI57-DJ$57)/DK$57*SQRT(6/5)</f>
        <v>-1.0624911676114972</v>
      </c>
      <c r="DM57" s="48">
        <f t="shared" ref="DM57" si="1247">DJ$3-DI57</f>
        <v>0.31628526960100434</v>
      </c>
      <c r="DN57" s="48">
        <f>AVERAGE(DM57:DM68)</f>
        <v>-0.11263118471418121</v>
      </c>
      <c r="DO57" s="48">
        <f>STDEV(DM57:DM68)</f>
        <v>0.44221961457182285</v>
      </c>
      <c r="DP57" s="46">
        <f>2^(DN57)</f>
        <v>0.92489969228042113</v>
      </c>
      <c r="DQ57" s="50">
        <f>(DM57-DN$57)/DO$57*SQRT(6/5)</f>
        <v>1.0624911676114972</v>
      </c>
      <c r="DR57" s="137">
        <v>29</v>
      </c>
      <c r="DS57" s="43">
        <v>6</v>
      </c>
      <c r="DT57" s="43">
        <v>18.8</v>
      </c>
      <c r="DU57" s="135">
        <v>27.034999847412109</v>
      </c>
      <c r="DV57" s="45">
        <f t="shared" si="318"/>
        <v>27.015000343322754</v>
      </c>
      <c r="DW57" s="46">
        <f t="shared" ref="DW57" si="1248">STDEV(DU57:DU58)</f>
        <v>2.8283569923902678E-2</v>
      </c>
      <c r="DX57" s="84">
        <f>2^(MIN(DV$3:DV$96)-DV57)</f>
        <v>0.28145974030599968</v>
      </c>
      <c r="DY57" s="96">
        <f t="shared" ref="DY57" si="1249">DV57-$R57</f>
        <v>-1.8574991226196289</v>
      </c>
      <c r="DZ57" s="48">
        <f>AVERAGE(DY57:DY68)</f>
        <v>-2.020416259765625</v>
      </c>
      <c r="EA57" s="48">
        <f>STDEV(DY57:DY68)</f>
        <v>0.60918543642900747</v>
      </c>
      <c r="EB57" s="49">
        <f>(DY57-DZ$57)/EA$57*SQRT(6/5)</f>
        <v>0.29295969891238155</v>
      </c>
      <c r="EC57" s="48">
        <f t="shared" ref="EC57" si="1250">DZ$3-DY57</f>
        <v>-0.51778670719691666</v>
      </c>
      <c r="ED57" s="48">
        <f>AVERAGE(EC57:EC68)</f>
        <v>-0.35486957005092057</v>
      </c>
      <c r="EE57" s="48">
        <f>STDEV(EC57:EC68)</f>
        <v>0.60918543642900758</v>
      </c>
      <c r="EF57" s="46">
        <f>2^(ED57)</f>
        <v>0.78194033293122944</v>
      </c>
      <c r="EG57" s="50">
        <f>(EC57-ED$57)/EE$57*SQRT(6/5)</f>
        <v>-0.29295969891238149</v>
      </c>
      <c r="EH57" s="137">
        <v>29</v>
      </c>
      <c r="EI57" s="43">
        <v>6</v>
      </c>
      <c r="EJ57" s="43">
        <v>18.8</v>
      </c>
      <c r="EK57" s="44">
        <v>27.742000579833984</v>
      </c>
      <c r="EL57" s="45">
        <f t="shared" si="367"/>
        <v>27.718500137329102</v>
      </c>
      <c r="EM57" s="46">
        <f t="shared" ref="EM57" si="1251">STDEV(EK57:EK58)</f>
        <v>3.3234644512174422E-2</v>
      </c>
      <c r="EN57" s="84">
        <f>2^(MIN(EL$3:EL$98)-EL57)</f>
        <v>0.5584500387270348</v>
      </c>
      <c r="EO57" s="93">
        <f t="shared" ref="EO57" si="1252">EL57-$R57</f>
        <v>-1.1539993286132813</v>
      </c>
      <c r="EP57" s="48">
        <f>AVERAGE(EO57:EO68)</f>
        <v>-0.96708329518636071</v>
      </c>
      <c r="EQ57" s="48">
        <f>STDEV(EO57:EO68)</f>
        <v>0.16982775865068248</v>
      </c>
      <c r="ER57" s="49">
        <f>(EO57-EP$57)/EQ$57*SQRT(6/5)</f>
        <v>-1.205670129320789</v>
      </c>
      <c r="ES57" s="48">
        <f t="shared" ref="ES57" si="1253">EP$3-EO57</f>
        <v>0.31257084437779015</v>
      </c>
      <c r="ET57" s="48">
        <f>AVERAGE(ES57:ES68)</f>
        <v>0.12565481095086958</v>
      </c>
      <c r="EU57" s="48">
        <f>STDEV(ES57:ES68)</f>
        <v>0.16982775865068264</v>
      </c>
      <c r="EV57" s="46">
        <f>2^(ET57)</f>
        <v>1.0910028050556548</v>
      </c>
      <c r="EW57" s="50">
        <f>(ES57-ET$57)/EU$57*SQRT(6/5)</f>
        <v>1.2056701293207877</v>
      </c>
      <c r="EX57" s="137">
        <v>29</v>
      </c>
      <c r="EY57" s="43">
        <v>6</v>
      </c>
      <c r="EZ57" s="43">
        <v>18.8</v>
      </c>
      <c r="FA57" s="152">
        <v>28.427000045776367</v>
      </c>
      <c r="FB57" s="48">
        <f t="shared" ref="FB57" si="1254">AVERAGE(FA57:FA58)</f>
        <v>28.422499656677246</v>
      </c>
      <c r="FC57" s="48">
        <f t="shared" ref="FC57" si="1255">STDEV(FA57:FA58)</f>
        <v>6.364511299933086E-3</v>
      </c>
      <c r="FD57" s="48">
        <f>2^(MIN(FB$3:FB$96)-FB57)</f>
        <v>0.46057252113106439</v>
      </c>
      <c r="FE57" s="100">
        <f t="shared" ref="FE57" si="1256">FB57-$R57</f>
        <v>-0.44999980926513672</v>
      </c>
      <c r="FF57" s="48">
        <f>AVERAGE(FE57:FE68)</f>
        <v>-0.59424988428751624</v>
      </c>
      <c r="FG57" s="48">
        <f>STDEV(FE57:FE68)</f>
        <v>0.27658190039057839</v>
      </c>
      <c r="FH57" s="106">
        <f>(FE57-FF$57)/FG$57*SQRT(6/5)</f>
        <v>0.57132458703911038</v>
      </c>
      <c r="FI57" s="48">
        <f t="shared" ref="FI57" si="1257">FF$3-FE57</f>
        <v>-0.17450005667550228</v>
      </c>
      <c r="FJ57" s="48">
        <f>AVERAGE(FI57:FI68)</f>
        <v>-3.0249981653122721E-2</v>
      </c>
      <c r="FK57" s="48">
        <f>STDEV(FI57:FI68)</f>
        <v>0.27658190039057834</v>
      </c>
      <c r="FL57" s="48">
        <f>2^(FJ57)</f>
        <v>0.97925060413999765</v>
      </c>
      <c r="FM57" s="50">
        <f>(FI57-FJ$57)/FK$57*SQRT(6/5)</f>
        <v>-0.5713245870391106</v>
      </c>
    </row>
    <row r="58" spans="1:257" x14ac:dyDescent="0.25">
      <c r="C58" s="5" t="s">
        <v>18</v>
      </c>
      <c r="D58" s="6">
        <v>6</v>
      </c>
      <c r="E58" s="6">
        <v>18.8</v>
      </c>
      <c r="F58" s="12" t="s">
        <v>85</v>
      </c>
      <c r="G58" s="98">
        <v>29</v>
      </c>
      <c r="H58" s="11">
        <v>29</v>
      </c>
      <c r="I58" s="170"/>
      <c r="M58" s="171"/>
      <c r="N58" s="19">
        <v>24.983999252319336</v>
      </c>
      <c r="O58" s="21"/>
      <c r="Q58" s="26"/>
      <c r="R58" s="28"/>
      <c r="S58" s="25"/>
      <c r="V58" s="32"/>
      <c r="Z58" s="21"/>
      <c r="AB58" s="98">
        <v>29</v>
      </c>
      <c r="AC58" s="23">
        <v>28.875999450683594</v>
      </c>
      <c r="AD58" s="78"/>
      <c r="AE58" s="29"/>
      <c r="AF58" s="23"/>
      <c r="AG58" s="25"/>
      <c r="AP58" s="98">
        <v>29</v>
      </c>
      <c r="AQ58" s="6">
        <v>6</v>
      </c>
      <c r="AR58" s="6">
        <v>18.8</v>
      </c>
      <c r="AS58" s="30">
        <v>27.299999237060547</v>
      </c>
      <c r="AT58" s="78"/>
      <c r="AU58" s="29"/>
      <c r="AV58" s="29"/>
      <c r="AZ58" s="29"/>
      <c r="BA58" s="29"/>
      <c r="BE58" s="29"/>
      <c r="BF58" s="98">
        <v>29</v>
      </c>
      <c r="BG58" s="6">
        <v>6</v>
      </c>
      <c r="BH58" s="6">
        <v>18.8</v>
      </c>
      <c r="BI58" s="19">
        <v>19.756000518798828</v>
      </c>
      <c r="BJ58" s="21"/>
      <c r="BL58" s="32"/>
      <c r="BM58" s="32"/>
      <c r="BP58" s="29"/>
      <c r="BQ58" s="89"/>
      <c r="BV58" s="98">
        <v>29</v>
      </c>
      <c r="BW58" s="6">
        <v>6</v>
      </c>
      <c r="BX58" s="6">
        <v>18.8</v>
      </c>
      <c r="BY58" s="19">
        <v>23.798999786376953</v>
      </c>
      <c r="BZ58" s="21"/>
      <c r="CC58" s="29"/>
      <c r="CL58" s="98">
        <v>29</v>
      </c>
      <c r="CM58" s="6">
        <v>6</v>
      </c>
      <c r="CN58" s="6">
        <v>18.8</v>
      </c>
      <c r="CO58" s="23">
        <v>25.774999618530273</v>
      </c>
      <c r="CP58" s="21"/>
      <c r="CR58" s="32"/>
      <c r="CS58" s="29"/>
      <c r="CV58" s="32"/>
      <c r="CW58" s="89"/>
      <c r="DB58" s="98">
        <v>29</v>
      </c>
      <c r="DC58" s="6">
        <v>6</v>
      </c>
      <c r="DD58" s="6">
        <v>18.8</v>
      </c>
      <c r="DE58" s="19">
        <v>24.781999588012695</v>
      </c>
      <c r="DF58" s="21"/>
      <c r="DH58" s="32"/>
      <c r="DI58" s="29"/>
      <c r="DR58" s="133">
        <v>29</v>
      </c>
      <c r="DS58" s="6">
        <v>6</v>
      </c>
      <c r="DT58" s="6">
        <v>18.8</v>
      </c>
      <c r="DU58" s="33">
        <v>26.995000839233398</v>
      </c>
      <c r="DV58" s="21"/>
      <c r="DX58" s="29"/>
      <c r="EC58" s="29"/>
      <c r="EH58" s="133">
        <v>29</v>
      </c>
      <c r="EI58" s="6">
        <v>6</v>
      </c>
      <c r="EJ58" s="6">
        <v>18.8</v>
      </c>
      <c r="EK58" s="19">
        <v>27.694999694824219</v>
      </c>
      <c r="EL58" s="21"/>
      <c r="EP58" s="29"/>
      <c r="EQ58" s="29"/>
      <c r="ES58" s="29"/>
      <c r="ET58" s="29"/>
      <c r="EU58" s="29"/>
      <c r="EV58" s="29"/>
      <c r="EX58" s="98">
        <v>29</v>
      </c>
      <c r="EY58" s="6">
        <v>6</v>
      </c>
      <c r="EZ58" s="6">
        <v>18.8</v>
      </c>
      <c r="FA58" s="150">
        <v>28.417999267578125</v>
      </c>
      <c r="FF58" s="29"/>
      <c r="FG58" s="29"/>
      <c r="FJ58" s="29"/>
      <c r="FK58" s="29"/>
      <c r="FL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row>
    <row r="59" spans="1:257" x14ac:dyDescent="0.25">
      <c r="B59" s="12">
        <v>2</v>
      </c>
      <c r="C59" s="5" t="s">
        <v>18</v>
      </c>
      <c r="D59" s="6">
        <v>6</v>
      </c>
      <c r="E59" s="6">
        <v>18.8</v>
      </c>
      <c r="F59" s="12" t="s">
        <v>85</v>
      </c>
      <c r="G59" s="98">
        <v>30</v>
      </c>
      <c r="H59" s="11">
        <v>30</v>
      </c>
      <c r="I59" s="170">
        <v>0.1</v>
      </c>
      <c r="L59" s="171">
        <f t="shared" ref="L59" si="1258">(I59-J$57)/K$57*SQRT(6/5)</f>
        <v>-1.0350543848599623</v>
      </c>
      <c r="M59" s="171">
        <f>LOG(I59,2)</f>
        <v>-3.3219280948873622</v>
      </c>
      <c r="N59" s="19">
        <v>24.905000686645508</v>
      </c>
      <c r="O59" s="20">
        <f t="shared" ref="O59" si="1259">AVERAGE(N59:N60)</f>
        <v>24.937000274658203</v>
      </c>
      <c r="P59" s="21">
        <f t="shared" ref="P59" si="1260">STDEV(N59:N60)</f>
        <v>4.5254251357905229E-2</v>
      </c>
      <c r="Q59" s="22">
        <f>2^(MIN(O$17:O$50)-O59)</f>
        <v>0.38998742734571984</v>
      </c>
      <c r="R59" s="87">
        <f t="shared" ref="R59" si="1261">AD59</f>
        <v>28.812000274658203</v>
      </c>
      <c r="S59" s="95">
        <f>O59-$R59</f>
        <v>-3.875</v>
      </c>
      <c r="V59" s="34">
        <f t="shared" ref="V59" si="1262">(S59-T$57)/U$57*SQRT(6/5)</f>
        <v>9.8763974069789803E-2</v>
      </c>
      <c r="W59" s="30">
        <f>T$3-S59</f>
        <v>-0.27335739135742188</v>
      </c>
      <c r="Z59" s="21"/>
      <c r="AA59" s="24">
        <f t="shared" ref="AA59" si="1263">(W59-X$57)/Y$57*SQRT(6/5)</f>
        <v>-9.8763974069789803E-2</v>
      </c>
      <c r="AB59" s="98">
        <v>30</v>
      </c>
      <c r="AC59" s="23">
        <v>28.78700065612793</v>
      </c>
      <c r="AD59" s="77">
        <f t="shared" ref="AD59" si="1264">AVERAGE(AC59:AC60)</f>
        <v>28.812000274658203</v>
      </c>
      <c r="AE59" s="78">
        <f t="shared" ref="AE59" si="1265">STDEV(AC59:AC60)</f>
        <v>3.5354799579666439E-2</v>
      </c>
      <c r="AF59" s="30">
        <f>2^(MIN(AD$3:AD$96)-AD59)</f>
        <v>0.43754396266469109</v>
      </c>
      <c r="AG59" s="95">
        <f t="shared" ref="AG59" si="1266">AD59-$R59</f>
        <v>0</v>
      </c>
      <c r="AP59" s="98">
        <v>30</v>
      </c>
      <c r="AQ59" s="6">
        <v>6</v>
      </c>
      <c r="AR59" s="6">
        <v>18.8</v>
      </c>
      <c r="AS59" s="30">
        <v>26.701000213623047</v>
      </c>
      <c r="AT59" s="77">
        <f t="shared" ref="AT59" si="1267">AVERAGE(AS59:AS60)</f>
        <v>26.725500106811523</v>
      </c>
      <c r="AU59" s="78">
        <f t="shared" ref="AU59" si="1268">STDEV(AS59:AS60)</f>
        <v>3.4648081223835767E-2</v>
      </c>
      <c r="AV59" s="30">
        <f>2^(MIN(AT$3:AT$96)-AT59)</f>
        <v>0.43376936651502979</v>
      </c>
      <c r="AW59" s="88">
        <f t="shared" ref="AW59" si="1269">AT59-$R59</f>
        <v>-2.0865001678466797</v>
      </c>
      <c r="AZ59" s="80">
        <f t="shared" ref="AZ59" si="1270">(AW59-AX$57)/AY$57*SQRT(6/5)</f>
        <v>-1.2223528179207797</v>
      </c>
      <c r="BA59" s="30">
        <f t="shared" ref="BA59" si="1271">AX$3-AW59</f>
        <v>-1.6142708914620663E-2</v>
      </c>
      <c r="BE59" s="24">
        <f t="shared" ref="BE59" si="1272">(BA59-BB$57)/BC$57*SQRT(6/5)</f>
        <v>1.2223528179207805</v>
      </c>
      <c r="BF59" s="98">
        <v>30</v>
      </c>
      <c r="BG59" s="6">
        <v>6</v>
      </c>
      <c r="BH59" s="6">
        <v>18.8</v>
      </c>
      <c r="BI59" s="19">
        <v>20.275999069213867</v>
      </c>
      <c r="BJ59" s="20">
        <f t="shared" si="304"/>
        <v>20.26349925994873</v>
      </c>
      <c r="BK59" s="21">
        <f t="shared" ref="BK59" si="1273">STDEV(BI59:BI60)</f>
        <v>1.767739978983322E-2</v>
      </c>
      <c r="BL59" s="22">
        <f>2^(MIN(BJ$3:BJ$96)-BJ59)</f>
        <v>0.37358311410034656</v>
      </c>
      <c r="BM59" s="113">
        <f t="shared" ref="BM59" si="1274">BJ59-$R59</f>
        <v>-8.5485010147094727</v>
      </c>
      <c r="BP59" s="34">
        <f t="shared" ref="BP59" si="1275">(BM59-BN$57)/BO$57*SQRT(6/5)</f>
        <v>-0.34803647592218379</v>
      </c>
      <c r="BQ59" s="118">
        <f t="shared" ref="BQ59" si="1276">BN$3-BM59</f>
        <v>-0.34121322631835938</v>
      </c>
      <c r="BU59" s="24">
        <f t="shared" ref="BU59" si="1277">(BQ59-BR$57)/BS$57*SQRT(6/5)</f>
        <v>0.34803647592218279</v>
      </c>
      <c r="BV59" s="98">
        <v>30</v>
      </c>
      <c r="BW59" s="6">
        <v>6</v>
      </c>
      <c r="BX59" s="6">
        <v>18.8</v>
      </c>
      <c r="BY59" s="19">
        <v>24.778999328613281</v>
      </c>
      <c r="BZ59" s="20">
        <f t="shared" si="308"/>
        <v>24.809499740600586</v>
      </c>
      <c r="CA59" s="21">
        <f t="shared" ref="CA59" si="1278">STDEV(BY59:BY60)</f>
        <v>4.3134096290413211E-2</v>
      </c>
      <c r="CB59" s="22">
        <f>2^(MIN(BZ$3:BZ$96)-BZ59)</f>
        <v>0.30228895412737672</v>
      </c>
      <c r="CC59" s="78">
        <f t="shared" ref="CC59" si="1279">BZ59-$R59</f>
        <v>-4.0025005340576172</v>
      </c>
      <c r="CF59" s="34">
        <f t="shared" ref="CF59" si="1280">(CC59-CD$57)/CE$57*SQRT(6/5)</f>
        <v>1.4559956333667543</v>
      </c>
      <c r="CG59" s="30">
        <f t="shared" ref="CG59" si="1281">CD$3-CC59</f>
        <v>-0.28349958147321441</v>
      </c>
      <c r="CK59" s="24">
        <f t="shared" ref="CK59" si="1282">(CG59-CH$57)/CI$57*SQRT(6/5)</f>
        <v>-1.455995633366755</v>
      </c>
      <c r="CL59" s="98">
        <v>30</v>
      </c>
      <c r="CM59" s="6">
        <v>6</v>
      </c>
      <c r="CN59" s="6">
        <v>18.8</v>
      </c>
      <c r="CO59" s="23">
        <v>26.01099967956543</v>
      </c>
      <c r="CP59" s="20">
        <f t="shared" si="312"/>
        <v>25.993499755859375</v>
      </c>
      <c r="CQ59" s="21">
        <f t="shared" ref="CQ59" si="1283">STDEV(CO59:CO60)</f>
        <v>2.4748629445596977E-2</v>
      </c>
      <c r="CR59" s="22">
        <f>2^(MIN(CP$3:CP$96)-CP59)</f>
        <v>0.51387886989073184</v>
      </c>
      <c r="CS59" s="78">
        <f t="shared" ref="CS59" si="1284">CP59-$R59</f>
        <v>-2.8185005187988281</v>
      </c>
      <c r="CV59" s="34">
        <f t="shared" ref="CV59" si="1285">(CS59-CT$57)/CU$57*SQRT(6/5)</f>
        <v>0.60339261181859061</v>
      </c>
      <c r="CW59" s="118">
        <f t="shared" ref="CW59" si="1286">CT$3-CS59</f>
        <v>9.935760498046875E-2</v>
      </c>
      <c r="DA59" s="24">
        <f t="shared" ref="DA59" si="1287">(CW59-CX$57)/CY$57*SQRT(6/5)</f>
        <v>-0.60339261181859061</v>
      </c>
      <c r="DB59" s="98">
        <v>30</v>
      </c>
      <c r="DC59" s="6">
        <v>6</v>
      </c>
      <c r="DD59" s="6">
        <v>18.8</v>
      </c>
      <c r="DE59" s="19">
        <v>25.402000427246094</v>
      </c>
      <c r="DF59" s="20">
        <f>AVERAGE(DE59:DE60)</f>
        <v>25.451000213623047</v>
      </c>
      <c r="DG59" s="21">
        <f>STDEV(DE59:DE60)</f>
        <v>6.9296162447671533E-2</v>
      </c>
      <c r="DH59" s="22">
        <f>2^(MIN(DF$3:DF$96)-DF59)</f>
        <v>0.29432854709915357</v>
      </c>
      <c r="DI59" s="78">
        <f t="shared" ref="DI59" si="1288">DF59-$R59</f>
        <v>-3.3610000610351562</v>
      </c>
      <c r="DL59" s="34">
        <f t="shared" ref="DL59" si="1289">(DI59-DJ$57)/DK$57*SQRT(6/5)</f>
        <v>0.7458285137234103</v>
      </c>
      <c r="DM59" s="30">
        <f t="shared" ref="DM59" si="1290">DJ$3-DI59</f>
        <v>-0.41371427263532379</v>
      </c>
      <c r="DQ59" s="24">
        <f t="shared" ref="DQ59" si="1291">(DM59-DN$57)/DO$57*SQRT(6/5)</f>
        <v>-0.74582851372341019</v>
      </c>
      <c r="DR59" s="98">
        <v>30</v>
      </c>
      <c r="DS59" s="6">
        <v>6</v>
      </c>
      <c r="DT59" s="6">
        <v>18.8</v>
      </c>
      <c r="DU59" s="33">
        <v>26.708000183105469</v>
      </c>
      <c r="DV59" s="20">
        <f t="shared" si="318"/>
        <v>26.724499702453613</v>
      </c>
      <c r="DW59" s="21">
        <f t="shared" ref="DW59" si="1292">STDEV(DU59:DU60)</f>
        <v>2.3333844034783283E-2</v>
      </c>
      <c r="DX59" s="79">
        <f>2^(MIN(DV$3:DV$96)-DV59)</f>
        <v>0.34424345293021186</v>
      </c>
      <c r="DY59" s="95">
        <f t="shared" ref="DY59" si="1293">DV59-$R59</f>
        <v>-2.0875005722045898</v>
      </c>
      <c r="EB59" s="34">
        <f t="shared" ref="EB59" si="1294">(DY59-DZ$57)/EA$57*SQRT(6/5)</f>
        <v>-0.12063187653642285</v>
      </c>
      <c r="EC59" s="30">
        <f t="shared" ref="EC59" si="1295">DZ$3-DY59</f>
        <v>-0.28778525761195572</v>
      </c>
      <c r="EG59" s="24">
        <f t="shared" ref="EG59" si="1296">(EC59-ED$57)/EE$57*SQRT(6/5)</f>
        <v>0.12063187653642282</v>
      </c>
      <c r="EH59" s="98">
        <v>30</v>
      </c>
      <c r="EI59" s="6">
        <v>6</v>
      </c>
      <c r="EJ59" s="6">
        <v>18.8</v>
      </c>
      <c r="EK59" s="19">
        <v>27.687000274658203</v>
      </c>
      <c r="EL59" s="20">
        <f t="shared" si="367"/>
        <v>27.743499755859375</v>
      </c>
      <c r="EM59" s="21">
        <f t="shared" ref="EM59" si="1297">STDEV(EK59:EK60)</f>
        <v>7.9902332581740995E-2</v>
      </c>
      <c r="EN59" s="79">
        <f>2^(MIN(EL$3:EL$98)-EL59)</f>
        <v>0.54885634644497094</v>
      </c>
      <c r="EO59" s="88">
        <f t="shared" ref="EO59" si="1298">EL59-$R59</f>
        <v>-1.0685005187988281</v>
      </c>
      <c r="EP59" s="29"/>
      <c r="EQ59" s="29"/>
      <c r="ER59" s="34">
        <f t="shared" ref="ER59" si="1299">(EO59-EP$57)/EQ$57*SQRT(6/5)</f>
        <v>-0.65417457703544557</v>
      </c>
      <c r="ES59" s="118">
        <f t="shared" ref="ES59" si="1300">EP$3-EO59</f>
        <v>0.22707203456333702</v>
      </c>
      <c r="ET59" s="29"/>
      <c r="EU59" s="29"/>
      <c r="EV59" s="29"/>
      <c r="EW59" s="24">
        <f t="shared" ref="EW59" si="1301">(ES59-ET$57)/EU$57*SQRT(6/5)</f>
        <v>0.65417457703544513</v>
      </c>
      <c r="EX59" s="98">
        <v>30</v>
      </c>
      <c r="EY59" s="6">
        <v>6</v>
      </c>
      <c r="EZ59" s="6">
        <v>18.8</v>
      </c>
      <c r="FA59" s="150">
        <v>28.291999816894531</v>
      </c>
      <c r="FB59" s="30">
        <f t="shared" ref="FB59" si="1302">AVERAGE(FA59:FA60)</f>
        <v>28.356499671936035</v>
      </c>
      <c r="FC59" s="30">
        <f t="shared" ref="FC59" si="1303">STDEV(FA59:FA60)</f>
        <v>9.1216569770793468E-2</v>
      </c>
      <c r="FD59" s="30">
        <f>2^(MIN(FB$3:FB$96)-FB59)</f>
        <v>0.48213204561563938</v>
      </c>
      <c r="FE59" s="118">
        <f t="shared" ref="FE59" si="1304">FB59-$R59</f>
        <v>-0.45550060272216797</v>
      </c>
      <c r="FF59" s="29"/>
      <c r="FG59" s="29"/>
      <c r="FH59" s="35">
        <f t="shared" ref="FH59" si="1305">(FE59-FF$57)/FG$57*SQRT(6/5)</f>
        <v>0.54953784932172456</v>
      </c>
      <c r="FI59" s="118">
        <f t="shared" ref="FI59" si="1306">FF$3-FE59</f>
        <v>-0.16899926321847103</v>
      </c>
      <c r="FJ59" s="29"/>
      <c r="FK59" s="29"/>
      <c r="FL59" s="29"/>
      <c r="FM59" s="24">
        <f t="shared" ref="FM59" si="1307">(FI59-FJ$57)/FK$57*SQRT(6/5)</f>
        <v>-0.54953784932172467</v>
      </c>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row>
    <row r="60" spans="1:257" x14ac:dyDescent="0.25">
      <c r="C60" s="5" t="s">
        <v>18</v>
      </c>
      <c r="D60" s="6">
        <v>6</v>
      </c>
      <c r="E60" s="6">
        <v>18.8</v>
      </c>
      <c r="F60" s="12" t="s">
        <v>85</v>
      </c>
      <c r="G60" s="98">
        <v>30</v>
      </c>
      <c r="H60" s="11">
        <v>30</v>
      </c>
      <c r="I60" s="170"/>
      <c r="M60" s="171"/>
      <c r="N60" s="19">
        <v>24.968999862670898</v>
      </c>
      <c r="O60" s="21"/>
      <c r="Q60" s="26"/>
      <c r="R60" s="28"/>
      <c r="S60" s="25"/>
      <c r="V60" s="32"/>
      <c r="Z60" s="21"/>
      <c r="AB60" s="98">
        <v>30</v>
      </c>
      <c r="AC60" s="23">
        <v>28.836999893188477</v>
      </c>
      <c r="AD60" s="78"/>
      <c r="AE60" s="29"/>
      <c r="AF60" s="23"/>
      <c r="AG60" s="25"/>
      <c r="AP60" s="98">
        <v>30</v>
      </c>
      <c r="AQ60" s="6">
        <v>6</v>
      </c>
      <c r="AR60" s="6">
        <v>18.8</v>
      </c>
      <c r="AS60" s="30">
        <v>26.75</v>
      </c>
      <c r="AT60" s="78"/>
      <c r="AU60" s="29"/>
      <c r="AV60" s="29"/>
      <c r="AZ60" s="29"/>
      <c r="BA60" s="29"/>
      <c r="BE60" s="29"/>
      <c r="BF60" s="98">
        <v>30</v>
      </c>
      <c r="BG60" s="6">
        <v>6</v>
      </c>
      <c r="BH60" s="6">
        <v>18.8</v>
      </c>
      <c r="BI60" s="19">
        <v>20.250999450683594</v>
      </c>
      <c r="BJ60" s="21"/>
      <c r="BL60" s="32"/>
      <c r="BM60" s="32"/>
      <c r="BP60" s="29"/>
      <c r="BQ60" s="89"/>
      <c r="BV60" s="98">
        <v>30</v>
      </c>
      <c r="BW60" s="6">
        <v>6</v>
      </c>
      <c r="BX60" s="6">
        <v>18.8</v>
      </c>
      <c r="BY60" s="19">
        <v>24.840000152587891</v>
      </c>
      <c r="BZ60" s="21"/>
      <c r="CC60" s="29"/>
      <c r="CL60" s="98">
        <v>30</v>
      </c>
      <c r="CM60" s="6">
        <v>6</v>
      </c>
      <c r="CN60" s="6">
        <v>18.8</v>
      </c>
      <c r="CO60" s="23">
        <v>25.97599983215332</v>
      </c>
      <c r="CP60" s="21"/>
      <c r="CR60" s="32"/>
      <c r="CS60" s="29"/>
      <c r="CV60" s="32"/>
      <c r="CW60" s="89"/>
      <c r="DB60" s="98">
        <v>30</v>
      </c>
      <c r="DC60" s="6">
        <v>6</v>
      </c>
      <c r="DD60" s="6">
        <v>18.8</v>
      </c>
      <c r="DE60" s="19">
        <v>25.5</v>
      </c>
      <c r="DF60" s="21"/>
      <c r="DH60" s="32"/>
      <c r="DI60" s="29"/>
      <c r="DR60" s="98">
        <v>30</v>
      </c>
      <c r="DS60" s="6">
        <v>6</v>
      </c>
      <c r="DT60" s="6">
        <v>18.8</v>
      </c>
      <c r="DU60" s="33">
        <v>26.740999221801758</v>
      </c>
      <c r="DV60" s="21"/>
      <c r="DX60" s="29"/>
      <c r="EC60" s="29"/>
      <c r="EH60" s="98">
        <v>30</v>
      </c>
      <c r="EI60" s="6">
        <v>6</v>
      </c>
      <c r="EJ60" s="6">
        <v>18.8</v>
      </c>
      <c r="EK60" s="19">
        <v>27.799999237060547</v>
      </c>
      <c r="EL60" s="21"/>
      <c r="EP60" s="29"/>
      <c r="EQ60" s="29"/>
      <c r="ES60" s="89"/>
      <c r="ET60" s="29"/>
      <c r="EU60" s="29"/>
      <c r="EV60" s="29"/>
      <c r="EX60" s="98">
        <v>30</v>
      </c>
      <c r="EY60" s="6">
        <v>6</v>
      </c>
      <c r="EZ60" s="6">
        <v>18.8</v>
      </c>
      <c r="FA60" s="150">
        <v>28.420999526977539</v>
      </c>
      <c r="FF60" s="29"/>
      <c r="FG60" s="29"/>
      <c r="FJ60" s="29"/>
      <c r="FK60" s="29"/>
      <c r="FL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row>
    <row r="61" spans="1:257" x14ac:dyDescent="0.25">
      <c r="B61" s="12">
        <v>3</v>
      </c>
      <c r="C61" s="5" t="s">
        <v>18</v>
      </c>
      <c r="D61" s="6">
        <v>6</v>
      </c>
      <c r="E61" s="6">
        <v>18.8</v>
      </c>
      <c r="F61" s="12" t="s">
        <v>85</v>
      </c>
      <c r="G61" s="98">
        <v>31</v>
      </c>
      <c r="H61" s="11">
        <v>31</v>
      </c>
      <c r="I61" s="170">
        <v>0.2</v>
      </c>
      <c r="L61" s="171">
        <f t="shared" ref="L61" si="1308">(I61-J$57)/K$57*SQRT(6/5)</f>
        <v>-0.82090520178548732</v>
      </c>
      <c r="M61" s="171">
        <f>LOG(I61,2)</f>
        <v>-2.3219280948873622</v>
      </c>
      <c r="N61" s="19">
        <v>26.500999450683594</v>
      </c>
      <c r="O61" s="20">
        <f t="shared" ref="O61" si="1309">AVERAGE(N61:N62)</f>
        <v>26.552000045776367</v>
      </c>
      <c r="P61" s="21">
        <f t="shared" ref="P61" si="1310">STDEV(N61:N62)</f>
        <v>7.2125733269298914E-2</v>
      </c>
      <c r="Q61" s="22">
        <f>2^(MIN(O$17:O$50)-O61)</f>
        <v>0.12731724490898555</v>
      </c>
      <c r="R61" s="87">
        <f t="shared" ref="R61" si="1311">AD61</f>
        <v>29.96049976348877</v>
      </c>
      <c r="S61" s="95">
        <f>O61-$R61</f>
        <v>-3.4084997177124023</v>
      </c>
      <c r="V61" s="34">
        <f t="shared" ref="V61" si="1312">(S61-T$57)/U$57*SQRT(6/5)</f>
        <v>1.9355977789840513</v>
      </c>
      <c r="W61" s="30">
        <f>T$3-S61</f>
        <v>-0.73985767364501953</v>
      </c>
      <c r="Z61" s="21"/>
      <c r="AA61" s="24">
        <f t="shared" ref="AA61" si="1313">(W61-X$57)/Y$57*SQRT(6/5)</f>
        <v>-1.9355977789840513</v>
      </c>
      <c r="AB61" s="98">
        <v>31</v>
      </c>
      <c r="AC61" s="23">
        <v>29.982000350952148</v>
      </c>
      <c r="AD61" s="77">
        <f t="shared" ref="AD61" si="1314">AVERAGE(AC61:AC62)</f>
        <v>29.96049976348877</v>
      </c>
      <c r="AE61" s="78">
        <f t="shared" ref="AE61" si="1315">STDEV(AC61:AC62)</f>
        <v>3.040642238969939E-2</v>
      </c>
      <c r="AF61" s="30">
        <f>2^(MIN(AD$3:AD$96)-AD61)</f>
        <v>0.19737352595112434</v>
      </c>
      <c r="AG61" s="95">
        <f t="shared" ref="AG61" si="1316">AD61-$R61</f>
        <v>0</v>
      </c>
      <c r="AP61" s="98">
        <v>31</v>
      </c>
      <c r="AQ61" s="6">
        <v>6</v>
      </c>
      <c r="AR61" s="6">
        <v>18.8</v>
      </c>
      <c r="AS61" s="30">
        <v>29.224000930786133</v>
      </c>
      <c r="AT61" s="77">
        <f t="shared" ref="AT61" si="1317">AVERAGE(AS61:AS62)</f>
        <v>29.291000366210938</v>
      </c>
      <c r="AU61" s="78">
        <f t="shared" ref="AU61" si="1318">STDEV(AS61:AS62)</f>
        <v>9.4751510249099183E-2</v>
      </c>
      <c r="AV61" s="30">
        <f>2^(MIN(AT$3:AT$96)-AT61)</f>
        <v>7.3276774827349789E-2</v>
      </c>
      <c r="AW61" s="88">
        <f t="shared" ref="AW61" si="1319">AT61-$R61</f>
        <v>-0.66949939727783203</v>
      </c>
      <c r="AZ61" s="80">
        <f t="shared" ref="AZ61" si="1320">(AW61-AX$57)/AY$57*SQRT(6/5)</f>
        <v>1.9528497326258318</v>
      </c>
      <c r="BA61" s="30">
        <f t="shared" ref="BA61" si="1321">AX$3-AW61</f>
        <v>-1.4331434794834683</v>
      </c>
      <c r="BE61" s="24">
        <f t="shared" ref="BE61" si="1322">(BA61-BB$57)/BC$57*SQRT(6/5)</f>
        <v>-1.9528497326258321</v>
      </c>
      <c r="BF61" s="98">
        <v>31</v>
      </c>
      <c r="BG61" s="6">
        <v>6</v>
      </c>
      <c r="BH61" s="6">
        <v>18.8</v>
      </c>
      <c r="BI61" s="19">
        <v>22.61199951171875</v>
      </c>
      <c r="BJ61" s="20">
        <f t="shared" si="304"/>
        <v>22.646999359130859</v>
      </c>
      <c r="BK61" s="21">
        <f t="shared" ref="BK61" si="1323">STDEV(BI61:BI62)</f>
        <v>4.9497258891193954E-2</v>
      </c>
      <c r="BL61" s="22">
        <f>2^(MIN(BJ$3:BJ$96)-BJ61)</f>
        <v>7.15949208725776E-2</v>
      </c>
      <c r="BM61" s="113">
        <f t="shared" ref="BM61" si="1324">BJ61-$R61</f>
        <v>-7.3135004043579102</v>
      </c>
      <c r="BP61" s="34">
        <f t="shared" ref="BP61" si="1325">(BM61-BN$57)/BO$57*SQRT(6/5)</f>
        <v>1.8637457669874689</v>
      </c>
      <c r="BQ61" s="118">
        <f t="shared" ref="BQ61" si="1326">BN$3-BM61</f>
        <v>-1.5762138366699219</v>
      </c>
      <c r="BU61" s="24">
        <f t="shared" ref="BU61" si="1327">(BQ61-BR$57)/BS$57*SQRT(6/5)</f>
        <v>-1.86374576698747</v>
      </c>
      <c r="BV61" s="98">
        <v>31</v>
      </c>
      <c r="BW61" s="6">
        <v>6</v>
      </c>
      <c r="BX61" s="6">
        <v>18.8</v>
      </c>
      <c r="BY61" s="19">
        <v>25.75</v>
      </c>
      <c r="BZ61" s="20">
        <f t="shared" si="308"/>
        <v>25.814999580383301</v>
      </c>
      <c r="CA61" s="21">
        <f t="shared" ref="CA61" si="1328">STDEV(BY61:BY62)</f>
        <v>9.1923288126624147E-2</v>
      </c>
      <c r="CB61" s="22">
        <f>2^(MIN(BZ$3:BZ$96)-BZ61)</f>
        <v>0.15056938121041377</v>
      </c>
      <c r="CC61" s="78">
        <f t="shared" ref="CC61" si="1329">BZ61-$R61</f>
        <v>-4.1455001831054687</v>
      </c>
      <c r="CF61" s="34">
        <f t="shared" ref="CF61" si="1330">(CC61-CD$57)/CE$57*SQRT(6/5)</f>
        <v>1.0809039804557121</v>
      </c>
      <c r="CG61" s="30">
        <f t="shared" ref="CG61" si="1331">CD$3-CC61</f>
        <v>-0.14049993242536285</v>
      </c>
      <c r="CK61" s="24">
        <f t="shared" ref="CK61" si="1332">(CG61-CH$57)/CI$57*SQRT(6/5)</f>
        <v>-1.0809039804557128</v>
      </c>
      <c r="CL61" s="98">
        <v>31</v>
      </c>
      <c r="CM61" s="6">
        <v>6</v>
      </c>
      <c r="CN61" s="6">
        <v>18.8</v>
      </c>
      <c r="CO61" s="23">
        <v>26.554000854492188</v>
      </c>
      <c r="CP61" s="20">
        <f t="shared" si="312"/>
        <v>26.562000274658203</v>
      </c>
      <c r="CQ61" s="21">
        <f t="shared" ref="CQ61" si="1333">STDEV(CO61:CO62)</f>
        <v>1.1312888489900133E-2</v>
      </c>
      <c r="CR61" s="22">
        <f>2^(MIN(CP$3:CP$96)-CP61)</f>
        <v>0.34651740361062733</v>
      </c>
      <c r="CS61" s="78">
        <f t="shared" ref="CS61" si="1334">CP61-$R61</f>
        <v>-3.3984994888305664</v>
      </c>
      <c r="CV61" s="34">
        <f t="shared" ref="CV61" si="1335">(CS61-CT$57)/CU$57*SQRT(6/5)</f>
        <v>-1.8325880904808476</v>
      </c>
      <c r="CW61" s="118">
        <f t="shared" ref="CW61" si="1336">CT$3-CS61</f>
        <v>0.67935657501220703</v>
      </c>
      <c r="DA61" s="24">
        <f t="shared" ref="DA61" si="1337">(CW61-CX$57)/CY$57*SQRT(6/5)</f>
        <v>1.8325880904808476</v>
      </c>
      <c r="DB61" s="98">
        <v>31</v>
      </c>
      <c r="DC61" s="6">
        <v>6</v>
      </c>
      <c r="DD61" s="6">
        <v>18.8</v>
      </c>
      <c r="DE61" s="19">
        <v>27.013999938964844</v>
      </c>
      <c r="DF61" s="20">
        <f>AVERAGE(DE61:DE62)</f>
        <v>27.041999816894531</v>
      </c>
      <c r="DG61" s="21">
        <f>STDEV(DE61:DE62)</f>
        <v>3.9597807112955158E-2</v>
      </c>
      <c r="DH61" s="22">
        <f>2^(MIN(DF$3:DF$96)-DF61)</f>
        <v>9.7699824355488463E-2</v>
      </c>
      <c r="DI61" s="78">
        <f t="shared" ref="DI61" si="1338">DF61-$R61</f>
        <v>-2.9184999465942383</v>
      </c>
      <c r="DL61" s="34">
        <f t="shared" ref="DL61" si="1339">(DI61-DJ$57)/DK$57*SQRT(6/5)</f>
        <v>1.8419684694898653</v>
      </c>
      <c r="DM61" s="30">
        <f t="shared" ref="DM61" si="1340">DJ$3-DI61</f>
        <v>-0.85621438707624176</v>
      </c>
      <c r="DQ61" s="24">
        <f t="shared" ref="DQ61" si="1341">(DM61-DN$57)/DO$57*SQRT(6/5)</f>
        <v>-1.841968469489865</v>
      </c>
      <c r="DR61" s="98">
        <v>31</v>
      </c>
      <c r="DS61" s="6">
        <v>6</v>
      </c>
      <c r="DT61" s="6">
        <v>18.8</v>
      </c>
      <c r="DU61" s="33">
        <v>29.076000213623047</v>
      </c>
      <c r="DV61" s="20">
        <f t="shared" si="318"/>
        <v>28.956500053405762</v>
      </c>
      <c r="DW61" s="21">
        <f t="shared" ref="DW61" si="1342">STDEV(DU61:DU62)</f>
        <v>0.16899874728504247</v>
      </c>
      <c r="DX61" s="79">
        <f>2^(MIN(DV$3:DV$96)-DV61)</f>
        <v>7.327682326600056E-2</v>
      </c>
      <c r="DY61" s="95">
        <f t="shared" ref="DY61" si="1343">DV61-$R61</f>
        <v>-1.0039997100830078</v>
      </c>
      <c r="EB61" s="34">
        <f t="shared" ref="EB61" si="1344">(DY61-DZ$57)/EA$57*SQRT(6/5)</f>
        <v>1.82773335930731</v>
      </c>
      <c r="EC61" s="30">
        <f t="shared" ref="EC61" si="1345">DZ$3-DY61</f>
        <v>-1.3712861197335378</v>
      </c>
      <c r="EG61" s="24">
        <f t="shared" ref="EG61" si="1346">(EC61-ED$57)/EE$57*SQRT(6/5)</f>
        <v>-1.8277333593073097</v>
      </c>
      <c r="EH61" s="98">
        <v>31</v>
      </c>
      <c r="EI61" s="6">
        <v>6</v>
      </c>
      <c r="EJ61" s="6">
        <v>18.8</v>
      </c>
      <c r="EK61" s="19">
        <v>29.22599983215332</v>
      </c>
      <c r="EL61" s="20">
        <f t="shared" si="367"/>
        <v>29.062999725341797</v>
      </c>
      <c r="EM61" s="21">
        <f t="shared" ref="EM61" si="1347">STDEV(EK61:EK62)</f>
        <v>0.23051696172111955</v>
      </c>
      <c r="EN61" s="79">
        <f>2^(MIN(EL$3:EL$98)-EL61)</f>
        <v>0.21991235038786466</v>
      </c>
      <c r="EO61" s="88">
        <f t="shared" ref="EO61" si="1348">EL61-$R61</f>
        <v>-0.89750003814697266</v>
      </c>
      <c r="EP61" s="29"/>
      <c r="EQ61" s="29"/>
      <c r="ER61" s="34">
        <f t="shared" ref="ER61" si="1349">(EO61-EP$57)/EQ$57*SQRT(6/5)</f>
        <v>0.44883498207788208</v>
      </c>
      <c r="ES61" s="118">
        <f t="shared" ref="ES61" si="1350">EP$3-EO61</f>
        <v>5.6071553911481553E-2</v>
      </c>
      <c r="ET61" s="29"/>
      <c r="EU61" s="29"/>
      <c r="EV61" s="29"/>
      <c r="EW61" s="24">
        <f t="shared" ref="EW61" si="1351">(ES61-ET$57)/EU$57*SQRT(6/5)</f>
        <v>-0.44883498207788147</v>
      </c>
      <c r="EX61" s="98">
        <v>31</v>
      </c>
      <c r="EY61" s="6">
        <v>6</v>
      </c>
      <c r="EZ61" s="6">
        <v>18.8</v>
      </c>
      <c r="FA61" s="150">
        <v>29.642999649047852</v>
      </c>
      <c r="FB61" s="30">
        <f t="shared" ref="FB61" si="1352">AVERAGE(FA61:FA62)</f>
        <v>29.658499717712402</v>
      </c>
      <c r="FC61" s="30">
        <f t="shared" ref="FC61" si="1353">STDEV(FA61:FA62)</f>
        <v>2.1920407323121942E-2</v>
      </c>
      <c r="FD61" s="30">
        <f>2^(MIN(FB$3:FB$96)-FB61)</f>
        <v>0.19553519118209259</v>
      </c>
      <c r="FE61" s="118">
        <f t="shared" ref="FE61" si="1354">FB61-$R61</f>
        <v>-0.30200004577636719</v>
      </c>
      <c r="FF61" s="29"/>
      <c r="FG61" s="29"/>
      <c r="FH61" s="35">
        <f t="shared" ref="FH61" si="1355">(FE61-FF$57)/FG$57*SQRT(6/5)</f>
        <v>1.1575003914120989</v>
      </c>
      <c r="FI61" s="118">
        <f t="shared" ref="FI61" si="1356">FF$3-FE61</f>
        <v>-0.32249982016427181</v>
      </c>
      <c r="FJ61" s="29"/>
      <c r="FK61" s="29"/>
      <c r="FL61" s="29"/>
      <c r="FM61" s="24">
        <f t="shared" ref="FM61" si="1357">(FI61-FJ$57)/FK$57*SQRT(6/5)</f>
        <v>-1.1575003914120996</v>
      </c>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row>
    <row r="62" spans="1:257" x14ac:dyDescent="0.25">
      <c r="C62" s="5" t="s">
        <v>18</v>
      </c>
      <c r="D62" s="6">
        <v>6</v>
      </c>
      <c r="E62" s="6">
        <v>18.8</v>
      </c>
      <c r="F62" s="12" t="s">
        <v>85</v>
      </c>
      <c r="G62" s="98">
        <v>31</v>
      </c>
      <c r="H62" s="11">
        <v>31</v>
      </c>
      <c r="I62" s="170"/>
      <c r="M62" s="171"/>
      <c r="N62" s="19">
        <v>26.603000640869141</v>
      </c>
      <c r="O62" s="21"/>
      <c r="Q62" s="26"/>
      <c r="R62" s="28"/>
      <c r="S62" s="25"/>
      <c r="V62" s="32"/>
      <c r="Z62" s="21"/>
      <c r="AB62" s="98">
        <v>31</v>
      </c>
      <c r="AC62" s="23">
        <v>29.938999176025391</v>
      </c>
      <c r="AD62" s="78"/>
      <c r="AE62" s="29"/>
      <c r="AF62" s="23"/>
      <c r="AG62" s="25"/>
      <c r="AP62" s="98">
        <v>31</v>
      </c>
      <c r="AQ62" s="6">
        <v>6</v>
      </c>
      <c r="AR62" s="6">
        <v>18.8</v>
      </c>
      <c r="AS62" s="30">
        <v>29.357999801635742</v>
      </c>
      <c r="AT62" s="78"/>
      <c r="AU62" s="29"/>
      <c r="AV62" s="29"/>
      <c r="AZ62" s="29"/>
      <c r="BA62" s="29"/>
      <c r="BE62" s="29"/>
      <c r="BF62" s="98">
        <v>31</v>
      </c>
      <c r="BG62" s="6">
        <v>6</v>
      </c>
      <c r="BH62" s="6">
        <v>18.8</v>
      </c>
      <c r="BI62" s="19">
        <v>22.681999206542969</v>
      </c>
      <c r="BJ62" s="21"/>
      <c r="BL62" s="32"/>
      <c r="BM62" s="32"/>
      <c r="BP62" s="29"/>
      <c r="BQ62" s="89"/>
      <c r="BV62" s="98">
        <v>31</v>
      </c>
      <c r="BW62" s="6">
        <v>6</v>
      </c>
      <c r="BX62" s="6">
        <v>18.8</v>
      </c>
      <c r="BY62" s="19">
        <v>25.879999160766602</v>
      </c>
      <c r="BZ62" s="21"/>
      <c r="CC62" s="29"/>
      <c r="CL62" s="98">
        <v>31</v>
      </c>
      <c r="CM62" s="6">
        <v>6</v>
      </c>
      <c r="CN62" s="6">
        <v>18.8</v>
      </c>
      <c r="CO62" s="23">
        <v>26.569999694824219</v>
      </c>
      <c r="CP62" s="21"/>
      <c r="CR62" s="32"/>
      <c r="CS62" s="29"/>
      <c r="CV62" s="32"/>
      <c r="CW62" s="89"/>
      <c r="DB62" s="98">
        <v>31</v>
      </c>
      <c r="DC62" s="6">
        <v>6</v>
      </c>
      <c r="DD62" s="6">
        <v>18.8</v>
      </c>
      <c r="DE62" s="19">
        <v>27.069999694824219</v>
      </c>
      <c r="DF62" s="21"/>
      <c r="DH62" s="32"/>
      <c r="DI62" s="29"/>
      <c r="DR62" s="98">
        <v>31</v>
      </c>
      <c r="DS62" s="6">
        <v>6</v>
      </c>
      <c r="DT62" s="6">
        <v>18.8</v>
      </c>
      <c r="DU62" s="33">
        <v>28.836999893188477</v>
      </c>
      <c r="DV62" s="21"/>
      <c r="DX62" s="29"/>
      <c r="EC62" s="29"/>
      <c r="EH62" s="98">
        <v>31</v>
      </c>
      <c r="EI62" s="6">
        <v>6</v>
      </c>
      <c r="EJ62" s="6">
        <v>18.8</v>
      </c>
      <c r="EK62" s="19">
        <v>28.899999618530273</v>
      </c>
      <c r="EL62" s="21"/>
      <c r="EP62" s="29"/>
      <c r="EQ62" s="29"/>
      <c r="ES62" s="89"/>
      <c r="ET62" s="29"/>
      <c r="EU62" s="29"/>
      <c r="EV62" s="29"/>
      <c r="EX62" s="98">
        <v>31</v>
      </c>
      <c r="EY62" s="6">
        <v>6</v>
      </c>
      <c r="EZ62" s="6">
        <v>18.8</v>
      </c>
      <c r="FA62" s="150">
        <v>29.673999786376953</v>
      </c>
      <c r="FF62" s="29"/>
      <c r="FG62" s="29"/>
      <c r="FJ62" s="29"/>
      <c r="FK62" s="29"/>
      <c r="FL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row>
    <row r="63" spans="1:257" x14ac:dyDescent="0.25">
      <c r="B63" s="12">
        <v>4</v>
      </c>
      <c r="C63" s="5" t="s">
        <v>18</v>
      </c>
      <c r="D63" s="6">
        <v>6</v>
      </c>
      <c r="E63" s="6">
        <v>18.8</v>
      </c>
      <c r="F63" s="12" t="s">
        <v>85</v>
      </c>
      <c r="G63" s="98">
        <v>32</v>
      </c>
      <c r="H63" s="11">
        <v>32</v>
      </c>
      <c r="I63" s="170">
        <v>0.3</v>
      </c>
      <c r="L63" s="171">
        <f t="shared" ref="L63" si="1358">(I63-J$57)/K$57*SQRT(6/5)</f>
        <v>-0.60675601871101248</v>
      </c>
      <c r="M63" s="171">
        <f>LOG(I63,2)</f>
        <v>-1.7369655941662063</v>
      </c>
      <c r="N63" s="19">
        <v>24.326000213623047</v>
      </c>
      <c r="O63" s="20">
        <f t="shared" ref="O63" si="1359">AVERAGE(N63:N64)</f>
        <v>24.420000076293945</v>
      </c>
      <c r="P63" s="21">
        <f t="shared" ref="P63" si="1360">STDEV(N63:N64)</f>
        <v>0.132935880650393</v>
      </c>
      <c r="Q63" s="22">
        <f>2^(MIN(O$17:O$50)-O63)</f>
        <v>0.55806292836707294</v>
      </c>
      <c r="R63" s="87">
        <f t="shared" ref="R63" si="1361">AD63</f>
        <v>28.677999496459961</v>
      </c>
      <c r="S63" s="95">
        <f>O63-$R63</f>
        <v>-4.2579994201660156</v>
      </c>
      <c r="V63" s="34">
        <f t="shared" ref="V63" si="1362">(S63-T$57)/U$57*SQRT(6/5)</f>
        <v>-1.4092871653071988</v>
      </c>
      <c r="W63" s="30">
        <f>T$3-S63</f>
        <v>0.10964202880859375</v>
      </c>
      <c r="Z63" s="21"/>
      <c r="AA63" s="24">
        <f t="shared" ref="AA63" si="1363">(W63-X$57)/Y$57*SQRT(6/5)</f>
        <v>1.4092871653071988</v>
      </c>
      <c r="AB63" s="98">
        <v>32</v>
      </c>
      <c r="AC63" s="23">
        <v>28.625999450683594</v>
      </c>
      <c r="AD63" s="77">
        <f t="shared" ref="AD63" si="1364">AVERAGE(AC63:AC64)</f>
        <v>28.677999496459961</v>
      </c>
      <c r="AE63" s="78">
        <f t="shared" ref="AE63" si="1365">STDEV(AC63:AC64)</f>
        <v>7.3539169980960259E-2</v>
      </c>
      <c r="AF63" s="30">
        <f>2^(MIN(AD$3:AD$96)-AD63)</f>
        <v>0.48013122331249869</v>
      </c>
      <c r="AG63" s="95">
        <f t="shared" ref="AG63" si="1366">AD63-$R63</f>
        <v>0</v>
      </c>
      <c r="AP63" s="98">
        <v>32</v>
      </c>
      <c r="AQ63" s="6">
        <v>6</v>
      </c>
      <c r="AR63" s="6">
        <v>18.8</v>
      </c>
      <c r="AS63" s="30">
        <v>26.753000259399414</v>
      </c>
      <c r="AT63" s="77">
        <f t="shared" ref="AT63" si="1367">AVERAGE(AS63:AS64)</f>
        <v>26.779500007629395</v>
      </c>
      <c r="AU63" s="78">
        <f t="shared" ref="AU63" si="1368">STDEV(AS63:AS64)</f>
        <v>3.7476303346310802E-2</v>
      </c>
      <c r="AV63" s="30">
        <f>2^(MIN(AT$3:AT$96)-AT63)</f>
        <v>0.41783353028232773</v>
      </c>
      <c r="AW63" s="88">
        <f t="shared" ref="AW63" si="1369">AT63-$R63</f>
        <v>-1.8984994888305664</v>
      </c>
      <c r="AZ63" s="80">
        <f t="shared" ref="AZ63" si="1370">(AW63-AX$57)/AY$57*SQRT(6/5)</f>
        <v>-0.80108259145730432</v>
      </c>
      <c r="BA63" s="30">
        <f t="shared" ref="BA63" si="1371">AX$3-AW63</f>
        <v>-0.20414338793073394</v>
      </c>
      <c r="BE63" s="24">
        <f t="shared" ref="BE63" si="1372">(BA63-BB$57)/BC$57*SQRT(6/5)</f>
        <v>0.80108259145730465</v>
      </c>
      <c r="BF63" s="98">
        <v>32</v>
      </c>
      <c r="BG63" s="6">
        <v>6</v>
      </c>
      <c r="BH63" s="6">
        <v>18.8</v>
      </c>
      <c r="BI63" s="19">
        <v>20.167999267578125</v>
      </c>
      <c r="BJ63" s="20">
        <f t="shared" si="304"/>
        <v>20.188499450683594</v>
      </c>
      <c r="BK63" s="21">
        <f t="shared" ref="BK63" si="1373">STDEV(BI63:BI64)</f>
        <v>2.8991636978885699E-2</v>
      </c>
      <c r="BL63" s="22">
        <f>2^(MIN(BJ$3:BJ$96)-BJ63)</f>
        <v>0.3935178440580267</v>
      </c>
      <c r="BM63" s="113">
        <f t="shared" ref="BM63" si="1374">BJ63-$R63</f>
        <v>-8.4895000457763672</v>
      </c>
      <c r="BP63" s="34">
        <f t="shared" ref="BP63" si="1375">(BM63-BN$57)/BO$57*SQRT(6/5)</f>
        <v>-0.24237070190806514</v>
      </c>
      <c r="BQ63" s="118">
        <f t="shared" ref="BQ63" si="1376">BN$3-BM63</f>
        <v>-0.40021419525146484</v>
      </c>
      <c r="BU63" s="24">
        <f t="shared" ref="BU63" si="1377">(BQ63-BR$57)/BS$57*SQRT(6/5)</f>
        <v>0.24237070190806415</v>
      </c>
      <c r="BV63" s="98">
        <v>32</v>
      </c>
      <c r="BW63" s="6">
        <v>6</v>
      </c>
      <c r="BX63" s="6">
        <v>18.8</v>
      </c>
      <c r="BY63" s="19">
        <v>23.753000259399414</v>
      </c>
      <c r="BZ63" s="20">
        <f t="shared" si="308"/>
        <v>23.765999794006348</v>
      </c>
      <c r="CA63" s="21">
        <f t="shared" ref="CA63" si="1378">STDEV(BY63:BY64)</f>
        <v>1.8384118145663889E-2</v>
      </c>
      <c r="CB63" s="22">
        <f>2^(MIN(BZ$3:BZ$96)-BZ63)</f>
        <v>0.62308466446659727</v>
      </c>
      <c r="CC63" s="78">
        <f t="shared" ref="CC63" si="1379">BZ63-$R63</f>
        <v>-4.9119997024536133</v>
      </c>
      <c r="CF63" s="34">
        <f t="shared" ref="CF63" si="1380">(CC63-CD$57)/CE$57*SQRT(6/5)</f>
        <v>-0.92964341306696086</v>
      </c>
      <c r="CG63" s="30">
        <f t="shared" ref="CG63" si="1381">CD$3-CC63</f>
        <v>0.62599958692278168</v>
      </c>
      <c r="CK63" s="24">
        <f t="shared" ref="CK63" si="1382">(CG63-CH$57)/CI$57*SQRT(6/5)</f>
        <v>0.92964341306696008</v>
      </c>
      <c r="CL63" s="98">
        <v>32</v>
      </c>
      <c r="CM63" s="6">
        <v>6</v>
      </c>
      <c r="CN63" s="6">
        <v>18.8</v>
      </c>
      <c r="CO63" s="23">
        <v>25.617000579833984</v>
      </c>
      <c r="CP63" s="20">
        <f t="shared" si="312"/>
        <v>25.666000366210937</v>
      </c>
      <c r="CQ63" s="21">
        <f t="shared" ref="CQ63" si="1383">STDEV(CO63:CO64)</f>
        <v>6.9296162447671533E-2</v>
      </c>
      <c r="CR63" s="22">
        <f>2^(MIN(CP$3:CP$96)-CP63)</f>
        <v>0.64483395823443701</v>
      </c>
      <c r="CS63" s="78">
        <f t="shared" ref="CS63" si="1384">CP63-$R63</f>
        <v>-3.0119991302490234</v>
      </c>
      <c r="CV63" s="34">
        <f t="shared" ref="CV63" si="1385">(CS63-CT$57)/CU$57*SQRT(6/5)</f>
        <v>-0.20929656138566444</v>
      </c>
      <c r="CW63" s="118">
        <f t="shared" ref="CW63" si="1386">CT$3-CS63</f>
        <v>0.29285621643066406</v>
      </c>
      <c r="DA63" s="24">
        <f t="shared" ref="DA63" si="1387">(CW63-CX$57)/CY$57*SQRT(6/5)</f>
        <v>0.20929656138566444</v>
      </c>
      <c r="DB63" s="98">
        <v>32</v>
      </c>
      <c r="DC63" s="6">
        <v>6</v>
      </c>
      <c r="DD63" s="6">
        <v>18.8</v>
      </c>
      <c r="DE63" s="19">
        <v>24.617000579833984</v>
      </c>
      <c r="DF63" s="20">
        <f>AVERAGE(DE63:DE64)</f>
        <v>24.701000213623047</v>
      </c>
      <c r="DG63" s="21">
        <f>STDEV(DE63:DE64)</f>
        <v>0.11879342133886549</v>
      </c>
      <c r="DH63" s="22">
        <f>2^(MIN(DF$3:DF$96)-DF63)</f>
        <v>0.49499964032502475</v>
      </c>
      <c r="DI63" s="78">
        <f t="shared" ref="DI63" si="1388">DF63-$R63</f>
        <v>-3.9769992828369141</v>
      </c>
      <c r="DL63" s="34">
        <f t="shared" ref="DL63" si="1389">(DI63-DJ$57)/DK$57*SQRT(6/5)</f>
        <v>-0.78009506844575094</v>
      </c>
      <c r="DM63" s="30">
        <f t="shared" ref="DM63" si="1390">DJ$3-DI63</f>
        <v>0.20228494916643402</v>
      </c>
      <c r="DQ63" s="24">
        <f t="shared" ref="DQ63" si="1391">(DM63-DN$57)/DO$57*SQRT(6/5)</f>
        <v>0.78009506844575094</v>
      </c>
      <c r="DR63" s="98">
        <v>32</v>
      </c>
      <c r="DS63" s="6">
        <v>6</v>
      </c>
      <c r="DT63" s="6">
        <v>18.8</v>
      </c>
      <c r="DU63" s="33">
        <v>25.97599983215332</v>
      </c>
      <c r="DV63" s="20">
        <f t="shared" si="318"/>
        <v>26.032999992370605</v>
      </c>
      <c r="DW63" s="21">
        <f t="shared" ref="DW63" si="1392">STDEV(DU63:DU64)</f>
        <v>8.0610399636724006E-2</v>
      </c>
      <c r="DX63" s="79">
        <f>2^(MIN(DV$3:DV$96)-DV63)</f>
        <v>0.55593989921554521</v>
      </c>
      <c r="DY63" s="95">
        <f t="shared" ref="DY63" si="1393">DV63-$R63</f>
        <v>-2.6449995040893555</v>
      </c>
      <c r="EB63" s="34">
        <f t="shared" ref="EB63" si="1394">(DY63-DZ$57)/EA$57*SQRT(6/5)</f>
        <v>-1.1231336519179402</v>
      </c>
      <c r="EC63" s="30">
        <f t="shared" ref="EC63" si="1395">DZ$3-DY63</f>
        <v>0.2697136742728099</v>
      </c>
      <c r="EG63" s="24">
        <f t="shared" ref="EG63" si="1396">(EC63-ED$57)/EE$57*SQRT(6/5)</f>
        <v>1.1231336519179398</v>
      </c>
      <c r="EH63" s="98">
        <v>32</v>
      </c>
      <c r="EI63" s="6">
        <v>6</v>
      </c>
      <c r="EJ63" s="6">
        <v>18.8</v>
      </c>
      <c r="EK63" s="19">
        <v>27.465999603271484</v>
      </c>
      <c r="EL63" s="20">
        <f t="shared" si="367"/>
        <v>27.557499885559082</v>
      </c>
      <c r="EM63" s="21">
        <f t="shared" ref="EM63" si="1397">STDEV(EK63:EK64)</f>
        <v>0.12940094017208728</v>
      </c>
      <c r="EN63" s="79">
        <f>2^(MIN(EL$3:EL$98)-EL63)</f>
        <v>0.6243817929342601</v>
      </c>
      <c r="EO63" s="88">
        <f t="shared" ref="EO63" si="1398">EL63-$R63</f>
        <v>-1.1204996109008789</v>
      </c>
      <c r="EP63" s="29"/>
      <c r="EQ63" s="29"/>
      <c r="ER63" s="34">
        <f t="shared" ref="ER63" si="1399">(EO63-EP$57)/EQ$57*SQRT(6/5)</f>
        <v>-0.98958588953665405</v>
      </c>
      <c r="ES63" s="118">
        <f t="shared" ref="ES63" si="1400">EP$3-EO63</f>
        <v>0.2790711266653878</v>
      </c>
      <c r="ET63" s="29"/>
      <c r="EU63" s="29"/>
      <c r="EV63" s="29"/>
      <c r="EW63" s="24">
        <f t="shared" ref="EW63" si="1401">(ES63-ET$57)/EU$57*SQRT(6/5)</f>
        <v>0.98958588953665316</v>
      </c>
      <c r="EX63" s="98">
        <v>32</v>
      </c>
      <c r="EY63" s="6">
        <v>6</v>
      </c>
      <c r="EZ63" s="6">
        <v>18.8</v>
      </c>
      <c r="FA63" s="150">
        <v>27.562999725341797</v>
      </c>
      <c r="FB63" s="30">
        <f t="shared" ref="FB63" si="1402">AVERAGE(FA63:FA64)</f>
        <v>27.59999942779541</v>
      </c>
      <c r="FC63" s="30">
        <f t="shared" ref="FC63" si="1403">STDEV(FA63:FA64)</f>
        <v>5.2325481013668983E-2</v>
      </c>
      <c r="FD63" s="30">
        <f>2^(MIN(FB$3:FB$96)-FB63)</f>
        <v>0.8145078301262626</v>
      </c>
      <c r="FE63" s="118">
        <f t="shared" ref="FE63" si="1404">FB63-$R63</f>
        <v>-1.0780000686645508</v>
      </c>
      <c r="FF63" s="29"/>
      <c r="FG63" s="29"/>
      <c r="FH63" s="35">
        <f t="shared" ref="FH63" si="1405">(FE63-FF$57)/FG$57*SQRT(6/5)</f>
        <v>-1.9159669364222125</v>
      </c>
      <c r="FI63" s="118">
        <f t="shared" ref="FI63" si="1406">FF$3-FE63</f>
        <v>0.45350020272391178</v>
      </c>
      <c r="FJ63" s="29"/>
      <c r="FK63" s="29"/>
      <c r="FL63" s="29"/>
      <c r="FM63" s="24">
        <f t="shared" ref="FM63" si="1407">(FI63-FJ$57)/FK$57*SQRT(6/5)</f>
        <v>1.9159669364222125</v>
      </c>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row>
    <row r="64" spans="1:257" x14ac:dyDescent="0.25">
      <c r="C64" s="5" t="s">
        <v>18</v>
      </c>
      <c r="D64" s="6">
        <v>6</v>
      </c>
      <c r="E64" s="6">
        <v>18.8</v>
      </c>
      <c r="F64" s="12" t="s">
        <v>85</v>
      </c>
      <c r="G64" s="98">
        <v>32</v>
      </c>
      <c r="H64" s="11">
        <v>32</v>
      </c>
      <c r="I64" s="170"/>
      <c r="M64" s="171"/>
      <c r="N64" s="19">
        <v>24.513999938964844</v>
      </c>
      <c r="O64" s="21"/>
      <c r="Q64" s="26"/>
      <c r="R64" s="28"/>
      <c r="S64" s="25"/>
      <c r="V64" s="32"/>
      <c r="Z64" s="21"/>
      <c r="AB64" s="98">
        <v>32</v>
      </c>
      <c r="AC64" s="23">
        <v>28.729999542236328</v>
      </c>
      <c r="AD64" s="78"/>
      <c r="AE64" s="29"/>
      <c r="AF64" s="23"/>
      <c r="AG64" s="25"/>
      <c r="AP64" s="98">
        <v>32</v>
      </c>
      <c r="AQ64" s="6">
        <v>6</v>
      </c>
      <c r="AR64" s="6">
        <v>18.8</v>
      </c>
      <c r="AS64" s="30">
        <v>26.805999755859375</v>
      </c>
      <c r="AT64" s="78"/>
      <c r="AU64" s="29"/>
      <c r="AV64" s="29"/>
      <c r="AZ64" s="29"/>
      <c r="BA64" s="29"/>
      <c r="BE64" s="29"/>
      <c r="BF64" s="98">
        <v>32</v>
      </c>
      <c r="BG64" s="6">
        <v>6</v>
      </c>
      <c r="BH64" s="6">
        <v>18.8</v>
      </c>
      <c r="BI64" s="19">
        <v>20.208999633789063</v>
      </c>
      <c r="BJ64" s="21"/>
      <c r="BL64" s="32"/>
      <c r="BM64" s="32"/>
      <c r="BP64" s="29"/>
      <c r="BQ64" s="89"/>
      <c r="BV64" s="98">
        <v>32</v>
      </c>
      <c r="BW64" s="6">
        <v>6</v>
      </c>
      <c r="BX64" s="6">
        <v>18.8</v>
      </c>
      <c r="BY64" s="19">
        <v>23.778999328613281</v>
      </c>
      <c r="BZ64" s="21"/>
      <c r="CC64" s="29"/>
      <c r="CL64" s="98">
        <v>32</v>
      </c>
      <c r="CM64" s="6">
        <v>6</v>
      </c>
      <c r="CN64" s="6">
        <v>18.8</v>
      </c>
      <c r="CO64" s="23">
        <v>25.715000152587891</v>
      </c>
      <c r="CP64" s="21"/>
      <c r="CR64" s="32"/>
      <c r="CS64" s="29"/>
      <c r="CV64" s="32"/>
      <c r="CW64" s="89"/>
      <c r="DB64" s="98">
        <v>32</v>
      </c>
      <c r="DC64" s="6">
        <v>6</v>
      </c>
      <c r="DD64" s="6">
        <v>18.8</v>
      </c>
      <c r="DE64" s="19">
        <v>24.784999847412109</v>
      </c>
      <c r="DF64" s="21"/>
      <c r="DH64" s="32"/>
      <c r="DI64" s="29"/>
      <c r="DR64" s="98">
        <v>32</v>
      </c>
      <c r="DS64" s="6">
        <v>6</v>
      </c>
      <c r="DT64" s="6">
        <v>18.8</v>
      </c>
      <c r="DU64" s="33">
        <v>26.090000152587891</v>
      </c>
      <c r="DV64" s="21"/>
      <c r="DX64" s="29"/>
      <c r="EC64" s="29"/>
      <c r="EH64" s="98">
        <v>32</v>
      </c>
      <c r="EI64" s="6">
        <v>6</v>
      </c>
      <c r="EJ64" s="6">
        <v>18.8</v>
      </c>
      <c r="EK64" s="19">
        <v>27.64900016784668</v>
      </c>
      <c r="EL64" s="21"/>
      <c r="EP64" s="29"/>
      <c r="EQ64" s="29"/>
      <c r="ES64" s="89"/>
      <c r="ET64" s="29"/>
      <c r="EU64" s="29"/>
      <c r="EV64" s="29"/>
      <c r="EX64" s="98">
        <v>32</v>
      </c>
      <c r="EY64" s="6">
        <v>6</v>
      </c>
      <c r="EZ64" s="6">
        <v>18.8</v>
      </c>
      <c r="FA64" s="150">
        <v>27.636999130249023</v>
      </c>
      <c r="FF64" s="29"/>
      <c r="FG64" s="29"/>
      <c r="FJ64" s="29"/>
      <c r="FK64" s="29"/>
      <c r="FL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row>
    <row r="65" spans="2:257" x14ac:dyDescent="0.25">
      <c r="B65" s="12">
        <v>5</v>
      </c>
      <c r="C65" s="5" t="s">
        <v>18</v>
      </c>
      <c r="D65" s="6">
        <v>6</v>
      </c>
      <c r="E65" s="6">
        <v>18.8</v>
      </c>
      <c r="F65" s="12" t="s">
        <v>85</v>
      </c>
      <c r="G65" s="98">
        <v>33</v>
      </c>
      <c r="H65" s="11">
        <v>33</v>
      </c>
      <c r="I65" s="170">
        <v>0.5</v>
      </c>
      <c r="L65" s="171">
        <f t="shared" ref="L65" si="1408">(I65-J$57)/K$57*SQRT(6/5)</f>
        <v>-0.17845765256206253</v>
      </c>
      <c r="M65" s="171">
        <f>LOG(I65,2)</f>
        <v>-1</v>
      </c>
      <c r="N65" s="19">
        <v>24.378999710083008</v>
      </c>
      <c r="O65" s="20">
        <f t="shared" ref="O65" si="1409">AVERAGE(N65:N66)</f>
        <v>24.362500190734863</v>
      </c>
      <c r="P65" s="21">
        <f t="shared" ref="P65" si="1410">STDEV(N65:N66)</f>
        <v>2.3333844034783283E-2</v>
      </c>
      <c r="Q65" s="22">
        <f>2^(MIN(O$17:O$50)-O65)</f>
        <v>0.58075420626051277</v>
      </c>
      <c r="R65" s="87">
        <f t="shared" ref="R65" si="1411">AD65</f>
        <v>28.377499580383301</v>
      </c>
      <c r="S65" s="95">
        <f>O65-$R65</f>
        <v>-4.0149993896484375</v>
      </c>
      <c r="V65" s="34">
        <f t="shared" ref="V65" si="1412">(S65-T$57)/U$57*SQRT(6/5)</f>
        <v>-0.4524803045244023</v>
      </c>
      <c r="W65" s="30">
        <f>T$3-S65</f>
        <v>-0.13335800170898438</v>
      </c>
      <c r="Z65" s="21"/>
      <c r="AA65" s="24">
        <f t="shared" ref="AA65" si="1413">(W65-X$57)/Y$57*SQRT(6/5)</f>
        <v>0.4524803045244023</v>
      </c>
      <c r="AB65" s="98">
        <v>33</v>
      </c>
      <c r="AC65" s="23">
        <v>28.358999252319336</v>
      </c>
      <c r="AD65" s="77">
        <f t="shared" ref="AD65" si="1414">AVERAGE(AC65:AC66)</f>
        <v>28.377499580383301</v>
      </c>
      <c r="AE65" s="78">
        <f t="shared" ref="AE65" si="1415">STDEV(AC65:AC66)</f>
        <v>2.6163414856410667E-2</v>
      </c>
      <c r="AF65" s="30">
        <f>2^(MIN(AD$3:AD$96)-AD65)</f>
        <v>0.59131573777790414</v>
      </c>
      <c r="AG65" s="95">
        <f t="shared" ref="AG65" si="1416">AD65-$R65</f>
        <v>0</v>
      </c>
      <c r="AP65" s="98">
        <v>33</v>
      </c>
      <c r="AQ65" s="6">
        <v>6</v>
      </c>
      <c r="AR65" s="6">
        <v>18.8</v>
      </c>
      <c r="AS65" s="30">
        <v>26.804000854492188</v>
      </c>
      <c r="AT65" s="77">
        <f t="shared" ref="AT65" si="1417">AVERAGE(AS65:AS66)</f>
        <v>26.785000801086426</v>
      </c>
      <c r="AU65" s="78">
        <f t="shared" ref="AU65" si="1418">STDEV(AS65:AS66)</f>
        <v>2.6870133212241337E-2</v>
      </c>
      <c r="AV65" s="30">
        <f>2^(MIN(AT$3:AT$96)-AT65)</f>
        <v>0.41624342310119133</v>
      </c>
      <c r="AW65" s="88">
        <f t="shared" ref="AW65" si="1419">AT65-$R65</f>
        <v>-1.592498779296875</v>
      </c>
      <c r="AZ65" s="80">
        <f t="shared" ref="AZ65" si="1420">(AW65-AX$57)/AY$57*SQRT(6/5)</f>
        <v>-0.11539896053704707</v>
      </c>
      <c r="BA65" s="30">
        <f t="shared" ref="BA65" si="1421">AX$3-AW65</f>
        <v>-0.51014409746442535</v>
      </c>
      <c r="BE65" s="24">
        <f t="shared" ref="BE65" si="1422">(BA65-BB$57)/BC$57*SQRT(6/5)</f>
        <v>0.11539896053704733</v>
      </c>
      <c r="BF65" s="98">
        <v>33</v>
      </c>
      <c r="BG65" s="6">
        <v>6</v>
      </c>
      <c r="BH65" s="6">
        <v>18.8</v>
      </c>
      <c r="BI65" s="19">
        <v>19.783000946044922</v>
      </c>
      <c r="BJ65" s="20">
        <f t="shared" si="304"/>
        <v>19.763500213623047</v>
      </c>
      <c r="BK65" s="21">
        <f t="shared" ref="BK65" si="1423">STDEV(BI65:BI66)</f>
        <v>2.7578200267224358E-2</v>
      </c>
      <c r="BL65" s="22">
        <f>2^(MIN(BJ$3:BJ$96)-BJ65)</f>
        <v>0.52832595739134192</v>
      </c>
      <c r="BM65" s="113">
        <f t="shared" ref="BM65" si="1424">BJ65-$R65</f>
        <v>-8.6139993667602539</v>
      </c>
      <c r="BP65" s="34">
        <f t="shared" ref="BP65" si="1425">(BM65-BN$57)/BO$57*SQRT(6/5)</f>
        <v>-0.46533851674022353</v>
      </c>
      <c r="BQ65" s="118">
        <f t="shared" ref="BQ65" si="1426">BN$3-BM65</f>
        <v>-0.27571487426757813</v>
      </c>
      <c r="BU65" s="24">
        <f t="shared" ref="BU65" si="1427">(BQ65-BR$57)/BS$57*SQRT(6/5)</f>
        <v>0.46533851674022253</v>
      </c>
      <c r="BV65" s="98">
        <v>33</v>
      </c>
      <c r="BW65" s="6">
        <v>6</v>
      </c>
      <c r="BX65" s="6">
        <v>18.8</v>
      </c>
      <c r="BY65" s="19">
        <v>23.722000122070313</v>
      </c>
      <c r="BZ65" s="20">
        <f t="shared" si="308"/>
        <v>23.694000244140625</v>
      </c>
      <c r="CA65" s="21">
        <f t="shared" ref="CA65" si="1428">STDEV(BY65:BY66)</f>
        <v>3.9597807112955158E-2</v>
      </c>
      <c r="CB65" s="22">
        <f>2^(MIN(BZ$3:BZ$96)-BZ65)</f>
        <v>0.6549695149986754</v>
      </c>
      <c r="CC65" s="78">
        <f t="shared" ref="CC65" si="1429">BZ65-$R65</f>
        <v>-4.6834993362426758</v>
      </c>
      <c r="CF65" s="34">
        <f t="shared" ref="CF65" si="1430">(CC65-CD$57)/CE$57*SQRT(6/5)</f>
        <v>-0.33028124243562873</v>
      </c>
      <c r="CG65" s="30">
        <f t="shared" ref="CG65" si="1431">CD$3-CC65</f>
        <v>0.39749922071184418</v>
      </c>
      <c r="CK65" s="24">
        <f t="shared" ref="CK65" si="1432">(CG65-CH$57)/CI$57*SQRT(6/5)</f>
        <v>0.33028124243562801</v>
      </c>
      <c r="CL65" s="98">
        <v>33</v>
      </c>
      <c r="CM65" s="6">
        <v>6</v>
      </c>
      <c r="CN65" s="6">
        <v>18.8</v>
      </c>
      <c r="CO65" s="23">
        <v>25.73900032043457</v>
      </c>
      <c r="CP65" s="20">
        <f t="shared" si="312"/>
        <v>25.704999923706055</v>
      </c>
      <c r="CQ65" s="21">
        <f t="shared" ref="CQ65" si="1433">STDEV(CO65:CO66)</f>
        <v>4.8083822179532609E-2</v>
      </c>
      <c r="CR65" s="22">
        <f>2^(MIN(CP$3:CP$96)-CP65)</f>
        <v>0.62763602551343145</v>
      </c>
      <c r="CS65" s="78">
        <f t="shared" ref="CS65" si="1434">CP65-$R65</f>
        <v>-2.6724996566772461</v>
      </c>
      <c r="CV65" s="34">
        <f t="shared" ref="CV65" si="1435">(CS65-CT$57)/CU$57*SQRT(6/5)</f>
        <v>1.2165924639283157</v>
      </c>
      <c r="CW65" s="118">
        <f t="shared" ref="CW65" si="1436">CT$3-CS65</f>
        <v>-4.6643257141113281E-2</v>
      </c>
      <c r="DA65" s="24">
        <f t="shared" ref="DA65" si="1437">(CW65-CX$57)/CY$57*SQRT(6/5)</f>
        <v>-1.2165924639283157</v>
      </c>
      <c r="DB65" s="98">
        <v>33</v>
      </c>
      <c r="DC65" s="6">
        <v>6</v>
      </c>
      <c r="DD65" s="6">
        <v>18.8</v>
      </c>
      <c r="DE65" s="19">
        <v>24.608999252319336</v>
      </c>
      <c r="DF65" s="20">
        <f>AVERAGE(DE65:DE66)</f>
        <v>24.618999481201172</v>
      </c>
      <c r="DG65" s="21">
        <f>STDEV(DE65:DE66)</f>
        <v>1.4142459311527513E-2</v>
      </c>
      <c r="DH65" s="22">
        <f>2^(MIN(DF$3:DF$96)-DF65)</f>
        <v>0.5239496607495252</v>
      </c>
      <c r="DI65" s="78">
        <f t="shared" ref="DI65" si="1438">DF65-$R65</f>
        <v>-3.7585000991821289</v>
      </c>
      <c r="DL65" s="34">
        <f t="shared" ref="DL65" si="1439">(DI65-DJ$57)/DK$57*SQRT(6/5)</f>
        <v>-0.23883942197214725</v>
      </c>
      <c r="DM65" s="30">
        <f t="shared" ref="DM65" si="1440">DJ$3-DI65</f>
        <v>-1.6214234488351131E-2</v>
      </c>
      <c r="DQ65" s="24">
        <f t="shared" ref="DQ65" si="1441">(DM65-DN$57)/DO$57*SQRT(6/5)</f>
        <v>0.23883942197214722</v>
      </c>
      <c r="DR65" s="98">
        <v>33</v>
      </c>
      <c r="DS65" s="6">
        <v>6</v>
      </c>
      <c r="DT65" s="6">
        <v>18.8</v>
      </c>
      <c r="DU65" s="33">
        <v>26.492000579833984</v>
      </c>
      <c r="DV65" s="20">
        <f t="shared" si="318"/>
        <v>26.48900032043457</v>
      </c>
      <c r="DW65" s="21">
        <f t="shared" ref="DW65" si="1442">STDEV(DU65:DU66)</f>
        <v>4.243007533288724E-3</v>
      </c>
      <c r="DX65" s="79">
        <f>2^(MIN(DV$3:DV$96)-DV65)</f>
        <v>0.40528270139738048</v>
      </c>
      <c r="DY65" s="95">
        <f t="shared" ref="DY65" si="1443">DV65-$R65</f>
        <v>-1.8884992599487305</v>
      </c>
      <c r="EB65" s="34">
        <f t="shared" ref="EB65" si="1444">(DY65-DZ$57)/EA$57*SQRT(6/5)</f>
        <v>0.23721485182464055</v>
      </c>
      <c r="EC65" s="30">
        <f t="shared" ref="EC65" si="1445">DZ$3-DY65</f>
        <v>-0.4867865698678151</v>
      </c>
      <c r="EG65" s="24">
        <f t="shared" ref="EG65" si="1446">(EC65-ED$57)/EE$57*SQRT(6/5)</f>
        <v>-0.23721485182464053</v>
      </c>
      <c r="EH65" s="98">
        <v>33</v>
      </c>
      <c r="EI65" s="6">
        <v>6</v>
      </c>
      <c r="EJ65" s="6">
        <v>18.8</v>
      </c>
      <c r="EK65" s="19">
        <v>27.636999130249023</v>
      </c>
      <c r="EL65" s="20">
        <f t="shared" si="367"/>
        <v>27.622499465942383</v>
      </c>
      <c r="EM65" s="21">
        <f t="shared" ref="EM65" si="1447">STDEV(EK65:EK66)</f>
        <v>2.0505621912308251E-2</v>
      </c>
      <c r="EN65" s="79">
        <f>2^(MIN(EL$3:EL$98)-EL65)</f>
        <v>0.59687502495102718</v>
      </c>
      <c r="EO65" s="88">
        <f t="shared" ref="EO65" si="1448">EL65-$R65</f>
        <v>-0.75500011444091797</v>
      </c>
      <c r="EP65" s="29"/>
      <c r="EQ65" s="29"/>
      <c r="ER65" s="34">
        <f t="shared" ref="ER65" si="1449">(EO65-EP$57)/EQ$57*SQRT(6/5)</f>
        <v>1.368006538915215</v>
      </c>
      <c r="ES65" s="118">
        <f t="shared" ref="ES65" si="1450">EP$3-EO65</f>
        <v>-8.6428369794573134E-2</v>
      </c>
      <c r="ET65" s="29"/>
      <c r="EU65" s="29"/>
      <c r="EV65" s="29"/>
      <c r="EW65" s="24">
        <f t="shared" ref="EW65" si="1451">(ES65-ET$57)/EU$57*SQRT(6/5)</f>
        <v>-1.3680065389152134</v>
      </c>
      <c r="EX65" s="98">
        <v>33</v>
      </c>
      <c r="EY65" s="6">
        <v>6</v>
      </c>
      <c r="EZ65" s="6">
        <v>18.8</v>
      </c>
      <c r="FA65" s="150">
        <v>27.75</v>
      </c>
      <c r="FB65" s="30">
        <f t="shared" ref="FB65" si="1452">AVERAGE(FA65:FA66)</f>
        <v>27.640500068664551</v>
      </c>
      <c r="FC65" s="30">
        <f t="shared" ref="FC65" si="1453">STDEV(FA65:FA66)</f>
        <v>0.15485628797351494</v>
      </c>
      <c r="FD65" s="30">
        <f>2^(MIN(FB$3:FB$96)-FB65)</f>
        <v>0.79196019869705891</v>
      </c>
      <c r="FE65" s="118">
        <f t="shared" ref="FE65" si="1454">FB65-$R65</f>
        <v>-0.73699951171875</v>
      </c>
      <c r="FF65" s="29"/>
      <c r="FG65" s="29"/>
      <c r="FH65" s="35">
        <f t="shared" ref="FH65" si="1455">(FE65-FF$57)/FG$57*SQRT(6/5)</f>
        <v>-0.56538183380135865</v>
      </c>
      <c r="FI65" s="118">
        <f t="shared" ref="FI65" si="1456">FF$3-FE65</f>
        <v>0.112499645778111</v>
      </c>
      <c r="FJ65" s="29"/>
      <c r="FK65" s="29"/>
      <c r="FL65" s="29"/>
      <c r="FM65" s="24">
        <f t="shared" ref="FM65" si="1457">(FI65-FJ$57)/FK$57*SQRT(6/5)</f>
        <v>0.56538183380135865</v>
      </c>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row>
    <row r="66" spans="2:257" x14ac:dyDescent="0.25">
      <c r="C66" s="5" t="s">
        <v>18</v>
      </c>
      <c r="D66" s="6">
        <v>6</v>
      </c>
      <c r="E66" s="6">
        <v>18.8</v>
      </c>
      <c r="F66" s="12" t="s">
        <v>85</v>
      </c>
      <c r="G66" s="98">
        <v>33</v>
      </c>
      <c r="H66" s="11">
        <v>33</v>
      </c>
      <c r="I66" s="170"/>
      <c r="M66" s="171"/>
      <c r="N66" s="19">
        <v>24.346000671386719</v>
      </c>
      <c r="O66" s="21"/>
      <c r="Q66" s="26"/>
      <c r="R66" s="28"/>
      <c r="S66" s="25"/>
      <c r="V66" s="32"/>
      <c r="Z66" s="21"/>
      <c r="AB66" s="98">
        <v>33</v>
      </c>
      <c r="AC66" s="23">
        <v>28.395999908447266</v>
      </c>
      <c r="AD66" s="78"/>
      <c r="AE66" s="29"/>
      <c r="AF66" s="23"/>
      <c r="AG66" s="25"/>
      <c r="AP66" s="98">
        <v>33</v>
      </c>
      <c r="AQ66" s="6">
        <v>6</v>
      </c>
      <c r="AR66" s="6">
        <v>18.8</v>
      </c>
      <c r="AS66" s="30">
        <v>26.766000747680664</v>
      </c>
      <c r="AT66" s="78"/>
      <c r="AU66" s="29"/>
      <c r="AV66" s="29"/>
      <c r="AZ66" s="29"/>
      <c r="BA66" s="29"/>
      <c r="BE66" s="29"/>
      <c r="BF66" s="98">
        <v>33</v>
      </c>
      <c r="BG66" s="6">
        <v>6</v>
      </c>
      <c r="BH66" s="6">
        <v>18.8</v>
      </c>
      <c r="BI66" s="19">
        <v>19.743999481201172</v>
      </c>
      <c r="BJ66" s="21"/>
      <c r="BL66" s="32"/>
      <c r="BM66" s="32"/>
      <c r="BP66" s="29"/>
      <c r="BQ66" s="89"/>
      <c r="BV66" s="98">
        <v>33</v>
      </c>
      <c r="BW66" s="6">
        <v>6</v>
      </c>
      <c r="BX66" s="6">
        <v>18.8</v>
      </c>
      <c r="BY66" s="19">
        <v>23.666000366210938</v>
      </c>
      <c r="BZ66" s="21"/>
      <c r="CC66" s="29"/>
      <c r="CL66" s="98">
        <v>33</v>
      </c>
      <c r="CM66" s="6">
        <v>6</v>
      </c>
      <c r="CN66" s="6">
        <v>18.8</v>
      </c>
      <c r="CO66" s="23">
        <v>25.670999526977539</v>
      </c>
      <c r="CP66" s="21"/>
      <c r="CR66" s="32"/>
      <c r="CS66" s="29"/>
      <c r="CV66" s="32"/>
      <c r="CW66" s="89"/>
      <c r="DB66" s="98">
        <v>33</v>
      </c>
      <c r="DC66" s="6">
        <v>6</v>
      </c>
      <c r="DD66" s="6">
        <v>18.8</v>
      </c>
      <c r="DE66" s="19">
        <v>24.628999710083008</v>
      </c>
      <c r="DF66" s="21"/>
      <c r="DH66" s="32"/>
      <c r="DI66" s="29"/>
      <c r="DR66" s="98">
        <v>33</v>
      </c>
      <c r="DS66" s="6">
        <v>6</v>
      </c>
      <c r="DT66" s="6">
        <v>18.8</v>
      </c>
      <c r="DU66" s="33">
        <v>26.486000061035156</v>
      </c>
      <c r="DV66" s="21"/>
      <c r="DX66" s="29"/>
      <c r="EC66" s="29"/>
      <c r="EH66" s="98">
        <v>33</v>
      </c>
      <c r="EI66" s="6">
        <v>6</v>
      </c>
      <c r="EJ66" s="6">
        <v>18.8</v>
      </c>
      <c r="EK66" s="19">
        <v>27.607999801635742</v>
      </c>
      <c r="EL66" s="21"/>
      <c r="EP66" s="29"/>
      <c r="EQ66" s="29"/>
      <c r="ES66" s="89"/>
      <c r="ET66" s="29"/>
      <c r="EU66" s="29"/>
      <c r="EV66" s="29"/>
      <c r="EX66" s="98">
        <v>33</v>
      </c>
      <c r="EY66" s="6">
        <v>6</v>
      </c>
      <c r="EZ66" s="6">
        <v>18.8</v>
      </c>
      <c r="FA66" s="150">
        <v>27.531000137329102</v>
      </c>
      <c r="FF66" s="29"/>
      <c r="FG66" s="29"/>
      <c r="FJ66" s="29"/>
      <c r="FK66" s="29"/>
      <c r="FL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row>
    <row r="67" spans="2:257" x14ac:dyDescent="0.25">
      <c r="B67" s="12">
        <v>6</v>
      </c>
      <c r="C67" s="5" t="s">
        <v>18</v>
      </c>
      <c r="D67" s="6">
        <v>6</v>
      </c>
      <c r="E67" s="6">
        <v>18.8</v>
      </c>
      <c r="F67" s="12" t="s">
        <v>85</v>
      </c>
      <c r="G67" s="98">
        <v>34</v>
      </c>
      <c r="H67" s="11">
        <v>34</v>
      </c>
      <c r="I67" s="170">
        <v>1.4</v>
      </c>
      <c r="L67" s="171">
        <f t="shared" ref="L67" si="1458">(I67-J$57)/K$57*SQRT(6/5)</f>
        <v>1.7488849951082117</v>
      </c>
      <c r="M67" s="171">
        <f>LOG(I67,2)</f>
        <v>0.48542682717024171</v>
      </c>
      <c r="N67" s="19">
        <v>24.541999816894531</v>
      </c>
      <c r="O67" s="20">
        <f t="shared" ref="O67" si="1459">AVERAGE(N67:N68)</f>
        <v>24.510000228881836</v>
      </c>
      <c r="P67" s="21">
        <f t="shared" ref="P67" si="1460">STDEV(N67:N68)</f>
        <v>4.5254251357905229E-2</v>
      </c>
      <c r="Q67" s="22">
        <f>2^(MIN(O$17:O$50)-O67)</f>
        <v>0.52431276123945825</v>
      </c>
      <c r="R67" s="87">
        <f t="shared" ref="R67" si="1461">AD67</f>
        <v>28.467000007629395</v>
      </c>
      <c r="S67" s="95">
        <f>O67-$R67</f>
        <v>-3.9569997787475586</v>
      </c>
      <c r="V67" s="34">
        <f t="shared" ref="V67" si="1462">(S67-T$57)/U$57*SQRT(6/5)</f>
        <v>-0.22410821125966809</v>
      </c>
      <c r="W67" s="30">
        <f>T$3-S67</f>
        <v>-0.19135761260986328</v>
      </c>
      <c r="Z67" s="21"/>
      <c r="AA67" s="24">
        <f t="shared" ref="AA67" si="1463">(W67-X$57)/Y$57*SQRT(6/5)</f>
        <v>0.22410821125966809</v>
      </c>
      <c r="AB67" s="98">
        <v>34</v>
      </c>
      <c r="AC67" s="23">
        <v>28.507999420166016</v>
      </c>
      <c r="AD67" s="77">
        <f t="shared" ref="AD67" si="1464">AVERAGE(AC67:AC68)</f>
        <v>28.467000007629395</v>
      </c>
      <c r="AE67" s="78">
        <f t="shared" ref="AE67" si="1465">STDEV(AC67:AC68)</f>
        <v>5.7981925258619053E-2</v>
      </c>
      <c r="AF67" s="30">
        <f>2^(MIN(AD$3:AD$96)-AD67)</f>
        <v>0.55574699694582275</v>
      </c>
      <c r="AG67" s="95">
        <f t="shared" ref="AG67" si="1466">AD67-$R67</f>
        <v>0</v>
      </c>
      <c r="AP67" s="98">
        <v>34</v>
      </c>
      <c r="AQ67" s="6">
        <v>6</v>
      </c>
      <c r="AR67" s="6">
        <v>18.8</v>
      </c>
      <c r="AS67" s="30">
        <v>27.035999298095703</v>
      </c>
      <c r="AT67" s="77">
        <f t="shared" ref="AT67" si="1467">AVERAGE(AS67:AS68)</f>
        <v>27.01200008392334</v>
      </c>
      <c r="AU67" s="78">
        <f t="shared" ref="AU67" si="1468">STDEV(AS67:AS68)</f>
        <v>3.3940014168852749E-2</v>
      </c>
      <c r="AV67" s="30">
        <f>2^(MIN(AT$3:AT$96)-AT67)</f>
        <v>0.35564261206869036</v>
      </c>
      <c r="AW67" s="88">
        <f t="shared" ref="AW67" si="1469">AT67-$R67</f>
        <v>-1.4549999237060547</v>
      </c>
      <c r="AZ67" s="80">
        <f t="shared" ref="AZ67" si="1470">(AW67-AX$57)/AY$57*SQRT(6/5)</f>
        <v>0.19270723533604864</v>
      </c>
      <c r="BA67" s="30">
        <f t="shared" ref="BA67" si="1471">AX$3-AW67</f>
        <v>-0.64764295305524566</v>
      </c>
      <c r="BE67" s="24">
        <f t="shared" ref="BE67" si="1472">(BA67-BB$57)/BC$57*SQRT(6/5)</f>
        <v>-0.19270723533604842</v>
      </c>
      <c r="BF67" s="98">
        <v>34</v>
      </c>
      <c r="BG67" s="6">
        <v>6</v>
      </c>
      <c r="BH67" s="6">
        <v>18.8</v>
      </c>
      <c r="BI67" s="19">
        <v>20.402000427246094</v>
      </c>
      <c r="BJ67" s="20">
        <f t="shared" si="304"/>
        <v>20.417500495910645</v>
      </c>
      <c r="BK67" s="21">
        <f t="shared" ref="BK67" si="1473">STDEV(BI67:BI68)</f>
        <v>2.1920407323121942E-2</v>
      </c>
      <c r="BL67" s="22">
        <f>2^(MIN(BJ$3:BJ$96)-BJ67)</f>
        <v>0.33575945136657404</v>
      </c>
      <c r="BM67" s="113">
        <f t="shared" ref="BM67" si="1474">BJ67-$R67</f>
        <v>-8.04949951171875</v>
      </c>
      <c r="BP67" s="34">
        <f t="shared" ref="BP67" si="1475">(BM67-BN$57)/BO$57*SQRT(6/5)</f>
        <v>0.54563325529027906</v>
      </c>
      <c r="BQ67" s="118">
        <f t="shared" ref="BQ67" si="1476">BN$3-BM67</f>
        <v>-0.84021472930908203</v>
      </c>
      <c r="BU67" s="24">
        <f t="shared" ref="BU67" si="1477">(BQ67-BR$57)/BS$57*SQRT(6/5)</f>
        <v>-0.54563325529028006</v>
      </c>
      <c r="BV67" s="98">
        <v>34</v>
      </c>
      <c r="BW67" s="6">
        <v>6</v>
      </c>
      <c r="BX67" s="6">
        <v>18.8</v>
      </c>
      <c r="BY67" s="19">
        <v>23.926000595092773</v>
      </c>
      <c r="BZ67" s="20">
        <f t="shared" si="308"/>
        <v>23.925000190734863</v>
      </c>
      <c r="CA67" s="21">
        <f t="shared" ref="CA67" si="1478">STDEV(BY67:BY68)</f>
        <v>1.4147854108136908E-3</v>
      </c>
      <c r="CB67" s="22">
        <f>2^(MIN(BZ$3:BZ$96)-BZ67)</f>
        <v>0.55806292836707294</v>
      </c>
      <c r="CC67" s="78">
        <f t="shared" ref="CC67" si="1479">BZ67-$R67</f>
        <v>-4.5419998168945313</v>
      </c>
      <c r="CF67" s="34">
        <f t="shared" ref="CF67" si="1480">(CC67-CD$57)/CE$57*SQRT(6/5)</f>
        <v>4.0875532785918156E-2</v>
      </c>
      <c r="CG67" s="30">
        <f t="shared" ref="CG67" si="1481">CD$3-CC67</f>
        <v>0.25599970136369965</v>
      </c>
      <c r="CK67" s="24">
        <f t="shared" ref="CK67" si="1482">(CG67-CH$57)/CI$57*SQRT(6/5)</f>
        <v>-4.0875532785918885E-2</v>
      </c>
      <c r="CL67" s="98">
        <v>34</v>
      </c>
      <c r="CM67" s="6">
        <v>6</v>
      </c>
      <c r="CN67" s="6">
        <v>18.8</v>
      </c>
      <c r="CO67" s="23">
        <v>25.690000534057617</v>
      </c>
      <c r="CP67" s="20">
        <f t="shared" si="312"/>
        <v>25.675000190734863</v>
      </c>
      <c r="CQ67" s="21">
        <f t="shared" ref="CQ67" si="1483">STDEV(CO67:CO68)</f>
        <v>2.1213688967291273E-2</v>
      </c>
      <c r="CR67" s="22">
        <f>2^(MIN(CP$3:CP$96)-CP67)</f>
        <v>0.64082387396961071</v>
      </c>
      <c r="CS67" s="78">
        <f t="shared" ref="CS67" si="1484">CP67-$R67</f>
        <v>-2.7919998168945313</v>
      </c>
      <c r="CV67" s="34">
        <f t="shared" ref="CV67" si="1485">(CS67-CT$57)/CU$57*SQRT(6/5)</f>
        <v>0.71469487573937751</v>
      </c>
      <c r="CW67" s="118">
        <f t="shared" ref="CW67" si="1486">CT$3-CS67</f>
        <v>7.2856903076171875E-2</v>
      </c>
      <c r="DA67" s="24">
        <f t="shared" ref="DA67" si="1487">(CW67-CX$57)/CY$57*SQRT(6/5)</f>
        <v>-0.71469487573937751</v>
      </c>
      <c r="DB67" s="98">
        <v>34</v>
      </c>
      <c r="DC67" s="6">
        <v>6</v>
      </c>
      <c r="DD67" s="6">
        <v>18.8</v>
      </c>
      <c r="DE67" s="19">
        <v>24.639999389648438</v>
      </c>
      <c r="DF67" s="20">
        <f>AVERAGE(DE67:DE68)</f>
        <v>24.600500106811523</v>
      </c>
      <c r="DG67" s="21">
        <f>STDEV(DE67:DE68)</f>
        <v>5.5860421491974691E-2</v>
      </c>
      <c r="DH67" s="22">
        <f>2^(MIN(DF$3:DF$96)-DF67)</f>
        <v>0.53071141643550257</v>
      </c>
      <c r="DI67" s="78">
        <f t="shared" ref="DI67" si="1488">DF67-$R67</f>
        <v>-3.8664999008178711</v>
      </c>
      <c r="DL67" s="34">
        <f t="shared" ref="DL67" si="1489">(DI67-DJ$57)/DK$57*SQRT(6/5)</f>
        <v>-0.50637132518388006</v>
      </c>
      <c r="DM67" s="30">
        <f t="shared" ref="DM67" si="1490">DJ$3-DI67</f>
        <v>9.1785567147391056E-2</v>
      </c>
      <c r="DQ67" s="24">
        <f t="shared" ref="DQ67" si="1491">(DM67-DN$57)/DO$57*SQRT(6/5)</f>
        <v>0.50637132518387995</v>
      </c>
      <c r="DR67" s="98">
        <v>34</v>
      </c>
      <c r="DS67" s="6">
        <v>6</v>
      </c>
      <c r="DT67" s="6">
        <v>18.8</v>
      </c>
      <c r="DU67" s="33">
        <v>25.822000503540039</v>
      </c>
      <c r="DV67" s="20">
        <f t="shared" si="318"/>
        <v>25.827000617980957</v>
      </c>
      <c r="DW67" s="21">
        <f t="shared" ref="DW67" si="1492">STDEV(DU67:DU68)</f>
        <v>7.0712296557637567E-3</v>
      </c>
      <c r="DX67" s="79">
        <f>2^(MIN(DV$3:DV$96)-DV67)</f>
        <v>0.64126839294393201</v>
      </c>
      <c r="DY67" s="95">
        <f t="shared" ref="DY67" si="1493">DV67-$R67</f>
        <v>-2.6399993896484375</v>
      </c>
      <c r="EB67" s="34">
        <f t="shared" ref="EB67" si="1494">(DY67-DZ$57)/EA$57*SQRT(6/5)</f>
        <v>-1.1141423815899691</v>
      </c>
      <c r="EC67" s="30">
        <f t="shared" ref="EC67" si="1495">DZ$3-DY67</f>
        <v>0.26471355983189193</v>
      </c>
      <c r="EG67" s="24">
        <f t="shared" ref="EG67" si="1496">(EC67-ED$57)/EE$57*SQRT(6/5)</f>
        <v>1.1141423815899687</v>
      </c>
      <c r="EH67" s="98">
        <v>34</v>
      </c>
      <c r="EI67" s="6">
        <v>6</v>
      </c>
      <c r="EJ67" s="6">
        <v>18.8</v>
      </c>
      <c r="EK67" s="19">
        <v>27.708999633789063</v>
      </c>
      <c r="EL67" s="20">
        <f t="shared" si="367"/>
        <v>27.659999847412109</v>
      </c>
      <c r="EM67" s="21">
        <f t="shared" ref="EM67" si="1497">STDEV(EK67:EK68)</f>
        <v>6.9296162447671533E-2</v>
      </c>
      <c r="EN67" s="79">
        <f>2^(MIN(EL$3:EL$98)-EL67)</f>
        <v>0.58156018684878741</v>
      </c>
      <c r="EO67" s="88">
        <f t="shared" ref="EO67" si="1498">EL67-$R67</f>
        <v>-0.80700016021728516</v>
      </c>
      <c r="EP67" s="29"/>
      <c r="EQ67" s="29"/>
      <c r="ER67" s="34">
        <f t="shared" ref="ER67" si="1499">(EO67-EP$57)/EQ$57*SQRT(6/5)</f>
        <v>1.0325890748997928</v>
      </c>
      <c r="ES67" s="118">
        <f t="shared" ref="ES67" si="1500">EP$3-EO67</f>
        <v>-3.4428324018205947E-2</v>
      </c>
      <c r="ET67" s="29"/>
      <c r="EU67" s="29"/>
      <c r="EV67" s="29"/>
      <c r="EW67" s="24">
        <f t="shared" ref="EW67" si="1501">(ES67-ET$57)/EU$57*SQRT(6/5)</f>
        <v>-1.0325890748997917</v>
      </c>
      <c r="EX67" s="98">
        <v>34</v>
      </c>
      <c r="EY67" s="6">
        <v>6</v>
      </c>
      <c r="EZ67" s="6">
        <v>18.8</v>
      </c>
      <c r="FA67" s="150">
        <v>27.849000930786133</v>
      </c>
      <c r="FB67" s="30">
        <f t="shared" ref="FB67" si="1502">AVERAGE(FA67:FA68)</f>
        <v>27.92400074005127</v>
      </c>
      <c r="FC67" s="30">
        <f t="shared" ref="FC67" si="1503">STDEV(FA67:FA68)</f>
        <v>0.10606574743815166</v>
      </c>
      <c r="FD67" s="30">
        <f>2^(MIN(FB$3:FB$96)-FB67)</f>
        <v>0.65067054921781842</v>
      </c>
      <c r="FE67" s="118">
        <f t="shared" ref="FE67" si="1504">FB67-$R67</f>
        <v>-0.542999267578125</v>
      </c>
      <c r="FF67" s="29"/>
      <c r="FG67" s="29"/>
      <c r="FH67" s="35">
        <f t="shared" ref="FH67" si="1505">(FE67-FF$57)/FG$57*SQRT(6/5)</f>
        <v>0.20298594245063617</v>
      </c>
      <c r="FI67" s="118">
        <f t="shared" ref="FI67" si="1506">FF$3-FE67</f>
        <v>-8.1500598362513998E-2</v>
      </c>
      <c r="FJ67" s="29"/>
      <c r="FK67" s="29"/>
      <c r="FL67" s="29"/>
      <c r="FM67" s="24">
        <f t="shared" ref="FM67" si="1507">(FI67-FJ$57)/FK$57*SQRT(6/5)</f>
        <v>-0.20298594245063639</v>
      </c>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row>
    <row r="68" spans="2:257" x14ac:dyDescent="0.25">
      <c r="C68" s="5" t="s">
        <v>18</v>
      </c>
      <c r="D68" s="6">
        <v>6</v>
      </c>
      <c r="E68" s="6">
        <v>18.8</v>
      </c>
      <c r="F68" s="12" t="s">
        <v>85</v>
      </c>
      <c r="G68" s="98">
        <v>34</v>
      </c>
      <c r="H68" s="11">
        <v>34</v>
      </c>
      <c r="I68" s="170"/>
      <c r="M68" s="171"/>
      <c r="N68" s="19">
        <v>24.478000640869141</v>
      </c>
      <c r="O68" s="21"/>
      <c r="Q68" s="26"/>
      <c r="R68" s="28"/>
      <c r="S68" s="25"/>
      <c r="V68" s="155"/>
      <c r="Z68" s="21"/>
      <c r="AB68" s="98">
        <v>34</v>
      </c>
      <c r="AC68" s="23">
        <v>28.426000595092773</v>
      </c>
      <c r="AD68" s="78"/>
      <c r="AE68" s="29"/>
      <c r="AF68" s="23"/>
      <c r="AG68" s="25"/>
      <c r="AP68" s="98">
        <v>34</v>
      </c>
      <c r="AQ68" s="6">
        <v>6</v>
      </c>
      <c r="AR68" s="6">
        <v>18.8</v>
      </c>
      <c r="AS68" s="30">
        <v>26.988000869750977</v>
      </c>
      <c r="AT68" s="78"/>
      <c r="AU68" s="29"/>
      <c r="AV68" s="29"/>
      <c r="AZ68" s="101"/>
      <c r="BA68" s="29"/>
      <c r="BE68" s="29"/>
      <c r="BF68" s="98">
        <v>34</v>
      </c>
      <c r="BG68" s="6">
        <v>6</v>
      </c>
      <c r="BH68" s="6">
        <v>18.8</v>
      </c>
      <c r="BI68" s="19">
        <v>20.433000564575195</v>
      </c>
      <c r="BJ68" s="21"/>
      <c r="BL68" s="32"/>
      <c r="BM68" s="32"/>
      <c r="BP68" s="29"/>
      <c r="BQ68" s="89"/>
      <c r="BV68" s="98">
        <v>34</v>
      </c>
      <c r="BW68" s="6">
        <v>6</v>
      </c>
      <c r="BX68" s="6">
        <v>18.8</v>
      </c>
      <c r="BY68" s="19">
        <v>23.923999786376953</v>
      </c>
      <c r="BZ68" s="21"/>
      <c r="CC68" s="29"/>
      <c r="CL68" s="98">
        <v>34</v>
      </c>
      <c r="CM68" s="6">
        <v>6</v>
      </c>
      <c r="CN68" s="6">
        <v>18.8</v>
      </c>
      <c r="CO68" s="23">
        <v>25.659999847412109</v>
      </c>
      <c r="CP68" s="21"/>
      <c r="CR68" s="32"/>
      <c r="CS68" s="29"/>
      <c r="CV68" s="155"/>
      <c r="CW68" s="89"/>
      <c r="DB68" s="98">
        <v>34</v>
      </c>
      <c r="DC68" s="6">
        <v>6</v>
      </c>
      <c r="DD68" s="6">
        <v>18.8</v>
      </c>
      <c r="DE68" s="19">
        <v>24.561000823974609</v>
      </c>
      <c r="DF68" s="21"/>
      <c r="DH68" s="32"/>
      <c r="DI68" s="29"/>
      <c r="DL68" s="155"/>
      <c r="DR68" s="98">
        <v>34</v>
      </c>
      <c r="DS68" s="6">
        <v>6</v>
      </c>
      <c r="DT68" s="6">
        <v>18.8</v>
      </c>
      <c r="DU68" s="33">
        <v>25.832000732421875</v>
      </c>
      <c r="DV68" s="21"/>
      <c r="DX68" s="29"/>
      <c r="EB68" s="155"/>
      <c r="EC68" s="29"/>
      <c r="EG68" s="155"/>
      <c r="EH68" s="98">
        <v>34</v>
      </c>
      <c r="EI68" s="6">
        <v>6</v>
      </c>
      <c r="EJ68" s="6">
        <v>18.8</v>
      </c>
      <c r="EK68" s="19">
        <v>27.611000061035156</v>
      </c>
      <c r="EL68" s="21"/>
      <c r="EP68" s="29"/>
      <c r="EQ68" s="29"/>
      <c r="ES68" s="89"/>
      <c r="ET68" s="29"/>
      <c r="EU68" s="29"/>
      <c r="EV68" s="29"/>
      <c r="EW68" s="155"/>
      <c r="EX68" s="98">
        <v>34</v>
      </c>
      <c r="EY68" s="6">
        <v>6</v>
      </c>
      <c r="EZ68" s="6">
        <v>18.8</v>
      </c>
      <c r="FA68" s="150">
        <v>27.999000549316406</v>
      </c>
      <c r="FF68" s="29"/>
      <c r="FG68" s="29"/>
      <c r="FJ68" s="29"/>
      <c r="FK68" s="29"/>
      <c r="FL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row>
    <row r="69" spans="2:257" s="51" customFormat="1" x14ac:dyDescent="0.25">
      <c r="B69" s="51">
        <v>1</v>
      </c>
      <c r="C69" s="42" t="s">
        <v>18</v>
      </c>
      <c r="D69" s="43">
        <v>23.6</v>
      </c>
      <c r="E69" s="43">
        <v>23.6</v>
      </c>
      <c r="F69" s="204" t="s">
        <v>86</v>
      </c>
      <c r="G69" s="99">
        <v>35</v>
      </c>
      <c r="H69" s="172">
        <v>35</v>
      </c>
      <c r="I69" s="173">
        <v>2.8</v>
      </c>
      <c r="J69" s="173">
        <f>AVERAGE(I69:I82)</f>
        <v>1.2857142857142858</v>
      </c>
      <c r="K69" s="173">
        <f>_xlfn.STDEV.S(I69:I82)</f>
        <v>0.84543592587605643</v>
      </c>
      <c r="L69" s="173">
        <f>(I69-J$69)/K$69*SQRT(7/6)</f>
        <v>1.9346415967636093</v>
      </c>
      <c r="M69" s="173">
        <f>LOG(I69,2)</f>
        <v>1.4854268271702415</v>
      </c>
      <c r="N69" s="44">
        <v>24.23699951171875</v>
      </c>
      <c r="O69" s="45">
        <f t="shared" ref="O69" si="1508">AVERAGE(N69:N70)</f>
        <v>24.229000091552734</v>
      </c>
      <c r="P69" s="46">
        <f t="shared" ref="P69" si="1509">STDEV(N69:N70)</f>
        <v>1.1312888489900133E-2</v>
      </c>
      <c r="Q69" s="47">
        <f>2^(MIN(O$17:O$50)-O69)</f>
        <v>0.63705935601247021</v>
      </c>
      <c r="R69" s="134">
        <f t="shared" ref="R69" si="1510">AD69</f>
        <v>29.034999847412109</v>
      </c>
      <c r="S69" s="96">
        <f>O69-$R69</f>
        <v>-4.805999755859375</v>
      </c>
      <c r="T69" s="48">
        <f>AVERAGE(S69:S82)</f>
        <v>-3.9895712988717213</v>
      </c>
      <c r="U69" s="48">
        <f>STDEV(S69:S82)</f>
        <v>0.4895913974926096</v>
      </c>
      <c r="V69" s="49">
        <f>(S69-T$69)/U$69*SQRT(7/6)</f>
        <v>-1.8011826309434857</v>
      </c>
      <c r="W69" s="100">
        <f>T$3-S69</f>
        <v>0.65764236450195313</v>
      </c>
      <c r="X69" s="48">
        <f>AVERAGE(W69:W82)</f>
        <v>-0.15878609248570033</v>
      </c>
      <c r="Y69" s="48">
        <f>STDEV(W69:W82)</f>
        <v>0.4895913974926106</v>
      </c>
      <c r="Z69" s="46">
        <f>2^(X69)</f>
        <v>0.89577847677374123</v>
      </c>
      <c r="AA69" s="50">
        <f>(W69-X$69)/Y$69*SQRT(7/6)</f>
        <v>1.8011826309434815</v>
      </c>
      <c r="AB69" s="99">
        <v>35</v>
      </c>
      <c r="AC69" s="48">
        <v>28.978000640869141</v>
      </c>
      <c r="AD69" s="45">
        <f t="shared" ref="AD69" si="1511">AVERAGE(AC69:AC70)</f>
        <v>29.034999847412109</v>
      </c>
      <c r="AE69" s="46">
        <f t="shared" ref="AE69" si="1512">STDEV(AC69:AC70)</f>
        <v>8.0609050937571661E-2</v>
      </c>
      <c r="AF69" s="48">
        <f>2^(MIN(AD$3:AD$96)-AD69)</f>
        <v>0.37487988264761113</v>
      </c>
      <c r="AG69" s="96">
        <f t="shared" ref="AG69" si="1513">AD69-$R69</f>
        <v>0</v>
      </c>
      <c r="AH69" s="100">
        <f>AVERAGE(AG69:AG82)</f>
        <v>0</v>
      </c>
      <c r="AI69" s="48">
        <f>STDEV(AG69:AG82)</f>
        <v>0</v>
      </c>
      <c r="AP69" s="99">
        <v>35</v>
      </c>
      <c r="AQ69" s="43">
        <v>23.6</v>
      </c>
      <c r="AR69" s="43">
        <v>23.6</v>
      </c>
      <c r="AS69" s="48">
        <v>26.561000823974609</v>
      </c>
      <c r="AT69" s="45">
        <f t="shared" ref="AT69" si="1514">AVERAGE(AS69:AS70)</f>
        <v>26.541000366210937</v>
      </c>
      <c r="AU69" s="46">
        <f t="shared" ref="AU69" si="1515">STDEV(AS69:AS70)</f>
        <v>2.8284918623055027E-2</v>
      </c>
      <c r="AV69" s="48">
        <f>2^(MIN(AT$3:AT$96)-AT69)</f>
        <v>0.49294541818937654</v>
      </c>
      <c r="AW69" s="93">
        <f t="shared" ref="AW69" si="1516">AT69-$R69</f>
        <v>-2.4939994812011719</v>
      </c>
      <c r="AX69" s="48">
        <f>AVERAGE(AW69:AW82)</f>
        <v>-2.2042856216430664</v>
      </c>
      <c r="AY69" s="48">
        <f>STDEV(AW69:AW82)</f>
        <v>0.3003796006188067</v>
      </c>
      <c r="AZ69" s="97">
        <f>(AW69-AX$69)/AY$69*SQRT(7/6)</f>
        <v>-1.0417709217842492</v>
      </c>
      <c r="BA69" s="48">
        <f t="shared" ref="BA69" si="1517">AX$3-AW69</f>
        <v>0.39135660443987152</v>
      </c>
      <c r="BB69" s="48">
        <f>AVERAGE(BA69:BA82)</f>
        <v>0.10164274488176606</v>
      </c>
      <c r="BC69" s="48">
        <f>STDEV(BA69:BA82)</f>
        <v>0.3003796006188067</v>
      </c>
      <c r="BD69" s="48">
        <f>2^(BB69)</f>
        <v>1.0729945474469769</v>
      </c>
      <c r="BE69" s="81">
        <f>(BA69-BB$69)/BC$69*SQRT(7/6)</f>
        <v>1.0417709217842492</v>
      </c>
      <c r="BF69" s="99">
        <v>35</v>
      </c>
      <c r="BG69" s="43">
        <v>23.6</v>
      </c>
      <c r="BH69" s="43">
        <v>23.6</v>
      </c>
      <c r="BI69" s="44">
        <v>19.878999710083008</v>
      </c>
      <c r="BJ69" s="45">
        <f t="shared" si="304"/>
        <v>19.871500015258789</v>
      </c>
      <c r="BK69" s="46">
        <f t="shared" ref="BK69" si="1518">STDEV(BI69:BI70)</f>
        <v>1.0606170134069462E-2</v>
      </c>
      <c r="BL69" s="47">
        <f>2^(MIN(BJ$3:BJ$96)-BJ69)</f>
        <v>0.49021971019778449</v>
      </c>
      <c r="BM69" s="114">
        <f t="shared" ref="BM69" si="1519">BJ69-$R69</f>
        <v>-9.1634998321533203</v>
      </c>
      <c r="BN69" s="100">
        <f>AVERAGE(BM69:BM82)</f>
        <v>-8.5604284831455768</v>
      </c>
      <c r="BO69" s="48">
        <f>STDEV(BM69:BM82)</f>
        <v>0.52168382527799295</v>
      </c>
      <c r="BP69" s="97">
        <f>(BM69-BN$69)/BO$69*SQRT(7/6)</f>
        <v>-1.2486327433656927</v>
      </c>
      <c r="BQ69" s="100">
        <f t="shared" ref="BQ69" si="1520">BN$3-BM69</f>
        <v>0.27378559112548828</v>
      </c>
      <c r="BR69" s="48">
        <f>AVERAGE(BQ69:BQ82)</f>
        <v>-0.32928575788225445</v>
      </c>
      <c r="BS69" s="48">
        <f>STDEV(BQ69:BQ82)</f>
        <v>0.52168382527799295</v>
      </c>
      <c r="BT69" s="46">
        <f>2^(BR69)</f>
        <v>0.79593043141689201</v>
      </c>
      <c r="BU69" s="50">
        <f>(BQ69-BR$69)/BS$69*SQRT(7/6)</f>
        <v>1.2486327433656912</v>
      </c>
      <c r="BV69" s="99">
        <v>35</v>
      </c>
      <c r="BW69" s="43">
        <v>23.6</v>
      </c>
      <c r="BX69" s="43">
        <v>23.6</v>
      </c>
      <c r="BY69" s="44">
        <v>24.236000061035156</v>
      </c>
      <c r="BZ69" s="45">
        <f t="shared" si="308"/>
        <v>24.252499580383301</v>
      </c>
      <c r="CA69" s="46">
        <f t="shared" ref="CA69" si="1521">STDEV(BY69:BY70)</f>
        <v>2.3333844034783283E-2</v>
      </c>
      <c r="CB69" s="47">
        <f>2^(MIN(BZ$3:BZ$96)-BZ69)</f>
        <v>0.44472959789894134</v>
      </c>
      <c r="CC69" s="93">
        <f t="shared" ref="CC69" si="1522">BZ69-$R69</f>
        <v>-4.7825002670288086</v>
      </c>
      <c r="CD69" s="48">
        <f>AVERAGE(CC69:CC82)</f>
        <v>-4.0939284733363559</v>
      </c>
      <c r="CE69" s="48">
        <f>STDEV(CC69:CC82)</f>
        <v>0.44490163296542878</v>
      </c>
      <c r="CF69" s="49">
        <f>(CC69-CD$69)/CE$69*SQRT(7/6)</f>
        <v>-1.6717010819577189</v>
      </c>
      <c r="CG69" s="100">
        <f t="shared" ref="CG69" si="1523">CD$3-CC69</f>
        <v>0.49650015149797699</v>
      </c>
      <c r="CH69" s="48">
        <f>AVERAGE(CG69:CG82)</f>
        <v>-0.19207164219447556</v>
      </c>
      <c r="CI69" s="48">
        <f>STDEV(CG69:CG82)</f>
        <v>0.44490163296542845</v>
      </c>
      <c r="CJ69" s="46">
        <f>2^(CH69)</f>
        <v>0.87534786007874277</v>
      </c>
      <c r="CK69" s="50">
        <f>(CG69-CH$69)/CI$69*SQRT(7/6)</f>
        <v>1.6717010819577198</v>
      </c>
      <c r="CL69" s="99">
        <v>35</v>
      </c>
      <c r="CM69" s="43">
        <v>23.6</v>
      </c>
      <c r="CN69" s="43">
        <v>23.6</v>
      </c>
      <c r="CO69" s="48">
        <v>25.910999298095703</v>
      </c>
      <c r="CP69" s="45">
        <f t="shared" si="312"/>
        <v>25.972999572753906</v>
      </c>
      <c r="CQ69" s="46">
        <f t="shared" ref="CQ69" si="1524">STDEV(CO69:CO70)</f>
        <v>8.7681629292487767E-2</v>
      </c>
      <c r="CR69" s="47">
        <f>2^(MIN(CP$3:CP$96)-CP69)</f>
        <v>0.52123303202436222</v>
      </c>
      <c r="CS69" s="93">
        <f t="shared" ref="CS69" si="1525">CP69-$R69</f>
        <v>-3.0620002746582031</v>
      </c>
      <c r="CT69" s="48">
        <f>AVERAGE(CS69:CS82)</f>
        <v>-2.6525002888270786</v>
      </c>
      <c r="CU69" s="48">
        <f>STDEV(CS69:CS82)</f>
        <v>0.59307247375162164</v>
      </c>
      <c r="CV69" s="97">
        <f>(CS69-CT$69)/CU$69*SQRT(7/6)</f>
        <v>-0.74579508734280131</v>
      </c>
      <c r="CW69" s="100">
        <f t="shared" ref="CW69" si="1526">CT$3-CS69</f>
        <v>0.34285736083984375</v>
      </c>
      <c r="CX69" s="48">
        <f>AVERAGE(CW69:CW82)</f>
        <v>-6.6642624991280694E-2</v>
      </c>
      <c r="CY69" s="48">
        <f>STDEV(CW69:CW82)</f>
        <v>0.59307247375162142</v>
      </c>
      <c r="CZ69" s="46">
        <f>2^(CX69)</f>
        <v>0.95485751592405133</v>
      </c>
      <c r="DA69" s="50">
        <f>(CW69-CX$69)/CY$69*SQRT(7/6)</f>
        <v>0.74579508734280131</v>
      </c>
      <c r="DB69" s="99">
        <v>35</v>
      </c>
      <c r="DC69" s="43">
        <v>23.6</v>
      </c>
      <c r="DD69" s="43">
        <v>23.6</v>
      </c>
      <c r="DE69" s="44">
        <v>24.565999984741211</v>
      </c>
      <c r="DF69" s="45">
        <f>AVERAGE(DE69:DE70)</f>
        <v>24.567999839782715</v>
      </c>
      <c r="DG69" s="46">
        <f>STDEV(DE69:DE70)</f>
        <v>2.8282221224750332E-3</v>
      </c>
      <c r="DH69" s="47">
        <f>2^(MIN(DF$3:DF$96)-DF69)</f>
        <v>0.54280268259612019</v>
      </c>
      <c r="DI69" s="93">
        <f>DF69-$R69</f>
        <v>-4.4670000076293945</v>
      </c>
      <c r="DJ69" s="48">
        <f>AVERAGE(DI69:DI82)</f>
        <v>-3.4705715179443359</v>
      </c>
      <c r="DK69" s="48">
        <f>STDEV(DI69:DI82)</f>
        <v>0.72677107459226431</v>
      </c>
      <c r="DL69" s="49">
        <f>(DI69-DJ$69)/DK$69*SQRT(7/6)</f>
        <v>-1.480886919304427</v>
      </c>
      <c r="DM69" s="100">
        <f>DJ$3-DI69</f>
        <v>0.69228567395891449</v>
      </c>
      <c r="DN69" s="48">
        <f>AVERAGE(DM69:DM82)</f>
        <v>-0.3041428157261441</v>
      </c>
      <c r="DO69" s="48">
        <f>STDEV(DM69:DM82)</f>
        <v>0.72677107459226431</v>
      </c>
      <c r="DP69" s="46">
        <f>2^(DN69)</f>
        <v>0.80992329347934588</v>
      </c>
      <c r="DQ69" s="50">
        <f>(DM69-DN$69)/DO$69*SQRT(7/6)</f>
        <v>1.480886919304427</v>
      </c>
      <c r="DR69" s="99">
        <v>35</v>
      </c>
      <c r="DS69" s="43">
        <v>23.6</v>
      </c>
      <c r="DT69" s="43">
        <v>23.6</v>
      </c>
      <c r="DU69" s="135">
        <v>27.104000091552734</v>
      </c>
      <c r="DV69" s="45">
        <f t="shared" si="318"/>
        <v>27.131500244140625</v>
      </c>
      <c r="DW69" s="46">
        <f t="shared" ref="DW69" si="1527">STDEV(DU69:DU70)</f>
        <v>3.8891088757124492E-2</v>
      </c>
      <c r="DX69" s="84">
        <f>2^(MIN(DV$3:DV$96)-DV69)</f>
        <v>0.25962488548379387</v>
      </c>
      <c r="DY69" s="96">
        <f t="shared" ref="DY69" si="1528">DV69-$R69</f>
        <v>-1.9034996032714844</v>
      </c>
      <c r="DZ69" s="48">
        <f>AVERAGE(DY69:DY82)</f>
        <v>-1.793785503932408</v>
      </c>
      <c r="EA69" s="48">
        <f>STDEV(DY69:DY82)</f>
        <v>0.62477802931626902</v>
      </c>
      <c r="EB69" s="49">
        <f>(DY69-DZ$69)/EA$69*SQRT(7/6)</f>
        <v>-0.18967499800263338</v>
      </c>
      <c r="EC69" s="100">
        <f t="shared" ref="EC69" si="1529">DZ$3-DY69</f>
        <v>-0.47178622654506119</v>
      </c>
      <c r="ED69" s="48">
        <f>AVERAGE(EC69:EC82)</f>
        <v>-0.58150032588413758</v>
      </c>
      <c r="EE69" s="48">
        <f>STDEV(EC69:EC82)</f>
        <v>0.62477802931626891</v>
      </c>
      <c r="EF69" s="46">
        <f>2^(ED69)</f>
        <v>0.66826845236256494</v>
      </c>
      <c r="EG69" s="50">
        <f>(EC69-ED$69)/EE$69*SQRT(7/6)</f>
        <v>0.18967499800263343</v>
      </c>
      <c r="EH69" s="99">
        <v>35</v>
      </c>
      <c r="EI69" s="43">
        <v>23.6</v>
      </c>
      <c r="EJ69" s="43">
        <v>23.6</v>
      </c>
      <c r="EK69" s="44">
        <v>28.766000747680664</v>
      </c>
      <c r="EL69" s="45">
        <f t="shared" si="367"/>
        <v>28.750500679016113</v>
      </c>
      <c r="EM69" s="46">
        <f t="shared" ref="EM69" si="1530">STDEV(EK69:EK70)</f>
        <v>2.1920407323121942E-2</v>
      </c>
      <c r="EN69" s="84">
        <f>2^(MIN(EL$3:EL$98)-EL69)</f>
        <v>0.27309968977164351</v>
      </c>
      <c r="EO69" s="93">
        <f t="shared" ref="EO69" si="1531">EL69-$R69</f>
        <v>-0.28449916839599609</v>
      </c>
      <c r="EP69" s="48">
        <f>AVERAGE(EO69:EO82)</f>
        <v>-0.32742827279227121</v>
      </c>
      <c r="EQ69" s="48">
        <f>STDEV(EO69:EO82)</f>
        <v>0.54651885243007758</v>
      </c>
      <c r="ER69" s="49">
        <f>(EO69-EP$69)/EQ$69*SQRT(7/6)</f>
        <v>8.4843792905489587E-2</v>
      </c>
      <c r="ES69" s="100">
        <f t="shared" ref="ES69" si="1532">EP$3-EO69</f>
        <v>-0.55692931583949501</v>
      </c>
      <c r="ET69" s="48">
        <f>AVERAGE(ES69:ES82)</f>
        <v>-0.51400021144321995</v>
      </c>
      <c r="EU69" s="48">
        <f>STDEV(ES69:ES82)</f>
        <v>0.54651885243007747</v>
      </c>
      <c r="EV69" s="46">
        <f>2^(ET69)</f>
        <v>0.70027805780995211</v>
      </c>
      <c r="EW69" s="50">
        <f>(ES69-ET$69)/EU$69*SQRT(7/6)</f>
        <v>-8.4843792905489504E-2</v>
      </c>
      <c r="EX69" s="99">
        <v>35</v>
      </c>
      <c r="EY69" s="43">
        <v>23.6</v>
      </c>
      <c r="EZ69" s="43">
        <v>23.6</v>
      </c>
      <c r="FA69" s="152">
        <v>28.785999298095703</v>
      </c>
      <c r="FB69" s="48">
        <f t="shared" ref="FB69" si="1533">AVERAGE(FA69:FA70)</f>
        <v>28.77299976348877</v>
      </c>
      <c r="FC69" s="48">
        <f t="shared" ref="FC69" si="1534">STDEV(FA69:FA70)</f>
        <v>1.8384118145663889E-2</v>
      </c>
      <c r="FD69" s="48">
        <f>2^(MIN(FB$3:FB$96)-FB69)</f>
        <v>0.36123263386635396</v>
      </c>
      <c r="FE69" s="100">
        <f t="shared" ref="FE69" si="1535">FB69-$R69</f>
        <v>-0.26200008392333984</v>
      </c>
      <c r="FF69" s="48">
        <f>AVERAGE(FE69:FE82)</f>
        <v>6.0642787388392856E-2</v>
      </c>
      <c r="FG69" s="48">
        <f>STDEV(FE69:FE82)</f>
        <v>0.37936862646837816</v>
      </c>
      <c r="FH69" s="106">
        <f>(FE69-FF$69)/FG$69*SQRT(7/6)</f>
        <v>-0.91861610813135508</v>
      </c>
      <c r="FI69" s="100">
        <f t="shared" ref="FI69" si="1536">FF$3-FE69</f>
        <v>-0.36249978201729915</v>
      </c>
      <c r="FJ69" s="48">
        <f>AVERAGE(FI69:FI82)</f>
        <v>-0.68514265332903179</v>
      </c>
      <c r="FK69" s="48">
        <f>STDEV(FI69:FI82)</f>
        <v>0.37936862646837816</v>
      </c>
      <c r="FL69" s="48">
        <f>2^(FJ69)</f>
        <v>0.6219443259074845</v>
      </c>
      <c r="FM69" s="50">
        <f>(FI69-FJ$69)/FK$69*SQRT(7/6)</f>
        <v>0.91861610813135497</v>
      </c>
    </row>
    <row r="70" spans="2:257" x14ac:dyDescent="0.25">
      <c r="C70" s="5" t="s">
        <v>18</v>
      </c>
      <c r="D70" s="6">
        <v>23.6</v>
      </c>
      <c r="E70" s="6">
        <v>23.6</v>
      </c>
      <c r="F70" s="12" t="s">
        <v>86</v>
      </c>
      <c r="G70" s="98">
        <v>35</v>
      </c>
      <c r="H70" s="11">
        <v>35</v>
      </c>
      <c r="I70" s="170"/>
      <c r="M70" s="171"/>
      <c r="N70" s="19">
        <v>24.221000671386719</v>
      </c>
      <c r="O70" s="21"/>
      <c r="Q70" s="26"/>
      <c r="R70" s="28"/>
      <c r="S70" s="25"/>
      <c r="V70" s="32"/>
      <c r="Z70" s="21"/>
      <c r="AB70" s="98">
        <v>35</v>
      </c>
      <c r="AC70" s="23">
        <v>29.091999053955078</v>
      </c>
      <c r="AD70" s="78"/>
      <c r="AE70" s="29"/>
      <c r="AF70" s="30"/>
      <c r="AG70" s="25"/>
      <c r="AP70" s="98">
        <v>35</v>
      </c>
      <c r="AQ70" s="6">
        <v>23.6</v>
      </c>
      <c r="AR70" s="6">
        <v>23.6</v>
      </c>
      <c r="AS70" s="30">
        <v>26.520999908447266</v>
      </c>
      <c r="AT70" s="78"/>
      <c r="AU70" s="29"/>
      <c r="AV70" s="29"/>
      <c r="AZ70" s="29"/>
      <c r="BA70" s="29"/>
      <c r="BF70" s="98">
        <v>35</v>
      </c>
      <c r="BG70" s="6">
        <v>23.6</v>
      </c>
      <c r="BH70" s="6">
        <v>23.6</v>
      </c>
      <c r="BI70" s="76">
        <v>19.86400032043457</v>
      </c>
      <c r="BJ70" s="78"/>
      <c r="BK70" s="29"/>
      <c r="BL70" s="32"/>
      <c r="BM70" s="32"/>
      <c r="BP70" s="29"/>
      <c r="BQ70" s="89"/>
      <c r="BV70" s="98">
        <v>35</v>
      </c>
      <c r="BW70" s="6">
        <v>23.6</v>
      </c>
      <c r="BX70" s="6">
        <v>23.6</v>
      </c>
      <c r="BY70" s="19">
        <v>24.268999099731445</v>
      </c>
      <c r="BZ70" s="21"/>
      <c r="CC70" s="29"/>
      <c r="CL70" s="98">
        <v>35</v>
      </c>
      <c r="CM70" s="6">
        <v>23.6</v>
      </c>
      <c r="CN70" s="6">
        <v>23.6</v>
      </c>
      <c r="CO70" s="23">
        <v>26.034999847412109</v>
      </c>
      <c r="CP70" s="21"/>
      <c r="CR70" s="32"/>
      <c r="CS70" s="29"/>
      <c r="CV70" s="29"/>
      <c r="CW70" s="89"/>
      <c r="DB70" s="98">
        <v>35</v>
      </c>
      <c r="DC70" s="6">
        <v>23.6</v>
      </c>
      <c r="DD70" s="6">
        <v>23.6</v>
      </c>
      <c r="DE70" s="19">
        <v>24.569999694824219</v>
      </c>
      <c r="DF70" s="21"/>
      <c r="DH70" s="32"/>
      <c r="DI70" s="29"/>
      <c r="DR70" s="98">
        <v>35</v>
      </c>
      <c r="DS70" s="6">
        <v>23.6</v>
      </c>
      <c r="DT70" s="6">
        <v>23.6</v>
      </c>
      <c r="DU70" s="33">
        <v>27.159000396728516</v>
      </c>
      <c r="DV70" s="21"/>
      <c r="DX70" s="29"/>
      <c r="EC70" s="29"/>
      <c r="EH70" s="98">
        <v>35</v>
      </c>
      <c r="EI70" s="6">
        <v>23.6</v>
      </c>
      <c r="EJ70" s="6">
        <v>23.6</v>
      </c>
      <c r="EK70" s="19">
        <v>28.735000610351563</v>
      </c>
      <c r="EL70" s="21"/>
      <c r="EP70" s="29"/>
      <c r="EQ70" s="29"/>
      <c r="ER70" s="29"/>
      <c r="ES70" s="89"/>
      <c r="ET70" s="29"/>
      <c r="EU70" s="29"/>
      <c r="EV70" s="29"/>
      <c r="EX70" s="98">
        <v>35</v>
      </c>
      <c r="EY70" s="6">
        <v>23.6</v>
      </c>
      <c r="EZ70" s="6">
        <v>23.6</v>
      </c>
      <c r="FA70" s="150">
        <v>28.760000228881836</v>
      </c>
      <c r="FF70" s="29"/>
      <c r="FG70" s="29"/>
      <c r="FJ70" s="29"/>
      <c r="FK70" s="29"/>
      <c r="FL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row>
    <row r="71" spans="2:257" x14ac:dyDescent="0.25">
      <c r="B71" s="12">
        <v>2</v>
      </c>
      <c r="C71" s="5" t="s">
        <v>18</v>
      </c>
      <c r="D71" s="6">
        <v>23.6</v>
      </c>
      <c r="E71" s="6">
        <v>23.6</v>
      </c>
      <c r="F71" s="12" t="s">
        <v>86</v>
      </c>
      <c r="G71" s="98">
        <v>36</v>
      </c>
      <c r="H71" s="11">
        <v>36</v>
      </c>
      <c r="I71" s="170">
        <v>1.4</v>
      </c>
      <c r="L71" s="171">
        <f t="shared" ref="L71" si="1537">(I71-J$69)/K$69*SQRT(7/6)</f>
        <v>0.14601068654819671</v>
      </c>
      <c r="M71" s="171">
        <f>LOG(I71,2)</f>
        <v>0.48542682717024171</v>
      </c>
      <c r="N71" s="19">
        <v>24.639999389648438</v>
      </c>
      <c r="O71" s="20">
        <f t="shared" ref="O71" si="1538">AVERAGE(N71:N72)</f>
        <v>24.615999221801758</v>
      </c>
      <c r="P71" s="21">
        <f t="shared" ref="P71" si="1539">STDEV(N71:N72)</f>
        <v>3.3941362868005094E-2</v>
      </c>
      <c r="Q71" s="22">
        <f>2^(MIN(O$17:O$50)-O71)</f>
        <v>0.4871711388236058</v>
      </c>
      <c r="R71" s="87">
        <f t="shared" ref="R71" si="1540">AD71</f>
        <v>28.496500015258789</v>
      </c>
      <c r="S71" s="95">
        <f>O71-$R71</f>
        <v>-3.8805007934570313</v>
      </c>
      <c r="V71" s="34">
        <f t="shared" ref="V71" si="1541">(S71-T$69)/U$69*SQRT(7/6)</f>
        <v>0.24062843255858987</v>
      </c>
      <c r="W71" s="30">
        <f>T$3-S71</f>
        <v>-0.26785659790039063</v>
      </c>
      <c r="Z71" s="21"/>
      <c r="AA71" s="24">
        <f t="shared" ref="AA71" si="1542">(W71-X$69)/Y$69*SQRT(7/6)</f>
        <v>-0.24062843255858982</v>
      </c>
      <c r="AB71" s="98">
        <v>36</v>
      </c>
      <c r="AC71" s="23">
        <v>28.527000427246094</v>
      </c>
      <c r="AD71" s="77">
        <f t="shared" ref="AD71" si="1543">AVERAGE(AC71:AC72)</f>
        <v>28.496500015258789</v>
      </c>
      <c r="AE71" s="78">
        <f t="shared" ref="AE71" si="1544">STDEV(AC71:AC72)</f>
        <v>4.3134096290413211E-2</v>
      </c>
      <c r="AF71" s="30">
        <f>2^(MIN(AD$3:AD$96)-AD71)</f>
        <v>0.54449856237794447</v>
      </c>
      <c r="AG71" s="95">
        <f t="shared" ref="AG71" si="1545">AD71-$R71</f>
        <v>0</v>
      </c>
      <c r="AP71" s="98">
        <v>36</v>
      </c>
      <c r="AQ71" s="6">
        <v>23.6</v>
      </c>
      <c r="AR71" s="6">
        <v>23.6</v>
      </c>
      <c r="AS71" s="30">
        <v>26.205999374389648</v>
      </c>
      <c r="AT71" s="77">
        <f t="shared" ref="AT71" si="1546">AVERAGE(AS71:AS72)</f>
        <v>26.195499420166016</v>
      </c>
      <c r="AU71" s="78">
        <f t="shared" ref="AU71" si="1547">STDEV(AS71:AS72)</f>
        <v>1.4849177667358186E-2</v>
      </c>
      <c r="AV71" s="30">
        <f>2^(MIN(AT$3:AT$96)-AT71)</f>
        <v>0.62633255053500003</v>
      </c>
      <c r="AW71" s="88">
        <f t="shared" ref="AW71" si="1548">AT71-$R71</f>
        <v>-2.3010005950927734</v>
      </c>
      <c r="AZ71" s="80">
        <f t="shared" ref="AZ71" si="1549">(AW71-AX$69)/AY$69*SQRT(7/6)</f>
        <v>-0.347773652232999</v>
      </c>
      <c r="BA71" s="30">
        <f t="shared" ref="BA71" si="1550">AX$3-AW71</f>
        <v>0.19835771833147309</v>
      </c>
      <c r="BE71" s="31">
        <f t="shared" ref="BE71" si="1551">(BA71-BB$69)/BC$69*SQRT(7/6)</f>
        <v>0.347773652232999</v>
      </c>
      <c r="BF71" s="98">
        <v>36</v>
      </c>
      <c r="BG71" s="6">
        <v>23.6</v>
      </c>
      <c r="BH71" s="6">
        <v>23.6</v>
      </c>
      <c r="BI71" s="19">
        <v>19.934999465942383</v>
      </c>
      <c r="BJ71" s="20">
        <f t="shared" si="304"/>
        <v>19.941999435424805</v>
      </c>
      <c r="BK71" s="21">
        <f t="shared" ref="BK71" si="1552">STDEV(BI71:BI72)</f>
        <v>9.8994517782387895E-3</v>
      </c>
      <c r="BL71" s="22">
        <f>2^(MIN(BJ$3:BJ$96)-BJ71)</f>
        <v>0.46684028846246151</v>
      </c>
      <c r="BM71" s="113">
        <f t="shared" ref="BM71" si="1553">BJ71-$R71</f>
        <v>-8.5545005798339844</v>
      </c>
      <c r="BP71" s="80">
        <f t="shared" ref="BP71" si="1554">(BM71-BN$69)/BO$69*SQRT(7/6)</f>
        <v>1.2273463474162145E-2</v>
      </c>
      <c r="BQ71" s="118">
        <f t="shared" ref="BQ71" si="1555">BN$3-BM71</f>
        <v>-0.33521366119384766</v>
      </c>
      <c r="BU71" s="24">
        <f t="shared" ref="BU71" si="1556">(BQ71-BR$69)/BS$69*SQRT(7/6)</f>
        <v>-1.2273463474163755E-2</v>
      </c>
      <c r="BV71" s="98">
        <v>36</v>
      </c>
      <c r="BW71" s="6">
        <v>23.6</v>
      </c>
      <c r="BX71" s="6">
        <v>23.6</v>
      </c>
      <c r="BY71" s="19">
        <v>24.583999633789063</v>
      </c>
      <c r="BZ71" s="20">
        <f t="shared" si="308"/>
        <v>24.579999923706055</v>
      </c>
      <c r="CA71" s="21">
        <f t="shared" ref="CA71" si="1557">STDEV(BY71:BY72)</f>
        <v>5.6564442449500664E-3</v>
      </c>
      <c r="CB71" s="22">
        <f>2^(MIN(BZ$3:BZ$96)-BZ71)</f>
        <v>0.35441215399018972</v>
      </c>
      <c r="CC71" s="78">
        <f t="shared" ref="CC71" si="1558">BZ71-$R71</f>
        <v>-3.9165000915527344</v>
      </c>
      <c r="CF71" s="34">
        <f t="shared" ref="CF71" si="1559">(CC71-CD$69)/CE$69*SQRT(7/6)</f>
        <v>0.43075714183286101</v>
      </c>
      <c r="CG71" s="30">
        <f t="shared" ref="CG71" si="1560">CD$3-CC71</f>
        <v>-0.36950002397809723</v>
      </c>
      <c r="CK71" s="24">
        <f t="shared" ref="CK71" si="1561">(CG71-CH$69)/CI$69*SQRT(7/6)</f>
        <v>-0.43075714183286162</v>
      </c>
      <c r="CL71" s="98">
        <v>36</v>
      </c>
      <c r="CM71" s="6">
        <v>23.6</v>
      </c>
      <c r="CN71" s="6">
        <v>23.6</v>
      </c>
      <c r="CO71" s="23">
        <v>26.129999160766602</v>
      </c>
      <c r="CP71" s="20">
        <f t="shared" si="312"/>
        <v>26.188499450683594</v>
      </c>
      <c r="CQ71" s="21">
        <f t="shared" ref="CQ71" si="1562">STDEV(CO71:CO72)</f>
        <v>8.2731903403368376E-2</v>
      </c>
      <c r="CR71" s="22">
        <f>2^(MIN(CP$3:CP$96)-CP71)</f>
        <v>0.44891074747970278</v>
      </c>
      <c r="CS71" s="78">
        <f t="shared" ref="CS71" si="1563">CP71-$R71</f>
        <v>-2.3080005645751953</v>
      </c>
      <c r="CV71" s="80">
        <f t="shared" ref="CV71" si="1564">(CS71-CT$69)/CU$69*SQRT(7/6)</f>
        <v>0.6274144342558271</v>
      </c>
      <c r="CW71" s="118">
        <f t="shared" ref="CW71" si="1565">CT$3-CS71</f>
        <v>-0.41114234924316406</v>
      </c>
      <c r="DA71" s="24">
        <f t="shared" ref="DA71" si="1566">(CW71-CX$69)/CY$69*SQRT(7/6)</f>
        <v>-0.62741443425582755</v>
      </c>
      <c r="DB71" s="98">
        <v>36</v>
      </c>
      <c r="DC71" s="6">
        <v>23.6</v>
      </c>
      <c r="DD71" s="6">
        <v>23.6</v>
      </c>
      <c r="DE71" s="19">
        <v>25.149999618530273</v>
      </c>
      <c r="DF71" s="20">
        <f>AVERAGE(DE71:DE72)</f>
        <v>25.158999443054199</v>
      </c>
      <c r="DG71" s="21">
        <f>STDEV(DE71:DE72)</f>
        <v>1.2727673900713823E-2</v>
      </c>
      <c r="DH71" s="22">
        <f>2^(MIN(DF$3:DF$96)-DF71)</f>
        <v>0.36035734400892844</v>
      </c>
      <c r="DI71" s="78">
        <f t="shared" ref="DI71" si="1567">DF71-$R71</f>
        <v>-3.3375005722045898</v>
      </c>
      <c r="DL71" s="34">
        <f>(DI71-DJ$69)/DK$69*SQRT(7/6)</f>
        <v>0.19776935818820765</v>
      </c>
      <c r="DM71" s="30">
        <f t="shared" ref="DM71" si="1568">DJ$3-DI71</f>
        <v>-0.43721376146589019</v>
      </c>
      <c r="DQ71" s="24">
        <f>(DM71-DN$69)/DO$69*SQRT(7/6)</f>
        <v>-0.19776935818820765</v>
      </c>
      <c r="DR71" s="98">
        <v>36</v>
      </c>
      <c r="DS71" s="6">
        <v>23.6</v>
      </c>
      <c r="DT71" s="6">
        <v>23.6</v>
      </c>
      <c r="DU71" s="33">
        <v>26.76099967956543</v>
      </c>
      <c r="DV71" s="20">
        <f t="shared" si="318"/>
        <v>26.733499526977539</v>
      </c>
      <c r="DW71" s="21">
        <f t="shared" ref="DW71" si="1569">STDEV(DU71:DU72)</f>
        <v>3.8891088757124492E-2</v>
      </c>
      <c r="DX71" s="79">
        <f>2^(MIN(DV$3:DV$96)-DV71)</f>
        <v>0.34210267663231869</v>
      </c>
      <c r="DY71" s="95">
        <f t="shared" ref="DY71" si="1570">DV71-$R71</f>
        <v>-1.76300048828125</v>
      </c>
      <c r="EB71" s="34">
        <f t="shared" ref="EB71" si="1571">(DY71-DZ$69)/EA$69*SQRT(7/6)</f>
        <v>5.3221489465071201E-2</v>
      </c>
      <c r="EC71" s="30">
        <f t="shared" ref="EC71" si="1572">DZ$3-DY71</f>
        <v>-0.61228534153529557</v>
      </c>
      <c r="EG71" s="24">
        <f t="shared" ref="EG71" si="1573">(EC71-ED$69)/EE$69*SQRT(7/6)</f>
        <v>-5.3221489465071214E-2</v>
      </c>
      <c r="EH71" s="98">
        <v>36</v>
      </c>
      <c r="EI71" s="6">
        <v>23.6</v>
      </c>
      <c r="EJ71" s="6">
        <v>23.6</v>
      </c>
      <c r="EK71" s="19">
        <v>28.843000411987305</v>
      </c>
      <c r="EL71" s="20">
        <f t="shared" si="367"/>
        <v>28.803999900817871</v>
      </c>
      <c r="EM71" s="21">
        <f t="shared" ref="EM71" si="1574">STDEV(EK71:EK72)</f>
        <v>5.5155051835296363E-2</v>
      </c>
      <c r="EN71" s="79">
        <f>2^(MIN(EL$3:EL$98)-EL71)</f>
        <v>0.26315785408517972</v>
      </c>
      <c r="EO71" s="88">
        <f t="shared" ref="EO71" si="1575">EL71-$R71</f>
        <v>0.30749988555908203</v>
      </c>
      <c r="EP71" s="29"/>
      <c r="EQ71" s="29"/>
      <c r="ER71" s="80">
        <f t="shared" ref="ER71" si="1576">(EO71-EP$69)/EQ$69*SQRT(7/6)</f>
        <v>1.2548529473095715</v>
      </c>
      <c r="ES71" s="118">
        <f t="shared" ref="ES71" si="1577">EP$3-EO71</f>
        <v>-1.1489283697945731</v>
      </c>
      <c r="ET71" s="29"/>
      <c r="EU71" s="29"/>
      <c r="EV71" s="29"/>
      <c r="EW71" s="24">
        <f t="shared" ref="EW71" si="1578">(ES71-ET$69)/EU$69*SQRT(7/6)</f>
        <v>-1.2548529473095715</v>
      </c>
      <c r="EX71" s="98">
        <v>36</v>
      </c>
      <c r="EY71" s="6">
        <v>23.6</v>
      </c>
      <c r="EZ71" s="6">
        <v>23.6</v>
      </c>
      <c r="FA71" s="150">
        <v>28.746999740600586</v>
      </c>
      <c r="FB71" s="30">
        <f t="shared" ref="FB71" si="1579">AVERAGE(FA71:FA72)</f>
        <v>28.743999481201172</v>
      </c>
      <c r="FC71" s="30">
        <f t="shared" ref="FC71" si="1580">STDEV(FA71:FA72)</f>
        <v>4.243007533288724E-3</v>
      </c>
      <c r="FD71" s="30">
        <f>2^(MIN(FB$3:FB$96)-FB71)</f>
        <v>0.36856741152285138</v>
      </c>
      <c r="FE71" s="118">
        <f t="shared" ref="FE71" si="1581">FB71-$R71</f>
        <v>0.24749946594238281</v>
      </c>
      <c r="FF71" s="29"/>
      <c r="FG71" s="29"/>
      <c r="FH71" s="35">
        <f t="shared" ref="FH71" si="1582">(FE71-FF$69)/FG$69*SQRT(7/6)</f>
        <v>0.53201099448985711</v>
      </c>
      <c r="FI71" s="118">
        <f t="shared" ref="FI71" si="1583">FF$3-FE71</f>
        <v>-0.87199933188302181</v>
      </c>
      <c r="FJ71" s="29"/>
      <c r="FK71" s="29"/>
      <c r="FL71" s="29"/>
      <c r="FM71" s="50">
        <f t="shared" ref="FM71" si="1584">(FI71-FJ$69)/FK$69*SQRT(7/6)</f>
        <v>-0.53201099448985734</v>
      </c>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row>
    <row r="72" spans="2:257" x14ac:dyDescent="0.25">
      <c r="C72" s="5" t="s">
        <v>18</v>
      </c>
      <c r="D72" s="6">
        <v>23.6</v>
      </c>
      <c r="E72" s="6">
        <v>23.6</v>
      </c>
      <c r="F72" s="12" t="s">
        <v>86</v>
      </c>
      <c r="G72" s="98">
        <v>36</v>
      </c>
      <c r="H72" s="11">
        <v>36</v>
      </c>
      <c r="I72" s="170"/>
      <c r="M72" s="171"/>
      <c r="N72" s="19">
        <v>24.591999053955078</v>
      </c>
      <c r="O72" s="21"/>
      <c r="Q72" s="26"/>
      <c r="R72" s="28"/>
      <c r="S72" s="25"/>
      <c r="V72" s="32"/>
      <c r="Z72" s="21"/>
      <c r="AB72" s="98">
        <v>36</v>
      </c>
      <c r="AC72" s="23">
        <v>28.465999603271484</v>
      </c>
      <c r="AD72" s="78"/>
      <c r="AE72" s="29"/>
      <c r="AF72" s="23"/>
      <c r="AG72" s="25"/>
      <c r="AP72" s="98">
        <v>36</v>
      </c>
      <c r="AQ72" s="6">
        <v>23.6</v>
      </c>
      <c r="AR72" s="6">
        <v>23.6</v>
      </c>
      <c r="AS72" s="30">
        <v>26.184999465942383</v>
      </c>
      <c r="AT72" s="78"/>
      <c r="AU72" s="29"/>
      <c r="AV72" s="29"/>
      <c r="AZ72" s="29"/>
      <c r="BA72" s="29"/>
      <c r="BF72" s="98">
        <v>36</v>
      </c>
      <c r="BG72" s="6">
        <v>23.6</v>
      </c>
      <c r="BH72" s="6">
        <v>23.6</v>
      </c>
      <c r="BI72" s="19">
        <v>19.948999404907227</v>
      </c>
      <c r="BJ72" s="21"/>
      <c r="BL72" s="32"/>
      <c r="BM72" s="32"/>
      <c r="BP72" s="29"/>
      <c r="BQ72" s="89"/>
      <c r="BV72" s="98">
        <v>36</v>
      </c>
      <c r="BW72" s="6">
        <v>23.6</v>
      </c>
      <c r="BX72" s="6">
        <v>23.6</v>
      </c>
      <c r="BY72" s="19">
        <v>24.576000213623047</v>
      </c>
      <c r="BZ72" s="21"/>
      <c r="CC72" s="29"/>
      <c r="CL72" s="98">
        <v>36</v>
      </c>
      <c r="CM72" s="6">
        <v>23.6</v>
      </c>
      <c r="CN72" s="6">
        <v>23.6</v>
      </c>
      <c r="CO72" s="23">
        <v>26.246999740600586</v>
      </c>
      <c r="CP72" s="21"/>
      <c r="CR72" s="32"/>
      <c r="CS72" s="29"/>
      <c r="CV72" s="29"/>
      <c r="CW72" s="89"/>
      <c r="DB72" s="98">
        <v>36</v>
      </c>
      <c r="DC72" s="6">
        <v>23.6</v>
      </c>
      <c r="DD72" s="6">
        <v>23.6</v>
      </c>
      <c r="DE72" s="19">
        <v>25.167999267578125</v>
      </c>
      <c r="DF72" s="21"/>
      <c r="DH72" s="32"/>
      <c r="DI72" s="29"/>
      <c r="DR72" s="98">
        <v>36</v>
      </c>
      <c r="DS72" s="6">
        <v>23.6</v>
      </c>
      <c r="DT72" s="6">
        <v>23.6</v>
      </c>
      <c r="DU72" s="33">
        <v>26.705999374389648</v>
      </c>
      <c r="DV72" s="21"/>
      <c r="DX72" s="29"/>
      <c r="EC72" s="29"/>
      <c r="EH72" s="98">
        <v>36</v>
      </c>
      <c r="EI72" s="6">
        <v>23.6</v>
      </c>
      <c r="EJ72" s="6">
        <v>23.6</v>
      </c>
      <c r="EK72" s="19">
        <v>28.764999389648438</v>
      </c>
      <c r="EL72" s="21"/>
      <c r="EP72" s="29"/>
      <c r="EQ72" s="29"/>
      <c r="ER72" s="29"/>
      <c r="ES72" s="89"/>
      <c r="ET72" s="29"/>
      <c r="EU72" s="29"/>
      <c r="EV72" s="29"/>
      <c r="EX72" s="98">
        <v>36</v>
      </c>
      <c r="EY72" s="6">
        <v>23.6</v>
      </c>
      <c r="EZ72" s="6">
        <v>23.6</v>
      </c>
      <c r="FA72" s="150">
        <v>28.740999221801758</v>
      </c>
      <c r="FF72" s="29"/>
      <c r="FG72" s="29"/>
      <c r="FJ72" s="29"/>
      <c r="FK72" s="29"/>
      <c r="FL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row>
    <row r="73" spans="2:257" x14ac:dyDescent="0.25">
      <c r="B73" s="12">
        <v>3</v>
      </c>
      <c r="C73" s="5" t="s">
        <v>18</v>
      </c>
      <c r="D73" s="6">
        <v>23.6</v>
      </c>
      <c r="E73" s="6">
        <v>23.6</v>
      </c>
      <c r="F73" s="12" t="s">
        <v>86</v>
      </c>
      <c r="G73" s="98">
        <v>37</v>
      </c>
      <c r="H73" s="11">
        <v>37</v>
      </c>
      <c r="I73" s="170">
        <v>1</v>
      </c>
      <c r="L73" s="171">
        <f t="shared" ref="L73" si="1585">(I73-J$69)/K$69*SQRT(7/6)</f>
        <v>-0.3650267163704925</v>
      </c>
      <c r="M73" s="171">
        <f>LOG(I73,2)</f>
        <v>0</v>
      </c>
      <c r="N73" s="19">
        <v>24.697000503540039</v>
      </c>
      <c r="O73" s="20">
        <f t="shared" ref="O73" si="1586">AVERAGE(N73:N74)</f>
        <v>24.715499877929688</v>
      </c>
      <c r="P73" s="21">
        <f t="shared" ref="P73" si="1587">STDEV(N73:N74)</f>
        <v>2.6162066157258319E-2</v>
      </c>
      <c r="Q73" s="22">
        <f>2^(MIN(O$17:O$50)-O73)</f>
        <v>0.45470409944967066</v>
      </c>
      <c r="R73" s="87">
        <f t="shared" ref="R73" si="1588">AD73</f>
        <v>28.131500244140625</v>
      </c>
      <c r="S73" s="95">
        <f>O73-$R73</f>
        <v>-3.4160003662109375</v>
      </c>
      <c r="V73" s="34">
        <f t="shared" ref="V73" si="1589">(S73-T$69)/U$69*SQRT(7/6)</f>
        <v>1.2653968546545684</v>
      </c>
      <c r="W73" s="30">
        <f>T$3-S73</f>
        <v>-0.73235702514648438</v>
      </c>
      <c r="Z73" s="21"/>
      <c r="AA73" s="24">
        <f t="shared" ref="AA73" si="1590">(W73-X$69)/Y$69*SQRT(7/6)</f>
        <v>-1.2653968546545662</v>
      </c>
      <c r="AB73" s="98">
        <v>37</v>
      </c>
      <c r="AC73" s="23">
        <v>28.169000625610352</v>
      </c>
      <c r="AD73" s="77">
        <f t="shared" ref="AD73" si="1591">AVERAGE(AC73:AC74)</f>
        <v>28.131500244140625</v>
      </c>
      <c r="AE73" s="78">
        <f t="shared" ref="AE73" si="1592">STDEV(AC73:AC74)</f>
        <v>5.3033548068652001E-2</v>
      </c>
      <c r="AF73" s="30">
        <f>2^(MIN(AD$3:AD$96)-AD73)</f>
        <v>0.70124958452865105</v>
      </c>
      <c r="AG73" s="95">
        <f t="shared" ref="AG73" si="1593">AD73-$R73</f>
        <v>0</v>
      </c>
      <c r="AP73" s="98">
        <v>37</v>
      </c>
      <c r="AQ73" s="6">
        <v>23.6</v>
      </c>
      <c r="AR73" s="6">
        <v>23.6</v>
      </c>
      <c r="AS73" s="30">
        <v>25.96299934387207</v>
      </c>
      <c r="AT73" s="77">
        <f t="shared" ref="AT73" si="1594">AVERAGE(AS73:AS74)</f>
        <v>25.96049976348877</v>
      </c>
      <c r="AU73" s="78">
        <f t="shared" ref="AU73" si="1595">STDEV(AS73:AS74)</f>
        <v>3.5349404783057044E-3</v>
      </c>
      <c r="AV73" s="30">
        <f>2^(MIN(AT$3:AT$96)-AT73)</f>
        <v>0.73713482304570277</v>
      </c>
      <c r="AW73" s="88">
        <f t="shared" ref="AW73" si="1596">AT73-$R73</f>
        <v>-2.1710004806518555</v>
      </c>
      <c r="AZ73" s="80">
        <f t="shared" ref="AZ73" si="1597">(AW73-AX$69)/AY$69*SQRT(7/6)</f>
        <v>0.11968875795249259</v>
      </c>
      <c r="BA73" s="30">
        <f t="shared" ref="BA73" si="1598">AX$3-AW73</f>
        <v>6.8357603890555119E-2</v>
      </c>
      <c r="BE73" s="31">
        <f t="shared" ref="BE73" si="1599">(BA73-BB$69)/BC$69*SQRT(7/6)</f>
        <v>-0.11968875795249259</v>
      </c>
      <c r="BF73" s="98">
        <v>37</v>
      </c>
      <c r="BG73" s="6">
        <v>23.6</v>
      </c>
      <c r="BH73" s="6">
        <v>23.6</v>
      </c>
      <c r="BI73" s="19">
        <v>19.66200065612793</v>
      </c>
      <c r="BJ73" s="20">
        <f t="shared" si="304"/>
        <v>19.655000686645508</v>
      </c>
      <c r="BK73" s="21">
        <f t="shared" ref="BK73" si="1600">STDEV(BI73:BI74)</f>
        <v>9.8994517782387895E-3</v>
      </c>
      <c r="BL73" s="22">
        <f>2^(MIN(BJ$3:BJ$96)-BJ73)</f>
        <v>0.5695915801730228</v>
      </c>
      <c r="BM73" s="113">
        <f t="shared" ref="BM73" si="1601">BJ73-$R73</f>
        <v>-8.4764995574951172</v>
      </c>
      <c r="BP73" s="80">
        <f t="shared" ref="BP73" si="1602">(BM73-BN$69)/BO$69*SQRT(7/6)</f>
        <v>0.1737711546985182</v>
      </c>
      <c r="BQ73" s="118">
        <f t="shared" ref="BQ73" si="1603">BN$3-BM73</f>
        <v>-0.41321468353271484</v>
      </c>
      <c r="BU73" s="24">
        <f t="shared" ref="BU73" si="1604">(BQ73-BR$69)/BS$69*SQRT(7/6)</f>
        <v>-0.17377115469851978</v>
      </c>
      <c r="BV73" s="98">
        <v>37</v>
      </c>
      <c r="BW73" s="6">
        <v>23.6</v>
      </c>
      <c r="BX73" s="6">
        <v>23.6</v>
      </c>
      <c r="BY73" s="19">
        <v>24.558000564575195</v>
      </c>
      <c r="BZ73" s="20">
        <f t="shared" si="308"/>
        <v>24.52500057220459</v>
      </c>
      <c r="CA73" s="21">
        <f t="shared" ref="CA73" si="1605">STDEV(BY73:BY74)</f>
        <v>4.6669036768718919E-2</v>
      </c>
      <c r="CB73" s="22">
        <f>2^(MIN(BZ$3:BZ$96)-BZ73)</f>
        <v>0.36818412699142428</v>
      </c>
      <c r="CC73" s="78">
        <f t="shared" ref="CC73" si="1606">BZ73-$R73</f>
        <v>-3.6064996719360352</v>
      </c>
      <c r="CF73" s="34">
        <f t="shared" ref="CF73" si="1607">(CC73-CD$69)/CE$69*SQRT(7/6)</f>
        <v>1.1833700743225806</v>
      </c>
      <c r="CG73" s="30">
        <f t="shared" ref="CG73" si="1608">CD$3-CC73</f>
        <v>-0.67950044359479644</v>
      </c>
      <c r="CK73" s="24">
        <f t="shared" ref="CK73" si="1609">(CG73-CH$69)/CI$69*SQRT(7/6)</f>
        <v>-1.1833700743225815</v>
      </c>
      <c r="CL73" s="98">
        <v>37</v>
      </c>
      <c r="CM73" s="6">
        <v>23.6</v>
      </c>
      <c r="CN73" s="6">
        <v>23.6</v>
      </c>
      <c r="CO73" s="23">
        <v>26.410999298095703</v>
      </c>
      <c r="CP73" s="20">
        <f t="shared" si="312"/>
        <v>26.433499336242676</v>
      </c>
      <c r="CQ73" s="21">
        <f t="shared" ref="CQ73" si="1610">STDEV(CO73:CO74)</f>
        <v>3.1819859101360731E-2</v>
      </c>
      <c r="CR73" s="22">
        <f>2^(MIN(CP$3:CP$96)-CP73)</f>
        <v>0.37879800982383038</v>
      </c>
      <c r="CS73" s="78">
        <f t="shared" ref="CS73" si="1611">CP73-$R73</f>
        <v>-1.6980009078979492</v>
      </c>
      <c r="CV73" s="80">
        <f t="shared" ref="CV73" si="1612">(CS73-CT$69)/CU$69*SQRT(7/6)</f>
        <v>1.7383662363843331</v>
      </c>
      <c r="CW73" s="118">
        <f t="shared" ref="CW73" si="1613">CT$3-CS73</f>
        <v>-1.0211420059204102</v>
      </c>
      <c r="DA73" s="24">
        <f t="shared" ref="DA73" si="1614">(CW73-CX$69)/CY$69*SQRT(7/6)</f>
        <v>-1.738366236384334</v>
      </c>
      <c r="DB73" s="98">
        <v>37</v>
      </c>
      <c r="DC73" s="6">
        <v>23.6</v>
      </c>
      <c r="DD73" s="6">
        <v>23.6</v>
      </c>
      <c r="DE73" s="19">
        <v>24.818000793457031</v>
      </c>
      <c r="DF73" s="20">
        <f>AVERAGE(DE73:DE74)</f>
        <v>24.856500625610352</v>
      </c>
      <c r="DG73" s="21">
        <f>STDEV(DE73:DE74)</f>
        <v>5.4446984780313346E-2</v>
      </c>
      <c r="DH73" s="22">
        <f>2^(MIN(DF$3:DF$96)-DF73)</f>
        <v>0.4444210233022941</v>
      </c>
      <c r="DI73" s="78">
        <f t="shared" ref="DI73" si="1615">DF73-$R73</f>
        <v>-3.2749996185302734</v>
      </c>
      <c r="DL73" s="34">
        <f>(DI73-DJ$69)/DK$69*SQRT(7/6)</f>
        <v>0.29065795551203727</v>
      </c>
      <c r="DM73" s="30">
        <f t="shared" ref="DM73" si="1616">DJ$3-DI73</f>
        <v>-0.4997147151402066</v>
      </c>
      <c r="DQ73" s="24">
        <f>(DM73-DN$69)/DO$69*SQRT(7/6)</f>
        <v>-0.29065795551203727</v>
      </c>
      <c r="DR73" s="98">
        <v>37</v>
      </c>
      <c r="DS73" s="6">
        <v>23.6</v>
      </c>
      <c r="DT73" s="6">
        <v>23.6</v>
      </c>
      <c r="DU73" s="33">
        <v>25.857000350952148</v>
      </c>
      <c r="DV73" s="20">
        <f t="shared" si="318"/>
        <v>25.798000335693359</v>
      </c>
      <c r="DW73" s="21">
        <f t="shared" ref="DW73" si="1617">STDEV(DU73:DU74)</f>
        <v>8.3438621759199041E-2</v>
      </c>
      <c r="DX73" s="79">
        <f>2^(MIN(DV$3:DV$96)-DV73)</f>
        <v>0.65428925717217168</v>
      </c>
      <c r="DY73" s="95">
        <f t="shared" ref="DY73" si="1618">DV73-$R73</f>
        <v>-2.3334999084472656</v>
      </c>
      <c r="EB73" s="34">
        <f t="shared" ref="EB73" si="1619">(DY73-DZ$69)/EA$69*SQRT(7/6)</f>
        <v>-0.93306447589719499</v>
      </c>
      <c r="EC73" s="30">
        <f t="shared" ref="EC73" si="1620">DZ$3-DY73</f>
        <v>-4.1785921369279944E-2</v>
      </c>
      <c r="EG73" s="24">
        <f t="shared" ref="EG73" si="1621">(EC73-ED$69)/EE$69*SQRT(7/6)</f>
        <v>0.9330644758971951</v>
      </c>
      <c r="EH73" s="98">
        <v>37</v>
      </c>
      <c r="EI73" s="6">
        <v>23.6</v>
      </c>
      <c r="EJ73" s="6">
        <v>23.6</v>
      </c>
      <c r="EK73" s="19">
        <v>28.136999130249023</v>
      </c>
      <c r="EL73" s="20">
        <f t="shared" si="367"/>
        <v>28.158999443054199</v>
      </c>
      <c r="EM73" s="21">
        <f t="shared" ref="EM73" si="1622">STDEV(EK73:EK74)</f>
        <v>3.1113140745530062E-2</v>
      </c>
      <c r="EN73" s="79">
        <f>2^(MIN(EL$3:EL$98)-EL73)</f>
        <v>0.41151040549137463</v>
      </c>
      <c r="EO73" s="88">
        <f t="shared" ref="EO73" si="1623">EL73-$R73</f>
        <v>2.7499198913574219E-2</v>
      </c>
      <c r="EP73" s="29"/>
      <c r="EQ73" s="29"/>
      <c r="ER73" s="80">
        <f t="shared" ref="ER73" si="1624">(EO73-EP$69)/EQ$69*SQRT(7/6)</f>
        <v>0.70146799774589874</v>
      </c>
      <c r="ES73" s="118">
        <f t="shared" ref="ES73" si="1625">EP$3-EO73</f>
        <v>-0.86892768314906532</v>
      </c>
      <c r="ET73" s="29"/>
      <c r="EU73" s="29"/>
      <c r="EV73" s="29"/>
      <c r="EW73" s="24">
        <f t="shared" ref="EW73" si="1626">(ES73-ET$69)/EU$69*SQRT(7/6)</f>
        <v>-0.70146799774589874</v>
      </c>
      <c r="EX73" s="98">
        <v>37</v>
      </c>
      <c r="EY73" s="6">
        <v>23.6</v>
      </c>
      <c r="EZ73" s="6">
        <v>23.6</v>
      </c>
      <c r="FA73" s="150">
        <v>28.794000625610352</v>
      </c>
      <c r="FB73" s="30">
        <f t="shared" ref="FB73" si="1627">AVERAGE(FA73:FA74)</f>
        <v>28.815500259399414</v>
      </c>
      <c r="FC73" s="30">
        <f t="shared" ref="FC73" si="1628">STDEV(FA73:FA74)</f>
        <v>3.0405073690547041E-2</v>
      </c>
      <c r="FD73" s="30">
        <f>2^(MIN(FB$3:FB$96)-FB73)</f>
        <v>0.35074626384262225</v>
      </c>
      <c r="FE73" s="118">
        <f t="shared" ref="FE73" si="1629">FB73-$R73</f>
        <v>0.68400001525878906</v>
      </c>
      <c r="FF73" s="29"/>
      <c r="FG73" s="29"/>
      <c r="FH73" s="35">
        <f t="shared" ref="FH73" si="1630">(FE73-FF$69)/FG$69*SQRT(7/6)</f>
        <v>1.7747982105223423</v>
      </c>
      <c r="FI73" s="118">
        <f t="shared" ref="FI73" si="1631">FF$3-FE73</f>
        <v>-1.3084998811994279</v>
      </c>
      <c r="FJ73" s="29"/>
      <c r="FK73" s="29"/>
      <c r="FL73" s="29"/>
      <c r="FM73" s="50">
        <f t="shared" ref="FM73" si="1632">(FI73-FJ$69)/FK$69*SQRT(7/6)</f>
        <v>-1.7747982105223423</v>
      </c>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row>
    <row r="74" spans="2:257" x14ac:dyDescent="0.25">
      <c r="C74" s="5" t="s">
        <v>18</v>
      </c>
      <c r="D74" s="6">
        <v>23.6</v>
      </c>
      <c r="E74" s="6">
        <v>23.6</v>
      </c>
      <c r="F74" s="12" t="s">
        <v>86</v>
      </c>
      <c r="G74" s="98">
        <v>37</v>
      </c>
      <c r="H74" s="11">
        <v>37</v>
      </c>
      <c r="I74" s="170"/>
      <c r="M74" s="171"/>
      <c r="N74" s="19">
        <v>24.733999252319336</v>
      </c>
      <c r="O74" s="21"/>
      <c r="Q74" s="26"/>
      <c r="R74" s="28"/>
      <c r="S74" s="25"/>
      <c r="V74" s="32"/>
      <c r="Z74" s="21"/>
      <c r="AB74" s="98">
        <v>37</v>
      </c>
      <c r="AC74" s="23">
        <v>28.093999862670898</v>
      </c>
      <c r="AD74" s="78"/>
      <c r="AE74" s="29"/>
      <c r="AF74" s="23"/>
      <c r="AG74" s="25"/>
      <c r="AP74" s="98">
        <v>37</v>
      </c>
      <c r="AQ74" s="6">
        <v>23.6</v>
      </c>
      <c r="AR74" s="6">
        <v>23.6</v>
      </c>
      <c r="AS74" s="30">
        <v>25.958000183105469</v>
      </c>
      <c r="AT74" s="78"/>
      <c r="AU74" s="29"/>
      <c r="AV74" s="29"/>
      <c r="AZ74" s="29"/>
      <c r="BA74" s="29"/>
      <c r="BF74" s="98">
        <v>37</v>
      </c>
      <c r="BG74" s="6">
        <v>23.6</v>
      </c>
      <c r="BH74" s="6">
        <v>23.6</v>
      </c>
      <c r="BI74" s="19">
        <v>19.648000717163086</v>
      </c>
      <c r="BJ74" s="21"/>
      <c r="BL74" s="32"/>
      <c r="BM74" s="32"/>
      <c r="BP74" s="29"/>
      <c r="BQ74" s="89"/>
      <c r="BV74" s="98">
        <v>37</v>
      </c>
      <c r="BW74" s="6">
        <v>23.6</v>
      </c>
      <c r="BX74" s="6">
        <v>23.6</v>
      </c>
      <c r="BY74" s="19">
        <v>24.492000579833984</v>
      </c>
      <c r="BZ74" s="21"/>
      <c r="CC74" s="29"/>
      <c r="CL74" s="98">
        <v>37</v>
      </c>
      <c r="CM74" s="6">
        <v>23.6</v>
      </c>
      <c r="CN74" s="6">
        <v>23.6</v>
      </c>
      <c r="CO74" s="23">
        <v>26.455999374389648</v>
      </c>
      <c r="CP74" s="21"/>
      <c r="CR74" s="32"/>
      <c r="CS74" s="29"/>
      <c r="CV74" s="29"/>
      <c r="CW74" s="89"/>
      <c r="DB74" s="98">
        <v>37</v>
      </c>
      <c r="DC74" s="6">
        <v>23.6</v>
      </c>
      <c r="DD74" s="6">
        <v>23.6</v>
      </c>
      <c r="DE74" s="19">
        <v>24.895000457763672</v>
      </c>
      <c r="DF74" s="21"/>
      <c r="DH74" s="32"/>
      <c r="DI74" s="29"/>
      <c r="DR74" s="98">
        <v>37</v>
      </c>
      <c r="DS74" s="6">
        <v>23.6</v>
      </c>
      <c r="DT74" s="6">
        <v>23.6</v>
      </c>
      <c r="DU74" s="33">
        <v>25.73900032043457</v>
      </c>
      <c r="DV74" s="21"/>
      <c r="DX74" s="29"/>
      <c r="EC74" s="29"/>
      <c r="EH74" s="98">
        <v>37</v>
      </c>
      <c r="EI74" s="6">
        <v>23.6</v>
      </c>
      <c r="EJ74" s="6">
        <v>23.6</v>
      </c>
      <c r="EK74" s="19">
        <v>28.180999755859375</v>
      </c>
      <c r="EL74" s="21"/>
      <c r="EP74" s="29"/>
      <c r="EQ74" s="29"/>
      <c r="ER74" s="29"/>
      <c r="ES74" s="89"/>
      <c r="ET74" s="29"/>
      <c r="EU74" s="29"/>
      <c r="EV74" s="29"/>
      <c r="EX74" s="98">
        <v>37</v>
      </c>
      <c r="EY74" s="6">
        <v>23.6</v>
      </c>
      <c r="EZ74" s="6">
        <v>23.6</v>
      </c>
      <c r="FA74" s="150">
        <v>28.836999893188477</v>
      </c>
      <c r="FF74" s="29"/>
      <c r="FG74" s="29"/>
      <c r="FJ74" s="29"/>
      <c r="FK74" s="29"/>
      <c r="FL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row>
    <row r="75" spans="2:257" x14ac:dyDescent="0.25">
      <c r="B75" s="12">
        <v>4</v>
      </c>
      <c r="C75" s="5" t="s">
        <v>18</v>
      </c>
      <c r="D75" s="6">
        <v>23.6</v>
      </c>
      <c r="E75" s="6">
        <v>23.6</v>
      </c>
      <c r="F75" s="12" t="s">
        <v>86</v>
      </c>
      <c r="G75" s="98">
        <v>38</v>
      </c>
      <c r="H75" s="11">
        <v>38</v>
      </c>
      <c r="I75" s="170">
        <v>0.1</v>
      </c>
      <c r="L75" s="171">
        <f t="shared" ref="L75" si="1633">(I75-J$69)/K$69*SQRT(7/6)</f>
        <v>-1.5148608729375432</v>
      </c>
      <c r="M75" s="171">
        <f>LOG(I75,2)</f>
        <v>-3.3219280948873622</v>
      </c>
      <c r="N75" s="19">
        <v>28.826999664306641</v>
      </c>
      <c r="O75" s="20">
        <f t="shared" ref="O75" si="1634">AVERAGE(N75:N76)</f>
        <v>28.786499977111816</v>
      </c>
      <c r="P75" s="21">
        <f t="shared" ref="P75" si="1635">STDEV(N75:N76)</f>
        <v>5.7275206902788381E-2</v>
      </c>
      <c r="Q75" s="22">
        <f>2^(MIN(O$17:O$50)-O75)</f>
        <v>2.705426423878788E-2</v>
      </c>
      <c r="R75" s="87">
        <f t="shared" ref="R75" si="1636">AD75</f>
        <v>32.965499877929688</v>
      </c>
      <c r="S75" s="95">
        <f>O75-$R75</f>
        <v>-4.1789999008178711</v>
      </c>
      <c r="V75" s="34">
        <f t="shared" ref="V75" si="1637">(S75-T$69)/U$69*SQRT(7/6)</f>
        <v>-0.41791231639353793</v>
      </c>
      <c r="W75" s="30">
        <f>T$3-S75</f>
        <v>3.0642509460449219E-2</v>
      </c>
      <c r="Z75" s="21"/>
      <c r="AA75" s="24">
        <f t="shared" ref="AA75" si="1638">(W75-X$69)/Y$69*SQRT(7/6)</f>
        <v>0.41791231639353665</v>
      </c>
      <c r="AB75" s="98">
        <v>38</v>
      </c>
      <c r="AC75" s="23">
        <v>32.928001403808594</v>
      </c>
      <c r="AD75" s="77">
        <f t="shared" ref="AD75" si="1639">AVERAGE(AC75:AC76)</f>
        <v>32.965499877929688</v>
      </c>
      <c r="AE75" s="78">
        <f t="shared" ref="AE75" si="1640">STDEV(AC75:AC76)</f>
        <v>5.303085067034731E-2</v>
      </c>
      <c r="AF75" s="30">
        <f>2^(MIN(AD$3:AD$96)-AD75)</f>
        <v>2.4586331228028519E-2</v>
      </c>
      <c r="AG75" s="95">
        <f t="shared" ref="AG75" si="1641">AD75-$R75</f>
        <v>0</v>
      </c>
      <c r="AP75" s="98">
        <v>38</v>
      </c>
      <c r="AQ75" s="6">
        <v>23.6</v>
      </c>
      <c r="AR75" s="6">
        <v>23.6</v>
      </c>
      <c r="AS75" s="30">
        <v>31.354000091552734</v>
      </c>
      <c r="AT75" s="77">
        <f t="shared" ref="AT75" si="1642">AVERAGE(AS75:AS76)</f>
        <v>31.345999717712402</v>
      </c>
      <c r="AU75" s="78">
        <f t="shared" ref="AU75" si="1643">STDEV(AS75:AS76)</f>
        <v>1.1314237189052482E-2</v>
      </c>
      <c r="AV75" s="30">
        <f>2^(MIN(AT$3:AT$96)-AT75)</f>
        <v>1.7633961990857389E-2</v>
      </c>
      <c r="AW75" s="88">
        <f t="shared" ref="AW75" si="1644">AT75-$R75</f>
        <v>-1.6195001602172852</v>
      </c>
      <c r="AZ75" s="80">
        <f t="shared" ref="AZ75" si="1645">(AW75-AX$69)/AY$69*SQRT(7/6)</f>
        <v>2.1028075430177307</v>
      </c>
      <c r="BA75" s="30">
        <f t="shared" ref="BA75" si="1646">AX$3-AW75</f>
        <v>-0.48314271654401519</v>
      </c>
      <c r="BE75" s="31">
        <f t="shared" ref="BE75" si="1647">(BA75-BB$69)/BC$69*SQRT(7/6)</f>
        <v>-2.1028075430177307</v>
      </c>
      <c r="BF75" s="98">
        <v>38</v>
      </c>
      <c r="BG75" s="6">
        <v>23.6</v>
      </c>
      <c r="BH75" s="6">
        <v>23.6</v>
      </c>
      <c r="BI75" s="19">
        <v>25.444000244140625</v>
      </c>
      <c r="BJ75" s="20">
        <f t="shared" si="304"/>
        <v>25.440500259399414</v>
      </c>
      <c r="BK75" s="21">
        <f t="shared" ref="BK75" si="1648">STDEV(BI75:BI76)</f>
        <v>4.9497258891193947E-3</v>
      </c>
      <c r="BL75" s="22">
        <f>2^(MIN(BJ$3:BJ$96)-BJ75)</f>
        <v>1.0326535670458872E-2</v>
      </c>
      <c r="BM75" s="113">
        <f t="shared" ref="BM75" si="1649">BJ75-$R75</f>
        <v>-7.5249996185302734</v>
      </c>
      <c r="BP75" s="80">
        <f t="shared" ref="BP75" si="1650">(BM75-BN$69)/BO$69*SQRT(7/6)</f>
        <v>2.1438099918224269</v>
      </c>
      <c r="BQ75" s="118">
        <f t="shared" ref="BQ75" si="1651">BN$3-BM75</f>
        <v>-1.3647146224975586</v>
      </c>
      <c r="BU75" s="24">
        <f t="shared" ref="BU75" si="1652">(BQ75-BR$69)/BS$69*SQRT(7/6)</f>
        <v>-2.1438099918224292</v>
      </c>
      <c r="BV75" s="98">
        <v>38</v>
      </c>
      <c r="BW75" s="6">
        <v>23.6</v>
      </c>
      <c r="BX75" s="6">
        <v>23.6</v>
      </c>
      <c r="BY75" s="19">
        <v>29.159000396728516</v>
      </c>
      <c r="BZ75" s="20">
        <f t="shared" si="308"/>
        <v>29.111000061035156</v>
      </c>
      <c r="CA75" s="21">
        <f t="shared" ref="CA75" si="1653">STDEV(BY75:BY76)</f>
        <v>6.7882725736010188E-2</v>
      </c>
      <c r="CB75" s="22">
        <f>2^(MIN(BZ$3:BZ$96)-BZ75)</f>
        <v>1.5329982362959774E-2</v>
      </c>
      <c r="CC75" s="78">
        <f t="shared" ref="CC75" si="1654">BZ75-$R75</f>
        <v>-3.8544998168945312</v>
      </c>
      <c r="CF75" s="34">
        <f t="shared" ref="CF75" si="1655">(CC75-CD$69)/CE$69*SQRT(7/6)</f>
        <v>0.58128019139316123</v>
      </c>
      <c r="CG75" s="30">
        <f t="shared" ref="CG75" si="1656">CD$3-CC75</f>
        <v>-0.43150029863630035</v>
      </c>
      <c r="CK75" s="24">
        <f t="shared" ref="CK75" si="1657">(CG75-CH$69)/CI$69*SQRT(7/6)</f>
        <v>-0.581280191393162</v>
      </c>
      <c r="CL75" s="98">
        <v>38</v>
      </c>
      <c r="CM75" s="6">
        <v>23.6</v>
      </c>
      <c r="CN75" s="6">
        <v>23.6</v>
      </c>
      <c r="CO75" s="23">
        <v>29.39900016784668</v>
      </c>
      <c r="CP75" s="20">
        <f t="shared" si="312"/>
        <v>29.41349983215332</v>
      </c>
      <c r="CQ75" s="21">
        <f t="shared" ref="CQ75" si="1658">STDEV(CO75:CO76)</f>
        <v>2.0505621912308251E-2</v>
      </c>
      <c r="CR75" s="22">
        <f>2^(MIN(CP$3:CP$96)-CP75)</f>
        <v>4.8010712620148367E-2</v>
      </c>
      <c r="CS75" s="78">
        <f t="shared" ref="CS75" si="1659">CP75-$R75</f>
        <v>-3.5520000457763672</v>
      </c>
      <c r="CV75" s="80">
        <f t="shared" ref="CV75" si="1660">(CS75-CT$69)/CU$69*SQRT(7/6)</f>
        <v>-1.6381990793901389</v>
      </c>
      <c r="CW75" s="118">
        <f t="shared" ref="CW75" si="1661">CT$3-CS75</f>
        <v>0.83285713195800781</v>
      </c>
      <c r="DA75" s="24">
        <f t="shared" ref="DA75" si="1662">(CW75-CX$69)/CY$69*SQRT(7/6)</f>
        <v>1.6381990793901393</v>
      </c>
      <c r="DB75" s="98">
        <v>38</v>
      </c>
      <c r="DC75" s="6">
        <v>23.6</v>
      </c>
      <c r="DD75" s="6">
        <v>23.6</v>
      </c>
      <c r="DE75" s="19">
        <v>30.639999389648438</v>
      </c>
      <c r="DF75" s="20">
        <f>AVERAGE(DE75:DE76)</f>
        <v>30.601499557495117</v>
      </c>
      <c r="DG75" s="21">
        <f>STDEV(DE75:DE76)</f>
        <v>5.4446984780313346E-2</v>
      </c>
      <c r="DH75" s="22">
        <f>2^(MIN(DF$3:DF$96)-DF75)</f>
        <v>8.2866231985496662E-3</v>
      </c>
      <c r="DI75" s="78">
        <f t="shared" ref="DI75" si="1663">DF75-$R75</f>
        <v>-2.3640003204345703</v>
      </c>
      <c r="DL75" s="34">
        <f>(DI75-DJ$69)/DK$69*SQRT(7/6)</f>
        <v>1.6445804477039729</v>
      </c>
      <c r="DM75" s="30">
        <f t="shared" ref="DM75" si="1664">DJ$3-DI75</f>
        <v>-1.4107140132359097</v>
      </c>
      <c r="DQ75" s="24">
        <f>(DM75-DN$69)/DO$69*SQRT(7/6)</f>
        <v>-1.6445804477039729</v>
      </c>
      <c r="DR75" s="98">
        <v>38</v>
      </c>
      <c r="DS75" s="6">
        <v>23.6</v>
      </c>
      <c r="DT75" s="6">
        <v>23.6</v>
      </c>
      <c r="DU75" s="33">
        <v>32.766998291015625</v>
      </c>
      <c r="DV75" s="20">
        <f t="shared" si="318"/>
        <v>32.445999145507813</v>
      </c>
      <c r="DW75" s="21">
        <f t="shared" ref="DW75" si="1665">STDEV(DU75:DU76)</f>
        <v>0.453961345087323</v>
      </c>
      <c r="DX75" s="79">
        <f>2^(MIN(DV$3:DV$96)-DV75)</f>
        <v>6.5241319608648667E-3</v>
      </c>
      <c r="DY75" s="95">
        <f t="shared" ref="DY75" si="1666">DV75-$R75</f>
        <v>-0.519500732421875</v>
      </c>
      <c r="EB75" s="34">
        <f t="shared" ref="EB75" si="1667">(DY75-DZ$69)/EA$69*SQRT(7/6)</f>
        <v>2.2029981829779399</v>
      </c>
      <c r="EC75" s="30">
        <f t="shared" ref="EC75" si="1668">DZ$3-DY75</f>
        <v>-1.8557850973946706</v>
      </c>
      <c r="EG75" s="24">
        <f t="shared" ref="EG75" si="1669">(EC75-ED$69)/EE$69*SQRT(7/6)</f>
        <v>-2.2029981829779408</v>
      </c>
      <c r="EH75" s="98">
        <v>38</v>
      </c>
      <c r="EI75" s="6">
        <v>23.6</v>
      </c>
      <c r="EJ75" s="6">
        <v>23.6</v>
      </c>
      <c r="EK75" s="19">
        <v>31.823999404907227</v>
      </c>
      <c r="EL75" s="20">
        <f t="shared" si="367"/>
        <v>31.64900016784668</v>
      </c>
      <c r="EM75" s="21">
        <f t="shared" ref="EM75" si="1670">STDEV(EK75:EK76)</f>
        <v>0.24748629445596976</v>
      </c>
      <c r="EN75" s="79">
        <f>2^(MIN(EL$3:EL$98)-EL75)</f>
        <v>3.6625698689077738E-2</v>
      </c>
      <c r="EO75" s="88">
        <f t="shared" ref="EO75" si="1671">EL75-$R75</f>
        <v>-1.3164997100830078</v>
      </c>
      <c r="EP75" s="29"/>
      <c r="EQ75" s="29"/>
      <c r="ER75" s="80">
        <f t="shared" ref="ER75" si="1672">(EO75-EP$69)/EQ$69*SQRT(7/6)</f>
        <v>-1.9547710900186279</v>
      </c>
      <c r="ES75" s="118">
        <f t="shared" ref="ES75" si="1673">EP$3-EO75</f>
        <v>0.47507122584751671</v>
      </c>
      <c r="ET75" s="29"/>
      <c r="EU75" s="29"/>
      <c r="EV75" s="29"/>
      <c r="EW75" s="24">
        <f t="shared" ref="EW75" si="1674">(ES75-ET$69)/EU$69*SQRT(7/6)</f>
        <v>1.9547710900186286</v>
      </c>
      <c r="EX75" s="98">
        <v>38</v>
      </c>
      <c r="EY75" s="6">
        <v>23.6</v>
      </c>
      <c r="EZ75" s="6">
        <v>23.6</v>
      </c>
      <c r="FA75" s="150">
        <v>32.619998931884766</v>
      </c>
      <c r="FB75" s="30">
        <f t="shared" ref="FB75" si="1675">AVERAGE(FA75:FA76)</f>
        <v>32.601499557495117</v>
      </c>
      <c r="FC75" s="30">
        <f t="shared" ref="FC75" si="1676">STDEV(FA75:FA76)</f>
        <v>2.6162066157258319E-2</v>
      </c>
      <c r="FD75" s="30">
        <f>2^(MIN(FB$3:FB$96)-FB75)</f>
        <v>2.5426916761409513E-2</v>
      </c>
      <c r="FE75" s="118">
        <f t="shared" ref="FE75" si="1677">FB75-$R75</f>
        <v>-0.36400032043457031</v>
      </c>
      <c r="FF75" s="29"/>
      <c r="FG75" s="29"/>
      <c r="FH75" s="35">
        <f t="shared" ref="FH75" si="1678">(FE75-FF$69)/FG$69*SQRT(7/6)</f>
        <v>-1.2090271744334948</v>
      </c>
      <c r="FI75" s="118">
        <f t="shared" ref="FI75" si="1679">FF$3-FE75</f>
        <v>-0.26049954550606869</v>
      </c>
      <c r="FJ75" s="29"/>
      <c r="FK75" s="29"/>
      <c r="FL75" s="29"/>
      <c r="FM75" s="50">
        <f t="shared" ref="FM75" si="1680">(FI75-FJ$69)/FK$69*SQRT(7/6)</f>
        <v>1.2090271744334946</v>
      </c>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row>
    <row r="76" spans="2:257" x14ac:dyDescent="0.25">
      <c r="C76" s="5" t="s">
        <v>18</v>
      </c>
      <c r="D76" s="6">
        <v>23.6</v>
      </c>
      <c r="E76" s="6">
        <v>23.6</v>
      </c>
      <c r="F76" s="12" t="s">
        <v>86</v>
      </c>
      <c r="G76" s="98">
        <v>38</v>
      </c>
      <c r="H76" s="11">
        <v>38</v>
      </c>
      <c r="I76" s="170"/>
      <c r="M76" s="171"/>
      <c r="N76" s="19">
        <v>28.746000289916992</v>
      </c>
      <c r="O76" s="21"/>
      <c r="Q76" s="26"/>
      <c r="R76" s="28"/>
      <c r="S76" s="25"/>
      <c r="V76" s="32"/>
      <c r="Z76" s="21"/>
      <c r="AB76" s="98">
        <v>38</v>
      </c>
      <c r="AC76" s="23">
        <v>33.002998352050781</v>
      </c>
      <c r="AD76" s="78"/>
      <c r="AE76" s="29"/>
      <c r="AF76" s="23"/>
      <c r="AG76" s="25"/>
      <c r="AP76" s="98">
        <v>38</v>
      </c>
      <c r="AQ76" s="6">
        <v>23.6</v>
      </c>
      <c r="AR76" s="6">
        <v>23.6</v>
      </c>
      <c r="AS76" s="30">
        <v>31.33799934387207</v>
      </c>
      <c r="AT76" s="78"/>
      <c r="AU76" s="29"/>
      <c r="AV76" s="29"/>
      <c r="AZ76" s="29"/>
      <c r="BA76" s="29"/>
      <c r="BF76" s="98">
        <v>38</v>
      </c>
      <c r="BG76" s="6">
        <v>23.6</v>
      </c>
      <c r="BH76" s="6">
        <v>23.6</v>
      </c>
      <c r="BI76" s="19">
        <v>25.437000274658203</v>
      </c>
      <c r="BJ76" s="21"/>
      <c r="BL76" s="32"/>
      <c r="BM76" s="32"/>
      <c r="BP76" s="29"/>
      <c r="BQ76" s="89"/>
      <c r="BV76" s="98">
        <v>38</v>
      </c>
      <c r="BW76" s="6">
        <v>23.6</v>
      </c>
      <c r="BX76" s="6">
        <v>23.6</v>
      </c>
      <c r="BY76" s="19">
        <v>29.062999725341797</v>
      </c>
      <c r="BZ76" s="21"/>
      <c r="CC76" s="29"/>
      <c r="CL76" s="98">
        <v>38</v>
      </c>
      <c r="CM76" s="6">
        <v>23.6</v>
      </c>
      <c r="CN76" s="6">
        <v>23.6</v>
      </c>
      <c r="CO76" s="23">
        <v>29.427999496459961</v>
      </c>
      <c r="CP76" s="21"/>
      <c r="CR76" s="32"/>
      <c r="CS76" s="29"/>
      <c r="CV76" s="29"/>
      <c r="CW76" s="89"/>
      <c r="DB76" s="98">
        <v>38</v>
      </c>
      <c r="DC76" s="6">
        <v>23.6</v>
      </c>
      <c r="DD76" s="6">
        <v>23.6</v>
      </c>
      <c r="DE76" s="19">
        <v>30.562999725341797</v>
      </c>
      <c r="DF76" s="21"/>
      <c r="DH76" s="32"/>
      <c r="DI76" s="29"/>
      <c r="DR76" s="98">
        <v>38</v>
      </c>
      <c r="DS76" s="6">
        <v>23.6</v>
      </c>
      <c r="DT76" s="6">
        <v>23.6</v>
      </c>
      <c r="DU76" s="33">
        <v>32.125</v>
      </c>
      <c r="DV76" s="21"/>
      <c r="DX76" s="29"/>
      <c r="EC76" s="29"/>
      <c r="EH76" s="98">
        <v>38</v>
      </c>
      <c r="EI76" s="6">
        <v>23.6</v>
      </c>
      <c r="EJ76" s="6">
        <v>23.6</v>
      </c>
      <c r="EK76" s="19">
        <v>31.474000930786133</v>
      </c>
      <c r="EL76" s="21"/>
      <c r="EP76" s="29"/>
      <c r="EQ76" s="29"/>
      <c r="ER76" s="29"/>
      <c r="ES76" s="89"/>
      <c r="ET76" s="29"/>
      <c r="EU76" s="29"/>
      <c r="EV76" s="29"/>
      <c r="EX76" s="98">
        <v>38</v>
      </c>
      <c r="EY76" s="6">
        <v>23.6</v>
      </c>
      <c r="EZ76" s="6">
        <v>23.6</v>
      </c>
      <c r="FA76" s="150">
        <v>32.583000183105469</v>
      </c>
      <c r="FF76" s="29"/>
      <c r="FG76" s="29"/>
      <c r="FJ76" s="29"/>
      <c r="FK76" s="29"/>
      <c r="FL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row>
    <row r="77" spans="2:257" x14ac:dyDescent="0.25">
      <c r="B77" s="12">
        <v>5</v>
      </c>
      <c r="C77" s="5" t="s">
        <v>18</v>
      </c>
      <c r="D77" s="6">
        <v>23.6</v>
      </c>
      <c r="E77" s="6">
        <v>23.6</v>
      </c>
      <c r="F77" s="12" t="s">
        <v>86</v>
      </c>
      <c r="G77" s="98">
        <v>39</v>
      </c>
      <c r="H77" s="11">
        <v>39</v>
      </c>
      <c r="I77" s="170">
        <v>1</v>
      </c>
      <c r="L77" s="171">
        <f t="shared" ref="L77" si="1681">(I77-J$69)/K$69*SQRT(7/6)</f>
        <v>-0.3650267163704925</v>
      </c>
      <c r="M77" s="171">
        <f>LOG(I77,2)</f>
        <v>0</v>
      </c>
      <c r="N77" s="19">
        <v>24.46299934387207</v>
      </c>
      <c r="O77" s="20">
        <f t="shared" ref="O77" si="1682">AVERAGE(N77:N78)</f>
        <v>24.543499946594238</v>
      </c>
      <c r="P77" s="21">
        <f t="shared" ref="P77" si="1683">STDEV(N77:N78)</f>
        <v>0.11384504414889844</v>
      </c>
      <c r="Q77" s="22">
        <f>2^(MIN(O$17:O$50)-O77)</f>
        <v>0.51227835733483373</v>
      </c>
      <c r="R77" s="87">
        <f t="shared" ref="R77" si="1684">AD77</f>
        <v>27.935500144958496</v>
      </c>
      <c r="S77" s="95">
        <f>O77-$R77</f>
        <v>-3.3920001983642578</v>
      </c>
      <c r="V77" s="34">
        <f t="shared" ref="V77" si="1685">(S77-T$69)/U$69*SQRT(7/6)</f>
        <v>1.3183453832061909</v>
      </c>
      <c r="W77" s="30">
        <f>T$3-S77</f>
        <v>-0.75635719299316406</v>
      </c>
      <c r="Z77" s="21"/>
      <c r="AA77" s="24">
        <f t="shared" ref="AA77" si="1686">(W77-X$69)/Y$69*SQRT(7/6)</f>
        <v>-1.3183453832061887</v>
      </c>
      <c r="AB77" s="98">
        <v>39</v>
      </c>
      <c r="AC77" s="23">
        <v>27.936000823974609</v>
      </c>
      <c r="AD77" s="77">
        <f t="shared" ref="AD77" si="1687">AVERAGE(AC77:AC78)</f>
        <v>27.935500144958496</v>
      </c>
      <c r="AE77" s="78">
        <f t="shared" ref="AE77" si="1688">STDEV(AC77:AC78)</f>
        <v>7.0806705498301971E-4</v>
      </c>
      <c r="AF77" s="30">
        <f>2^(MIN(AD$3:AD$96)-AD77)</f>
        <v>0.80329400525314243</v>
      </c>
      <c r="AG77" s="95">
        <f t="shared" ref="AG77" si="1689">AD77-$R77</f>
        <v>0</v>
      </c>
      <c r="AP77" s="98">
        <v>39</v>
      </c>
      <c r="AQ77" s="6">
        <v>23.6</v>
      </c>
      <c r="AR77" s="6">
        <v>23.6</v>
      </c>
      <c r="AS77" s="30">
        <v>25.451000213623047</v>
      </c>
      <c r="AT77" s="77">
        <f t="shared" ref="AT77" si="1690">AVERAGE(AS77:AS78)</f>
        <v>25.520500183105469</v>
      </c>
      <c r="AU77" s="78">
        <f t="shared" ref="AU77" si="1691">STDEV(AS77:AS78)</f>
        <v>9.8287799426557229E-2</v>
      </c>
      <c r="AV77" s="30">
        <f>2^(MIN(AT$3:AT$96)-AT77)</f>
        <v>1</v>
      </c>
      <c r="AW77" s="88">
        <f t="shared" ref="AW77" si="1692">AT77-$R77</f>
        <v>-2.4149999618530273</v>
      </c>
      <c r="AZ77" s="80">
        <f t="shared" ref="AZ77" si="1693">(AW77-AX$69)/AY$69*SQRT(7/6)</f>
        <v>-0.7576995894104418</v>
      </c>
      <c r="BA77" s="30">
        <f t="shared" ref="BA77" si="1694">AX$3-AW77</f>
        <v>0.31235708509172699</v>
      </c>
      <c r="BE77" s="31">
        <f t="shared" ref="BE77" si="1695">(BA77-BB$69)/BC$69*SQRT(7/6)</f>
        <v>0.7576995894104418</v>
      </c>
      <c r="BF77" s="98">
        <v>39</v>
      </c>
      <c r="BG77" s="6">
        <v>23.6</v>
      </c>
      <c r="BH77" s="6">
        <v>23.6</v>
      </c>
      <c r="BI77" s="19">
        <v>18.979000091552734</v>
      </c>
      <c r="BJ77" s="20">
        <f t="shared" si="304"/>
        <v>18.982999801635742</v>
      </c>
      <c r="BK77" s="21">
        <f t="shared" ref="BK77" si="1696">STDEV(BI77:BI78)</f>
        <v>5.6564442449500664E-3</v>
      </c>
      <c r="BL77" s="22">
        <f>2^(MIN(BJ$3:BJ$96)-BJ77)</f>
        <v>0.90751953925544016</v>
      </c>
      <c r="BM77" s="113">
        <f t="shared" ref="BM77" si="1697">BJ77-$R77</f>
        <v>-8.9525003433227539</v>
      </c>
      <c r="BP77" s="80">
        <f t="shared" ref="BP77" si="1698">(BM77-BN$69)/BO$69*SQRT(7/6)</f>
        <v>-0.81176756809123929</v>
      </c>
      <c r="BQ77" s="118">
        <f t="shared" ref="BQ77" si="1699">BN$3-BM77</f>
        <v>6.2786102294921875E-2</v>
      </c>
      <c r="BU77" s="24">
        <f t="shared" ref="BU77" si="1700">(BQ77-BR$69)/BS$69*SQRT(7/6)</f>
        <v>0.81176756809123762</v>
      </c>
      <c r="BV77" s="98">
        <v>39</v>
      </c>
      <c r="BW77" s="6">
        <v>23.6</v>
      </c>
      <c r="BX77" s="6">
        <v>23.6</v>
      </c>
      <c r="BY77" s="19">
        <v>23.330999374389648</v>
      </c>
      <c r="BZ77" s="20">
        <f t="shared" si="308"/>
        <v>23.342000007629395</v>
      </c>
      <c r="CA77" s="21">
        <f t="shared" ref="CA77" si="1701">STDEV(BY77:BY78)</f>
        <v>1.5557244722341206E-2</v>
      </c>
      <c r="CB77" s="22">
        <f>2^(MIN(BZ$3:BZ$96)-BZ77)</f>
        <v>0.83595657174303439</v>
      </c>
      <c r="CC77" s="78">
        <f t="shared" ref="CC77" si="1702">BZ77-$R77</f>
        <v>-4.5935001373291016</v>
      </c>
      <c r="CF77" s="34">
        <f t="shared" ref="CF77" si="1703">(CC77-CD$69)/CE$69*SQRT(7/6)</f>
        <v>-1.2128502777229642</v>
      </c>
      <c r="CG77" s="30">
        <f t="shared" ref="CG77" si="1704">CD$3-CC77</f>
        <v>0.30750002179826996</v>
      </c>
      <c r="CK77" s="24">
        <f t="shared" ref="CK77" si="1705">(CG77-CH$69)/CI$69*SQRT(7/6)</f>
        <v>1.2128502777229651</v>
      </c>
      <c r="CL77" s="98">
        <v>39</v>
      </c>
      <c r="CM77" s="6">
        <v>23.6</v>
      </c>
      <c r="CN77" s="6">
        <v>23.6</v>
      </c>
      <c r="CO77" s="23">
        <v>25.018999099731445</v>
      </c>
      <c r="CP77" s="20">
        <f t="shared" si="312"/>
        <v>25.045499801635742</v>
      </c>
      <c r="CQ77" s="21">
        <f t="shared" ref="CQ77" si="1706">STDEV(CO77:CO78)</f>
        <v>3.7477652045463147E-2</v>
      </c>
      <c r="CR77" s="22">
        <f>2^(MIN(CP$3:CP$96)-CP77)</f>
        <v>0.99137321852946236</v>
      </c>
      <c r="CS77" s="78">
        <f t="shared" ref="CS77" si="1707">CP77-$R77</f>
        <v>-2.8900003433227539</v>
      </c>
      <c r="CV77" s="80">
        <f t="shared" ref="CV77" si="1708">(CS77-CT$69)/CU$69*SQRT(7/6)</f>
        <v>-0.43254305254009989</v>
      </c>
      <c r="CW77" s="118">
        <f t="shared" ref="CW77" si="1709">CT$3-CS77</f>
        <v>0.17085742950439453</v>
      </c>
      <c r="DA77" s="24">
        <f t="shared" ref="DA77" si="1710">(CW77-CX$69)/CY$69*SQRT(7/6)</f>
        <v>0.43254305254009984</v>
      </c>
      <c r="DB77" s="98">
        <v>39</v>
      </c>
      <c r="DC77" s="6">
        <v>23.6</v>
      </c>
      <c r="DD77" s="6">
        <v>23.6</v>
      </c>
      <c r="DE77" s="19">
        <v>23.548999786376953</v>
      </c>
      <c r="DF77" s="20">
        <f>AVERAGE(DE77:DE78)</f>
        <v>23.68649959564209</v>
      </c>
      <c r="DG77" s="21">
        <f>STDEV(DE77:DE78)</f>
        <v>0.1944540950864701</v>
      </c>
      <c r="DH77" s="22">
        <f>2^(MIN(DF$3:DF$96)-DF77)</f>
        <v>1</v>
      </c>
      <c r="DI77" s="78">
        <f t="shared" ref="DI77" si="1711">DF77-$R77</f>
        <v>-4.2490005493164062</v>
      </c>
      <c r="DL77" s="34">
        <f>(DI77-DJ$69)/DK$69*SQRT(7/6)</f>
        <v>-1.1568972405938223</v>
      </c>
      <c r="DM77" s="30">
        <f t="shared" ref="DM77" si="1712">DJ$3-DI77</f>
        <v>0.47428621564592621</v>
      </c>
      <c r="DQ77" s="24">
        <f>(DM77-DN$69)/DO$69*SQRT(7/6)</f>
        <v>1.1568972405938223</v>
      </c>
      <c r="DR77" s="98">
        <v>39</v>
      </c>
      <c r="DS77" s="6">
        <v>23.6</v>
      </c>
      <c r="DT77" s="6">
        <v>23.6</v>
      </c>
      <c r="DU77" s="33">
        <v>25.66200065612793</v>
      </c>
      <c r="DV77" s="20">
        <f t="shared" si="318"/>
        <v>25.657000541687012</v>
      </c>
      <c r="DW77" s="21">
        <f t="shared" ref="DW77" si="1713">STDEV(DU77:DU78)</f>
        <v>7.0712296557637567E-3</v>
      </c>
      <c r="DX77" s="79">
        <f>2^(MIN(DV$3:DV$96)-DV77)</f>
        <v>0.72146448459748524</v>
      </c>
      <c r="DY77" s="95">
        <f t="shared" ref="DY77" si="1714">DV77-$R77</f>
        <v>-2.2784996032714844</v>
      </c>
      <c r="EB77" s="34">
        <f t="shared" ref="EB77" si="1715">(DY77-DZ$69)/EA$69*SQRT(7/6)</f>
        <v>-0.83797931512748025</v>
      </c>
      <c r="EC77" s="30">
        <f t="shared" ref="EC77" si="1716">DZ$3-DY77</f>
        <v>-9.6786226545061194E-2</v>
      </c>
      <c r="EG77" s="24">
        <f t="shared" ref="EG77" si="1717">(EC77-ED$69)/EE$69*SQRT(7/6)</f>
        <v>0.83797931512748036</v>
      </c>
      <c r="EH77" s="98">
        <v>39</v>
      </c>
      <c r="EI77" s="6">
        <v>23.6</v>
      </c>
      <c r="EJ77" s="6">
        <v>23.6</v>
      </c>
      <c r="EK77" s="19">
        <v>27.084999084472656</v>
      </c>
      <c r="EL77" s="20">
        <f t="shared" si="367"/>
        <v>27.171999931335449</v>
      </c>
      <c r="EM77" s="21">
        <f t="shared" ref="EM77" si="1718">STDEV(EK77:EK78)</f>
        <v>0.12303777757130656</v>
      </c>
      <c r="EN77" s="79">
        <f>2^(MIN(EL$3:EL$98)-EL77)</f>
        <v>0.81563767881223359</v>
      </c>
      <c r="EO77" s="88">
        <f t="shared" ref="EO77" si="1719">EL77-$R77</f>
        <v>-0.76350021362304688</v>
      </c>
      <c r="EP77" s="29"/>
      <c r="EQ77" s="29"/>
      <c r="ER77" s="80">
        <f t="shared" ref="ER77" si="1720">(EO77-EP$69)/EQ$69*SQRT(7/6)</f>
        <v>-0.86183949001627658</v>
      </c>
      <c r="ES77" s="118">
        <f t="shared" ref="ES77" si="1721">EP$3-EO77</f>
        <v>-7.7928270612444228E-2</v>
      </c>
      <c r="ET77" s="29"/>
      <c r="EU77" s="29"/>
      <c r="EV77" s="29"/>
      <c r="EW77" s="24">
        <f t="shared" ref="EW77" si="1722">(ES77-ET$69)/EU$69*SQRT(7/6)</f>
        <v>0.8618394900162768</v>
      </c>
      <c r="EX77" s="98">
        <v>39</v>
      </c>
      <c r="EY77" s="6">
        <v>23.6</v>
      </c>
      <c r="EZ77" s="6">
        <v>23.6</v>
      </c>
      <c r="FA77" s="150">
        <v>27.61199951171875</v>
      </c>
      <c r="FB77" s="30">
        <f t="shared" ref="FB77" si="1723">AVERAGE(FA77:FA78)</f>
        <v>27.655499458312988</v>
      </c>
      <c r="FC77" s="30">
        <f t="shared" ref="FC77" si="1724">STDEV(FA77:FA78)</f>
        <v>6.15182144360771E-2</v>
      </c>
      <c r="FD77" s="30">
        <f>2^(MIN(FB$3:FB$96)-FB77)</f>
        <v>0.78376901384041875</v>
      </c>
      <c r="FE77" s="118">
        <f t="shared" ref="FE77" si="1725">FB77-$R77</f>
        <v>-0.28000068664550781</v>
      </c>
      <c r="FF77" s="29"/>
      <c r="FG77" s="29"/>
      <c r="FH77" s="35">
        <f t="shared" ref="FH77" si="1726">(FE77-FF$69)/FG$69*SQRT(7/6)</f>
        <v>-0.9698667170458789</v>
      </c>
      <c r="FI77" s="118">
        <f t="shared" ref="FI77" si="1727">FF$3-FE77</f>
        <v>-0.34449917929513119</v>
      </c>
      <c r="FJ77" s="29"/>
      <c r="FK77" s="29"/>
      <c r="FL77" s="29"/>
      <c r="FM77" s="50">
        <f t="shared" ref="FM77" si="1728">(FI77-FJ$69)/FK$69*SQRT(7/6)</f>
        <v>0.96986671704587868</v>
      </c>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row>
    <row r="78" spans="2:257" x14ac:dyDescent="0.25">
      <c r="C78" s="5" t="s">
        <v>18</v>
      </c>
      <c r="D78" s="6">
        <v>23.6</v>
      </c>
      <c r="E78" s="6">
        <v>23.6</v>
      </c>
      <c r="F78" s="12" t="s">
        <v>86</v>
      </c>
      <c r="G78" s="98">
        <v>39</v>
      </c>
      <c r="H78" s="11">
        <v>39</v>
      </c>
      <c r="I78" s="170"/>
      <c r="M78" s="171"/>
      <c r="N78" s="19">
        <v>24.624000549316406</v>
      </c>
      <c r="O78" s="21"/>
      <c r="Q78" s="26"/>
      <c r="R78" s="28"/>
      <c r="S78" s="25"/>
      <c r="V78" s="32"/>
      <c r="Z78" s="21"/>
      <c r="AB78" s="98">
        <v>39</v>
      </c>
      <c r="AC78" s="23">
        <v>27.934999465942383</v>
      </c>
      <c r="AD78" s="78"/>
      <c r="AE78" s="29"/>
      <c r="AF78" s="23"/>
      <c r="AG78" s="25"/>
      <c r="AP78" s="98">
        <v>39</v>
      </c>
      <c r="AQ78" s="6">
        <v>23.6</v>
      </c>
      <c r="AR78" s="6">
        <v>23.6</v>
      </c>
      <c r="AS78" s="30">
        <v>25.590000152587891</v>
      </c>
      <c r="AT78" s="78"/>
      <c r="AU78" s="29"/>
      <c r="AV78" s="29"/>
      <c r="AZ78" s="29"/>
      <c r="BA78" s="29"/>
      <c r="BF78" s="98">
        <v>39</v>
      </c>
      <c r="BG78" s="6">
        <v>23.6</v>
      </c>
      <c r="BH78" s="6">
        <v>23.6</v>
      </c>
      <c r="BI78" s="19">
        <v>18.98699951171875</v>
      </c>
      <c r="BJ78" s="21"/>
      <c r="BL78" s="32"/>
      <c r="BM78" s="32"/>
      <c r="BP78" s="29"/>
      <c r="BQ78" s="89"/>
      <c r="BV78" s="98">
        <v>39</v>
      </c>
      <c r="BW78" s="6">
        <v>23.6</v>
      </c>
      <c r="BX78" s="6">
        <v>23.6</v>
      </c>
      <c r="BY78" s="19">
        <v>23.353000640869141</v>
      </c>
      <c r="BZ78" s="21"/>
      <c r="CC78" s="29"/>
      <c r="CL78" s="98">
        <v>39</v>
      </c>
      <c r="CM78" s="6">
        <v>23.6</v>
      </c>
      <c r="CN78" s="6">
        <v>23.6</v>
      </c>
      <c r="CO78" s="23">
        <v>25.072000503540039</v>
      </c>
      <c r="CP78" s="21"/>
      <c r="CR78" s="32"/>
      <c r="CS78" s="29"/>
      <c r="CV78" s="29"/>
      <c r="CW78" s="89"/>
      <c r="DB78" s="98">
        <v>39</v>
      </c>
      <c r="DC78" s="6">
        <v>23.6</v>
      </c>
      <c r="DD78" s="6">
        <v>23.6</v>
      </c>
      <c r="DE78" s="19">
        <v>23.823999404907227</v>
      </c>
      <c r="DF78" s="21"/>
      <c r="DH78" s="32"/>
      <c r="DI78" s="29"/>
      <c r="DR78" s="98">
        <v>39</v>
      </c>
      <c r="DS78" s="6">
        <v>23.6</v>
      </c>
      <c r="DT78" s="6">
        <v>23.6</v>
      </c>
      <c r="DU78" s="33">
        <v>25.652000427246094</v>
      </c>
      <c r="DV78" s="21"/>
      <c r="DX78" s="29"/>
      <c r="EC78" s="29"/>
      <c r="EH78" s="98">
        <v>39</v>
      </c>
      <c r="EI78" s="6">
        <v>23.6</v>
      </c>
      <c r="EJ78" s="6">
        <v>23.6</v>
      </c>
      <c r="EK78" s="19">
        <v>27.259000778198242</v>
      </c>
      <c r="EL78" s="21"/>
      <c r="EP78" s="29"/>
      <c r="EQ78" s="29"/>
      <c r="ER78" s="29"/>
      <c r="ES78" s="89"/>
      <c r="ET78" s="29"/>
      <c r="EU78" s="29"/>
      <c r="EV78" s="29"/>
      <c r="EX78" s="98">
        <v>39</v>
      </c>
      <c r="EY78" s="6">
        <v>23.6</v>
      </c>
      <c r="EZ78" s="6">
        <v>23.6</v>
      </c>
      <c r="FA78" s="150">
        <v>27.698999404907227</v>
      </c>
      <c r="FF78" s="29"/>
      <c r="FG78" s="29"/>
      <c r="FJ78" s="29"/>
      <c r="FK78" s="29"/>
      <c r="FL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row>
    <row r="79" spans="2:257" x14ac:dyDescent="0.25">
      <c r="B79" s="12">
        <v>6</v>
      </c>
      <c r="C79" s="5" t="s">
        <v>18</v>
      </c>
      <c r="D79" s="6">
        <v>23.6</v>
      </c>
      <c r="E79" s="6">
        <v>23.6</v>
      </c>
      <c r="F79" s="12" t="s">
        <v>86</v>
      </c>
      <c r="G79" s="98">
        <v>40</v>
      </c>
      <c r="H79" s="11">
        <v>40</v>
      </c>
      <c r="I79" s="170">
        <v>0.9</v>
      </c>
      <c r="L79" s="171">
        <f t="shared" ref="L79" si="1729">(I79-J$69)/K$69*SQRT(7/6)</f>
        <v>-0.49278606710016482</v>
      </c>
      <c r="M79" s="171">
        <f>LOG(I79,2)</f>
        <v>-0.15200309344504997</v>
      </c>
      <c r="N79" s="19">
        <v>24.245000839233398</v>
      </c>
      <c r="O79" s="20">
        <f t="shared" ref="O79" si="1730">AVERAGE(N79:N80)</f>
        <v>24.25100040435791</v>
      </c>
      <c r="P79" s="21">
        <f t="shared" ref="P79" si="1731">STDEV(N79:N80)</f>
        <v>8.4846663674250991E-3</v>
      </c>
      <c r="Q79" s="22">
        <f>2^(MIN(O$17:O$50)-O79)</f>
        <v>0.62741824583247685</v>
      </c>
      <c r="R79" s="87">
        <f t="shared" ref="R79" si="1732">AD79</f>
        <v>28.368999481201172</v>
      </c>
      <c r="S79" s="95">
        <f>O79-$R79</f>
        <v>-4.1179990768432617</v>
      </c>
      <c r="V79" s="34">
        <f t="shared" ref="V79" si="1733">(S79-T$69)/U$69*SQRT(7/6)</f>
        <v>-0.28333392967034104</v>
      </c>
      <c r="W79" s="30">
        <f>T$3-S79</f>
        <v>-3.0358314514160156E-2</v>
      </c>
      <c r="Z79" s="21"/>
      <c r="AA79" s="24">
        <f t="shared" ref="AA79" si="1734">(W79-X$69)/Y$69*SQRT(7/6)</f>
        <v>0.28333392967034005</v>
      </c>
      <c r="AB79" s="98">
        <v>40</v>
      </c>
      <c r="AC79" s="23">
        <v>28.36199951171875</v>
      </c>
      <c r="AD79" s="77">
        <f t="shared" ref="AD79" si="1735">AVERAGE(AC79:AC80)</f>
        <v>28.368999481201172</v>
      </c>
      <c r="AE79" s="78">
        <f t="shared" ref="AE79" si="1736">STDEV(AC79:AC80)</f>
        <v>9.8994517782387895E-3</v>
      </c>
      <c r="AF79" s="30">
        <f>2^(MIN(AD$3:AD$96)-AD79)</f>
        <v>0.59480994705714296</v>
      </c>
      <c r="AG79" s="95">
        <f t="shared" ref="AG79" si="1737">AD79-$R79</f>
        <v>0</v>
      </c>
      <c r="AP79" s="98">
        <v>40</v>
      </c>
      <c r="AQ79" s="6">
        <v>23.6</v>
      </c>
      <c r="AR79" s="6">
        <v>23.6</v>
      </c>
      <c r="AS79" s="30">
        <v>25.974000930786133</v>
      </c>
      <c r="AT79" s="77">
        <f t="shared" ref="AT79" si="1738">AVERAGE(AS79:AS80)</f>
        <v>25.980500221252441</v>
      </c>
      <c r="AU79" s="78">
        <f t="shared" ref="AU79" si="1739">STDEV(AS79:AS80)</f>
        <v>9.1913847232557699E-3</v>
      </c>
      <c r="AV79" s="30">
        <f>2^(MIN(AT$3:AT$96)-AT79)</f>
        <v>0.72698623943757268</v>
      </c>
      <c r="AW79" s="88">
        <f t="shared" ref="AW79" si="1740">AT79-$R79</f>
        <v>-2.3884992599487305</v>
      </c>
      <c r="AZ79" s="80">
        <f t="shared" ref="AZ79" si="1741">(AW79-AX$69)/AY$69*SQRT(7/6)</f>
        <v>-0.66240673496130231</v>
      </c>
      <c r="BA79" s="30">
        <f t="shared" ref="BA79" si="1742">AX$3-AW79</f>
        <v>0.28585638318743012</v>
      </c>
      <c r="BE79" s="31">
        <f t="shared" ref="BE79" si="1743">(BA79-BB$69)/BC$69*SQRT(7/6)</f>
        <v>0.66240673496130231</v>
      </c>
      <c r="BF79" s="98">
        <v>40</v>
      </c>
      <c r="BG79" s="6">
        <v>23.6</v>
      </c>
      <c r="BH79" s="6">
        <v>23.6</v>
      </c>
      <c r="BI79" s="19">
        <v>19.576999664306641</v>
      </c>
      <c r="BJ79" s="20">
        <f>AVERAGE(BI79:BI80)</f>
        <v>19.625499725341797</v>
      </c>
      <c r="BK79" s="21">
        <f t="shared" ref="BK79" si="1744">STDEV(BI79:BI80)</f>
        <v>6.8589444091840854E-2</v>
      </c>
      <c r="BL79" s="22">
        <f>2^(MIN(BJ$3:BJ$96)-BJ79)</f>
        <v>0.58135877904761202</v>
      </c>
      <c r="BM79" s="113">
        <f t="shared" ref="BM79" si="1745">BJ79-$R79</f>
        <v>-8.743499755859375</v>
      </c>
      <c r="BP79" s="80">
        <f t="shared" ref="BP79" si="1746">(BM79-BN$69)/BO$69*SQRT(7/6)</f>
        <v>-0.3790410303128886</v>
      </c>
      <c r="BQ79" s="118">
        <f t="shared" ref="BQ79" si="1747">BN$3-BM79</f>
        <v>-0.14621448516845703</v>
      </c>
      <c r="BU79" s="24">
        <f t="shared" ref="BU79" si="1748">(BQ79-BR$69)/BS$69*SQRT(7/6)</f>
        <v>0.379041030312887</v>
      </c>
      <c r="BV79" s="98">
        <v>40</v>
      </c>
      <c r="BW79" s="6">
        <v>23.6</v>
      </c>
      <c r="BX79" s="6">
        <v>23.6</v>
      </c>
      <c r="BY79" s="19">
        <v>24.167999267578125</v>
      </c>
      <c r="BZ79" s="20">
        <f>AVERAGE(BY79:BY80)</f>
        <v>24.196499824523926</v>
      </c>
      <c r="CA79" s="21">
        <f t="shared" ref="CA79" si="1749">STDEV(BY79:BY80)</f>
        <v>4.0305874167938183E-2</v>
      </c>
      <c r="CB79" s="22">
        <f>2^(MIN(BZ$3:BZ$96)-BZ79)</f>
        <v>0.46233166595124903</v>
      </c>
      <c r="CC79" s="78">
        <f t="shared" ref="CC79" si="1750">BZ79-$R79</f>
        <v>-4.1724996566772461</v>
      </c>
      <c r="CF79" s="34">
        <f t="shared" ref="CF79" si="1751">(CC79-CD$69)/CE$69*SQRT(7/6)</f>
        <v>-0.19075357632254419</v>
      </c>
      <c r="CG79" s="30">
        <f t="shared" ref="CG79" si="1752">CD$3-CC79</f>
        <v>-0.11350045885358551</v>
      </c>
      <c r="CK79" s="24">
        <f t="shared" ref="CK79" si="1753">(CG79-CH$69)/CI$69*SQRT(7/6)</f>
        <v>0.190753576322544</v>
      </c>
      <c r="CL79" s="98">
        <v>40</v>
      </c>
      <c r="CM79" s="6">
        <v>23.6</v>
      </c>
      <c r="CN79" s="6">
        <v>23.6</v>
      </c>
      <c r="CO79" s="23">
        <v>25.76300048828125</v>
      </c>
      <c r="CP79" s="20">
        <f>AVERAGE(CO79:CO80)</f>
        <v>25.748499870300293</v>
      </c>
      <c r="CQ79" s="21">
        <f t="shared" ref="CQ79" si="1754">STDEV(CO79:CO80)</f>
        <v>2.05069706114606E-2</v>
      </c>
      <c r="CR79" s="22">
        <f>2^(MIN(CP$3:CP$96)-CP79)</f>
        <v>0.60899408553904399</v>
      </c>
      <c r="CS79" s="78">
        <f t="shared" ref="CS79" si="1755">CP79-$R79</f>
        <v>-2.6204996109008789</v>
      </c>
      <c r="CV79" s="80">
        <f t="shared" ref="CV79" si="1756">(CS79-CT$69)/CU$69*SQRT(7/6)</f>
        <v>5.8280706263177016E-2</v>
      </c>
      <c r="CW79" s="118">
        <f t="shared" ref="CW79" si="1757">CT$3-CS79</f>
        <v>-9.8643302917480469E-2</v>
      </c>
      <c r="DA79" s="24">
        <f t="shared" ref="DA79" si="1758">(CW79-CX$69)/CY$69*SQRT(7/6)</f>
        <v>-5.8280706263177266E-2</v>
      </c>
      <c r="DB79" s="98">
        <v>40</v>
      </c>
      <c r="DC79" s="6">
        <v>23.6</v>
      </c>
      <c r="DD79" s="6">
        <v>23.6</v>
      </c>
      <c r="DE79" s="19">
        <v>24.780000686645508</v>
      </c>
      <c r="DF79" s="20">
        <f>AVERAGE(DE79:DE80)</f>
        <v>24.727499961853027</v>
      </c>
      <c r="DG79" s="21">
        <f>STDEV(DE79:DE80)</f>
        <v>7.424723703594327E-2</v>
      </c>
      <c r="DH79" s="22">
        <f>2^(MIN(DF$3:DF$96)-DF79)</f>
        <v>0.4859903706277986</v>
      </c>
      <c r="DI79" s="78">
        <f t="shared" ref="DI79" si="1759">DF79-$R79</f>
        <v>-3.6414995193481445</v>
      </c>
      <c r="DL79" s="34">
        <f>(DI79-DJ$69)/DK$69*SQRT(7/6)</f>
        <v>-0.25403232047465257</v>
      </c>
      <c r="DM79" s="30">
        <f t="shared" ref="DM79" si="1760">DJ$3-DI79</f>
        <v>-0.13321481432233551</v>
      </c>
      <c r="DQ79" s="24">
        <f>(DM79-DN$69)/DO$69*SQRT(7/6)</f>
        <v>0.25403232047465257</v>
      </c>
      <c r="DR79" s="98">
        <v>40</v>
      </c>
      <c r="DS79" s="6">
        <v>23.6</v>
      </c>
      <c r="DT79" s="6">
        <v>23.6</v>
      </c>
      <c r="DU79" s="33">
        <v>26.780000686645508</v>
      </c>
      <c r="DV79" s="20">
        <f>AVERAGE(DU79:DU80)</f>
        <v>26.776500701904297</v>
      </c>
      <c r="DW79" s="21">
        <f t="shared" ref="DW79" si="1761">STDEV(DU79:DU80)</f>
        <v>4.9497258891193947E-3</v>
      </c>
      <c r="DX79" s="79">
        <f>2^(MIN(DV$3:DV$96)-DV79)</f>
        <v>0.33205637971386742</v>
      </c>
      <c r="DY79" s="95">
        <f t="shared" ref="DY79" si="1762">DV79-$R79</f>
        <v>-1.592498779296875</v>
      </c>
      <c r="EB79" s="34">
        <f t="shared" ref="EB79" si="1763">(DY79-DZ$69)/EA$69*SQRT(7/6)</f>
        <v>0.34798680682969674</v>
      </c>
      <c r="EC79" s="30">
        <f t="shared" ref="EC79" si="1764">DZ$3-DY79</f>
        <v>-0.78278705051967057</v>
      </c>
      <c r="EG79" s="24">
        <f t="shared" ref="EG79" si="1765">(EC79-ED$69)/EE$69*SQRT(7/6)</f>
        <v>-0.34798680682969685</v>
      </c>
      <c r="EH79" s="98">
        <v>40</v>
      </c>
      <c r="EI79" s="6">
        <v>23.6</v>
      </c>
      <c r="EJ79" s="6">
        <v>23.6</v>
      </c>
      <c r="EK79" s="19">
        <v>28.408000946044922</v>
      </c>
      <c r="EL79" s="20">
        <f t="shared" si="367"/>
        <v>28.32650089263916</v>
      </c>
      <c r="EM79" s="21">
        <f t="shared" ref="EM79" si="1766">STDEV(EK79:EK80)</f>
        <v>0.11525848086055977</v>
      </c>
      <c r="EN79" s="79">
        <f>2^(MIN(EL$3:EL$98)-EL79)</f>
        <v>0.36640202114592113</v>
      </c>
      <c r="EO79" s="88">
        <f t="shared" ref="EO79" si="1767">EL79-$R79</f>
        <v>-4.2498588562011719E-2</v>
      </c>
      <c r="EP79" s="29"/>
      <c r="EQ79" s="29"/>
      <c r="ER79" s="80">
        <f t="shared" ref="ER79" si="1768">(EO79-EP$69)/EQ$69*SQRT(7/6)</f>
        <v>0.56312647238818847</v>
      </c>
      <c r="ES79" s="118">
        <f t="shared" ref="ES79" si="1769">EP$3-EO79</f>
        <v>-0.79892989567347938</v>
      </c>
      <c r="ET79" s="29"/>
      <c r="EU79" s="29"/>
      <c r="EV79" s="29"/>
      <c r="EW79" s="24">
        <f t="shared" ref="EW79" si="1770">(ES79-ET$69)/EU$69*SQRT(7/6)</f>
        <v>-0.56312647238818847</v>
      </c>
      <c r="EX79" s="98">
        <v>40</v>
      </c>
      <c r="EY79" s="6">
        <v>23.6</v>
      </c>
      <c r="EZ79" s="6">
        <v>23.6</v>
      </c>
      <c r="FA79" s="150">
        <v>28.548999786376953</v>
      </c>
      <c r="FB79" s="30">
        <f t="shared" ref="FB79" si="1771">AVERAGE(FA79:FA80)</f>
        <v>28.545999526977539</v>
      </c>
      <c r="FC79" s="30">
        <f t="shared" ref="FC79" si="1772">STDEV(FA79:FA80)</f>
        <v>4.243007533288724E-3</v>
      </c>
      <c r="FD79" s="30">
        <f>2^(MIN(FB$3:FB$96)-FB79)</f>
        <v>0.42278625324381203</v>
      </c>
      <c r="FE79" s="118">
        <f t="shared" ref="FE79" si="1773">FB79-$R79</f>
        <v>0.17700004577636719</v>
      </c>
      <c r="FF79" s="29"/>
      <c r="FG79" s="29"/>
      <c r="FH79" s="35">
        <f t="shared" ref="FH79" si="1774">(FE79-FF$69)/FG$69*SQRT(7/6)</f>
        <v>0.33128781497212201</v>
      </c>
      <c r="FI79" s="118">
        <f t="shared" ref="FI79" si="1775">FF$3-FE79</f>
        <v>-0.80149991171700619</v>
      </c>
      <c r="FJ79" s="29"/>
      <c r="FK79" s="29"/>
      <c r="FL79" s="29"/>
      <c r="FM79" s="50">
        <f t="shared" ref="FM79" si="1776">(FI79-FJ$69)/FK$69*SQRT(7/6)</f>
        <v>-0.33128781497212212</v>
      </c>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row>
    <row r="80" spans="2:257" x14ac:dyDescent="0.25">
      <c r="C80" s="5" t="s">
        <v>18</v>
      </c>
      <c r="D80" s="6">
        <v>23.6</v>
      </c>
      <c r="E80" s="6">
        <v>23.6</v>
      </c>
      <c r="F80" s="12" t="s">
        <v>86</v>
      </c>
      <c r="G80" s="98">
        <v>40</v>
      </c>
      <c r="H80" s="11">
        <v>40</v>
      </c>
      <c r="I80" s="170"/>
      <c r="M80" s="171"/>
      <c r="N80" s="19">
        <v>24.256999969482422</v>
      </c>
      <c r="O80" s="21"/>
      <c r="Q80" s="26"/>
      <c r="R80" s="28"/>
      <c r="S80" s="25"/>
      <c r="V80" s="32"/>
      <c r="Z80" s="21"/>
      <c r="AB80" s="98">
        <v>40</v>
      </c>
      <c r="AC80" s="23">
        <v>28.375999450683594</v>
      </c>
      <c r="AD80" s="78"/>
      <c r="AE80" s="29"/>
      <c r="AF80" s="23"/>
      <c r="AG80" s="25"/>
      <c r="AP80" s="98">
        <v>40</v>
      </c>
      <c r="AQ80" s="6">
        <v>23.6</v>
      </c>
      <c r="AR80" s="6">
        <v>23.6</v>
      </c>
      <c r="AS80" s="30">
        <v>25.98699951171875</v>
      </c>
      <c r="AT80" s="78"/>
      <c r="AU80" s="29"/>
      <c r="AV80" s="29"/>
      <c r="AZ80" s="29"/>
      <c r="BA80" s="29"/>
      <c r="BF80" s="98">
        <v>40</v>
      </c>
      <c r="BG80" s="6">
        <v>23.6</v>
      </c>
      <c r="BH80" s="6">
        <v>23.6</v>
      </c>
      <c r="BI80" s="19">
        <v>19.673999786376953</v>
      </c>
      <c r="BJ80" s="21"/>
      <c r="BL80" s="32"/>
      <c r="BM80" s="32"/>
      <c r="BP80" s="29"/>
      <c r="BQ80" s="89"/>
      <c r="BV80" s="98">
        <v>40</v>
      </c>
      <c r="BW80" s="6">
        <v>23.6</v>
      </c>
      <c r="BX80" s="6">
        <v>23.6</v>
      </c>
      <c r="BY80" s="19">
        <v>24.225000381469727</v>
      </c>
      <c r="BZ80" s="21"/>
      <c r="CC80" s="29"/>
      <c r="CL80" s="98">
        <v>40</v>
      </c>
      <c r="CM80" s="6">
        <v>23.6</v>
      </c>
      <c r="CN80" s="6">
        <v>23.6</v>
      </c>
      <c r="CO80" s="23">
        <v>25.733999252319336</v>
      </c>
      <c r="CP80" s="21"/>
      <c r="CR80" s="32"/>
      <c r="CS80" s="29"/>
      <c r="CV80" s="29"/>
      <c r="CW80" s="89"/>
      <c r="DB80" s="98">
        <v>40</v>
      </c>
      <c r="DC80" s="6">
        <v>23.6</v>
      </c>
      <c r="DD80" s="6">
        <v>23.6</v>
      </c>
      <c r="DE80" s="19">
        <v>24.674999237060547</v>
      </c>
      <c r="DF80" s="21"/>
      <c r="DH80" s="32"/>
      <c r="DI80" s="29"/>
      <c r="DR80" s="98">
        <v>40</v>
      </c>
      <c r="DS80" s="6">
        <v>23.6</v>
      </c>
      <c r="DT80" s="6">
        <v>23.6</v>
      </c>
      <c r="DU80" s="33">
        <v>26.773000717163086</v>
      </c>
      <c r="DV80" s="21"/>
      <c r="DX80" s="29"/>
      <c r="EC80" s="29"/>
      <c r="EH80" s="98">
        <v>40</v>
      </c>
      <c r="EI80" s="6">
        <v>23.6</v>
      </c>
      <c r="EJ80" s="6">
        <v>23.6</v>
      </c>
      <c r="EK80" s="19">
        <v>28.245000839233398</v>
      </c>
      <c r="EL80" s="21"/>
      <c r="EP80" s="29"/>
      <c r="EQ80" s="29"/>
      <c r="ER80" s="29"/>
      <c r="ES80" s="89"/>
      <c r="ET80" s="29"/>
      <c r="EU80" s="29"/>
      <c r="EV80" s="29"/>
      <c r="EX80" s="98">
        <v>40</v>
      </c>
      <c r="EY80" s="6">
        <v>23.6</v>
      </c>
      <c r="EZ80" s="6">
        <v>23.6</v>
      </c>
      <c r="FA80" s="150">
        <v>28.542999267578125</v>
      </c>
      <c r="FF80" s="29"/>
      <c r="FG80" s="29"/>
      <c r="FJ80" s="29"/>
      <c r="FK80" s="29"/>
      <c r="FL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row>
    <row r="81" spans="2:278" x14ac:dyDescent="0.25">
      <c r="B81" s="12">
        <v>7</v>
      </c>
      <c r="C81" s="5" t="s">
        <v>18</v>
      </c>
      <c r="D81" s="6">
        <v>23.6</v>
      </c>
      <c r="E81" s="6">
        <v>23.6</v>
      </c>
      <c r="F81" s="12" t="s">
        <v>86</v>
      </c>
      <c r="G81" s="98">
        <v>41</v>
      </c>
      <c r="H81" s="11">
        <v>41</v>
      </c>
      <c r="I81" s="170">
        <v>1.8</v>
      </c>
      <c r="L81" s="171">
        <f t="shared" ref="L81" si="1777">(I81-J$69)/K$69*SQRT(7/6)</f>
        <v>0.6570480894668862</v>
      </c>
      <c r="M81" s="171">
        <f>LOG(I81,2)</f>
        <v>0.84799690655495008</v>
      </c>
      <c r="N81" s="19">
        <v>24.398000717163086</v>
      </c>
      <c r="O81" s="20">
        <f t="shared" ref="O81" si="1778">AVERAGE(N81:N82)</f>
        <v>24.36500072479248</v>
      </c>
      <c r="P81" s="21">
        <f t="shared" ref="P81" si="1779">STDEV(N81:N82)</f>
        <v>4.6669036768718919E-2</v>
      </c>
      <c r="Q81" s="22">
        <f>2^(MIN(O$17:O$50)-O81)</f>
        <v>0.57974849274722118</v>
      </c>
      <c r="R81" s="87">
        <f t="shared" ref="R81" si="1780">AD81</f>
        <v>28.500499725341797</v>
      </c>
      <c r="S81" s="95">
        <f>O81-$R81</f>
        <v>-4.1354990005493164</v>
      </c>
      <c r="V81" s="34">
        <f t="shared" ref="V81" si="1781">(S81-T$69)/U$69*SQRT(7/6)</f>
        <v>-0.32194179341198731</v>
      </c>
      <c r="W81" s="30">
        <f>T$3-S81</f>
        <v>-1.2858390808105469E-2</v>
      </c>
      <c r="Z81" s="21"/>
      <c r="AA81" s="24">
        <f t="shared" ref="AA81" si="1782">(W81-X$69)/Y$69*SQRT(7/6)</f>
        <v>0.32194179341198625</v>
      </c>
      <c r="AB81" s="98">
        <v>41</v>
      </c>
      <c r="AC81" s="23">
        <v>28.493999481201172</v>
      </c>
      <c r="AD81" s="77">
        <f t="shared" ref="AD81" si="1783">AVERAGE(AC81:AC82)</f>
        <v>28.500499725341797</v>
      </c>
      <c r="AE81" s="78">
        <f t="shared" ref="AE81" si="1784">STDEV(AC81:AC82)</f>
        <v>9.1927334224081187E-3</v>
      </c>
      <c r="AF81" s="30">
        <f>2^(MIN(AD$3:AD$96)-AD81)</f>
        <v>0.54299109183640348</v>
      </c>
      <c r="AG81" s="95">
        <f t="shared" ref="AG81" si="1785">AD81-$R81</f>
        <v>0</v>
      </c>
      <c r="AP81" s="98">
        <v>41</v>
      </c>
      <c r="AQ81" s="6">
        <v>23.6</v>
      </c>
      <c r="AR81" s="6">
        <v>23.6</v>
      </c>
      <c r="AS81" s="30">
        <v>26.451000213623047</v>
      </c>
      <c r="AT81" s="77">
        <f t="shared" ref="AT81" si="1786">AVERAGE(AS81:AS82)</f>
        <v>26.459500312805176</v>
      </c>
      <c r="AU81" s="78">
        <f t="shared" ref="AU81" si="1787">STDEV(AS81:AS82)</f>
        <v>1.2020955544883152E-2</v>
      </c>
      <c r="AV81" s="30">
        <f>2^(MIN(AT$3:AT$96)-AT81)</f>
        <v>0.52159424987308955</v>
      </c>
      <c r="AW81" s="88">
        <f t="shared" ref="AW81" si="1788">AT81-$R81</f>
        <v>-2.0409994125366211</v>
      </c>
      <c r="AZ81" s="80">
        <f t="shared" ref="AZ81" si="1789">(AW81-AX$69)/AY$69*SQRT(7/6)</f>
        <v>0.58715459741876908</v>
      </c>
      <c r="BA81" s="30">
        <f t="shared" ref="BA81" si="1790">AX$3-AW81</f>
        <v>-6.1643464224679256E-2</v>
      </c>
      <c r="BE81" s="31">
        <f t="shared" ref="BE81" si="1791">(BA81-BB$69)/BC$69*SQRT(7/6)</f>
        <v>-0.58715459741876908</v>
      </c>
      <c r="BF81" s="98">
        <v>41</v>
      </c>
      <c r="BG81" s="6">
        <v>23.6</v>
      </c>
      <c r="BH81" s="6">
        <v>23.6</v>
      </c>
      <c r="BI81" s="19">
        <v>20.014999389648438</v>
      </c>
      <c r="BJ81" s="20">
        <f>AVERAGE(BI81:BI82)</f>
        <v>19.993000030517578</v>
      </c>
      <c r="BK81" s="21">
        <f t="shared" ref="BK81" si="1792">STDEV(BI81:BI82)</f>
        <v>3.1111792046377713E-2</v>
      </c>
      <c r="BL81" s="22">
        <f>2^(MIN(BJ$3:BJ$96)-BJ81)</f>
        <v>0.45062535045735069</v>
      </c>
      <c r="BM81" s="113">
        <f t="shared" ref="BM81" si="1793">BJ81-$R81</f>
        <v>-8.5074996948242187</v>
      </c>
      <c r="BP81" s="80">
        <f t="shared" ref="BP81" si="1794">(BM81-BN$69)/BO$69*SQRT(7/6)</f>
        <v>0.1095867317747021</v>
      </c>
      <c r="BQ81" s="118">
        <f t="shared" ref="BQ81" si="1795">BN$3-BM81</f>
        <v>-0.38221454620361328</v>
      </c>
      <c r="BU81" s="24">
        <f t="shared" ref="BU81" si="1796">(BQ81-BR$69)/BS$69*SQRT(7/6)</f>
        <v>-0.10958673177470371</v>
      </c>
      <c r="BV81" s="98">
        <v>41</v>
      </c>
      <c r="BW81" s="6">
        <v>23.6</v>
      </c>
      <c r="BX81" s="6">
        <v>23.6</v>
      </c>
      <c r="BY81" s="19">
        <v>24.783000946044922</v>
      </c>
      <c r="BZ81" s="20">
        <f>AVERAGE(BY81:BY82)</f>
        <v>24.769000053405762</v>
      </c>
      <c r="CA81" s="21">
        <f t="shared" ref="CA81" si="1797">STDEV(BY81:BY82)</f>
        <v>1.9800252255629928E-2</v>
      </c>
      <c r="CB81" s="22">
        <f>2^(MIN(BZ$3:BZ$96)-BZ81)</f>
        <v>0.31089511536599895</v>
      </c>
      <c r="CC81" s="78">
        <f t="shared" ref="CC81" si="1798">BZ81-$R81</f>
        <v>-3.7314996719360352</v>
      </c>
      <c r="CF81" s="34">
        <f t="shared" ref="CF81" si="1799">(CC81-CD$69)/CE$69*SQRT(7/6)</f>
        <v>0.87989752845462255</v>
      </c>
      <c r="CG81" s="30">
        <f t="shared" ref="CG81" si="1800">CD$3-CC81</f>
        <v>-0.55450044359479644</v>
      </c>
      <c r="CK81" s="24">
        <f t="shared" ref="CK81" si="1801">(CG81-CH$69)/CI$69*SQRT(7/6)</f>
        <v>-0.87989752845462343</v>
      </c>
      <c r="CL81" s="98">
        <v>41</v>
      </c>
      <c r="CM81" s="6">
        <v>23.6</v>
      </c>
      <c r="CN81" s="6">
        <v>23.6</v>
      </c>
      <c r="CO81" s="23">
        <v>26.048999786376953</v>
      </c>
      <c r="CP81" s="20">
        <f>AVERAGE(CO81:CO82)</f>
        <v>26.063499450683594</v>
      </c>
      <c r="CQ81" s="21">
        <f t="shared" ref="CQ81" si="1802">STDEV(CO81:CO82)</f>
        <v>2.0505621912308251E-2</v>
      </c>
      <c r="CR81" s="22">
        <f>2^(MIN(CP$3:CP$96)-CP81)</f>
        <v>0.48954064140315678</v>
      </c>
      <c r="CS81" s="78">
        <f t="shared" ref="CS81" si="1803">CP81-$R81</f>
        <v>-2.4370002746582031</v>
      </c>
      <c r="CV81" s="80">
        <f t="shared" ref="CV81" si="1804">(CS81-CT$69)/CU$69*SQRT(7/6)</f>
        <v>0.39247584236970134</v>
      </c>
      <c r="CW81" s="118">
        <f t="shared" ref="CW81" si="1805">CT$3-CS81</f>
        <v>-0.28214263916015625</v>
      </c>
      <c r="DA81" s="24">
        <f t="shared" ref="DA81" si="1806">(CW81-CX$69)/CY$69*SQRT(7/6)</f>
        <v>-0.39247584236970168</v>
      </c>
      <c r="DB81" s="98">
        <v>41</v>
      </c>
      <c r="DC81" s="6">
        <v>23.6</v>
      </c>
      <c r="DD81" s="6">
        <v>23.6</v>
      </c>
      <c r="DE81" s="19">
        <v>25.580999374389648</v>
      </c>
      <c r="DF81" s="20">
        <f>AVERAGE(DE81:DE82)</f>
        <v>25.540499687194824</v>
      </c>
      <c r="DG81" s="21">
        <f>STDEV(DE81:DE82)</f>
        <v>5.7275206902788381E-2</v>
      </c>
      <c r="DH81" s="22">
        <f>2^(MIN(DF$3:DF$96)-DF81)</f>
        <v>0.27662432071862098</v>
      </c>
      <c r="DI81" s="78">
        <f t="shared" ref="DI81" si="1807">DF81-$R81</f>
        <v>-2.9600000381469727</v>
      </c>
      <c r="DL81" s="34">
        <f>(DI81-DJ$69)/DK$69*SQRT(7/6)</f>
        <v>0.75880871896868385</v>
      </c>
      <c r="DM81" s="30">
        <f t="shared" ref="DM81" si="1808">DJ$3-DI81</f>
        <v>-0.81471429552350738</v>
      </c>
      <c r="DQ81" s="24">
        <f>(DM81-DN$69)/DO$69*SQRT(7/6)</f>
        <v>-0.75880871896868385</v>
      </c>
      <c r="DR81" s="98">
        <v>41</v>
      </c>
      <c r="DS81" s="6">
        <v>23.6</v>
      </c>
      <c r="DT81" s="6">
        <v>23.6</v>
      </c>
      <c r="DU81" s="33">
        <v>26.375</v>
      </c>
      <c r="DV81" s="20">
        <f>AVERAGE(DU81:DU82)</f>
        <v>26.334500312805176</v>
      </c>
      <c r="DW81" s="21">
        <f t="shared" ref="DW81" si="1809">STDEV(DU81:DU82)</f>
        <v>5.7275206902788381E-2</v>
      </c>
      <c r="DX81" s="79">
        <f>2^(MIN(DV$3:DV$96)-DV81)</f>
        <v>0.45109415919967838</v>
      </c>
      <c r="DY81" s="95">
        <f t="shared" ref="DY81" si="1810">DV81-$R81</f>
        <v>-2.1659994125366211</v>
      </c>
      <c r="EB81" s="34">
        <f t="shared" ref="EB81" si="1811">(DY81-DZ$69)/EA$69*SQRT(7/6)</f>
        <v>-0.64348769024539876</v>
      </c>
      <c r="EC81" s="30">
        <f t="shared" ref="EC81" si="1812">DZ$3-DY81</f>
        <v>-0.20928641727992447</v>
      </c>
      <c r="EG81" s="24">
        <f t="shared" ref="EG81" si="1813">(EC81-ED$69)/EE$69*SQRT(7/6)</f>
        <v>0.64348769024539887</v>
      </c>
      <c r="EH81" s="98">
        <v>41</v>
      </c>
      <c r="EI81" s="6">
        <v>23.6</v>
      </c>
      <c r="EJ81" s="6">
        <v>23.6</v>
      </c>
      <c r="EK81" s="19">
        <v>28.340000152587891</v>
      </c>
      <c r="EL81" s="20">
        <f>AVERAGE(EK81:EK82)</f>
        <v>28.280500411987305</v>
      </c>
      <c r="EM81" s="21">
        <f t="shared" ref="EM81" si="1814">STDEV(EK81:EK82)</f>
        <v>8.4145340115029721E-2</v>
      </c>
      <c r="EN81" s="79">
        <f>2^(MIN(EL$3:EL$98)-EL81)</f>
        <v>0.37827303605551005</v>
      </c>
      <c r="EO81" s="88">
        <f t="shared" ref="EO81" si="1815">EL81-$R81</f>
        <v>-0.21999931335449219</v>
      </c>
      <c r="EP81" s="29"/>
      <c r="EQ81" s="29"/>
      <c r="ER81" s="80">
        <f t="shared" ref="ER81" si="1816">(EO81-EP$69)/EQ$69*SQRT(7/6)</f>
        <v>0.21231936968575638</v>
      </c>
      <c r="ES81" s="118">
        <f t="shared" ref="ES81" si="1817">EP$3-EO81</f>
        <v>-0.62142917088099892</v>
      </c>
      <c r="ET81" s="29"/>
      <c r="EU81" s="29"/>
      <c r="EV81" s="29"/>
      <c r="EW81" s="24">
        <f t="shared" ref="EW81" si="1818">(ES81-ET$69)/EU$69*SQRT(7/6)</f>
        <v>-0.21231936968575629</v>
      </c>
      <c r="EX81" s="98">
        <v>41</v>
      </c>
      <c r="EY81" s="6">
        <v>23.6</v>
      </c>
      <c r="EZ81" s="6">
        <v>23.6</v>
      </c>
      <c r="FA81" s="150">
        <v>28.75200080871582</v>
      </c>
      <c r="FB81" s="30">
        <f t="shared" ref="FB81" si="1819">AVERAGE(FA81:FA82)</f>
        <v>28.722500801086426</v>
      </c>
      <c r="FC81" s="30">
        <f t="shared" ref="FC81" si="1820">STDEV(FA81:FA82)</f>
        <v>4.1719310879599521E-2</v>
      </c>
      <c r="FD81" s="30">
        <f>2^(MIN(FB$3:FB$96)-FB81)</f>
        <v>0.3741008372311791</v>
      </c>
      <c r="FE81" s="118">
        <f t="shared" ref="FE81" si="1821">FB81-$R81</f>
        <v>0.22200107574462891</v>
      </c>
      <c r="FF81" s="29"/>
      <c r="FG81" s="29"/>
      <c r="FH81" s="35">
        <f t="shared" ref="FH81" si="1822">(FE81-FF$69)/FG$69*SQRT(7/6)</f>
        <v>0.45941297962640709</v>
      </c>
      <c r="FI81" s="118">
        <f t="shared" ref="FI81" si="1823">FF$3-FE81</f>
        <v>-0.8465009416852679</v>
      </c>
      <c r="FJ81" s="29"/>
      <c r="FK81" s="29"/>
      <c r="FL81" s="29"/>
      <c r="FM81" s="50">
        <f t="shared" ref="FM81" si="1824">(FI81-FJ$69)/FK$69*SQRT(7/6)</f>
        <v>-0.4594129796264072</v>
      </c>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51"/>
      <c r="IM81" s="51"/>
      <c r="IN81" s="51"/>
      <c r="IO81" s="51"/>
      <c r="IP81" s="51"/>
      <c r="IQ81" s="51"/>
      <c r="IR81" s="51"/>
      <c r="IS81" s="51"/>
      <c r="IT81" s="51"/>
      <c r="IU81" s="51"/>
      <c r="IV81" s="51"/>
      <c r="IW81" s="51"/>
      <c r="IX81" s="51"/>
      <c r="IY81" s="51"/>
      <c r="IZ81" s="51"/>
      <c r="JA81" s="51"/>
      <c r="JB81" s="51"/>
      <c r="JC81" s="51"/>
      <c r="JD81" s="51"/>
      <c r="JE81" s="51"/>
      <c r="JF81" s="51"/>
      <c r="JG81" s="51"/>
      <c r="JH81" s="51"/>
      <c r="JI81" s="51"/>
      <c r="JJ81" s="51"/>
      <c r="JK81" s="51"/>
      <c r="JL81" s="51"/>
      <c r="JM81" s="51"/>
      <c r="JN81" s="51"/>
      <c r="JO81" s="51"/>
      <c r="JP81" s="51"/>
      <c r="JQ81" s="51"/>
      <c r="JR81" s="51"/>
    </row>
    <row r="82" spans="2:278" x14ac:dyDescent="0.25">
      <c r="C82" s="5" t="s">
        <v>18</v>
      </c>
      <c r="D82" s="6">
        <v>23.6</v>
      </c>
      <c r="E82" s="6">
        <v>23.6</v>
      </c>
      <c r="F82" s="12" t="s">
        <v>86</v>
      </c>
      <c r="G82" s="98">
        <v>41</v>
      </c>
      <c r="H82" s="11">
        <v>41</v>
      </c>
      <c r="I82" s="170"/>
      <c r="M82" s="171"/>
      <c r="N82" s="19">
        <v>24.332000732421875</v>
      </c>
      <c r="O82" s="21"/>
      <c r="Q82" s="26"/>
      <c r="R82" s="28"/>
      <c r="S82" s="25"/>
      <c r="V82" s="32"/>
      <c r="Z82" s="21"/>
      <c r="AB82" s="98">
        <v>41</v>
      </c>
      <c r="AC82" s="23">
        <v>28.506999969482422</v>
      </c>
      <c r="AD82" s="78"/>
      <c r="AE82" s="29"/>
      <c r="AF82" s="23"/>
      <c r="AG82" s="25"/>
      <c r="AP82" s="98">
        <v>41</v>
      </c>
      <c r="AQ82" s="6">
        <v>23.6</v>
      </c>
      <c r="AR82" s="6">
        <v>23.6</v>
      </c>
      <c r="AS82" s="30">
        <v>26.468000411987305</v>
      </c>
      <c r="AT82" s="78"/>
      <c r="AU82" s="29"/>
      <c r="AV82" s="29"/>
      <c r="AZ82" s="29"/>
      <c r="BA82" s="29"/>
      <c r="BF82" s="98">
        <v>41</v>
      </c>
      <c r="BG82" s="6">
        <v>23.6</v>
      </c>
      <c r="BH82" s="6">
        <v>23.6</v>
      </c>
      <c r="BI82" s="19">
        <v>19.971000671386719</v>
      </c>
      <c r="BJ82" s="21"/>
      <c r="BL82" s="32"/>
      <c r="BM82" s="32"/>
      <c r="BP82" s="29"/>
      <c r="BQ82" s="89"/>
      <c r="BV82" s="98">
        <v>41</v>
      </c>
      <c r="BW82" s="6">
        <v>23.6</v>
      </c>
      <c r="BX82" s="6">
        <v>23.6</v>
      </c>
      <c r="BY82" s="19">
        <v>24.754999160766602</v>
      </c>
      <c r="BZ82" s="21"/>
      <c r="CC82" s="29"/>
      <c r="CL82" s="98">
        <v>41</v>
      </c>
      <c r="CM82" s="6">
        <v>23.6</v>
      </c>
      <c r="CN82" s="6">
        <v>23.6</v>
      </c>
      <c r="CO82" s="23">
        <v>26.077999114990234</v>
      </c>
      <c r="CP82" s="21"/>
      <c r="CR82" s="32"/>
      <c r="CS82" s="29"/>
      <c r="CV82" s="29"/>
      <c r="CW82" s="89"/>
      <c r="DB82" s="98">
        <v>41</v>
      </c>
      <c r="DC82" s="6">
        <v>23.6</v>
      </c>
      <c r="DD82" s="6">
        <v>23.6</v>
      </c>
      <c r="DE82" s="19">
        <v>25.5</v>
      </c>
      <c r="DF82" s="21"/>
      <c r="DH82" s="32"/>
      <c r="DI82" s="29"/>
      <c r="DR82" s="98">
        <v>41</v>
      </c>
      <c r="DS82" s="6">
        <v>23.6</v>
      </c>
      <c r="DT82" s="6">
        <v>23.6</v>
      </c>
      <c r="DU82" s="33">
        <v>26.294000625610352</v>
      </c>
      <c r="DV82" s="21"/>
      <c r="DX82" s="29"/>
      <c r="EC82" s="29"/>
      <c r="EH82" s="98">
        <v>41</v>
      </c>
      <c r="EI82" s="6">
        <v>23.6</v>
      </c>
      <c r="EJ82" s="6">
        <v>23.6</v>
      </c>
      <c r="EK82" s="19">
        <v>28.221000671386719</v>
      </c>
      <c r="EL82" s="21"/>
      <c r="EP82" s="29"/>
      <c r="EQ82" s="29"/>
      <c r="ER82" s="29"/>
      <c r="ES82" s="89"/>
      <c r="ET82" s="29"/>
      <c r="EU82" s="29"/>
      <c r="EV82" s="29"/>
      <c r="EX82" s="98">
        <v>41</v>
      </c>
      <c r="EY82" s="6">
        <v>23.6</v>
      </c>
      <c r="EZ82" s="6">
        <v>23.6</v>
      </c>
      <c r="FA82" s="150">
        <v>28.693000793457031</v>
      </c>
      <c r="FF82" s="29"/>
      <c r="FG82" s="29"/>
      <c r="FJ82" s="29"/>
      <c r="FK82" s="29"/>
      <c r="FL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row>
    <row r="83" spans="2:278" s="51" customFormat="1" x14ac:dyDescent="0.25">
      <c r="B83" s="51">
        <v>1</v>
      </c>
      <c r="C83" s="42" t="s">
        <v>18</v>
      </c>
      <c r="D83" s="43">
        <v>6</v>
      </c>
      <c r="E83" s="43">
        <v>23.6</v>
      </c>
      <c r="F83" s="204" t="s">
        <v>87</v>
      </c>
      <c r="G83" s="99">
        <v>42</v>
      </c>
      <c r="H83" s="172">
        <v>42</v>
      </c>
      <c r="I83" s="173">
        <v>1.3</v>
      </c>
      <c r="J83" s="173">
        <f>AVERAGE(I83:I96)</f>
        <v>1.1571428571428573</v>
      </c>
      <c r="K83" s="173">
        <f>_xlfn.STDEV.S(I83:I96)</f>
        <v>0.5740416444159856</v>
      </c>
      <c r="L83" s="173">
        <f>(I83-J$83)/K$83*SQRT(7/6)</f>
        <v>0.26880166528523536</v>
      </c>
      <c r="M83" s="173">
        <f>LOG(I83,2)</f>
        <v>0.37851162325372983</v>
      </c>
      <c r="N83" s="44">
        <v>24.249000549316406</v>
      </c>
      <c r="O83" s="45">
        <f>AVERAGE(N83:N84)</f>
        <v>24.295499801635742</v>
      </c>
      <c r="P83" s="46">
        <f>STDEV(N83:N84)</f>
        <v>6.5759873270213473E-2</v>
      </c>
      <c r="Q83" s="47">
        <f>2^(MIN(O$17:O$50)-O83)</f>
        <v>0.60836117609984153</v>
      </c>
      <c r="R83" s="134">
        <f t="shared" ref="R83" si="1825">AD83</f>
        <v>27.812999725341797</v>
      </c>
      <c r="S83" s="96">
        <f>O83-$R83</f>
        <v>-3.5174999237060547</v>
      </c>
      <c r="T83" s="48">
        <f>AVERAGE(S83:S96)</f>
        <v>-3.7677145004272461</v>
      </c>
      <c r="U83" s="48">
        <f>STDEV(S83:S96)</f>
        <v>0.28370229017251092</v>
      </c>
      <c r="V83" s="49">
        <f>(S83-T$83)/U$83*SQRT(7/6)</f>
        <v>0.95262759993106938</v>
      </c>
      <c r="W83" s="100">
        <f>T$3-S83</f>
        <v>-0.63085746765136719</v>
      </c>
      <c r="X83" s="48">
        <f>AVERAGE(W83:W96)</f>
        <v>-0.38064289093017578</v>
      </c>
      <c r="Y83" s="48">
        <f>STDEV(W83:W96)</f>
        <v>0.28370229017251092</v>
      </c>
      <c r="Z83" s="46">
        <f>2^(X83)</f>
        <v>0.76809523727941909</v>
      </c>
      <c r="AA83" s="50">
        <f>(W83-X$83)/Y$83*SQRT(7/6)</f>
        <v>-0.95262759993106938</v>
      </c>
      <c r="AB83" s="99">
        <v>42</v>
      </c>
      <c r="AC83" s="48">
        <v>27.813999176025391</v>
      </c>
      <c r="AD83" s="45">
        <f t="shared" ref="AD83" si="1826">AVERAGE(AC83:AC84)</f>
        <v>27.812999725341797</v>
      </c>
      <c r="AE83" s="46">
        <f t="shared" ref="AE83" si="1827">STDEV(AC83:AC84)</f>
        <v>1.4134367116613422E-3</v>
      </c>
      <c r="AF83" s="48">
        <f>2^(MIN(AD$3:AD$96)-AD83)</f>
        <v>0.87448190373709733</v>
      </c>
      <c r="AG83" s="96">
        <f t="shared" ref="AG83" si="1828">AD83-$R83</f>
        <v>0</v>
      </c>
      <c r="AH83" s="100">
        <f>AVERAGE(AG83:AG96)</f>
        <v>0</v>
      </c>
      <c r="AI83" s="48">
        <f>STDEV(AG83:AG96)</f>
        <v>0</v>
      </c>
      <c r="AP83" s="99">
        <v>42</v>
      </c>
      <c r="AQ83" s="43">
        <v>6</v>
      </c>
      <c r="AR83" s="43">
        <v>23.6</v>
      </c>
      <c r="AS83" s="48">
        <v>25.888999938964844</v>
      </c>
      <c r="AT83" s="45">
        <f t="shared" ref="AT83" si="1829">AVERAGE(AS83:AS84)</f>
        <v>25.92650032043457</v>
      </c>
      <c r="AU83" s="46">
        <f t="shared" ref="AU83" si="1830">STDEV(AS83:AS84)</f>
        <v>5.3033548068652001E-2</v>
      </c>
      <c r="AV83" s="48">
        <f>2^(MIN(AT$3:AT$96)-AT83)</f>
        <v>0.75471291241969807</v>
      </c>
      <c r="AW83" s="93">
        <f t="shared" ref="AW83" si="1831">AT83-$R83</f>
        <v>-1.8864994049072266</v>
      </c>
      <c r="AX83" s="48">
        <f>AVERAGE(AW83:AW96)</f>
        <v>-1.7159287588936942</v>
      </c>
      <c r="AY83" s="48">
        <f>STDEV(AW83:AW96)</f>
        <v>0.16463978593580214</v>
      </c>
      <c r="AZ83" s="97">
        <f>(AW83-AX$83)/AY$83*SQRT(7/6)</f>
        <v>-1.1190330061984093</v>
      </c>
      <c r="BA83" s="48">
        <f t="shared" ref="BA83" si="1832">AX$3-AW83</f>
        <v>-0.21614347185407379</v>
      </c>
      <c r="BB83" s="48">
        <f>AVERAGE(BA83:BA96)</f>
        <v>-0.38671411786760618</v>
      </c>
      <c r="BC83" s="48">
        <f>STDEV(BA83:BA96)</f>
        <v>0.16463978593580209</v>
      </c>
      <c r="BD83" s="48">
        <f>2^(BB83)</f>
        <v>0.76486968927468013</v>
      </c>
      <c r="BE83" s="81">
        <f>(BA83-BB$83)/BC$83*SQRT(7/6)</f>
        <v>1.11903300619841</v>
      </c>
      <c r="BF83" s="99">
        <v>42</v>
      </c>
      <c r="BG83" s="43">
        <v>6</v>
      </c>
      <c r="BH83" s="43">
        <v>23.6</v>
      </c>
      <c r="BI83" s="44">
        <v>19.10099983215332</v>
      </c>
      <c r="BJ83" s="45">
        <f>AVERAGE(BI83:BI84)</f>
        <v>19.157500267028809</v>
      </c>
      <c r="BK83" s="46">
        <f t="shared" ref="BK83" si="1833">STDEV(BI83:BI84)</f>
        <v>7.9903681280893341E-2</v>
      </c>
      <c r="BL83" s="47">
        <f>2^(MIN(BJ$3:BJ$96)-BJ83)</f>
        <v>0.80412971334621774</v>
      </c>
      <c r="BM83" s="114">
        <f t="shared" ref="BM83" si="1834">BJ83-$R83</f>
        <v>-8.6554994583129883</v>
      </c>
      <c r="BN83" s="100">
        <f>AVERAGE(BM83:BM96)</f>
        <v>-8.6170000348772327</v>
      </c>
      <c r="BO83" s="48">
        <f>STDEV(BM83:BM96)</f>
        <v>0.19510299342237838</v>
      </c>
      <c r="BP83" s="97">
        <f>(BM83-BN$83)/BO$83*SQRT(7/6)</f>
        <v>-0.21313937487467291</v>
      </c>
      <c r="BQ83" s="100">
        <f t="shared" ref="BQ83" si="1835">BN$3-BM83</f>
        <v>-0.23421478271484375</v>
      </c>
      <c r="BR83" s="48">
        <f>AVERAGE(BQ83:BQ96)</f>
        <v>-0.27271420615059988</v>
      </c>
      <c r="BS83" s="48">
        <f>STDEV(BQ83:BQ96)</f>
        <v>0.19510299342237836</v>
      </c>
      <c r="BT83" s="46">
        <f>2^(BR83)</f>
        <v>0.8277607769305283</v>
      </c>
      <c r="BU83" s="50">
        <f>(BQ83-BR$83)/BS$83*SQRT(7/6)</f>
        <v>0.21313937487467571</v>
      </c>
      <c r="BV83" s="99">
        <v>42</v>
      </c>
      <c r="BW83" s="43">
        <v>6</v>
      </c>
      <c r="BX83" s="43">
        <v>23.6</v>
      </c>
      <c r="BY83" s="44">
        <v>23.174999237060547</v>
      </c>
      <c r="BZ83" s="45">
        <f>AVERAGE(BY83:BY84)</f>
        <v>23.197999954223633</v>
      </c>
      <c r="CA83" s="46">
        <f t="shared" ref="CA83" si="1836">STDEV(BY83:BY84)</f>
        <v>3.2527926156343749E-2</v>
      </c>
      <c r="CB83" s="47">
        <f>2^(MIN(BZ$3:BZ$96)-BZ83)</f>
        <v>0.92370235680480484</v>
      </c>
      <c r="CC83" s="93">
        <f t="shared" ref="CC83" si="1837">BZ83-$R83</f>
        <v>-4.6149997711181641</v>
      </c>
      <c r="CD83" s="48">
        <f>AVERAGE(CC83:CC96)</f>
        <v>-4.765286036900112</v>
      </c>
      <c r="CE83" s="48">
        <f>STDEV(CC83:CC96)</f>
        <v>0.18881116405723133</v>
      </c>
      <c r="CF83" s="49">
        <f>(CC83-CD$83)/CE$83*SQRT(7/6)</f>
        <v>0.85973581411177191</v>
      </c>
      <c r="CG83" s="100">
        <f t="shared" ref="CG83" si="1838">CD$3-CC83</f>
        <v>0.32899965558733246</v>
      </c>
      <c r="CH83" s="48">
        <f>AVERAGE(CG83:CG96)</f>
        <v>0.47928592136928</v>
      </c>
      <c r="CI83" s="48">
        <f>STDEV(CG83:CG96)</f>
        <v>0.18881116405723136</v>
      </c>
      <c r="CJ83" s="46">
        <f>2^(CH83)</f>
        <v>1.3940534926270816</v>
      </c>
      <c r="CK83" s="50">
        <f>(CG83-CH$83)/CI$83*SQRT(7/6)</f>
        <v>-0.85973581411176947</v>
      </c>
      <c r="CL83" s="99">
        <v>42</v>
      </c>
      <c r="CM83" s="43">
        <v>6</v>
      </c>
      <c r="CN83" s="43">
        <v>23.6</v>
      </c>
      <c r="CO83" s="48">
        <v>25.558000564575195</v>
      </c>
      <c r="CP83" s="45">
        <f>AVERAGE(CO83:CO84)</f>
        <v>25.581000328063965</v>
      </c>
      <c r="CQ83" s="46">
        <f t="shared" ref="CQ83" si="1839">STDEV(CO83:CO84)</f>
        <v>3.2526577457191404E-2</v>
      </c>
      <c r="CR83" s="47">
        <f>2^(MIN(CP$3:CP$96)-CP83)</f>
        <v>0.6839674928023155</v>
      </c>
      <c r="CS83" s="93">
        <f t="shared" ref="CS83" si="1840">CP83-$R83</f>
        <v>-2.231999397277832</v>
      </c>
      <c r="CT83" s="48">
        <f>AVERAGE(CS83:CS96)</f>
        <v>-2.7233572006225586</v>
      </c>
      <c r="CU83" s="48">
        <f>STDEV(CS83:CS96)</f>
        <v>0.38805465895071617</v>
      </c>
      <c r="CV83" s="97">
        <f>(CS83-CT$83)/CU$83*SQRT(7/6)</f>
        <v>1.3676606461517737</v>
      </c>
      <c r="CW83" s="100">
        <f t="shared" ref="CW83" si="1841">CT$3-CS83</f>
        <v>-0.48714351654052734</v>
      </c>
      <c r="CX83" s="48">
        <f>AVERAGE(CW83:CW96)</f>
        <v>4.2142868041992188E-3</v>
      </c>
      <c r="CY83" s="48">
        <f>STDEV(CW83:CW96)</f>
        <v>0.38805465895071617</v>
      </c>
      <c r="CZ83" s="46">
        <f>2^(CX83)</f>
        <v>1.0029253916477292</v>
      </c>
      <c r="DA83" s="50">
        <f>(CW83-CX$83)/CY$83*SQRT(7/6)</f>
        <v>-1.3676606461517737</v>
      </c>
      <c r="DB83" s="99">
        <v>42</v>
      </c>
      <c r="DC83" s="43">
        <v>6</v>
      </c>
      <c r="DD83" s="43">
        <v>23.6</v>
      </c>
      <c r="DE83" s="44">
        <v>23.867000579833984</v>
      </c>
      <c r="DF83" s="45">
        <f>AVERAGE(DE83:DE84)</f>
        <v>23.943500518798828</v>
      </c>
      <c r="DG83" s="46">
        <f t="shared" ref="DG83" si="1842">STDEV(DE83:DE84)</f>
        <v>0.10818725120479603</v>
      </c>
      <c r="DH83" s="47">
        <f>2^(MIN(DF$3:DF$96)-DF83)</f>
        <v>0.83682570721226579</v>
      </c>
      <c r="DI83" s="93">
        <f t="shared" ref="DI83" si="1843">DF83-$R83</f>
        <v>-3.8694992065429687</v>
      </c>
      <c r="DJ83" s="48">
        <f>AVERAGE(DI83:DI96)</f>
        <v>-3.973428862435477</v>
      </c>
      <c r="DK83" s="48">
        <f>STDEV(DI83:DI96)</f>
        <v>0.24073666639428204</v>
      </c>
      <c r="DL83" s="49">
        <f>(DI83-DJ$83)/DK$83*SQRT(7/6)</f>
        <v>0.46630561157848094</v>
      </c>
      <c r="DM83" s="100">
        <f t="shared" ref="DM83" si="1844">DJ$3-DI83</f>
        <v>9.4784872872488712E-2</v>
      </c>
      <c r="DN83" s="48">
        <f>AVERAGE(DM83:DM96)</f>
        <v>0.19871452876499709</v>
      </c>
      <c r="DO83" s="48">
        <f>STDEV(DM83:DM96)</f>
        <v>0.24073666639428207</v>
      </c>
      <c r="DP83" s="46">
        <f>2^(DN83)</f>
        <v>1.1476752967639383</v>
      </c>
      <c r="DQ83" s="50">
        <f>(DM83-DN$83)/DO$83*SQRT(7/6)</f>
        <v>-0.46630561157848144</v>
      </c>
      <c r="DR83" s="99">
        <v>42</v>
      </c>
      <c r="DS83" s="43">
        <v>6</v>
      </c>
      <c r="DT83" s="43">
        <v>23.6</v>
      </c>
      <c r="DU83" s="135">
        <v>25.874000549316406</v>
      </c>
      <c r="DV83" s="45">
        <f>AVERAGE(DU83:DU84)</f>
        <v>25.878499984741211</v>
      </c>
      <c r="DW83" s="46">
        <f t="shared" ref="DW83" si="1845">STDEV(DU83:DU84)</f>
        <v>6.3631626007807371E-3</v>
      </c>
      <c r="DX83" s="84">
        <f>2^(MIN(DV$3:DV$96)-DV83)</f>
        <v>0.61878101517167594</v>
      </c>
      <c r="DY83" s="96">
        <f t="shared" ref="DY83" si="1846">DV83-$R83</f>
        <v>-1.9344997406005859</v>
      </c>
      <c r="DZ83" s="48">
        <f>AVERAGE(DY83:DY96)</f>
        <v>-2.0144285474504744</v>
      </c>
      <c r="EA83" s="48">
        <f>STDEV(DY83:DY96)</f>
        <v>0.33377090590534964</v>
      </c>
      <c r="EB83" s="49">
        <f>(DY83-DZ$83)/EA$83*SQRT(7/6)</f>
        <v>0.25865938900126223</v>
      </c>
      <c r="EC83" s="100">
        <f t="shared" ref="EC83" si="1847">DZ$3-DY83</f>
        <v>-0.44078608921595963</v>
      </c>
      <c r="ED83" s="48">
        <f>AVERAGE(EC83:EC96)</f>
        <v>-0.36085728236607123</v>
      </c>
      <c r="EE83" s="48">
        <f>STDEV(EC83:EC96)</f>
        <v>0.33377090590534952</v>
      </c>
      <c r="EF83" s="46">
        <f>2^(ED83)</f>
        <v>0.77870171979404534</v>
      </c>
      <c r="EG83" s="50">
        <f>(EC83-ED$83)/EE$83*SQRT(7/6)</f>
        <v>-0.25865938900126212</v>
      </c>
      <c r="EH83" s="99">
        <v>42</v>
      </c>
      <c r="EI83" s="43">
        <v>6</v>
      </c>
      <c r="EJ83" s="43">
        <v>23.6</v>
      </c>
      <c r="EK83" s="44">
        <v>27.430999755859375</v>
      </c>
      <c r="EL83" s="45">
        <f>AVERAGE(EK83:EK84)</f>
        <v>27.488499641418457</v>
      </c>
      <c r="EM83" s="46">
        <f t="shared" ref="EM83" si="1848">STDEV(EK83:EK84)</f>
        <v>8.1317117992554686E-2</v>
      </c>
      <c r="EN83" s="84">
        <f>2^(MIN(EL$3:EL$98)-EL83)</f>
        <v>0.65496994795768149</v>
      </c>
      <c r="EO83" s="93">
        <f t="shared" ref="EO83" si="1849">EL83-$R83</f>
        <v>-0.32450008392333984</v>
      </c>
      <c r="EP83" s="48">
        <f>AVERAGE(EO83:EO96)</f>
        <v>-0.78864301953996929</v>
      </c>
      <c r="EQ83" s="48">
        <f>STDEV(EO83:EO96)</f>
        <v>0.35487058745209898</v>
      </c>
      <c r="ER83" s="97">
        <f>(EO83-EP$83)/EQ$83*SQRT(7/6)</f>
        <v>1.4127168790957321</v>
      </c>
      <c r="ES83" s="100">
        <f t="shared" ref="ES83" si="1850">EP$3-EO83</f>
        <v>-0.51692840031215126</v>
      </c>
      <c r="ET83" s="48">
        <f>AVERAGE(ES83:ES96)</f>
        <v>-5.2785464695521797E-2</v>
      </c>
      <c r="EU83" s="48">
        <f>STDEV(ES83:ES96)</f>
        <v>0.35487058745209893</v>
      </c>
      <c r="EV83" s="46">
        <f>2^(ET83)</f>
        <v>0.96407315913891145</v>
      </c>
      <c r="EW83" s="50">
        <f>(ES83-ET$83)/EU$83*SQRT(7/6)</f>
        <v>-1.4127168790957323</v>
      </c>
      <c r="EX83" s="99">
        <v>42</v>
      </c>
      <c r="EY83" s="43">
        <v>6</v>
      </c>
      <c r="EZ83" s="43">
        <v>23.6</v>
      </c>
      <c r="FA83" s="152">
        <v>27.860000610351563</v>
      </c>
      <c r="FB83" s="48">
        <f t="shared" ref="FB83" si="1851">AVERAGE(FA83:FA84)</f>
        <v>27.906000137329102</v>
      </c>
      <c r="FC83" s="48">
        <f t="shared" ref="FC83" si="1852">STDEV(FA83:FA84)</f>
        <v>6.5053154914382808E-2</v>
      </c>
      <c r="FD83" s="48">
        <f>2^(MIN(FB$3:FB$96)-FB83)</f>
        <v>0.6588398678587688</v>
      </c>
      <c r="FE83" s="100">
        <f t="shared" ref="FE83" si="1853">FB83-$R83</f>
        <v>9.3000411987304688E-2</v>
      </c>
      <c r="FF83" s="48">
        <f>AVERAGE(FE83:FE96)</f>
        <v>-0.13278579711914063</v>
      </c>
      <c r="FG83" s="48">
        <f>STDEV(FE83:FE96)</f>
        <v>0.26162135298393319</v>
      </c>
      <c r="FH83" s="106">
        <f>(FE83-FF$83)/FG$83*SQRT(7/6)</f>
        <v>0.93217536069213114</v>
      </c>
      <c r="FI83" s="100">
        <f t="shared" ref="FI83" si="1854">FF$3-FE83</f>
        <v>-0.71750027792794369</v>
      </c>
      <c r="FJ83" s="48">
        <f>AVERAGE(FI83:FI96)</f>
        <v>-0.49171406882149832</v>
      </c>
      <c r="FK83" s="48">
        <f>STDEV(FI83:FI96)</f>
        <v>0.2616213529839333</v>
      </c>
      <c r="FL83" s="48">
        <f>2^(FJ83)</f>
        <v>0.7111796417199755</v>
      </c>
      <c r="FM83" s="50">
        <f>(FI83-FJ$83)/FK$83*SQRT(7/6)</f>
        <v>-0.93217536069213092</v>
      </c>
    </row>
    <row r="84" spans="2:278" x14ac:dyDescent="0.25">
      <c r="C84" s="5" t="s">
        <v>18</v>
      </c>
      <c r="D84" s="6">
        <v>6</v>
      </c>
      <c r="E84" s="6">
        <v>23.6</v>
      </c>
      <c r="F84" s="12" t="s">
        <v>87</v>
      </c>
      <c r="G84" s="98">
        <v>42</v>
      </c>
      <c r="H84" s="11">
        <v>42</v>
      </c>
      <c r="I84" s="170"/>
      <c r="M84" s="171"/>
      <c r="N84" s="19">
        <v>24.341999053955078</v>
      </c>
      <c r="O84" s="21"/>
      <c r="Q84" s="26"/>
      <c r="R84" s="28"/>
      <c r="S84" s="25"/>
      <c r="V84" s="32"/>
      <c r="Z84" s="21"/>
      <c r="AB84" s="98">
        <v>42</v>
      </c>
      <c r="AC84" s="23">
        <v>27.812000274658203</v>
      </c>
      <c r="AD84" s="78"/>
      <c r="AE84" s="29"/>
      <c r="AF84" s="23"/>
      <c r="AG84" s="25"/>
      <c r="AP84" s="98">
        <v>42</v>
      </c>
      <c r="AQ84" s="6">
        <v>6</v>
      </c>
      <c r="AR84" s="6">
        <v>23.6</v>
      </c>
      <c r="AS84" s="30">
        <v>25.964000701904297</v>
      </c>
      <c r="AT84" s="78"/>
      <c r="AU84" s="29"/>
      <c r="AV84" s="29"/>
      <c r="BA84" s="29"/>
      <c r="BF84" s="98">
        <v>42</v>
      </c>
      <c r="BG84" s="6">
        <v>6</v>
      </c>
      <c r="BH84" s="6">
        <v>23.6</v>
      </c>
      <c r="BI84" s="19">
        <v>19.214000701904297</v>
      </c>
      <c r="BJ84" s="21"/>
      <c r="BL84" s="32"/>
      <c r="BM84" s="32"/>
      <c r="BP84" s="29"/>
      <c r="BQ84" s="89"/>
      <c r="BV84" s="98">
        <v>42</v>
      </c>
      <c r="BW84" s="6">
        <v>6</v>
      </c>
      <c r="BX84" s="6">
        <v>23.6</v>
      </c>
      <c r="BY84" s="19">
        <v>23.221000671386719</v>
      </c>
      <c r="BZ84" s="21"/>
      <c r="CC84" s="29"/>
      <c r="CL84" s="98">
        <v>42</v>
      </c>
      <c r="CM84" s="6">
        <v>6</v>
      </c>
      <c r="CN84" s="6">
        <v>23.6</v>
      </c>
      <c r="CO84" s="23">
        <v>25.604000091552734</v>
      </c>
      <c r="CP84" s="21"/>
      <c r="CR84" s="32"/>
      <c r="CS84" s="29"/>
      <c r="CV84" s="29"/>
      <c r="CW84" s="89"/>
      <c r="DB84" s="98">
        <v>42</v>
      </c>
      <c r="DC84" s="6">
        <v>6</v>
      </c>
      <c r="DD84" s="6">
        <v>23.6</v>
      </c>
      <c r="DE84" s="19">
        <v>24.020000457763672</v>
      </c>
      <c r="DF84" s="21"/>
      <c r="DH84" s="32"/>
      <c r="DI84" s="29"/>
      <c r="DR84" s="98">
        <v>42</v>
      </c>
      <c r="DS84" s="6">
        <v>6</v>
      </c>
      <c r="DT84" s="6">
        <v>23.6</v>
      </c>
      <c r="DU84" s="33">
        <v>25.882999420166016</v>
      </c>
      <c r="DV84" s="21"/>
      <c r="DX84" s="29"/>
      <c r="EC84" s="29"/>
      <c r="EH84" s="98">
        <v>42</v>
      </c>
      <c r="EI84" s="6">
        <v>6</v>
      </c>
      <c r="EJ84" s="6">
        <v>23.6</v>
      </c>
      <c r="EK84" s="76">
        <v>27.545999526977539</v>
      </c>
      <c r="EL84" s="78"/>
      <c r="EM84" s="29"/>
      <c r="EP84" s="29"/>
      <c r="EQ84" s="29"/>
      <c r="ER84" s="29"/>
      <c r="ES84" s="89"/>
      <c r="ET84" s="29"/>
      <c r="EU84" s="29"/>
      <c r="EV84" s="29"/>
      <c r="EX84" s="98">
        <v>42</v>
      </c>
      <c r="EY84" s="6">
        <v>6</v>
      </c>
      <c r="EZ84" s="6">
        <v>23.6</v>
      </c>
      <c r="FA84" s="153">
        <v>27.951999664306641</v>
      </c>
      <c r="FB84" s="29"/>
      <c r="FC84" s="29"/>
      <c r="FD84" s="29"/>
      <c r="FF84" s="29"/>
      <c r="FG84" s="29"/>
      <c r="FJ84" s="29"/>
      <c r="FK84" s="29"/>
      <c r="FL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row>
    <row r="85" spans="2:278" x14ac:dyDescent="0.25">
      <c r="B85" s="12">
        <v>2</v>
      </c>
      <c r="C85" s="5" t="s">
        <v>18</v>
      </c>
      <c r="D85" s="6">
        <v>6</v>
      </c>
      <c r="E85" s="6">
        <v>23.6</v>
      </c>
      <c r="F85" s="12" t="s">
        <v>87</v>
      </c>
      <c r="G85" s="98">
        <v>43</v>
      </c>
      <c r="H85" s="11">
        <v>43</v>
      </c>
      <c r="I85" s="170">
        <v>1.4</v>
      </c>
      <c r="L85" s="171">
        <f t="shared" ref="L85" si="1855">(I85-J$83)/K$83*SQRT(7/6)</f>
        <v>0.45696283098489993</v>
      </c>
      <c r="M85" s="171">
        <f>LOG(I85,2)</f>
        <v>0.48542682717024171</v>
      </c>
      <c r="N85" s="19">
        <v>24.145000457763672</v>
      </c>
      <c r="O85" s="20">
        <f>AVERAGE(N85:N86)</f>
        <v>24.202000617980957</v>
      </c>
      <c r="P85" s="21">
        <f>STDEV(N85:N86)</f>
        <v>8.0610399636724006E-2</v>
      </c>
      <c r="Q85" s="22">
        <f>2^(MIN(O$17:O$50)-O85)</f>
        <v>0.64909393271404336</v>
      </c>
      <c r="R85" s="87">
        <f t="shared" ref="R85" si="1856">AD85</f>
        <v>27.619500160217285</v>
      </c>
      <c r="S85" s="95">
        <f>O85-$R85</f>
        <v>-3.4174995422363281</v>
      </c>
      <c r="V85" s="34">
        <f t="shared" ref="V85" si="1857">(S85-T$83)/U$83*SQRT(7/6)</f>
        <v>1.3333533139962679</v>
      </c>
      <c r="W85" s="30">
        <f>T$3-S85</f>
        <v>-0.73085784912109375</v>
      </c>
      <c r="Z85" s="21"/>
      <c r="AA85" s="24">
        <f t="shared" ref="AA85" si="1858">(W85-X$83)/Y$83*SQRT(7/6)</f>
        <v>-1.3333533139962679</v>
      </c>
      <c r="AB85" s="98">
        <v>43</v>
      </c>
      <c r="AC85" s="23">
        <v>27.649999618530273</v>
      </c>
      <c r="AD85" s="77">
        <f t="shared" ref="AD85" si="1859">AVERAGE(AC85:AC86)</f>
        <v>27.619500160217285</v>
      </c>
      <c r="AE85" s="78">
        <f t="shared" ref="AE85" si="1860">STDEV(AC85:AC86)</f>
        <v>4.3132747591260866E-2</v>
      </c>
      <c r="AF85" s="30">
        <f>2^(MIN(AD$3:AD$96)-AD85)</f>
        <v>1</v>
      </c>
      <c r="AG85" s="95">
        <f t="shared" ref="AG85" si="1861">AD85-$R85</f>
        <v>0</v>
      </c>
      <c r="AP85" s="98">
        <v>43</v>
      </c>
      <c r="AQ85" s="6">
        <v>6</v>
      </c>
      <c r="AR85" s="6">
        <v>23.6</v>
      </c>
      <c r="AS85" s="30">
        <v>25.923000335693359</v>
      </c>
      <c r="AT85" s="77">
        <f t="shared" ref="AT85" si="1862">AVERAGE(AS85:AS86)</f>
        <v>25.893000602722168</v>
      </c>
      <c r="AU85" s="78">
        <f t="shared" ref="AU85" si="1863">STDEV(AS85:AS86)</f>
        <v>4.2426029235430193E-2</v>
      </c>
      <c r="AV85" s="30">
        <f>2^(MIN(AT$3:AT$96)-AT85)</f>
        <v>0.77244257030988628</v>
      </c>
      <c r="AW85" s="88">
        <f t="shared" ref="AW85" si="1864">AT85-$R85</f>
        <v>-1.7264995574951172</v>
      </c>
      <c r="AZ85" s="80">
        <f t="shared" ref="AZ85" si="1865">(AW85-AX$83)/AY$83*SQRT(7/6)</f>
        <v>-6.934998965724623E-2</v>
      </c>
      <c r="BA85" s="30">
        <f t="shared" ref="BA85" si="1866">AX$3-AW85</f>
        <v>-0.37614331926618316</v>
      </c>
      <c r="BE85" s="31">
        <f t="shared" ref="BE85" si="1867">(BA85-BB$83)/BC$83*SQRT(7/6)</f>
        <v>6.9349989657246619E-2</v>
      </c>
      <c r="BF85" s="98">
        <v>43</v>
      </c>
      <c r="BG85" s="6">
        <v>6</v>
      </c>
      <c r="BH85" s="6">
        <v>23.6</v>
      </c>
      <c r="BI85" s="19">
        <v>19.281000137329102</v>
      </c>
      <c r="BJ85" s="20">
        <f>AVERAGE(BI85:BI86)</f>
        <v>19.306500434875488</v>
      </c>
      <c r="BK85" s="21">
        <f t="shared" ref="BK85" si="1868">STDEV(BI85:BI86)</f>
        <v>3.6062866634649457E-2</v>
      </c>
      <c r="BL85" s="22">
        <f>2^(MIN(BJ$3:BJ$96)-BJ85)</f>
        <v>0.72522470511810411</v>
      </c>
      <c r="BM85" s="113">
        <f t="shared" ref="BM85" si="1869">BJ85-$R85</f>
        <v>-8.3129997253417969</v>
      </c>
      <c r="BP85" s="80">
        <f t="shared" ref="BP85" si="1870">(BM85-BN$83)/BO$83*SQRT(7/6)</f>
        <v>1.6829975660340204</v>
      </c>
      <c r="BQ85" s="118">
        <f t="shared" ref="BQ85" si="1871">BN$3-BM85</f>
        <v>-0.57671451568603516</v>
      </c>
      <c r="BU85" s="24">
        <f t="shared" ref="BU85" si="1872">(BQ85-BR$83)/BS$83*SQRT(7/6)</f>
        <v>-1.6829975660340177</v>
      </c>
      <c r="BV85" s="98">
        <v>43</v>
      </c>
      <c r="BW85" s="6">
        <v>6</v>
      </c>
      <c r="BX85" s="6">
        <v>23.6</v>
      </c>
      <c r="BY85" s="19">
        <v>23.090000152587891</v>
      </c>
      <c r="BZ85" s="20">
        <f>AVERAGE(BY85:BY86)</f>
        <v>23.083499908447266</v>
      </c>
      <c r="CA85" s="21">
        <f t="shared" ref="CA85" si="1873">STDEV(BY85:BY86)</f>
        <v>9.1927334224081187E-3</v>
      </c>
      <c r="CB85" s="22">
        <f>2^(MIN(BZ$3:BZ$96)-BZ85)</f>
        <v>1</v>
      </c>
      <c r="CC85" s="78">
        <f t="shared" ref="CC85" si="1874">BZ85-$R85</f>
        <v>-4.5360002517700195</v>
      </c>
      <c r="CF85" s="34">
        <f t="shared" ref="CF85" si="1875">(CC85-CD$83)/CE$83*SQRT(7/6)</f>
        <v>1.3116647760021403</v>
      </c>
      <c r="CG85" s="30">
        <f t="shared" ref="CG85" si="1876">CD$3-CC85</f>
        <v>0.25000013623918793</v>
      </c>
      <c r="CK85" s="24">
        <f t="shared" ref="CK85" si="1877">(CG85-CH$83)/CI$83*SQRT(7/6)</f>
        <v>-1.3116647760021378</v>
      </c>
      <c r="CL85" s="98">
        <v>43</v>
      </c>
      <c r="CM85" s="6">
        <v>6</v>
      </c>
      <c r="CN85" s="6">
        <v>23.6</v>
      </c>
      <c r="CO85" s="23">
        <v>25.263999938964844</v>
      </c>
      <c r="CP85" s="20">
        <f>AVERAGE(CO85:CO86)</f>
        <v>25.242500305175781</v>
      </c>
      <c r="CQ85" s="21">
        <f t="shared" ref="CQ85" si="1878">STDEV(CO85:CO86)</f>
        <v>3.0405073690547041E-2</v>
      </c>
      <c r="CR85" s="22">
        <f>2^(MIN(CP$3:CP$96)-CP85)</f>
        <v>0.86483672149329838</v>
      </c>
      <c r="CS85" s="78">
        <f t="shared" ref="CS85" si="1879">CP85-$R85</f>
        <v>-2.3769998550415039</v>
      </c>
      <c r="CV85" s="80">
        <f t="shared" ref="CV85" si="1880">(CS85-CT$83)/CU$83*SQRT(7/6)</f>
        <v>0.9640618462396956</v>
      </c>
      <c r="CW85" s="118">
        <f t="shared" ref="CW85" si="1881">CT$3-CS85</f>
        <v>-0.34214305877685547</v>
      </c>
      <c r="DA85" s="24">
        <f t="shared" ref="DA85" si="1882">(CW85-CX$83)/CY$83*SQRT(7/6)</f>
        <v>-0.9640618462396956</v>
      </c>
      <c r="DB85" s="98">
        <v>43</v>
      </c>
      <c r="DC85" s="6">
        <v>6</v>
      </c>
      <c r="DD85" s="6">
        <v>23.6</v>
      </c>
      <c r="DE85" s="19">
        <v>23.820999145507812</v>
      </c>
      <c r="DF85" s="20">
        <f>AVERAGE(DE85:DE86)</f>
        <v>23.867499351501465</v>
      </c>
      <c r="DG85" s="21">
        <f t="shared" ref="DG85" si="1883">STDEV(DE85:DE86)</f>
        <v>6.5761221969365832E-2</v>
      </c>
      <c r="DH85" s="22">
        <f>2^(MIN(DF$3:DF$96)-DF85)</f>
        <v>0.88209151446944079</v>
      </c>
      <c r="DI85" s="78">
        <f t="shared" ref="DI85" si="1884">DF85-$R85</f>
        <v>-3.7520008087158203</v>
      </c>
      <c r="DL85" s="34">
        <f t="shared" ref="DL85" si="1885">(DI85-DJ$83)/DK$83*SQRT(7/6)</f>
        <v>0.99349067524258228</v>
      </c>
      <c r="DM85" s="30">
        <f t="shared" ref="DM85" si="1886">DJ$3-DI85</f>
        <v>-2.2713524954659725E-2</v>
      </c>
      <c r="DQ85" s="24">
        <f t="shared" ref="DQ85" si="1887">(DM85-DN$83)/DO$83*SQRT(7/6)</f>
        <v>-0.99349067524258283</v>
      </c>
      <c r="DR85" s="98">
        <v>43</v>
      </c>
      <c r="DS85" s="6">
        <v>6</v>
      </c>
      <c r="DT85" s="6">
        <v>23.6</v>
      </c>
      <c r="DU85" s="33">
        <v>25.214000701904297</v>
      </c>
      <c r="DV85" s="20">
        <f>AVERAGE(DU85:DU86)</f>
        <v>25.186000823974609</v>
      </c>
      <c r="DW85" s="21">
        <f t="shared" ref="DW85" si="1888">STDEV(DU85:DU86)</f>
        <v>3.9597807112955158E-2</v>
      </c>
      <c r="DX85" s="79">
        <f>2^(MIN(DV$3:DV$96)-DV85)</f>
        <v>1</v>
      </c>
      <c r="DY85" s="95">
        <f t="shared" ref="DY85" si="1889">DV85-$R85</f>
        <v>-2.4334993362426758</v>
      </c>
      <c r="EB85" s="34">
        <f t="shared" ref="EB85" si="1890">(DY85-DZ$83)/EA$83*SQRT(7/6)</f>
        <v>-1.3561642973207861</v>
      </c>
      <c r="EC85" s="30">
        <f t="shared" ref="EC85" si="1891">DZ$3-DY85</f>
        <v>5.8213506426130213E-2</v>
      </c>
      <c r="EG85" s="24">
        <f t="shared" ref="EG85" si="1892">(EC85-ED$83)/EE$83*SQRT(7/6)</f>
        <v>1.3561642973207868</v>
      </c>
      <c r="EH85" s="98">
        <v>43</v>
      </c>
      <c r="EI85" s="6">
        <v>6</v>
      </c>
      <c r="EJ85" s="6">
        <v>23.6</v>
      </c>
      <c r="EK85" s="76">
        <v>26.97599983215332</v>
      </c>
      <c r="EL85" s="77">
        <f>AVERAGE(EK85:EK86)</f>
        <v>26.993000030517578</v>
      </c>
      <c r="EM85" s="78">
        <f t="shared" ref="EM85" si="1893">STDEV(EK85:EK86)</f>
        <v>2.4041911089766305E-2</v>
      </c>
      <c r="EN85" s="79">
        <f>2^(MIN(EL$3:EL$98)-EL85)</f>
        <v>0.92338245722290124</v>
      </c>
      <c r="EO85" s="88">
        <f t="shared" ref="EO85" si="1894">EL85-$R85</f>
        <v>-0.62650012969970703</v>
      </c>
      <c r="EP85" s="29"/>
      <c r="EQ85" s="29"/>
      <c r="ER85" s="80">
        <f t="shared" ref="ER85" si="1895">(EO85-EP$83)/EQ$83*SQRT(7/6)</f>
        <v>0.49351606956676364</v>
      </c>
      <c r="ES85" s="118">
        <f t="shared" ref="ES85" si="1896">EP$3-EO85</f>
        <v>-0.21492835453578407</v>
      </c>
      <c r="ET85" s="29"/>
      <c r="EU85" s="29"/>
      <c r="EV85" s="29"/>
      <c r="EW85" s="24">
        <f t="shared" ref="EW85" si="1897">(ES85-ET$83)/EU$83*SQRT(7/6)</f>
        <v>-0.49351606956676369</v>
      </c>
      <c r="EX85" s="98">
        <v>43</v>
      </c>
      <c r="EY85" s="6">
        <v>6</v>
      </c>
      <c r="EZ85" s="6">
        <v>23.6</v>
      </c>
      <c r="FA85" s="150">
        <v>27.903999328613281</v>
      </c>
      <c r="FB85" s="30">
        <f t="shared" ref="FB85" si="1898">AVERAGE(FA85:FA86)</f>
        <v>27.859499931335449</v>
      </c>
      <c r="FC85" s="30">
        <f t="shared" ref="FC85" si="1899">STDEV(FA85:FA86)</f>
        <v>6.2931651147738452E-2</v>
      </c>
      <c r="FD85" s="30">
        <f>2^(MIN(FB$3:FB$96)-FB85)</f>
        <v>0.68042118696948717</v>
      </c>
      <c r="FE85" s="118">
        <f t="shared" ref="FE85" si="1900">FB85-$R85</f>
        <v>0.23999977111816406</v>
      </c>
      <c r="FF85" s="29"/>
      <c r="FG85" s="29"/>
      <c r="FH85" s="35">
        <f t="shared" ref="FH85" si="1901">(FE85-FF$83)/FG$83*SQRT(7/6)</f>
        <v>1.5390732804615335</v>
      </c>
      <c r="FI85" s="118">
        <f t="shared" ref="FI85" si="1902">FF$3-FE85</f>
        <v>-0.86449963705880306</v>
      </c>
      <c r="FJ85" s="29"/>
      <c r="FK85" s="29"/>
      <c r="FL85" s="29"/>
      <c r="FM85" s="50">
        <f t="shared" ref="FM85" si="1903">(FI85-FJ$83)/FK$83*SQRT(7/6)</f>
        <v>-1.539073280461533</v>
      </c>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row>
    <row r="86" spans="2:278" x14ac:dyDescent="0.25">
      <c r="C86" s="5" t="s">
        <v>18</v>
      </c>
      <c r="D86" s="6">
        <v>6</v>
      </c>
      <c r="E86" s="6">
        <v>23.6</v>
      </c>
      <c r="F86" s="12" t="s">
        <v>87</v>
      </c>
      <c r="G86" s="98">
        <v>43</v>
      </c>
      <c r="H86" s="11">
        <v>43</v>
      </c>
      <c r="I86" s="170"/>
      <c r="M86" s="171"/>
      <c r="N86" s="19">
        <v>24.259000778198242</v>
      </c>
      <c r="O86" s="21"/>
      <c r="Q86" s="26"/>
      <c r="R86" s="28"/>
      <c r="S86" s="25"/>
      <c r="V86" s="32"/>
      <c r="Z86" s="21"/>
      <c r="AB86" s="98">
        <v>43</v>
      </c>
      <c r="AC86" s="23">
        <v>27.589000701904297</v>
      </c>
      <c r="AD86" s="78"/>
      <c r="AE86" s="29"/>
      <c r="AF86" s="23"/>
      <c r="AG86" s="25"/>
      <c r="AP86" s="98">
        <v>43</v>
      </c>
      <c r="AQ86" s="6">
        <v>6</v>
      </c>
      <c r="AR86" s="6">
        <v>23.6</v>
      </c>
      <c r="AS86" s="30">
        <v>25.863000869750977</v>
      </c>
      <c r="AT86" s="78"/>
      <c r="AU86" s="29"/>
      <c r="AV86" s="29"/>
      <c r="BA86" s="29"/>
      <c r="BF86" s="98">
        <v>43</v>
      </c>
      <c r="BG86" s="6">
        <v>6</v>
      </c>
      <c r="BH86" s="6">
        <v>23.6</v>
      </c>
      <c r="BI86" s="19">
        <v>19.332000732421875</v>
      </c>
      <c r="BJ86" s="21"/>
      <c r="BL86" s="32"/>
      <c r="BM86" s="32"/>
      <c r="BP86" s="29"/>
      <c r="BQ86" s="89"/>
      <c r="BV86" s="98">
        <v>43</v>
      </c>
      <c r="BW86" s="6">
        <v>6</v>
      </c>
      <c r="BX86" s="6">
        <v>23.6</v>
      </c>
      <c r="BY86" s="19">
        <v>23.076999664306641</v>
      </c>
      <c r="BZ86" s="21"/>
      <c r="CC86" s="29"/>
      <c r="CL86" s="98">
        <v>43</v>
      </c>
      <c r="CM86" s="6">
        <v>6</v>
      </c>
      <c r="CN86" s="6">
        <v>23.6</v>
      </c>
      <c r="CO86" s="23">
        <v>25.221000671386719</v>
      </c>
      <c r="CP86" s="21"/>
      <c r="CR86" s="32"/>
      <c r="CS86" s="29"/>
      <c r="CV86" s="29"/>
      <c r="CW86" s="89"/>
      <c r="DB86" s="98">
        <v>43</v>
      </c>
      <c r="DC86" s="6">
        <v>6</v>
      </c>
      <c r="DD86" s="6">
        <v>23.6</v>
      </c>
      <c r="DE86" s="19">
        <v>23.913999557495117</v>
      </c>
      <c r="DF86" s="21"/>
      <c r="DH86" s="32"/>
      <c r="DI86" s="29"/>
      <c r="DR86" s="98">
        <v>43</v>
      </c>
      <c r="DS86" s="6">
        <v>6</v>
      </c>
      <c r="DT86" s="6">
        <v>23.6</v>
      </c>
      <c r="DU86" s="33">
        <v>25.158000946044922</v>
      </c>
      <c r="DV86" s="21"/>
      <c r="DX86" s="29"/>
      <c r="EC86" s="29"/>
      <c r="EH86" s="98">
        <v>43</v>
      </c>
      <c r="EI86" s="6">
        <v>6</v>
      </c>
      <c r="EJ86" s="6">
        <v>23.6</v>
      </c>
      <c r="EK86" s="76">
        <v>27.010000228881836</v>
      </c>
      <c r="EL86" s="78"/>
      <c r="EM86" s="29"/>
      <c r="EP86" s="29"/>
      <c r="EQ86" s="29"/>
      <c r="ER86" s="29"/>
      <c r="ES86" s="89"/>
      <c r="ET86" s="29"/>
      <c r="EU86" s="29"/>
      <c r="EV86" s="29"/>
      <c r="EX86" s="98">
        <v>43</v>
      </c>
      <c r="EY86" s="6">
        <v>6</v>
      </c>
      <c r="EZ86" s="6">
        <v>23.6</v>
      </c>
      <c r="FA86" s="150">
        <v>27.815000534057617</v>
      </c>
      <c r="FF86" s="29"/>
      <c r="FG86" s="29"/>
      <c r="FJ86" s="29"/>
      <c r="FK86" s="29"/>
      <c r="FL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row>
    <row r="87" spans="2:278" x14ac:dyDescent="0.25">
      <c r="B87" s="12">
        <v>3</v>
      </c>
      <c r="C87" s="5" t="s">
        <v>18</v>
      </c>
      <c r="D87" s="6">
        <v>6</v>
      </c>
      <c r="E87" s="6">
        <v>23.6</v>
      </c>
      <c r="F87" s="12" t="s">
        <v>87</v>
      </c>
      <c r="G87" s="98">
        <v>44</v>
      </c>
      <c r="H87" s="11">
        <v>44</v>
      </c>
      <c r="I87" s="170">
        <v>0.2</v>
      </c>
      <c r="L87" s="171">
        <f t="shared" ref="L87" si="1904">(I87-J$83)/K$83*SQRT(7/6)</f>
        <v>-1.800971157411078</v>
      </c>
      <c r="M87" s="171">
        <f>LOG(I87,2)</f>
        <v>-2.3219280948873622</v>
      </c>
      <c r="N87" s="19">
        <v>24.181999206542969</v>
      </c>
      <c r="O87" s="20">
        <f>AVERAGE(N87:N88)</f>
        <v>24.233499526977539</v>
      </c>
      <c r="P87" s="21">
        <f>STDEV(N87:N88)</f>
        <v>7.2832451625129579E-2</v>
      </c>
      <c r="Q87" s="22">
        <f>2^(MIN(O$17:O$50)-O87)</f>
        <v>0.63507560881569713</v>
      </c>
      <c r="R87" s="87">
        <f t="shared" ref="R87" si="1905">AD87</f>
        <v>28.282999992370605</v>
      </c>
      <c r="S87" s="95">
        <f>O87-$R87</f>
        <v>-4.0495004653930664</v>
      </c>
      <c r="V87" s="34">
        <f t="shared" ref="V87" si="1906">(S87-T$83)/U$83*SQRT(7/6)</f>
        <v>-1.0728275347393663</v>
      </c>
      <c r="W87" s="30">
        <f>T$3-S87</f>
        <v>-9.8856925964355469E-2</v>
      </c>
      <c r="Z87" s="21"/>
      <c r="AA87" s="24">
        <f t="shared" ref="AA87" si="1907">(W87-X$83)/Y$83*SQRT(7/6)</f>
        <v>1.0728275347393663</v>
      </c>
      <c r="AB87" s="98">
        <v>44</v>
      </c>
      <c r="AC87" s="23">
        <v>28.298999786376953</v>
      </c>
      <c r="AD87" s="77">
        <f t="shared" ref="AD87" si="1908">AVERAGE(AC87:AC88)</f>
        <v>28.282999992370605</v>
      </c>
      <c r="AE87" s="78">
        <f t="shared" ref="AE87" si="1909">STDEV(AC87:AC88)</f>
        <v>2.2627125678952614E-2</v>
      </c>
      <c r="AF87" s="30">
        <f>2^(MIN(AD$3:AD$96)-AD87)</f>
        <v>0.6313448590252454</v>
      </c>
      <c r="AG87" s="95">
        <f t="shared" ref="AG87" si="1910">AD87-$R87</f>
        <v>0</v>
      </c>
      <c r="AP87" s="98">
        <v>44</v>
      </c>
      <c r="AQ87" s="6">
        <v>6</v>
      </c>
      <c r="AR87" s="6">
        <v>23.6</v>
      </c>
      <c r="AS87" s="30">
        <v>26.417999267578125</v>
      </c>
      <c r="AT87" s="77">
        <f t="shared" ref="AT87" si="1911">AVERAGE(AS87:AS88)</f>
        <v>26.379499435424805</v>
      </c>
      <c r="AU87" s="78">
        <f t="shared" ref="AU87" si="1912">STDEV(AS87:AS88)</f>
        <v>5.4446984780313346E-2</v>
      </c>
      <c r="AV87" s="30">
        <f>2^(MIN(AT$3:AT$96)-AT87)</f>
        <v>0.55133486726519043</v>
      </c>
      <c r="AW87" s="88">
        <f t="shared" ref="AW87" si="1913">AT87-$R87</f>
        <v>-1.9035005569458008</v>
      </c>
      <c r="AZ87" s="80">
        <f t="shared" ref="AZ87" si="1914">(AW87-AX$83)/AY$83*SQRT(7/6)</f>
        <v>-1.2305694910461749</v>
      </c>
      <c r="BA87" s="30">
        <f t="shared" ref="BA87" si="1915">AX$3-AW87</f>
        <v>-0.19914231981549957</v>
      </c>
      <c r="BE87" s="31">
        <f t="shared" ref="BE87" si="1916">(BA87-BB$83)/BC$83*SQRT(7/6)</f>
        <v>1.2305694910461755</v>
      </c>
      <c r="BF87" s="98">
        <v>44</v>
      </c>
      <c r="BG87" s="6">
        <v>6</v>
      </c>
      <c r="BH87" s="6">
        <v>23.6</v>
      </c>
      <c r="BI87" s="19">
        <v>19.521999359130859</v>
      </c>
      <c r="BJ87" s="20">
        <f>AVERAGE(BI87:BI88)</f>
        <v>19.513999938964844</v>
      </c>
      <c r="BK87" s="21">
        <f t="shared" ref="BK87" si="1917">STDEV(BI87:BI88)</f>
        <v>1.1312888489900133E-2</v>
      </c>
      <c r="BL87" s="22">
        <f>2^(MIN(BJ$3:BJ$96)-BJ87)</f>
        <v>0.62807139650012722</v>
      </c>
      <c r="BM87" s="113">
        <f t="shared" ref="BM87" si="1918">BJ87-$R87</f>
        <v>-8.7690000534057617</v>
      </c>
      <c r="BP87" s="80">
        <f t="shared" ref="BP87" si="1919">(BM87-BN$83)/BO$83*SQRT(7/6)</f>
        <v>-0.84149802877362301</v>
      </c>
      <c r="BQ87" s="118">
        <f t="shared" ref="BQ87" si="1920">BN$3-BM87</f>
        <v>-0.12071418762207031</v>
      </c>
      <c r="BU87" s="24">
        <f t="shared" ref="BU87" si="1921">(BQ87-BR$83)/BS$83*SQRT(7/6)</f>
        <v>0.84149802877362589</v>
      </c>
      <c r="BV87" s="98">
        <v>44</v>
      </c>
      <c r="BW87" s="6">
        <v>6</v>
      </c>
      <c r="BX87" s="6">
        <v>23.6</v>
      </c>
      <c r="BY87" s="19">
        <v>23.384000778198242</v>
      </c>
      <c r="BZ87" s="20">
        <f>AVERAGE(BY87:BY88)</f>
        <v>23.412500381469727</v>
      </c>
      <c r="CA87" s="21">
        <f t="shared" ref="CA87" si="1922">STDEV(BY87:BY88)</f>
        <v>4.030452546878583E-2</v>
      </c>
      <c r="CB87" s="22">
        <f>2^(MIN(BZ$3:BZ$96)-BZ87)</f>
        <v>0.79608783776208591</v>
      </c>
      <c r="CC87" s="78">
        <f t="shared" ref="CC87" si="1923">BZ87-$R87</f>
        <v>-4.8704996109008789</v>
      </c>
      <c r="CF87" s="34">
        <f t="shared" ref="CF87" si="1924">(CC87-CD$83)/CE$83*SQRT(7/6)</f>
        <v>-0.60189051360423029</v>
      </c>
      <c r="CG87" s="30">
        <f t="shared" ref="CG87" si="1925">CD$3-CC87</f>
        <v>0.58449949537004731</v>
      </c>
      <c r="CK87" s="24">
        <f t="shared" ref="CK87" si="1926">(CG87-CH$83)/CI$83*SQRT(7/6)</f>
        <v>0.6018905136042324</v>
      </c>
      <c r="CL87" s="98">
        <v>44</v>
      </c>
      <c r="CM87" s="6">
        <v>6</v>
      </c>
      <c r="CN87" s="6">
        <v>23.6</v>
      </c>
      <c r="CO87" s="23">
        <v>25.038999557495117</v>
      </c>
      <c r="CP87" s="20">
        <f>AVERAGE(CO87:CO88)</f>
        <v>25.032999992370605</v>
      </c>
      <c r="CQ87" s="21">
        <f t="shared" ref="CQ87" si="1927">STDEV(CO87:CO88)</f>
        <v>8.4846663674250991E-3</v>
      </c>
      <c r="CR87" s="22">
        <f>2^(MIN(CP$3:CP$96)-CP87)</f>
        <v>1</v>
      </c>
      <c r="CS87" s="78">
        <f t="shared" ref="CS87" si="1928">CP87-$R87</f>
        <v>-3.25</v>
      </c>
      <c r="CV87" s="80">
        <f t="shared" ref="CV87" si="1929">(CS87-CT$83)/CU$83*SQRT(7/6)</f>
        <v>-1.4658740054290023</v>
      </c>
      <c r="CW87" s="118">
        <f t="shared" ref="CW87" si="1930">CT$3-CS87</f>
        <v>0.53085708618164063</v>
      </c>
      <c r="DA87" s="24">
        <f t="shared" ref="DA87" si="1931">(CW87-CX$83)/CY$83*SQRT(7/6)</f>
        <v>1.4658740054290023</v>
      </c>
      <c r="DB87" s="98">
        <v>44</v>
      </c>
      <c r="DC87" s="6">
        <v>6</v>
      </c>
      <c r="DD87" s="6">
        <v>23.6</v>
      </c>
      <c r="DE87" s="19">
        <v>24.058000564575195</v>
      </c>
      <c r="DF87" s="20">
        <f>AVERAGE(DE87:DE88)</f>
        <v>24.083499908447266</v>
      </c>
      <c r="DG87" s="21">
        <f t="shared" ref="DG87" si="1932">STDEV(DE87:DE88)</f>
        <v>3.6061517935497105E-2</v>
      </c>
      <c r="DH87" s="22">
        <f>2^(MIN(DF$3:DF$96)-DF87)</f>
        <v>0.75943568024638342</v>
      </c>
      <c r="DI87" s="78">
        <f t="shared" ref="DI87" si="1933">DF87-$R87</f>
        <v>-4.1995000839233398</v>
      </c>
      <c r="DL87" s="34">
        <f t="shared" ref="DL87" si="1934">(DI87-DJ$83)/DK$83*SQRT(7/6)</f>
        <v>-1.0143233737367852</v>
      </c>
      <c r="DM87" s="30">
        <f t="shared" ref="DM87" si="1935">DJ$3-DI87</f>
        <v>0.42478575025285981</v>
      </c>
      <c r="DQ87" s="24">
        <f t="shared" ref="DQ87" si="1936">(DM87-DN$83)/DO$83*SQRT(7/6)</f>
        <v>1.0143233737367843</v>
      </c>
      <c r="DR87" s="98">
        <v>44</v>
      </c>
      <c r="DS87" s="6">
        <v>6</v>
      </c>
      <c r="DT87" s="6">
        <v>23.6</v>
      </c>
      <c r="DU87" s="33">
        <v>26.072000503540039</v>
      </c>
      <c r="DV87" s="20">
        <f>AVERAGE(DU87:DU88)</f>
        <v>26.016500473022461</v>
      </c>
      <c r="DW87" s="21">
        <f t="shared" ref="DW87" si="1937">STDEV(DU87:DU88)</f>
        <v>7.848889587007965E-2</v>
      </c>
      <c r="DX87" s="79">
        <f>2^(MIN(DV$3:DV$96)-DV87)</f>
        <v>0.56233445513925617</v>
      </c>
      <c r="DY87" s="95">
        <f t="shared" ref="DY87" si="1938">DV87-$R87</f>
        <v>-2.2664995193481445</v>
      </c>
      <c r="EB87" s="34">
        <f t="shared" ref="EB87" si="1939">(DY87-DZ$83)/EA$83*SQRT(7/6)</f>
        <v>-0.8157324767584303</v>
      </c>
      <c r="EC87" s="30">
        <f t="shared" ref="EC87" si="1940">DZ$3-DY87</f>
        <v>-0.10878631046840104</v>
      </c>
      <c r="EG87" s="24">
        <f t="shared" ref="EG87" si="1941">(EC87-ED$83)/EE$83*SQRT(7/6)</f>
        <v>0.81573247675843064</v>
      </c>
      <c r="EH87" s="98">
        <v>44</v>
      </c>
      <c r="EI87" s="6">
        <v>6</v>
      </c>
      <c r="EJ87" s="6">
        <v>23.6</v>
      </c>
      <c r="EK87" s="76">
        <v>27.488000869750977</v>
      </c>
      <c r="EL87" s="77">
        <f>AVERAGE(EK87:EK88)</f>
        <v>27.483500480651855</v>
      </c>
      <c r="EM87" s="78">
        <f t="shared" ref="EM87" si="1942">STDEV(EK87:EK88)</f>
        <v>6.364511299933086E-3</v>
      </c>
      <c r="EN87" s="79">
        <f>2^(MIN(EL$3:EL$98)-EL87)</f>
        <v>0.65724345657158234</v>
      </c>
      <c r="EO87" s="88">
        <f t="shared" ref="EO87" si="1943">EL87-$R87</f>
        <v>-0.79949951171875</v>
      </c>
      <c r="EP87" s="29"/>
      <c r="EQ87" s="29"/>
      <c r="ER87" s="80">
        <f t="shared" ref="ER87" si="1944">(EO87-EP$83)/EQ$83*SQRT(7/6)</f>
        <v>-3.304402280379079E-2</v>
      </c>
      <c r="ES87" s="118">
        <f t="shared" ref="ES87" si="1945">EP$3-EO87</f>
        <v>-4.1928972516741103E-2</v>
      </c>
      <c r="ET87" s="29"/>
      <c r="EU87" s="29"/>
      <c r="EV87" s="29"/>
      <c r="EW87" s="24">
        <f t="shared" ref="EW87" si="1946">(ES87-ET$83)/EU$83*SQRT(7/6)</f>
        <v>3.3044022803790755E-2</v>
      </c>
      <c r="EX87" s="98">
        <v>44</v>
      </c>
      <c r="EY87" s="6">
        <v>6</v>
      </c>
      <c r="EZ87" s="6">
        <v>23.6</v>
      </c>
      <c r="FA87" s="150">
        <v>27.988000869750977</v>
      </c>
      <c r="FB87" s="30">
        <f t="shared" ref="FB87" si="1947">AVERAGE(FA87:FA88)</f>
        <v>27.980500221252441</v>
      </c>
      <c r="FC87" s="30">
        <f t="shared" ref="FC87" si="1948">STDEV(FA87:FA88)</f>
        <v>1.0607518833221809E-2</v>
      </c>
      <c r="FD87" s="30">
        <f>2^(MIN(FB$3:FB$96)-FB87)</f>
        <v>0.62568120814648687</v>
      </c>
      <c r="FE87" s="118">
        <f t="shared" ref="FE87" si="1949">FB87-$R87</f>
        <v>-0.30249977111816406</v>
      </c>
      <c r="FF87" s="29"/>
      <c r="FG87" s="29"/>
      <c r="FH87" s="35">
        <f t="shared" ref="FH87" si="1950">(FE87-FF$83)/FG$83*SQRT(7/6)</f>
        <v>-0.7006769171293844</v>
      </c>
      <c r="FI87" s="118">
        <f t="shared" ref="FI87" si="1951">FF$3-FE87</f>
        <v>-0.32200009482247494</v>
      </c>
      <c r="FJ87" s="29"/>
      <c r="FK87" s="29"/>
      <c r="FL87" s="29"/>
      <c r="FM87" s="50">
        <f t="shared" ref="FM87" si="1952">(FI87-FJ$83)/FK$83*SQRT(7/6)</f>
        <v>0.70067691712938396</v>
      </c>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row>
    <row r="88" spans="2:278" x14ac:dyDescent="0.25">
      <c r="C88" s="5" t="s">
        <v>18</v>
      </c>
      <c r="D88" s="6">
        <v>6</v>
      </c>
      <c r="E88" s="6">
        <v>23.6</v>
      </c>
      <c r="F88" s="12" t="s">
        <v>87</v>
      </c>
      <c r="G88" s="98">
        <v>44</v>
      </c>
      <c r="H88" s="11">
        <v>44</v>
      </c>
      <c r="I88" s="170"/>
      <c r="M88" s="171"/>
      <c r="N88" s="19">
        <v>24.284999847412109</v>
      </c>
      <c r="O88" s="21"/>
      <c r="Q88" s="26"/>
      <c r="R88" s="28"/>
      <c r="S88" s="25"/>
      <c r="V88" s="32"/>
      <c r="Z88" s="21"/>
      <c r="AB88" s="98">
        <v>44</v>
      </c>
      <c r="AC88" s="23">
        <v>28.267000198364258</v>
      </c>
      <c r="AD88" s="78"/>
      <c r="AE88" s="29"/>
      <c r="AF88" s="23"/>
      <c r="AG88" s="25"/>
      <c r="AP88" s="98">
        <v>44</v>
      </c>
      <c r="AQ88" s="6">
        <v>6</v>
      </c>
      <c r="AR88" s="6">
        <v>23.6</v>
      </c>
      <c r="AS88" s="30">
        <v>26.340999603271484</v>
      </c>
      <c r="AT88" s="78"/>
      <c r="AU88" s="29"/>
      <c r="AV88" s="29"/>
      <c r="BA88" s="29"/>
      <c r="BF88" s="98">
        <v>44</v>
      </c>
      <c r="BG88" s="6">
        <v>6</v>
      </c>
      <c r="BH88" s="6">
        <v>23.6</v>
      </c>
      <c r="BI88" s="19">
        <v>19.506000518798828</v>
      </c>
      <c r="BJ88" s="21"/>
      <c r="BL88" s="32"/>
      <c r="BM88" s="32"/>
      <c r="BP88" s="29"/>
      <c r="BQ88" s="89"/>
      <c r="BV88" s="98">
        <v>44</v>
      </c>
      <c r="BW88" s="6">
        <v>6</v>
      </c>
      <c r="BX88" s="6">
        <v>23.6</v>
      </c>
      <c r="BY88" s="19">
        <v>23.440999984741211</v>
      </c>
      <c r="BZ88" s="21"/>
      <c r="CC88" s="29"/>
      <c r="CL88" s="98">
        <v>44</v>
      </c>
      <c r="CM88" s="6">
        <v>6</v>
      </c>
      <c r="CN88" s="6">
        <v>23.6</v>
      </c>
      <c r="CO88" s="23">
        <v>25.027000427246094</v>
      </c>
      <c r="CP88" s="21"/>
      <c r="CR88" s="32"/>
      <c r="CS88" s="29"/>
      <c r="CV88" s="29"/>
      <c r="CW88" s="89"/>
      <c r="DB88" s="98">
        <v>44</v>
      </c>
      <c r="DC88" s="6">
        <v>6</v>
      </c>
      <c r="DD88" s="6">
        <v>23.6</v>
      </c>
      <c r="DE88" s="19">
        <v>24.108999252319336</v>
      </c>
      <c r="DF88" s="21"/>
      <c r="DH88" s="32"/>
      <c r="DI88" s="29"/>
      <c r="DR88" s="98">
        <v>44</v>
      </c>
      <c r="DS88" s="6">
        <v>6</v>
      </c>
      <c r="DT88" s="6">
        <v>23.6</v>
      </c>
      <c r="DU88" s="33">
        <v>25.961000442504883</v>
      </c>
      <c r="DV88" s="21"/>
      <c r="DX88" s="29"/>
      <c r="EC88" s="29"/>
      <c r="EH88" s="98">
        <v>44</v>
      </c>
      <c r="EI88" s="6">
        <v>6</v>
      </c>
      <c r="EJ88" s="6">
        <v>23.6</v>
      </c>
      <c r="EK88" s="76">
        <v>27.479000091552734</v>
      </c>
      <c r="EL88" s="78"/>
      <c r="EM88" s="29"/>
      <c r="EP88" s="29"/>
      <c r="EQ88" s="29"/>
      <c r="ER88" s="29"/>
      <c r="ES88" s="89"/>
      <c r="ET88" s="29"/>
      <c r="EU88" s="29"/>
      <c r="EV88" s="29"/>
      <c r="EX88" s="98">
        <v>44</v>
      </c>
      <c r="EY88" s="6">
        <v>6</v>
      </c>
      <c r="EZ88" s="6">
        <v>23.6</v>
      </c>
      <c r="FA88" s="150">
        <v>27.972999572753906</v>
      </c>
      <c r="FF88" s="29"/>
      <c r="FG88" s="29"/>
      <c r="FJ88" s="29"/>
      <c r="FK88" s="29"/>
      <c r="FL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row>
    <row r="89" spans="2:278" x14ac:dyDescent="0.25">
      <c r="B89" s="12">
        <v>4</v>
      </c>
      <c r="C89" s="5" t="s">
        <v>18</v>
      </c>
      <c r="D89" s="6">
        <v>6</v>
      </c>
      <c r="E89" s="6">
        <v>23.6</v>
      </c>
      <c r="F89" s="12" t="s">
        <v>87</v>
      </c>
      <c r="G89" s="98">
        <v>45</v>
      </c>
      <c r="H89" s="11">
        <v>45</v>
      </c>
      <c r="I89" s="170">
        <v>0.7</v>
      </c>
      <c r="L89" s="171">
        <f t="shared" ref="L89" si="1953">(I89-J$83)/K$83*SQRT(7/6)</f>
        <v>-0.86016532891275388</v>
      </c>
      <c r="M89" s="171">
        <f>LOG(I89,2)</f>
        <v>-0.51457317282975834</v>
      </c>
      <c r="N89" s="19">
        <v>23.996000289916992</v>
      </c>
      <c r="O89" s="20">
        <f>AVERAGE(N89:N90)</f>
        <v>24.034999847412109</v>
      </c>
      <c r="P89" s="21">
        <f>STDEV(N89:N90)</f>
        <v>5.5153703136144018E-2</v>
      </c>
      <c r="Q89" s="22">
        <f>2^(MIN(O$17:O$50)-O89)</f>
        <v>0.72875205243527275</v>
      </c>
      <c r="R89" s="87">
        <f t="shared" ref="R89" si="1954">AD89</f>
        <v>28.16200065612793</v>
      </c>
      <c r="S89" s="95">
        <f>O89-$R89</f>
        <v>-4.1270008087158203</v>
      </c>
      <c r="V89" s="34">
        <f t="shared" ref="V89" si="1955">(S89-T$83)/U$83*SQRT(7/6)</f>
        <v>-1.36789014468337</v>
      </c>
      <c r="W89" s="30">
        <f>T$3-S89</f>
        <v>-2.1356582641601563E-2</v>
      </c>
      <c r="Z89" s="21"/>
      <c r="AA89" s="24">
        <f t="shared" ref="AA89" si="1956">(W89-X$83)/Y$83*SQRT(7/6)</f>
        <v>1.36789014468337</v>
      </c>
      <c r="AB89" s="98">
        <v>45</v>
      </c>
      <c r="AC89" s="23">
        <v>28.152000427246094</v>
      </c>
      <c r="AD89" s="77">
        <f t="shared" ref="AD89" si="1957">AVERAGE(AC89:AC90)</f>
        <v>28.16200065612793</v>
      </c>
      <c r="AE89" s="78">
        <f t="shared" ref="AE89" si="1958">STDEV(AC89:AC90)</f>
        <v>1.4142459311527513E-2</v>
      </c>
      <c r="AF89" s="30">
        <f>2^(MIN(AD$3:AD$96)-AD89)</f>
        <v>0.68657988893307687</v>
      </c>
      <c r="AG89" s="95">
        <f t="shared" ref="AG89" si="1959">AD89-$R89</f>
        <v>0</v>
      </c>
      <c r="AP89" s="98">
        <v>45</v>
      </c>
      <c r="AQ89" s="6">
        <v>6</v>
      </c>
      <c r="AR89" s="6">
        <v>23.6</v>
      </c>
      <c r="AS89" s="30">
        <v>26.638999938964844</v>
      </c>
      <c r="AT89" s="77">
        <f t="shared" ref="AT89" si="1960">AVERAGE(AS89:AS90)</f>
        <v>26.63599967956543</v>
      </c>
      <c r="AU89" s="78">
        <f t="shared" ref="AU89" si="1961">STDEV(AS89:AS90)</f>
        <v>4.243007533288724E-3</v>
      </c>
      <c r="AV89" s="30">
        <f>2^(MIN(AT$3:AT$96)-AT89)</f>
        <v>0.46153133421482695</v>
      </c>
      <c r="AW89" s="88">
        <f t="shared" ref="AW89" si="1962">AT89-$R89</f>
        <v>-1.5260009765625</v>
      </c>
      <c r="AZ89" s="80">
        <f t="shared" ref="AZ89" si="1963">(AW89-AX$83)/AY$83*SQRT(7/6)</f>
        <v>1.246025985067863</v>
      </c>
      <c r="BA89" s="30">
        <f t="shared" ref="BA89" si="1964">AX$3-AW89</f>
        <v>-0.57664190019880035</v>
      </c>
      <c r="BE89" s="31">
        <f t="shared" ref="BE89" si="1965">(BA89-BB$83)/BC$83*SQRT(7/6)</f>
        <v>-1.246025985067863</v>
      </c>
      <c r="BF89" s="98">
        <v>45</v>
      </c>
      <c r="BG89" s="6">
        <v>6</v>
      </c>
      <c r="BH89" s="6">
        <v>23.6</v>
      </c>
      <c r="BI89" s="19">
        <v>19.783000946044922</v>
      </c>
      <c r="BJ89" s="20">
        <f>AVERAGE(BI89:BI90)</f>
        <v>19.77500057220459</v>
      </c>
      <c r="BK89" s="21">
        <f t="shared" ref="BK89" si="1966">STDEV(BI89:BI90)</f>
        <v>1.1314237189052482E-2</v>
      </c>
      <c r="BL89" s="22">
        <f>2^(MIN(BJ$3:BJ$96)-BJ89)</f>
        <v>0.52413117955151356</v>
      </c>
      <c r="BM89" s="113">
        <f t="shared" ref="BM89" si="1967">BJ89-$R89</f>
        <v>-8.3870000839233398</v>
      </c>
      <c r="BP89" s="80">
        <f t="shared" ref="BP89" si="1968">(BM89-BN$83)/BO$83*SQRT(7/6)</f>
        <v>1.2733189589013385</v>
      </c>
      <c r="BQ89" s="118">
        <f t="shared" ref="BQ89" si="1969">BN$3-BM89</f>
        <v>-0.50271415710449219</v>
      </c>
      <c r="BU89" s="24">
        <f t="shared" ref="BU89" si="1970">(BQ89-BR$83)/BS$83*SQRT(7/6)</f>
        <v>-1.2733189589013358</v>
      </c>
      <c r="BV89" s="98">
        <v>45</v>
      </c>
      <c r="BW89" s="6">
        <v>6</v>
      </c>
      <c r="BX89" s="6">
        <v>23.6</v>
      </c>
      <c r="BY89" s="19">
        <v>23.420999526977539</v>
      </c>
      <c r="BZ89" s="20">
        <f>AVERAGE(BY89:BY90)</f>
        <v>23.440499305725098</v>
      </c>
      <c r="CA89" s="21">
        <f t="shared" ref="CA89" si="1971">STDEV(BY89:BY90)</f>
        <v>2.7576851568072009E-2</v>
      </c>
      <c r="CB89" s="22">
        <f>2^(MIN(BZ$3:BZ$96)-BZ89)</f>
        <v>0.78078681880067002</v>
      </c>
      <c r="CC89" s="78">
        <f t="shared" ref="CC89" si="1972">BZ89-$R89</f>
        <v>-4.721501350402832</v>
      </c>
      <c r="CF89" s="34">
        <f t="shared" ref="CF89" si="1973">(CC89-CD$83)/CE$83*SQRT(7/6)</f>
        <v>0.25047706718579815</v>
      </c>
      <c r="CG89" s="30">
        <f t="shared" ref="CG89" si="1974">CD$3-CC89</f>
        <v>0.43550123487200043</v>
      </c>
      <c r="CK89" s="24">
        <f t="shared" ref="CK89" si="1975">(CG89-CH$83)/CI$83*SQRT(7/6)</f>
        <v>-0.25047706718579588</v>
      </c>
      <c r="CL89" s="98">
        <v>45</v>
      </c>
      <c r="CM89" s="6">
        <v>6</v>
      </c>
      <c r="CN89" s="6">
        <v>23.6</v>
      </c>
      <c r="CO89" s="23">
        <v>25.392000198364258</v>
      </c>
      <c r="CP89" s="20">
        <f>AVERAGE(CO89:CO90)</f>
        <v>25.431500434875488</v>
      </c>
      <c r="CQ89" s="21">
        <f t="shared" ref="CQ89" si="1976">STDEV(CO89:CO90)</f>
        <v>5.5861770191127036E-2</v>
      </c>
      <c r="CR89" s="22">
        <f>2^(MIN(CP$3:CP$96)-CP89)</f>
        <v>0.75864642133253091</v>
      </c>
      <c r="CS89" s="78">
        <f t="shared" ref="CS89" si="1977">CP89-$R89</f>
        <v>-2.7305002212524414</v>
      </c>
      <c r="CV89" s="80">
        <f t="shared" ref="CV89" si="1978">(CS89-CT$83)/CU$83*SQRT(7/6)</f>
        <v>-1.9882106570081447E-2</v>
      </c>
      <c r="CW89" s="118">
        <f t="shared" ref="CW89" si="1979">CT$3-CS89</f>
        <v>1.1357307434082031E-2</v>
      </c>
      <c r="DA89" s="24">
        <f t="shared" ref="DA89" si="1980">(CW89-CX$83)/CY$83*SQRT(7/6)</f>
        <v>1.9882106570081447E-2</v>
      </c>
      <c r="DB89" s="98">
        <v>45</v>
      </c>
      <c r="DC89" s="6">
        <v>6</v>
      </c>
      <c r="DD89" s="6">
        <v>23.6</v>
      </c>
      <c r="DE89" s="19">
        <v>24.284000396728516</v>
      </c>
      <c r="DF89" s="20">
        <f>AVERAGE(DE89:DE90)</f>
        <v>24.317500114440918</v>
      </c>
      <c r="DG89" s="21">
        <f t="shared" ref="DG89" si="1981">STDEV(DE89:DE90)</f>
        <v>4.7375755124549591E-2</v>
      </c>
      <c r="DH89" s="22">
        <f>2^(MIN(DF$3:DF$96)-DF89)</f>
        <v>0.64572844294463028</v>
      </c>
      <c r="DI89" s="78">
        <f t="shared" ref="DI89" si="1982">DF89-$R89</f>
        <v>-3.8445005416870117</v>
      </c>
      <c r="DL89" s="34">
        <f t="shared" ref="DL89" si="1983">(DI89-DJ$83)/DK$83*SQRT(7/6)</f>
        <v>0.57846818542900036</v>
      </c>
      <c r="DM89" s="30">
        <f t="shared" ref="DM89" si="1984">DJ$3-DI89</f>
        <v>6.9786208016531681E-2</v>
      </c>
      <c r="DQ89" s="24">
        <f t="shared" ref="DQ89" si="1985">(DM89-DN$83)/DO$83*SQRT(7/6)</f>
        <v>-0.5784681854290008</v>
      </c>
      <c r="DR89" s="98">
        <v>45</v>
      </c>
      <c r="DS89" s="6">
        <v>6</v>
      </c>
      <c r="DT89" s="6">
        <v>23.6</v>
      </c>
      <c r="DU89" s="33">
        <v>25.815999984741211</v>
      </c>
      <c r="DV89" s="20">
        <f>AVERAGE(DU89:DU90)</f>
        <v>25.850500106811523</v>
      </c>
      <c r="DW89" s="21">
        <f t="shared" ref="DW89" si="1986">STDEV(DU89:DU90)</f>
        <v>4.8790540535363282E-2</v>
      </c>
      <c r="DX89" s="79">
        <f>2^(MIN(DV$3:DV$96)-DV89)</f>
        <v>0.6309076359695126</v>
      </c>
      <c r="DY89" s="95">
        <f t="shared" ref="DY89" si="1987">DV89-$R89</f>
        <v>-2.3115005493164062</v>
      </c>
      <c r="EB89" s="34">
        <f t="shared" ref="EB89" si="1988">(DY89-DZ$83)/EA$83*SQRT(7/6)</f>
        <v>-0.96136131040133244</v>
      </c>
      <c r="EC89" s="30">
        <f t="shared" ref="EC89" si="1989">DZ$3-DY89</f>
        <v>-6.3785280500139319E-2</v>
      </c>
      <c r="EG89" s="24">
        <f t="shared" ref="EG89" si="1990">(EC89-ED$83)/EE$83*SQRT(7/6)</f>
        <v>0.96136131040133299</v>
      </c>
      <c r="EH89" s="98">
        <v>45</v>
      </c>
      <c r="EI89" s="6">
        <v>6</v>
      </c>
      <c r="EJ89" s="6">
        <v>23.6</v>
      </c>
      <c r="EK89" s="76">
        <v>27.204999923706055</v>
      </c>
      <c r="EL89" s="77">
        <f>AVERAGE(EK89:EK90)</f>
        <v>27.140500068664551</v>
      </c>
      <c r="EM89" s="78">
        <f t="shared" ref="EM89" si="1991">STDEV(EK89:EK90)</f>
        <v>9.1216569770793468E-2</v>
      </c>
      <c r="EN89" s="79">
        <f>2^(MIN(EL$3:EL$98)-EL89)</f>
        <v>0.8336421856399624</v>
      </c>
      <c r="EO89" s="88">
        <f t="shared" ref="EO89" si="1992">EL89-$R89</f>
        <v>-1.0215005874633789</v>
      </c>
      <c r="EP89" s="29"/>
      <c r="EQ89" s="29"/>
      <c r="ER89" s="80">
        <f t="shared" ref="ER89" si="1993">(EO89-EP$83)/EQ$83*SQRT(7/6)</f>
        <v>-0.70875110098044447</v>
      </c>
      <c r="ES89" s="118">
        <f t="shared" ref="ES89" si="1994">EP$3-EO89</f>
        <v>0.1800721032278878</v>
      </c>
      <c r="ET89" s="29"/>
      <c r="EU89" s="29"/>
      <c r="EV89" s="29"/>
      <c r="EW89" s="24">
        <f t="shared" ref="EW89" si="1995">(ES89-ET$83)/EU$83*SQRT(7/6)</f>
        <v>0.70875110098044447</v>
      </c>
      <c r="EX89" s="98">
        <v>45</v>
      </c>
      <c r="EY89" s="6">
        <v>6</v>
      </c>
      <c r="EZ89" s="6">
        <v>23.6</v>
      </c>
      <c r="FA89" s="150">
        <v>27.75</v>
      </c>
      <c r="FB89" s="30">
        <f t="shared" ref="FB89" si="1996">AVERAGE(FA89:FA90)</f>
        <v>27.80150032043457</v>
      </c>
      <c r="FC89" s="30">
        <f t="shared" ref="FC89" si="1997">STDEV(FA89:FA90)</f>
        <v>7.2832451625129579E-2</v>
      </c>
      <c r="FD89" s="30">
        <f>2^(MIN(FB$3:FB$96)-FB89)</f>
        <v>0.70833296011757418</v>
      </c>
      <c r="FE89" s="118">
        <f t="shared" ref="FE89" si="1998">FB89-$R89</f>
        <v>-0.36050033569335938</v>
      </c>
      <c r="FF89" s="29"/>
      <c r="FG89" s="29"/>
      <c r="FH89" s="35">
        <f t="shared" ref="FH89" si="1999">(FE89-FF$83)/FG$83*SQRT(7/6)</f>
        <v>-0.94013661405773208</v>
      </c>
      <c r="FI89" s="118">
        <f t="shared" ref="FI89" si="2000">FF$3-FE89</f>
        <v>-0.26399953024727962</v>
      </c>
      <c r="FJ89" s="29"/>
      <c r="FK89" s="29"/>
      <c r="FL89" s="29"/>
      <c r="FM89" s="50">
        <f t="shared" ref="FM89" si="2001">(FI89-FJ$83)/FK$83*SQRT(7/6)</f>
        <v>0.94013661405773152</v>
      </c>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row>
    <row r="90" spans="2:278" x14ac:dyDescent="0.25">
      <c r="C90" s="5" t="s">
        <v>18</v>
      </c>
      <c r="D90" s="6">
        <v>6</v>
      </c>
      <c r="E90" s="6">
        <v>23.6</v>
      </c>
      <c r="F90" s="12" t="s">
        <v>87</v>
      </c>
      <c r="G90" s="98">
        <v>45</v>
      </c>
      <c r="H90" s="11">
        <v>45</v>
      </c>
      <c r="I90" s="170"/>
      <c r="M90" s="171"/>
      <c r="N90" s="19">
        <v>24.073999404907227</v>
      </c>
      <c r="O90" s="21"/>
      <c r="Q90" s="26"/>
      <c r="R90" s="28"/>
      <c r="S90" s="25"/>
      <c r="V90" s="32"/>
      <c r="Z90" s="21"/>
      <c r="AB90" s="98">
        <v>45</v>
      </c>
      <c r="AC90" s="23">
        <v>28.172000885009766</v>
      </c>
      <c r="AD90" s="78"/>
      <c r="AE90" s="29"/>
      <c r="AF90" s="23"/>
      <c r="AG90" s="25"/>
      <c r="AP90" s="98">
        <v>45</v>
      </c>
      <c r="AQ90" s="6">
        <v>6</v>
      </c>
      <c r="AR90" s="6">
        <v>23.6</v>
      </c>
      <c r="AS90" s="30">
        <v>26.632999420166016</v>
      </c>
      <c r="AT90" s="78"/>
      <c r="AU90" s="29"/>
      <c r="AV90" s="29"/>
      <c r="BA90" s="29"/>
      <c r="BF90" s="98">
        <v>45</v>
      </c>
      <c r="BG90" s="6">
        <v>6</v>
      </c>
      <c r="BH90" s="6">
        <v>23.6</v>
      </c>
      <c r="BI90" s="19">
        <v>19.767000198364258</v>
      </c>
      <c r="BJ90" s="21"/>
      <c r="BL90" s="32"/>
      <c r="BM90" s="32"/>
      <c r="BP90" s="29"/>
      <c r="BQ90" s="89"/>
      <c r="BV90" s="98">
        <v>45</v>
      </c>
      <c r="BW90" s="6">
        <v>6</v>
      </c>
      <c r="BX90" s="6">
        <v>23.6</v>
      </c>
      <c r="BY90" s="19">
        <v>23.459999084472656</v>
      </c>
      <c r="BZ90" s="21"/>
      <c r="CC90" s="29"/>
      <c r="CL90" s="98">
        <v>45</v>
      </c>
      <c r="CM90" s="6">
        <v>6</v>
      </c>
      <c r="CN90" s="6">
        <v>23.6</v>
      </c>
      <c r="CO90" s="23">
        <v>25.471000671386719</v>
      </c>
      <c r="CP90" s="21"/>
      <c r="CR90" s="32"/>
      <c r="CS90" s="29"/>
      <c r="CV90" s="29"/>
      <c r="CW90" s="89"/>
      <c r="DB90" s="98">
        <v>45</v>
      </c>
      <c r="DC90" s="6">
        <v>6</v>
      </c>
      <c r="DD90" s="6">
        <v>23.6</v>
      </c>
      <c r="DE90" s="19">
        <v>24.35099983215332</v>
      </c>
      <c r="DF90" s="21"/>
      <c r="DH90" s="32"/>
      <c r="DI90" s="29"/>
      <c r="DR90" s="98">
        <v>45</v>
      </c>
      <c r="DS90" s="6">
        <v>6</v>
      </c>
      <c r="DT90" s="6">
        <v>23.6</v>
      </c>
      <c r="DU90" s="33">
        <v>25.885000228881836</v>
      </c>
      <c r="DV90" s="21"/>
      <c r="DX90" s="29"/>
      <c r="EC90" s="29"/>
      <c r="EH90" s="98">
        <v>45</v>
      </c>
      <c r="EI90" s="6">
        <v>6</v>
      </c>
      <c r="EJ90" s="6">
        <v>23.6</v>
      </c>
      <c r="EK90" s="76">
        <v>27.076000213623047</v>
      </c>
      <c r="EL90" s="78"/>
      <c r="EM90" s="29"/>
      <c r="EP90" s="29"/>
      <c r="EQ90" s="29"/>
      <c r="ER90" s="29"/>
      <c r="ES90" s="89"/>
      <c r="ET90" s="29"/>
      <c r="EU90" s="29"/>
      <c r="EV90" s="29"/>
      <c r="EX90" s="98">
        <v>45</v>
      </c>
      <c r="EY90" s="6">
        <v>6</v>
      </c>
      <c r="EZ90" s="6">
        <v>23.6</v>
      </c>
      <c r="FA90" s="150">
        <v>27.853000640869141</v>
      </c>
      <c r="FF90" s="29"/>
      <c r="FG90" s="29"/>
      <c r="FJ90" s="29"/>
      <c r="FK90" s="29"/>
      <c r="FL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row>
    <row r="91" spans="2:278" x14ac:dyDescent="0.25">
      <c r="B91" s="12">
        <v>5</v>
      </c>
      <c r="C91" s="5" t="s">
        <v>18</v>
      </c>
      <c r="D91" s="6">
        <v>6</v>
      </c>
      <c r="E91" s="6">
        <v>23.6</v>
      </c>
      <c r="F91" s="12" t="s">
        <v>87</v>
      </c>
      <c r="G91" s="98">
        <v>46</v>
      </c>
      <c r="H91" s="11">
        <v>46</v>
      </c>
      <c r="I91" s="170">
        <v>1.1000000000000001</v>
      </c>
      <c r="L91" s="171">
        <f t="shared" ref="L91" si="2002">(I91-J$83)/K$83*SQRT(7/6)</f>
        <v>-0.10752066611409423</v>
      </c>
      <c r="M91" s="171">
        <f>LOG(I91,2)</f>
        <v>0.13750352374993502</v>
      </c>
      <c r="N91" s="19">
        <v>24.686000823974609</v>
      </c>
      <c r="O91" s="20">
        <f>AVERAGE(N91:N92)</f>
        <v>24.677000045776367</v>
      </c>
      <c r="P91" s="21">
        <f>STDEV(N91:N92)</f>
        <v>1.2729022599866172E-2</v>
      </c>
      <c r="Q91" s="22">
        <f>2^(MIN(O$17:O$50)-O91)</f>
        <v>0.46700171340487634</v>
      </c>
      <c r="R91" s="87">
        <f t="shared" ref="R91" si="2003">AD91</f>
        <v>28.319000244140625</v>
      </c>
      <c r="S91" s="95">
        <f>O91-$R91</f>
        <v>-3.6420001983642578</v>
      </c>
      <c r="V91" s="34">
        <f t="shared" ref="V91" si="2004">(S91-T$83)/U$83*SQRT(7/6)</f>
        <v>0.47862484840249225</v>
      </c>
      <c r="W91" s="30">
        <f>T$3-S91</f>
        <v>-0.50635719299316406</v>
      </c>
      <c r="Z91" s="21"/>
      <c r="AA91" s="24">
        <f t="shared" ref="AA91" si="2005">(W91-X$83)/Y$83*SQRT(7/6)</f>
        <v>-0.47862484840249225</v>
      </c>
      <c r="AB91" s="98">
        <v>46</v>
      </c>
      <c r="AC91" s="23">
        <v>28.249000549316406</v>
      </c>
      <c r="AD91" s="77">
        <f t="shared" ref="AD91" si="2006">AVERAGE(AC91:AC92)</f>
        <v>28.319000244140625</v>
      </c>
      <c r="AE91" s="78">
        <f t="shared" ref="AE91" si="2007">STDEV(AC91:AC92)</f>
        <v>9.8994517782387909E-2</v>
      </c>
      <c r="AF91" s="30">
        <f>2^(MIN(AD$3:AD$96)-AD91)</f>
        <v>0.61578554889466108</v>
      </c>
      <c r="AG91" s="95">
        <f t="shared" ref="AG91" si="2008">AD91-$R91</f>
        <v>0</v>
      </c>
      <c r="AP91" s="98">
        <v>46</v>
      </c>
      <c r="AQ91" s="6">
        <v>6</v>
      </c>
      <c r="AR91" s="6">
        <v>23.6</v>
      </c>
      <c r="AS91" s="30">
        <v>26.608999252319336</v>
      </c>
      <c r="AT91" s="77">
        <f t="shared" ref="AT91" si="2009">AVERAGE(AS91:AS92)</f>
        <v>26.594499588012695</v>
      </c>
      <c r="AU91" s="78">
        <f t="shared" ref="AU91" si="2010">STDEV(AS91:AS92)</f>
        <v>2.0505621912308251E-2</v>
      </c>
      <c r="AV91" s="30">
        <f>2^(MIN(AT$3:AT$96)-AT91)</f>
        <v>0.47500038736882944</v>
      </c>
      <c r="AW91" s="88">
        <f t="shared" ref="AW91" si="2011">AT91-$R91</f>
        <v>-1.7245006561279297</v>
      </c>
      <c r="AZ91" s="80">
        <f t="shared" ref="AZ91" si="2012">(AW91-AX$83)/AY$83*SQRT(7/6)</f>
        <v>-5.6236147045426156E-2</v>
      </c>
      <c r="BA91" s="30">
        <f t="shared" ref="BA91" si="2013">AX$3-AW91</f>
        <v>-0.37814222063337066</v>
      </c>
      <c r="BE91" s="31">
        <f t="shared" ref="BE91" si="2014">(BA91-BB$83)/BC$83*SQRT(7/6)</f>
        <v>5.6236147045426538E-2</v>
      </c>
      <c r="BF91" s="98">
        <v>46</v>
      </c>
      <c r="BG91" s="6">
        <v>6</v>
      </c>
      <c r="BH91" s="6">
        <v>23.6</v>
      </c>
      <c r="BI91" s="19">
        <v>19.663999557495117</v>
      </c>
      <c r="BJ91" s="20">
        <f>AVERAGE(BI91:BI92)</f>
        <v>19.642499923706055</v>
      </c>
      <c r="BK91" s="21">
        <f t="shared" ref="BK91" si="2015">STDEV(BI91:BI92)</f>
        <v>3.0405073690547041E-2</v>
      </c>
      <c r="BL91" s="22">
        <f>2^(MIN(BJ$3:BJ$96)-BJ91)</f>
        <v>0.57454846070883403</v>
      </c>
      <c r="BM91" s="113">
        <f t="shared" ref="BM91" si="2016">BJ91-$R91</f>
        <v>-8.6765003204345703</v>
      </c>
      <c r="BP91" s="80">
        <f t="shared" ref="BP91" si="2017">(BM91-BN$83)/BO$83*SQRT(7/6)</f>
        <v>-0.32940372963553111</v>
      </c>
      <c r="BQ91" s="118">
        <f t="shared" ref="BQ91" si="2018">BN$3-BM91</f>
        <v>-0.21321392059326172</v>
      </c>
      <c r="BU91" s="24">
        <f t="shared" ref="BU91" si="2019">(BQ91-BR$83)/BS$83*SQRT(7/6)</f>
        <v>0.32940372963553394</v>
      </c>
      <c r="BV91" s="98">
        <v>46</v>
      </c>
      <c r="BW91" s="6">
        <v>6</v>
      </c>
      <c r="BX91" s="6">
        <v>23.6</v>
      </c>
      <c r="BY91" s="19">
        <v>23.586999893188477</v>
      </c>
      <c r="BZ91" s="20">
        <f>AVERAGE(BY91:BY92)</f>
        <v>23.557499885559082</v>
      </c>
      <c r="CA91" s="21">
        <f t="shared" ref="CA91" si="2020">STDEV(BY91:BY92)</f>
        <v>4.1719310879599521E-2</v>
      </c>
      <c r="CB91" s="22">
        <f>2^(MIN(BZ$3:BZ$96)-BZ91)</f>
        <v>0.71996567067951178</v>
      </c>
      <c r="CC91" s="78">
        <f t="shared" ref="CC91" si="2021">BZ91-$R91</f>
        <v>-4.761500358581543</v>
      </c>
      <c r="CF91" s="34">
        <f t="shared" ref="CF91" si="2022">(CC91-CD$83)/CE$83*SQRT(7/6)</f>
        <v>2.1656557997804513E-2</v>
      </c>
      <c r="CG91" s="30">
        <f t="shared" ref="CG91" si="2023">CD$3-CC91</f>
        <v>0.47550024305071137</v>
      </c>
      <c r="CK91" s="24">
        <f t="shared" ref="CK91" si="2024">(CG91-CH$83)/CI$83*SQRT(7/6)</f>
        <v>-2.1656557997802285E-2</v>
      </c>
      <c r="CL91" s="98">
        <v>46</v>
      </c>
      <c r="CM91" s="6">
        <v>6</v>
      </c>
      <c r="CN91" s="6">
        <v>23.6</v>
      </c>
      <c r="CO91" s="23">
        <v>25.785999298095703</v>
      </c>
      <c r="CP91" s="20">
        <f>AVERAGE(CO91:CO92)</f>
        <v>25.809999465942383</v>
      </c>
      <c r="CQ91" s="21">
        <f t="shared" ref="CQ91" si="2025">STDEV(CO91:CO92)</f>
        <v>3.3941362868005094E-2</v>
      </c>
      <c r="CR91" s="22">
        <f>2^(MIN(CP$3:CP$96)-CP91)</f>
        <v>0.58357926385273873</v>
      </c>
      <c r="CS91" s="78">
        <f t="shared" ref="CS91" si="2026">CP91-$R91</f>
        <v>-2.5090007781982422</v>
      </c>
      <c r="CV91" s="80">
        <f t="shared" ref="CV91" si="2027">(CS91-CT$83)/CU$83*SQRT(7/6)</f>
        <v>0.59664635669567911</v>
      </c>
      <c r="CW91" s="118">
        <f t="shared" ref="CW91" si="2028">CT$3-CS91</f>
        <v>-0.21014213562011719</v>
      </c>
      <c r="DA91" s="24">
        <f t="shared" ref="DA91" si="2029">(CW91-CX$83)/CY$83*SQRT(7/6)</f>
        <v>-0.59664635669567911</v>
      </c>
      <c r="DB91" s="98">
        <v>46</v>
      </c>
      <c r="DC91" s="6">
        <v>6</v>
      </c>
      <c r="DD91" s="6">
        <v>23.6</v>
      </c>
      <c r="DE91" s="19">
        <v>24.03700065612793</v>
      </c>
      <c r="DF91" s="20">
        <f>AVERAGE(DE91:DE92)</f>
        <v>24.048500061035156</v>
      </c>
      <c r="DG91" s="21">
        <f t="shared" ref="DG91" si="2030">STDEV(DE91:DE92)</f>
        <v>1.6262614379019529E-2</v>
      </c>
      <c r="DH91" s="22">
        <f>2^(MIN(DF$3:DF$96)-DF91)</f>
        <v>0.77808492555615849</v>
      </c>
      <c r="DI91" s="78">
        <f t="shared" ref="DI91" si="2031">DF91-$R91</f>
        <v>-4.2705001831054687</v>
      </c>
      <c r="DL91" s="34">
        <f t="shared" ref="DL91" si="2032">(DI91-DJ$83)/DK$83*SQRT(7/6)</f>
        <v>-1.3328825413481731</v>
      </c>
      <c r="DM91" s="30">
        <f t="shared" ref="DM91" si="2033">DJ$3-DI91</f>
        <v>0.49578584943498871</v>
      </c>
      <c r="DQ91" s="24">
        <f t="shared" ref="DQ91" si="2034">(DM91-DN$83)/DO$83*SQRT(7/6)</f>
        <v>1.3328825413481724</v>
      </c>
      <c r="DR91" s="98">
        <v>46</v>
      </c>
      <c r="DS91" s="6">
        <v>6</v>
      </c>
      <c r="DT91" s="6">
        <v>23.6</v>
      </c>
      <c r="DU91" s="33">
        <v>26.590999603271484</v>
      </c>
      <c r="DV91" s="20">
        <f>AVERAGE(DU91:DU92)</f>
        <v>26.543000221252441</v>
      </c>
      <c r="DW91" s="21">
        <f t="shared" ref="DW91" si="2035">STDEV(DU91:DU92)</f>
        <v>6.7881377036857843E-2</v>
      </c>
      <c r="DX91" s="79">
        <f>2^(MIN(DV$3:DV$96)-DV91)</f>
        <v>0.39039340940033501</v>
      </c>
      <c r="DY91" s="95">
        <f t="shared" ref="DY91" si="2036">DV91-$R91</f>
        <v>-1.7760000228881836</v>
      </c>
      <c r="EB91" s="34">
        <f t="shared" ref="EB91" si="2037">(DY91-DZ$83)/EA$83*SQRT(7/6)</f>
        <v>0.77158384960729143</v>
      </c>
      <c r="EC91" s="30">
        <f t="shared" ref="EC91" si="2038">DZ$3-DY91</f>
        <v>-0.59928580692836197</v>
      </c>
      <c r="EG91" s="24">
        <f t="shared" ref="EG91" si="2039">(EC91-ED$83)/EE$83*SQRT(7/6)</f>
        <v>-0.77158384960729143</v>
      </c>
      <c r="EH91" s="98">
        <v>46</v>
      </c>
      <c r="EI91" s="6">
        <v>6</v>
      </c>
      <c r="EJ91" s="6">
        <v>23.6</v>
      </c>
      <c r="EK91" s="76">
        <v>27.572999954223633</v>
      </c>
      <c r="EL91" s="77">
        <f>AVERAGE(EK91:EK92)</f>
        <v>27.576499938964844</v>
      </c>
      <c r="EM91" s="78">
        <f t="shared" ref="EM91" si="2040">STDEV(EK91:EK92)</f>
        <v>4.9497258891193947E-3</v>
      </c>
      <c r="EN91" s="79">
        <f>2^(MIN(EL$3:EL$98)-EL91)</f>
        <v>0.61621269958569402</v>
      </c>
      <c r="EO91" s="88">
        <f t="shared" ref="EO91" si="2041">EL91-$R91</f>
        <v>-0.74250030517578125</v>
      </c>
      <c r="EP91" s="29"/>
      <c r="EQ91" s="29"/>
      <c r="ER91" s="80">
        <f t="shared" ref="ER91" si="2042">(EO91-EP$83)/EQ$83*SQRT(7/6)</f>
        <v>0.14044507936543074</v>
      </c>
      <c r="ES91" s="118">
        <f t="shared" ref="ES91" si="2043">EP$3-EO91</f>
        <v>-9.8928179059709853E-2</v>
      </c>
      <c r="ET91" s="29"/>
      <c r="EU91" s="29"/>
      <c r="EV91" s="29"/>
      <c r="EW91" s="24">
        <f t="shared" ref="EW91" si="2044">(ES91-ET$83)/EU$83*SQRT(7/6)</f>
        <v>-0.1404450793654308</v>
      </c>
      <c r="EX91" s="98">
        <v>46</v>
      </c>
      <c r="EY91" s="6">
        <v>6</v>
      </c>
      <c r="EZ91" s="6">
        <v>23.6</v>
      </c>
      <c r="FA91" s="150">
        <v>28.222999572753906</v>
      </c>
      <c r="FB91" s="30">
        <f t="shared" ref="FB91" si="2045">AVERAGE(FA91:FA92)</f>
        <v>28.196499824523926</v>
      </c>
      <c r="FC91" s="30">
        <f t="shared" ref="FC91" si="2046">STDEV(FA91:FA92)</f>
        <v>3.7476303346310802E-2</v>
      </c>
      <c r="FD91" s="30">
        <f>2^(MIN(FB$3:FB$96)-FB91)</f>
        <v>0.53867987644485615</v>
      </c>
      <c r="FE91" s="118">
        <f t="shared" ref="FE91" si="2047">FB91-$R91</f>
        <v>-0.12250041961669922</v>
      </c>
      <c r="FF91" s="29"/>
      <c r="FG91" s="29"/>
      <c r="FH91" s="35">
        <f t="shared" ref="FH91" si="2048">(FE91-FF$83)/FG$83*SQRT(7/6)</f>
        <v>4.2463955266076325E-2</v>
      </c>
      <c r="FI91" s="118">
        <f t="shared" ref="FI91" si="2049">FF$3-FE91</f>
        <v>-0.50199944632393978</v>
      </c>
      <c r="FJ91" s="29"/>
      <c r="FK91" s="29"/>
      <c r="FL91" s="29"/>
      <c r="FM91" s="50">
        <f t="shared" ref="FM91" si="2050">(FI91-FJ$83)/FK$83*SQRT(7/6)</f>
        <v>-4.2463955266076533E-2</v>
      </c>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row>
    <row r="92" spans="2:278" x14ac:dyDescent="0.25">
      <c r="C92" s="5" t="s">
        <v>18</v>
      </c>
      <c r="D92" s="6">
        <v>6</v>
      </c>
      <c r="E92" s="6">
        <v>23.6</v>
      </c>
      <c r="F92" s="12" t="s">
        <v>87</v>
      </c>
      <c r="G92" s="98">
        <v>46</v>
      </c>
      <c r="H92" s="11">
        <v>46</v>
      </c>
      <c r="I92" s="170"/>
      <c r="M92" s="171"/>
      <c r="N92" s="19">
        <v>24.667999267578125</v>
      </c>
      <c r="O92" s="21"/>
      <c r="Q92" s="26"/>
      <c r="R92" s="28"/>
      <c r="S92" s="25"/>
      <c r="V92" s="32"/>
      <c r="Z92" s="21"/>
      <c r="AB92" s="98">
        <v>46</v>
      </c>
      <c r="AC92" s="23">
        <v>28.388999938964844</v>
      </c>
      <c r="AD92" s="78"/>
      <c r="AE92" s="29"/>
      <c r="AF92" s="23"/>
      <c r="AG92" s="25"/>
      <c r="AP92" s="98">
        <v>46</v>
      </c>
      <c r="AQ92" s="6">
        <v>6</v>
      </c>
      <c r="AR92" s="6">
        <v>23.6</v>
      </c>
      <c r="AS92" s="30">
        <v>26.579999923706055</v>
      </c>
      <c r="AT92" s="78"/>
      <c r="AU92" s="29"/>
      <c r="AV92" s="29"/>
      <c r="BA92" s="29"/>
      <c r="BF92" s="98">
        <v>46</v>
      </c>
      <c r="BG92" s="6">
        <v>6</v>
      </c>
      <c r="BH92" s="6">
        <v>23.6</v>
      </c>
      <c r="BI92" s="19">
        <v>19.621000289916992</v>
      </c>
      <c r="BJ92" s="21"/>
      <c r="BL92" s="32"/>
      <c r="BM92" s="32"/>
      <c r="BP92" s="29"/>
      <c r="BQ92" s="89"/>
      <c r="BV92" s="98">
        <v>46</v>
      </c>
      <c r="BW92" s="6">
        <v>6</v>
      </c>
      <c r="BX92" s="6">
        <v>23.6</v>
      </c>
      <c r="BY92" s="19">
        <v>23.527999877929688</v>
      </c>
      <c r="BZ92" s="21"/>
      <c r="CC92" s="29"/>
      <c r="CL92" s="98">
        <v>46</v>
      </c>
      <c r="CM92" s="6">
        <v>6</v>
      </c>
      <c r="CN92" s="6">
        <v>23.6</v>
      </c>
      <c r="CO92" s="23">
        <v>25.833999633789063</v>
      </c>
      <c r="CP92" s="21"/>
      <c r="CR92" s="32"/>
      <c r="CS92" s="29"/>
      <c r="CV92" s="29"/>
      <c r="CW92" s="89"/>
      <c r="DB92" s="98">
        <v>46</v>
      </c>
      <c r="DC92" s="6">
        <v>6</v>
      </c>
      <c r="DD92" s="6">
        <v>23.6</v>
      </c>
      <c r="DE92" s="19">
        <v>24.059999465942383</v>
      </c>
      <c r="DF92" s="21"/>
      <c r="DH92" s="32"/>
      <c r="DI92" s="29"/>
      <c r="DR92" s="98">
        <v>46</v>
      </c>
      <c r="DS92" s="6">
        <v>6</v>
      </c>
      <c r="DT92" s="6">
        <v>23.6</v>
      </c>
      <c r="DU92" s="33">
        <v>26.495000839233398</v>
      </c>
      <c r="DV92" s="21"/>
      <c r="DX92" s="29"/>
      <c r="EC92" s="29"/>
      <c r="EH92" s="98">
        <v>46</v>
      </c>
      <c r="EI92" s="6">
        <v>6</v>
      </c>
      <c r="EJ92" s="6">
        <v>23.6</v>
      </c>
      <c r="EK92" s="76">
        <v>27.579999923706055</v>
      </c>
      <c r="EL92" s="78"/>
      <c r="EM92" s="29"/>
      <c r="EP92" s="29"/>
      <c r="EQ92" s="29"/>
      <c r="ER92" s="29"/>
      <c r="ES92" s="89"/>
      <c r="ET92" s="29"/>
      <c r="EU92" s="29"/>
      <c r="EV92" s="29"/>
      <c r="EX92" s="98">
        <v>46</v>
      </c>
      <c r="EY92" s="6">
        <v>6</v>
      </c>
      <c r="EZ92" s="6">
        <v>23.6</v>
      </c>
      <c r="FA92" s="150">
        <v>28.170000076293945</v>
      </c>
      <c r="FF92" s="29"/>
      <c r="FG92" s="29"/>
      <c r="FJ92" s="29"/>
      <c r="FK92" s="29"/>
      <c r="FL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row>
    <row r="93" spans="2:278" x14ac:dyDescent="0.25">
      <c r="B93" s="12">
        <v>6</v>
      </c>
      <c r="C93" s="5" t="s">
        <v>18</v>
      </c>
      <c r="D93" s="6">
        <v>6</v>
      </c>
      <c r="E93" s="6">
        <v>23.6</v>
      </c>
      <c r="F93" s="12" t="s">
        <v>87</v>
      </c>
      <c r="G93" s="98">
        <v>47</v>
      </c>
      <c r="H93" s="11">
        <v>47</v>
      </c>
      <c r="I93" s="170">
        <v>1.4</v>
      </c>
      <c r="L93" s="171">
        <f t="shared" ref="L93" si="2051">(I93-J$83)/K$83*SQRT(7/6)</f>
        <v>0.45696283098489993</v>
      </c>
      <c r="M93" s="171">
        <f>LOG(I93,2)</f>
        <v>0.48542682717024171</v>
      </c>
      <c r="N93" s="19">
        <v>25.173999786376953</v>
      </c>
      <c r="O93" s="20">
        <f>AVERAGE(N93:N94)</f>
        <v>25.017499923706055</v>
      </c>
      <c r="P93" s="21">
        <f>STDEV(N93:N94)</f>
        <v>0.22132422829871143</v>
      </c>
      <c r="Q93" s="22">
        <f>2^(MIN(O$17:O$50)-O93)</f>
        <v>0.3688228311131721</v>
      </c>
      <c r="R93" s="87">
        <f t="shared" ref="R93" si="2052">AD93</f>
        <v>28.640999794006348</v>
      </c>
      <c r="S93" s="95">
        <f>O93-$R93</f>
        <v>-3.623499870300293</v>
      </c>
      <c r="V93" s="34">
        <f t="shared" ref="V93" si="2053">(S93-T$83)/U$83*SQRT(7/6)</f>
        <v>0.54906008583931909</v>
      </c>
      <c r="W93" s="30">
        <f>T$3-S93</f>
        <v>-0.52485752105712891</v>
      </c>
      <c r="Z93" s="21"/>
      <c r="AA93" s="24">
        <f t="shared" ref="AA93" si="2054">(W93-X$83)/Y$83*SQRT(7/6)</f>
        <v>-0.54906008583931909</v>
      </c>
      <c r="AB93" s="98">
        <v>47</v>
      </c>
      <c r="AC93" s="23">
        <v>28.656999588012695</v>
      </c>
      <c r="AD93" s="77">
        <f t="shared" ref="AD93" si="2055">AVERAGE(AC93:AC94)</f>
        <v>28.640999794006348</v>
      </c>
      <c r="AE93" s="78">
        <f t="shared" ref="AE93" si="2056">STDEV(AC93:AC94)</f>
        <v>2.2627125678952614E-2</v>
      </c>
      <c r="AF93" s="30">
        <f>2^(MIN(AD$3:AD$96)-AD93)</f>
        <v>0.49260404041624789</v>
      </c>
      <c r="AG93" s="95">
        <f t="shared" ref="AG93" si="2057">AD93-$R93</f>
        <v>0</v>
      </c>
      <c r="AP93" s="98">
        <v>47</v>
      </c>
      <c r="AQ93" s="6">
        <v>6</v>
      </c>
      <c r="AR93" s="6">
        <v>23.6</v>
      </c>
      <c r="AS93" s="30">
        <v>26.913999557495117</v>
      </c>
      <c r="AT93" s="77">
        <f t="shared" ref="AT93" si="2058">AVERAGE(AS93:AS94)</f>
        <v>26.869500160217285</v>
      </c>
      <c r="AU93" s="78">
        <f t="shared" ref="AU93" si="2059">STDEV(AS93:AS94)</f>
        <v>6.2931651147738452E-2</v>
      </c>
      <c r="AV93" s="30">
        <f>2^(MIN(AT$3:AT$96)-AT93)</f>
        <v>0.39256406556476792</v>
      </c>
      <c r="AW93" s="88">
        <f t="shared" ref="AW93" si="2060">AT93-$R93</f>
        <v>-1.7714996337890625</v>
      </c>
      <c r="AZ93" s="80">
        <f t="shared" ref="AZ93" si="2061">(AW93-AX$83)/AY$83*SQRT(7/6)</f>
        <v>-0.36457412013498575</v>
      </c>
      <c r="BA93" s="30">
        <f t="shared" ref="BA93" si="2062">AX$3-AW93</f>
        <v>-0.33114324297223785</v>
      </c>
      <c r="BE93" s="31">
        <f t="shared" ref="BE93" si="2063">(BA93-BB$83)/BC$83*SQRT(7/6)</f>
        <v>0.36457412013498625</v>
      </c>
      <c r="BF93" s="98">
        <v>47</v>
      </c>
      <c r="BG93" s="6">
        <v>6</v>
      </c>
      <c r="BH93" s="6">
        <v>23.6</v>
      </c>
      <c r="BI93" s="19">
        <v>19.815000534057617</v>
      </c>
      <c r="BJ93" s="20">
        <f>AVERAGE(BI93:BI94)</f>
        <v>19.796500205993652</v>
      </c>
      <c r="BK93" s="21">
        <f t="shared" ref="BK93" si="2064">STDEV(BI93:BI94)</f>
        <v>2.6163414856410667E-2</v>
      </c>
      <c r="BL93" s="22">
        <f>2^(MIN(BJ$3:BJ$96)-BJ93)</f>
        <v>0.51637827351041898</v>
      </c>
      <c r="BM93" s="113">
        <f t="shared" ref="BM93" si="2065">BJ93-$R93</f>
        <v>-8.8444995880126953</v>
      </c>
      <c r="BP93" s="80">
        <f t="shared" ref="BP93" si="2066">(BM93-BN$83)/BO$83*SQRT(7/6)</f>
        <v>-1.2594763300929481</v>
      </c>
      <c r="BQ93" s="118">
        <f t="shared" ref="BQ93" si="2067">BN$3-BM93</f>
        <v>-4.5214653015136719E-2</v>
      </c>
      <c r="BU93" s="24">
        <f t="shared" ref="BU93" si="2068">(BQ93-BR$83)/BS$83*SQRT(7/6)</f>
        <v>1.2594763300929512</v>
      </c>
      <c r="BV93" s="98">
        <v>47</v>
      </c>
      <c r="BW93" s="6">
        <v>6</v>
      </c>
      <c r="BX93" s="6">
        <v>23.6</v>
      </c>
      <c r="BY93" s="19">
        <v>23.52400016784668</v>
      </c>
      <c r="BZ93" s="20">
        <f>AVERAGE(BY93:BY94)</f>
        <v>23.522500038146973</v>
      </c>
      <c r="CA93" s="21">
        <f t="shared" ref="CA93" si="2069">STDEV(BY93:BY94)</f>
        <v>2.121503766644362E-3</v>
      </c>
      <c r="CB93" s="22">
        <f>2^(MIN(BZ$3:BZ$96)-BZ93)</f>
        <v>0.7376456622263442</v>
      </c>
      <c r="CC93" s="78">
        <f t="shared" ref="CC93" si="2070">BZ93-$R93</f>
        <v>-5.118499755859375</v>
      </c>
      <c r="CF93" s="34">
        <f t="shared" ref="CF93" si="2071">(CC93-CD$83)/CE$83*SQRT(7/6)</f>
        <v>-2.0206136778026513</v>
      </c>
      <c r="CG93" s="30">
        <f t="shared" ref="CG93" si="2072">CD$3-CC93</f>
        <v>0.8324996403285434</v>
      </c>
      <c r="CK93" s="24">
        <f t="shared" ref="CK93" si="2073">(CG93-CH$83)/CI$83*SQRT(7/6)</f>
        <v>2.0206136778026531</v>
      </c>
      <c r="CL93" s="98">
        <v>47</v>
      </c>
      <c r="CM93" s="6">
        <v>6</v>
      </c>
      <c r="CN93" s="6">
        <v>23.6</v>
      </c>
      <c r="CO93" s="23">
        <v>25.479000091552734</v>
      </c>
      <c r="CP93" s="20">
        <f>AVERAGE(CO93:CO94)</f>
        <v>25.453000068664551</v>
      </c>
      <c r="CQ93" s="21">
        <f t="shared" ref="CQ93" si="2074">STDEV(CO93:CO94)</f>
        <v>3.6769584990480129E-2</v>
      </c>
      <c r="CR93" s="22">
        <f>2^(MIN(CP$3:CP$96)-CP93)</f>
        <v>0.7474245847914639</v>
      </c>
      <c r="CS93" s="78">
        <f t="shared" ref="CS93" si="2075">CP93-$R93</f>
        <v>-3.1879997253417969</v>
      </c>
      <c r="CV93" s="80">
        <f t="shared" ref="CV93" si="2076">(CS93-CT$83)/CU$83*SQRT(7/6)</f>
        <v>-1.2933005057849256</v>
      </c>
      <c r="CW93" s="118">
        <f t="shared" ref="CW93" si="2077">CT$3-CS93</f>
        <v>0.4688568115234375</v>
      </c>
      <c r="DA93" s="24">
        <f t="shared" ref="DA93" si="2078">(CW93-CX$83)/CY$83*SQRT(7/6)</f>
        <v>1.2933005057849256</v>
      </c>
      <c r="DB93" s="98">
        <v>47</v>
      </c>
      <c r="DC93" s="6">
        <v>6</v>
      </c>
      <c r="DD93" s="6">
        <v>23.6</v>
      </c>
      <c r="DE93" s="19">
        <v>24.952999114990234</v>
      </c>
      <c r="DF93" s="20">
        <f>AVERAGE(DE93:DE94)</f>
        <v>24.956499099731445</v>
      </c>
      <c r="DG93" s="21">
        <f t="shared" ref="DG93" si="2079">STDEV(DE93:DE94)</f>
        <v>4.9497258891193947E-3</v>
      </c>
      <c r="DH93" s="22">
        <f>2^(MIN(DF$3:DF$96)-DF93)</f>
        <v>0.41465991544200803</v>
      </c>
      <c r="DI93" s="78">
        <f t="shared" ref="DI93" si="2080">DF93-$R93</f>
        <v>-3.6845006942749023</v>
      </c>
      <c r="DL93" s="34">
        <f t="shared" ref="DL93" si="2081">(DI93-DJ$83)/DK$83*SQRT(7/6)</f>
        <v>1.2963463123144896</v>
      </c>
      <c r="DM93" s="30">
        <f t="shared" ref="DM93" si="2082">DJ$3-DI93</f>
        <v>-9.0213639395577694E-2</v>
      </c>
      <c r="DQ93" s="24">
        <f t="shared" ref="DQ93" si="2083">(DM93-DN$83)/DO$83*SQRT(7/6)</f>
        <v>-1.2963463123144903</v>
      </c>
      <c r="DR93" s="98">
        <v>47</v>
      </c>
      <c r="DS93" s="6">
        <v>6</v>
      </c>
      <c r="DT93" s="6">
        <v>23.6</v>
      </c>
      <c r="DU93" s="33">
        <v>27.125</v>
      </c>
      <c r="DV93" s="20">
        <f>AVERAGE(DU93:DU94)</f>
        <v>27.133999824523926</v>
      </c>
      <c r="DW93" s="21">
        <f t="shared" ref="DW93" si="2084">STDEV(DU93:DU94)</f>
        <v>1.2727673900713823E-2</v>
      </c>
      <c r="DX93" s="79">
        <f>2^(MIN(DV$3:DV$96)-DV93)</f>
        <v>0.25917545480292087</v>
      </c>
      <c r="DY93" s="95">
        <f t="shared" ref="DY93" si="2085">DV93-$R93</f>
        <v>-1.5069999694824219</v>
      </c>
      <c r="EB93" s="34">
        <f t="shared" ref="EB93" si="2086">(DY93-DZ$83)/EA$83*SQRT(7/6)</f>
        <v>1.642100903438908</v>
      </c>
      <c r="EC93" s="30">
        <f t="shared" ref="EC93" si="2087">DZ$3-DY93</f>
        <v>-0.86828586033412369</v>
      </c>
      <c r="EG93" s="24">
        <f t="shared" ref="EG93" si="2088">(EC93-ED$83)/EE$83*SQRT(7/6)</f>
        <v>-1.6421009034389085</v>
      </c>
      <c r="EH93" s="98">
        <v>47</v>
      </c>
      <c r="EI93" s="6">
        <v>6</v>
      </c>
      <c r="EJ93" s="6">
        <v>23.6</v>
      </c>
      <c r="EK93" s="76">
        <v>27.305000305175781</v>
      </c>
      <c r="EL93" s="77">
        <f>AVERAGE(EK93:EK94)</f>
        <v>27.21049976348877</v>
      </c>
      <c r="EM93" s="78">
        <f t="shared" ref="EM93" si="2089">STDEV(EK93:EK94)</f>
        <v>0.13364394770537602</v>
      </c>
      <c r="EN93" s="79">
        <f>2^(MIN(EL$3:EL$98)-EL93)</f>
        <v>0.79415939080291997</v>
      </c>
      <c r="EO93" s="88">
        <f t="shared" ref="EO93" si="2090">EL93-$R93</f>
        <v>-1.4305000305175781</v>
      </c>
      <c r="EP93" s="29"/>
      <c r="EQ93" s="29"/>
      <c r="ER93" s="80">
        <f t="shared" ref="ER93" si="2091">(EO93-EP$83)/EQ$83*SQRT(7/6)</f>
        <v>-1.9536271346440695</v>
      </c>
      <c r="ES93" s="118">
        <f t="shared" ref="ES93" si="2092">EP$3-EO93</f>
        <v>0.58907154628208702</v>
      </c>
      <c r="ET93" s="29"/>
      <c r="EU93" s="29"/>
      <c r="EV93" s="29"/>
      <c r="EW93" s="24">
        <f t="shared" ref="EW93" si="2093">(ES93-ET$83)/EU$83*SQRT(7/6)</f>
        <v>1.9536271346440697</v>
      </c>
      <c r="EX93" s="98">
        <v>47</v>
      </c>
      <c r="EY93" s="6">
        <v>6</v>
      </c>
      <c r="EZ93" s="6">
        <v>23.6</v>
      </c>
      <c r="FA93" s="150">
        <v>28.263999938964844</v>
      </c>
      <c r="FB93" s="30">
        <f t="shared" ref="FB93" si="2094">AVERAGE(FA93:FA94)</f>
        <v>28.159999847412109</v>
      </c>
      <c r="FC93" s="30">
        <f t="shared" ref="FC93" si="2095">STDEV(FA93:FA94)</f>
        <v>0.14707833996192052</v>
      </c>
      <c r="FD93" s="30">
        <f>2^(MIN(FB$3:FB$96)-FB93)</f>
        <v>0.55248226285177326</v>
      </c>
      <c r="FE93" s="118">
        <f t="shared" ref="FE93" si="2096">FB93-$R93</f>
        <v>-0.48099994659423828</v>
      </c>
      <c r="FF93" s="29"/>
      <c r="FG93" s="29"/>
      <c r="FH93" s="35">
        <f t="shared" ref="FH93" si="2097">(FE93-FF$83)/FG$83*SQRT(7/6)</f>
        <v>-1.4376283284512921</v>
      </c>
      <c r="FI93" s="118">
        <f t="shared" ref="FI93" si="2098">FF$3-FE93</f>
        <v>-0.14349991934640072</v>
      </c>
      <c r="FJ93" s="29"/>
      <c r="FK93" s="29"/>
      <c r="FL93" s="29"/>
      <c r="FM93" s="50">
        <f t="shared" ref="FM93" si="2099">(FI93-FJ$83)/FK$83*SQRT(7/6)</f>
        <v>1.437628328451291</v>
      </c>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row>
    <row r="94" spans="2:278" x14ac:dyDescent="0.25">
      <c r="C94" s="5" t="s">
        <v>18</v>
      </c>
      <c r="D94" s="6">
        <v>6</v>
      </c>
      <c r="E94" s="6">
        <v>23.6</v>
      </c>
      <c r="F94" s="12" t="s">
        <v>87</v>
      </c>
      <c r="G94" s="98">
        <v>47</v>
      </c>
      <c r="H94" s="11">
        <v>47</v>
      </c>
      <c r="I94" s="170"/>
      <c r="M94" s="171"/>
      <c r="N94" s="19">
        <v>24.861000061035156</v>
      </c>
      <c r="O94" s="21"/>
      <c r="Q94" s="26"/>
      <c r="R94" s="28"/>
      <c r="S94" s="25"/>
      <c r="V94" s="32"/>
      <c r="Z94" s="21"/>
      <c r="AB94" s="98">
        <v>47</v>
      </c>
      <c r="AC94" s="23">
        <v>28.625</v>
      </c>
      <c r="AD94" s="78"/>
      <c r="AE94" s="29"/>
      <c r="AF94" s="23"/>
      <c r="AG94" s="25"/>
      <c r="AP94" s="98">
        <v>47</v>
      </c>
      <c r="AQ94" s="6">
        <v>6</v>
      </c>
      <c r="AR94" s="6">
        <v>23.6</v>
      </c>
      <c r="AS94" s="30">
        <v>26.825000762939453</v>
      </c>
      <c r="AT94" s="78"/>
      <c r="AU94" s="29"/>
      <c r="AV94" s="29"/>
      <c r="BA94" s="29"/>
      <c r="BF94" s="98">
        <v>47</v>
      </c>
      <c r="BG94" s="6">
        <v>6</v>
      </c>
      <c r="BH94" s="6">
        <v>23.6</v>
      </c>
      <c r="BI94" s="19">
        <v>19.777999877929688</v>
      </c>
      <c r="BJ94" s="21"/>
      <c r="BL94" s="32"/>
      <c r="BM94" s="32"/>
      <c r="BP94" s="29"/>
      <c r="BQ94" s="89"/>
      <c r="BV94" s="98">
        <v>47</v>
      </c>
      <c r="BW94" s="6">
        <v>6</v>
      </c>
      <c r="BX94" s="6">
        <v>23.6</v>
      </c>
      <c r="BY94" s="19">
        <v>23.520999908447266</v>
      </c>
      <c r="BZ94" s="21"/>
      <c r="CC94" s="29"/>
      <c r="CL94" s="98">
        <v>47</v>
      </c>
      <c r="CM94" s="6">
        <v>6</v>
      </c>
      <c r="CN94" s="6">
        <v>23.6</v>
      </c>
      <c r="CO94" s="23">
        <v>25.427000045776367</v>
      </c>
      <c r="CP94" s="21"/>
      <c r="CR94" s="32"/>
      <c r="CS94" s="29"/>
      <c r="CV94" s="29"/>
      <c r="CW94" s="89"/>
      <c r="DB94" s="98">
        <v>47</v>
      </c>
      <c r="DC94" s="6">
        <v>6</v>
      </c>
      <c r="DD94" s="6">
        <v>23.6</v>
      </c>
      <c r="DE94" s="19">
        <v>24.959999084472656</v>
      </c>
      <c r="DF94" s="21"/>
      <c r="DH94" s="32"/>
      <c r="DI94" s="29"/>
      <c r="DR94" s="98">
        <v>47</v>
      </c>
      <c r="DS94" s="6">
        <v>6</v>
      </c>
      <c r="DT94" s="6">
        <v>23.6</v>
      </c>
      <c r="DU94" s="33">
        <v>27.142999649047852</v>
      </c>
      <c r="DV94" s="21"/>
      <c r="DX94" s="29"/>
      <c r="EC94" s="29"/>
      <c r="EH94" s="98">
        <v>47</v>
      </c>
      <c r="EI94" s="6">
        <v>6</v>
      </c>
      <c r="EJ94" s="6">
        <v>23.6</v>
      </c>
      <c r="EK94" s="76">
        <v>27.115999221801758</v>
      </c>
      <c r="EL94" s="78"/>
      <c r="EM94" s="29"/>
      <c r="EP94" s="29"/>
      <c r="EQ94" s="29"/>
      <c r="ER94" s="29"/>
      <c r="ES94" s="89"/>
      <c r="ET94" s="29"/>
      <c r="EU94" s="29"/>
      <c r="EV94" s="29"/>
      <c r="EX94" s="98">
        <v>47</v>
      </c>
      <c r="EY94" s="6">
        <v>6</v>
      </c>
      <c r="EZ94" s="6">
        <v>23.6</v>
      </c>
      <c r="FA94" s="150">
        <v>28.055999755859375</v>
      </c>
      <c r="FF94" s="29"/>
      <c r="FG94" s="29"/>
      <c r="FJ94" s="29"/>
      <c r="FK94" s="29"/>
      <c r="FL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row>
    <row r="95" spans="2:278" x14ac:dyDescent="0.25">
      <c r="B95" s="12">
        <v>7</v>
      </c>
      <c r="C95" s="5" t="s">
        <v>18</v>
      </c>
      <c r="D95" s="6">
        <v>6</v>
      </c>
      <c r="E95" s="6">
        <v>23.6</v>
      </c>
      <c r="F95" s="12" t="s">
        <v>87</v>
      </c>
      <c r="G95" s="98">
        <v>48</v>
      </c>
      <c r="H95" s="11">
        <v>48</v>
      </c>
      <c r="I95" s="170">
        <v>2</v>
      </c>
      <c r="L95" s="171">
        <f t="shared" ref="L95" si="2100">(I95-J$83)/K$83*SQRT(7/6)</f>
        <v>1.5859298251828893</v>
      </c>
      <c r="M95" s="171">
        <f>LOG(I95,2)</f>
        <v>1</v>
      </c>
      <c r="N95" s="19">
        <v>24.075000762939453</v>
      </c>
      <c r="O95" s="20">
        <f>AVERAGE(N95:N96)</f>
        <v>24.039999961853027</v>
      </c>
      <c r="P95" s="21">
        <f>STDEV(N95:N96)</f>
        <v>4.94986075903463E-2</v>
      </c>
      <c r="Q95" s="22">
        <f>2^(MIN(O$17:O$50)-O95)</f>
        <v>0.72623070426237779</v>
      </c>
      <c r="R95" s="87">
        <f t="shared" ref="R95" si="2101">AD95</f>
        <v>28.03700065612793</v>
      </c>
      <c r="S95" s="95">
        <f>O95-$R95</f>
        <v>-3.9970006942749023</v>
      </c>
      <c r="V95" s="34">
        <f t="shared" ref="V95" si="2102">(S95-T$83)/U$83*SQRT(7/6)</f>
        <v>-0.87294816874641212</v>
      </c>
      <c r="W95" s="30">
        <f>T$3-S95</f>
        <v>-0.15135669708251953</v>
      </c>
      <c r="Z95" s="21"/>
      <c r="AA95" s="24">
        <f t="shared" ref="AA95" si="2103">(W95-X$83)/Y$83*SQRT(7/6)</f>
        <v>0.87294816874641212</v>
      </c>
      <c r="AB95" s="98">
        <v>48</v>
      </c>
      <c r="AC95" s="23">
        <v>28.030000686645508</v>
      </c>
      <c r="AD95" s="77">
        <f t="shared" ref="AD95" si="2104">AVERAGE(AC95:AC96)</f>
        <v>28.03700065612793</v>
      </c>
      <c r="AE95" s="78">
        <f t="shared" ref="AE95" si="2105">STDEV(AC95:AC96)</f>
        <v>9.8994517782387895E-3</v>
      </c>
      <c r="AF95" s="30">
        <f>2^(MIN(AD$3:AD$96)-AD95)</f>
        <v>0.74872067797397412</v>
      </c>
      <c r="AG95" s="95">
        <f t="shared" ref="AG95" si="2106">AD95-$R95</f>
        <v>0</v>
      </c>
      <c r="AP95" s="98">
        <v>48</v>
      </c>
      <c r="AQ95" s="6">
        <v>6</v>
      </c>
      <c r="AR95" s="6">
        <v>23.6</v>
      </c>
      <c r="AS95" s="30">
        <v>26.586999893188477</v>
      </c>
      <c r="AT95" s="77">
        <f t="shared" ref="AT95" si="2107">AVERAGE(AS95:AS96)</f>
        <v>26.564000129699707</v>
      </c>
      <c r="AU95" s="78">
        <f t="shared" ref="AU95" si="2108">STDEV(AS95:AS96)</f>
        <v>3.2526577457191404E-2</v>
      </c>
      <c r="AV95" s="30">
        <f>2^(MIN(AT$3:AT$96)-AT95)</f>
        <v>0.48514908385067795</v>
      </c>
      <c r="AW95" s="88">
        <f t="shared" ref="AW95" si="2109">AT95-$R95</f>
        <v>-1.4730005264282227</v>
      </c>
      <c r="AZ95" s="80">
        <f t="shared" ref="AZ95" si="2110">(AW95-AX$83)/AY$83*SQRT(7/6)</f>
        <v>1.5937367690143807</v>
      </c>
      <c r="BA95" s="30">
        <f t="shared" ref="BA95" si="2111">AX$3-AW95</f>
        <v>-0.62964235033307769</v>
      </c>
      <c r="BE95" s="31">
        <f t="shared" ref="BE95" si="2112">(BA95-BB$83)/BC$83*SQRT(7/6)</f>
        <v>-1.5937367690143807</v>
      </c>
      <c r="BF95" s="98">
        <v>48</v>
      </c>
      <c r="BG95" s="6">
        <v>6</v>
      </c>
      <c r="BH95" s="6">
        <v>23.6</v>
      </c>
      <c r="BI95" s="19">
        <v>19.347000122070313</v>
      </c>
      <c r="BJ95" s="20">
        <f>AVERAGE(BI95:BI96)</f>
        <v>19.363499641418457</v>
      </c>
      <c r="BK95" s="21">
        <f t="shared" ref="BK95" si="2113">STDEV(BI95:BI96)</f>
        <v>2.3333844034783283E-2</v>
      </c>
      <c r="BL95" s="22">
        <f>2^(MIN(BJ$3:BJ$96)-BJ95)</f>
        <v>0.69713055674179825</v>
      </c>
      <c r="BM95" s="113">
        <f t="shared" ref="BM95" si="2114">BJ95-$R95</f>
        <v>-8.6735010147094727</v>
      </c>
      <c r="BP95" s="80">
        <f t="shared" ref="BP95" si="2115">(BM95-BN$83)/BO$83*SQRT(7/6)</f>
        <v>-0.31279906155856368</v>
      </c>
      <c r="BQ95" s="118">
        <f t="shared" ref="BQ95" si="2116">BN$3-BM95</f>
        <v>-0.21621322631835938</v>
      </c>
      <c r="BU95" s="24">
        <f t="shared" ref="BU95" si="2117">(BQ95-BR$83)/BS$83*SQRT(7/6)</f>
        <v>0.31279906155856652</v>
      </c>
      <c r="BV95" s="98">
        <v>48</v>
      </c>
      <c r="BW95" s="6">
        <v>6</v>
      </c>
      <c r="BX95" s="6">
        <v>23.6</v>
      </c>
      <c r="BY95" s="19">
        <v>23.302999496459961</v>
      </c>
      <c r="BZ95" s="20">
        <f>AVERAGE(BY95:BY96)</f>
        <v>23.302999496459961</v>
      </c>
      <c r="CA95" s="21">
        <f t="shared" ref="CA95" si="2118">STDEV(BY95:BY96)</f>
        <v>0</v>
      </c>
      <c r="CB95" s="22">
        <f>2^(MIN(BZ$3:BZ$96)-BZ95)</f>
        <v>0.85886328937574974</v>
      </c>
      <c r="CC95" s="78">
        <f t="shared" ref="CC95" si="2119">BZ95-$R95</f>
        <v>-4.7340011596679687</v>
      </c>
      <c r="CF95" s="34">
        <f t="shared" ref="CF95" si="2120">(CC95-CD$83)/CE$83*SQRT(7/6)</f>
        <v>0.17896997610938234</v>
      </c>
      <c r="CG95" s="30">
        <f t="shared" ref="CG95" si="2121">CD$3-CC95</f>
        <v>0.44800104413713715</v>
      </c>
      <c r="CK95" s="24">
        <f t="shared" ref="CK95" si="2122">(CG95-CH$83)/CI$83*SQRT(7/6)</f>
        <v>-0.17896997610938006</v>
      </c>
      <c r="CL95" s="98">
        <v>48</v>
      </c>
      <c r="CM95" s="6">
        <v>6</v>
      </c>
      <c r="CN95" s="6">
        <v>23.6</v>
      </c>
      <c r="CO95" s="23">
        <v>25.229000091552734</v>
      </c>
      <c r="CP95" s="20">
        <f>AVERAGE(CO95:CO96)</f>
        <v>25.260000228881836</v>
      </c>
      <c r="CQ95" s="21">
        <f t="shared" ref="CQ95" si="2123">STDEV(CO95:CO96)</f>
        <v>4.3840814646243884E-2</v>
      </c>
      <c r="CR95" s="22">
        <f>2^(MIN(CP$3:CP$96)-CP95)</f>
        <v>0.85440960082029571</v>
      </c>
      <c r="CS95" s="78">
        <f t="shared" ref="CS95" si="2124">CP95-$R95</f>
        <v>-2.7770004272460937</v>
      </c>
      <c r="CV95" s="80">
        <f t="shared" ref="CV95" si="2125">(CS95-CT$83)/CU$83*SQRT(7/6)</f>
        <v>-0.14931223130313903</v>
      </c>
      <c r="CW95" s="118">
        <f t="shared" ref="CW95" si="2126">CT$3-CS95</f>
        <v>5.7857513427734375E-2</v>
      </c>
      <c r="DA95" s="24">
        <f t="shared" ref="DA95" si="2127">(CW95-CX$83)/CY$83*SQRT(7/6)</f>
        <v>0.14931223130313903</v>
      </c>
      <c r="DB95" s="98">
        <v>48</v>
      </c>
      <c r="DC95" s="6">
        <v>6</v>
      </c>
      <c r="DD95" s="6">
        <v>23.6</v>
      </c>
      <c r="DE95" s="19">
        <v>23.867000579833984</v>
      </c>
      <c r="DF95" s="20">
        <f>AVERAGE(DE95:DE96)</f>
        <v>23.843500137329102</v>
      </c>
      <c r="DG95" s="21">
        <f t="shared" ref="DG95" si="2128">STDEV(DE95:DE96)</f>
        <v>3.3234644512174422E-2</v>
      </c>
      <c r="DH95" s="22">
        <f>2^(MIN(DF$3:DF$96)-DF95)</f>
        <v>0.89688782290853464</v>
      </c>
      <c r="DI95" s="78">
        <f t="shared" ref="DI95" si="2129">DF95-$R95</f>
        <v>-4.1935005187988281</v>
      </c>
      <c r="DL95" s="34">
        <f t="shared" ref="DL95" si="2130">(DI95-DJ$83)/DK$83*SQRT(7/6)</f>
        <v>-0.98740486947959905</v>
      </c>
      <c r="DM95" s="30">
        <f t="shared" ref="DM95" si="2131">DJ$3-DI95</f>
        <v>0.41878618512834809</v>
      </c>
      <c r="DQ95" s="24">
        <f t="shared" ref="DQ95" si="2132">(DM95-DN$83)/DO$83*SQRT(7/6)</f>
        <v>0.98740486947959827</v>
      </c>
      <c r="DR95" s="98">
        <v>48</v>
      </c>
      <c r="DS95" s="6">
        <v>6</v>
      </c>
      <c r="DT95" s="6">
        <v>23.6</v>
      </c>
      <c r="DU95" s="33">
        <v>26.208000183105469</v>
      </c>
      <c r="DV95" s="20">
        <f>AVERAGE(DU95:DU96)</f>
        <v>26.164999961853027</v>
      </c>
      <c r="DW95" s="21">
        <f t="shared" ref="DW95" si="2133">STDEV(DU95:DU96)</f>
        <v>6.0811496080246434E-2</v>
      </c>
      <c r="DX95" s="79">
        <f>2^(MIN(DV$3:DV$96)-DV95)</f>
        <v>0.50733157646010407</v>
      </c>
      <c r="DY95" s="95">
        <f t="shared" ref="DY95" si="2134">DV95-$R95</f>
        <v>-1.8720006942749023</v>
      </c>
      <c r="EB95" s="34">
        <f t="shared" ref="EB95" si="2135">(DY95-DZ$83)/EA$83*SQRT(7/6)</f>
        <v>0.46091394243308864</v>
      </c>
      <c r="EC95" s="30">
        <f t="shared" ref="EC95" si="2136">DZ$3-DY95</f>
        <v>-0.50328513554164322</v>
      </c>
      <c r="EG95" s="24">
        <f t="shared" ref="EG95" si="2137">(EC95-ED$83)/EE$83*SQRT(7/6)</f>
        <v>-0.46091394243308864</v>
      </c>
      <c r="EH95" s="98">
        <v>48</v>
      </c>
      <c r="EI95" s="6">
        <v>6</v>
      </c>
      <c r="EJ95" s="6">
        <v>23.6</v>
      </c>
      <c r="EK95" s="76">
        <v>27.531999588012695</v>
      </c>
      <c r="EL95" s="77">
        <f>AVERAGE(EK95:EK96)</f>
        <v>27.46150016784668</v>
      </c>
      <c r="EM95" s="78">
        <f t="shared" ref="EM95" si="2138">STDEV(EK95:EK96)</f>
        <v>9.9701236138218574E-2</v>
      </c>
      <c r="EN95" s="79">
        <f>2^(MIN(EL$3:EL$98)-EL95)</f>
        <v>0.66734287051431651</v>
      </c>
      <c r="EO95" s="88">
        <f t="shared" ref="EO95" si="2139">EL95-$R95</f>
        <v>-0.57550048828125</v>
      </c>
      <c r="EP95" s="29"/>
      <c r="EQ95" s="29"/>
      <c r="ER95" s="80">
        <f t="shared" ref="ER95" si="2140">(EO95-EP$83)/EQ$83*SQRT(7/6)</f>
        <v>0.64874423040037787</v>
      </c>
      <c r="ES95" s="118">
        <f t="shared" ref="ES95" si="2141">EP$3-EO95</f>
        <v>-0.2659279959542411</v>
      </c>
      <c r="ET95" s="29"/>
      <c r="EU95" s="29"/>
      <c r="EV95" s="29"/>
      <c r="EW95" s="24">
        <f t="shared" ref="EW95" si="2142">(ES95-ET$83)/EU$83*SQRT(7/6)</f>
        <v>-0.64874423040037799</v>
      </c>
      <c r="EX95" s="98">
        <v>48</v>
      </c>
      <c r="EY95" s="6">
        <v>6</v>
      </c>
      <c r="EZ95" s="6">
        <v>23.6</v>
      </c>
      <c r="FA95" s="150">
        <v>28.103000640869141</v>
      </c>
      <c r="FB95" s="30">
        <f t="shared" ref="FB95" si="2143">AVERAGE(FA95:FA96)</f>
        <v>28.041000366210937</v>
      </c>
      <c r="FC95" s="30">
        <f t="shared" ref="FC95" si="2144">STDEV(FA95:FA96)</f>
        <v>8.7681629292487767E-2</v>
      </c>
      <c r="FD95" s="30">
        <f>2^(MIN(FB$3:FB$96)-FB95)</f>
        <v>0.59998549763971976</v>
      </c>
      <c r="FE95" s="118">
        <f t="shared" ref="FE95" si="2145">FB95-$R95</f>
        <v>3.9997100830078125E-3</v>
      </c>
      <c r="FF95" s="29"/>
      <c r="FG95" s="29"/>
      <c r="FH95" s="35">
        <f t="shared" ref="FH95" si="2146">(FE95-FF$83)/FG$83*SQRT(7/6)</f>
        <v>0.56472926321866734</v>
      </c>
      <c r="FI95" s="118">
        <f t="shared" ref="FI95" si="2147">FF$3-FE95</f>
        <v>-0.62849957602364681</v>
      </c>
      <c r="FJ95" s="29"/>
      <c r="FK95" s="29"/>
      <c r="FL95" s="29"/>
      <c r="FM95" s="50">
        <f t="shared" ref="FM95" si="2148">(FI95-FJ$83)/FK$83*SQRT(7/6)</f>
        <v>-0.56472926321866734</v>
      </c>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row>
    <row r="96" spans="2:278" x14ac:dyDescent="0.25">
      <c r="C96" s="5" t="s">
        <v>18</v>
      </c>
      <c r="D96" s="6">
        <v>6</v>
      </c>
      <c r="E96" s="6">
        <v>23.6</v>
      </c>
      <c r="F96" s="12" t="s">
        <v>87</v>
      </c>
      <c r="G96" s="98">
        <v>48</v>
      </c>
      <c r="H96" s="11">
        <v>48</v>
      </c>
      <c r="I96" s="170"/>
      <c r="M96" s="171"/>
      <c r="N96" s="19">
        <v>24.004999160766602</v>
      </c>
      <c r="O96" s="21"/>
      <c r="Q96" s="26"/>
      <c r="R96" s="28"/>
      <c r="S96" s="25"/>
      <c r="V96" s="32"/>
      <c r="Z96" s="21"/>
      <c r="AB96" s="98">
        <v>48</v>
      </c>
      <c r="AC96" s="23">
        <v>28.044000625610352</v>
      </c>
      <c r="AD96" s="78"/>
      <c r="AE96" s="29"/>
      <c r="AF96" s="23"/>
      <c r="AG96" s="25"/>
      <c r="AP96" s="98">
        <v>48</v>
      </c>
      <c r="AQ96" s="6">
        <v>6</v>
      </c>
      <c r="AR96" s="6">
        <v>23.6</v>
      </c>
      <c r="AS96" s="30">
        <v>26.541000366210937</v>
      </c>
      <c r="AT96" s="78"/>
      <c r="AU96" s="29"/>
      <c r="AV96" s="29"/>
      <c r="BA96" s="29"/>
      <c r="BF96" s="98">
        <v>48</v>
      </c>
      <c r="BG96" s="6">
        <v>6</v>
      </c>
      <c r="BH96" s="6">
        <v>23.6</v>
      </c>
      <c r="BI96" s="19">
        <v>19.379999160766602</v>
      </c>
      <c r="BJ96" s="21"/>
      <c r="BL96" s="32"/>
      <c r="BM96" s="32"/>
      <c r="BP96" s="29"/>
      <c r="BQ96" s="89"/>
      <c r="BV96" s="98">
        <v>48</v>
      </c>
      <c r="BW96" s="6">
        <v>6</v>
      </c>
      <c r="BX96" s="6">
        <v>23.6</v>
      </c>
      <c r="BY96" s="19">
        <v>23.302999496459961</v>
      </c>
      <c r="BZ96" s="21"/>
      <c r="CC96" s="29"/>
      <c r="CL96" s="98">
        <v>48</v>
      </c>
      <c r="CM96" s="6">
        <v>6</v>
      </c>
      <c r="CN96" s="6">
        <v>23.6</v>
      </c>
      <c r="CO96" s="23">
        <v>25.291000366210938</v>
      </c>
      <c r="CP96" s="21"/>
      <c r="CR96" s="32"/>
      <c r="CS96" s="29"/>
      <c r="CW96" s="89"/>
      <c r="DB96" s="98">
        <v>48</v>
      </c>
      <c r="DC96" s="6">
        <v>6</v>
      </c>
      <c r="DD96" s="6">
        <v>23.6</v>
      </c>
      <c r="DE96" s="19">
        <v>23.819999694824219</v>
      </c>
      <c r="DF96" s="21"/>
      <c r="DH96" s="32"/>
      <c r="DI96" s="29"/>
      <c r="DR96" s="98">
        <v>48</v>
      </c>
      <c r="DS96" s="6">
        <v>6</v>
      </c>
      <c r="DT96" s="6">
        <v>23.6</v>
      </c>
      <c r="DU96" s="33">
        <v>26.121999740600586</v>
      </c>
      <c r="DV96" s="21"/>
      <c r="DX96" s="29"/>
      <c r="EC96" s="29"/>
      <c r="EH96" s="98">
        <v>48</v>
      </c>
      <c r="EI96" s="6">
        <v>6</v>
      </c>
      <c r="EJ96" s="6">
        <v>23.6</v>
      </c>
      <c r="EK96" s="76">
        <v>27.391000747680664</v>
      </c>
      <c r="EL96" s="78"/>
      <c r="EM96" s="29"/>
      <c r="EP96" s="29"/>
      <c r="EQ96" s="29"/>
      <c r="ER96" s="29"/>
      <c r="ES96" s="89"/>
      <c r="ET96" s="29"/>
      <c r="EU96" s="29"/>
      <c r="EV96" s="29"/>
      <c r="EX96" s="98">
        <v>48</v>
      </c>
      <c r="EY96" s="6">
        <v>6</v>
      </c>
      <c r="EZ96" s="6">
        <v>23.6</v>
      </c>
      <c r="FA96" s="150">
        <v>27.979000091552734</v>
      </c>
      <c r="FF96" s="29"/>
      <c r="FG96" s="29"/>
      <c r="FJ96" s="29"/>
      <c r="FK96" s="29"/>
      <c r="FL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row>
    <row r="97" spans="1:272" x14ac:dyDescent="0.25">
      <c r="A97" s="29"/>
      <c r="B97" s="29"/>
      <c r="C97" s="29"/>
      <c r="D97" s="29"/>
      <c r="E97" s="29"/>
      <c r="F97" s="29"/>
      <c r="N97" s="29"/>
      <c r="O97" s="29"/>
      <c r="P97" s="29"/>
      <c r="T97" s="29"/>
      <c r="U97" s="29"/>
      <c r="V97" s="29"/>
      <c r="W97" s="29"/>
      <c r="X97" s="29"/>
      <c r="Y97" s="29"/>
      <c r="Z97" s="78"/>
      <c r="AC97" s="29"/>
      <c r="AD97" s="29"/>
      <c r="AE97" s="29"/>
      <c r="AH97" s="29"/>
      <c r="AI97" s="29"/>
      <c r="AJ97" s="29"/>
      <c r="AK97" s="29"/>
      <c r="AL97" s="29"/>
      <c r="AM97" s="29"/>
      <c r="AN97" s="29"/>
      <c r="AO97" s="29"/>
      <c r="AQ97" s="29"/>
      <c r="AR97" s="29"/>
      <c r="AS97" s="29"/>
      <c r="AT97" s="29"/>
      <c r="AU97" s="29"/>
      <c r="AV97" s="29"/>
      <c r="AX97" s="29"/>
      <c r="AY97" s="29"/>
      <c r="AZ97" s="29"/>
      <c r="BA97" s="29"/>
      <c r="BB97" s="29"/>
      <c r="BC97" s="29"/>
      <c r="BD97" s="29"/>
      <c r="BE97" s="29"/>
      <c r="BF97" s="83"/>
      <c r="BG97" s="29"/>
      <c r="BH97" s="29"/>
      <c r="BI97" s="29"/>
      <c r="BJ97" s="29"/>
      <c r="BK97" s="29"/>
      <c r="BL97" s="29"/>
      <c r="BM97" s="29"/>
      <c r="BN97" s="29"/>
      <c r="BO97" s="29"/>
      <c r="BQ97" s="29"/>
      <c r="BR97" s="29"/>
      <c r="BS97" s="29"/>
      <c r="BT97" s="29"/>
      <c r="BV97" s="83"/>
      <c r="BW97" s="29"/>
      <c r="BX97" s="29"/>
      <c r="BY97" s="29"/>
      <c r="BZ97" s="29"/>
      <c r="CA97" s="29"/>
      <c r="CC97" s="29"/>
      <c r="CD97" s="29"/>
      <c r="CE97" s="29"/>
      <c r="CG97" s="29"/>
      <c r="CH97" s="29"/>
      <c r="CI97" s="29"/>
      <c r="CJ97" s="29"/>
      <c r="CL97" s="83"/>
      <c r="CM97" s="29"/>
      <c r="CN97" s="29"/>
      <c r="CO97" s="29"/>
      <c r="CP97" s="29"/>
      <c r="CQ97" s="29"/>
      <c r="CR97" s="29"/>
      <c r="CS97" s="29"/>
      <c r="CT97" s="29"/>
      <c r="CU97" s="29"/>
      <c r="CV97" s="29"/>
      <c r="CW97" s="29"/>
      <c r="CX97" s="29"/>
      <c r="CY97" s="29"/>
      <c r="CZ97" s="29"/>
      <c r="DB97" s="83"/>
      <c r="DC97" s="29"/>
      <c r="DD97" s="29"/>
      <c r="DE97" s="29"/>
      <c r="DF97" s="29"/>
      <c r="DG97" s="29"/>
      <c r="DH97" s="29"/>
      <c r="DI97" s="29"/>
      <c r="DJ97" s="29"/>
      <c r="DK97" s="29"/>
      <c r="DM97" s="29"/>
      <c r="DN97" s="29"/>
      <c r="DO97" s="29"/>
      <c r="DP97" s="29"/>
      <c r="DR97" s="83"/>
      <c r="DS97" s="29"/>
      <c r="DT97" s="29"/>
      <c r="DU97" s="29"/>
      <c r="DV97" s="29"/>
      <c r="DW97" s="29"/>
      <c r="DX97" s="29"/>
      <c r="DZ97" s="29"/>
      <c r="EA97" s="29"/>
      <c r="EC97" s="29"/>
      <c r="ED97" s="29"/>
      <c r="EE97" s="29"/>
      <c r="EF97" s="29"/>
      <c r="EI97" s="29"/>
      <c r="EJ97" s="29"/>
      <c r="EP97" s="29"/>
      <c r="EQ97" s="29"/>
      <c r="ES97" s="29"/>
      <c r="ET97" s="29"/>
      <c r="EU97" s="29"/>
      <c r="EV97" s="29"/>
      <c r="EX97" s="29"/>
      <c r="EY97" s="29"/>
      <c r="EZ97" s="29"/>
      <c r="FA97" s="29"/>
      <c r="FB97" s="29"/>
      <c r="FC97" s="29"/>
      <c r="FD97" s="29"/>
      <c r="FF97" s="29"/>
      <c r="FG97" s="29"/>
      <c r="FI97" s="29"/>
      <c r="FJ97" s="29"/>
      <c r="FK97" s="29"/>
      <c r="FL97" s="29"/>
      <c r="FN97" s="29"/>
      <c r="FO97" s="151"/>
      <c r="FP97" s="151"/>
      <c r="FQ97" s="151"/>
      <c r="FR97" s="151"/>
      <c r="FS97" s="151"/>
      <c r="FT97" s="151"/>
      <c r="FU97" s="151"/>
      <c r="FV97" s="151"/>
      <c r="FW97" s="151"/>
      <c r="FX97" s="151"/>
      <c r="FY97" s="151"/>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row>
    <row r="98" spans="1:272" s="29" customFormat="1" ht="60.75" thickBot="1" x14ac:dyDescent="0.3">
      <c r="G98" s="98"/>
      <c r="H98" s="53"/>
      <c r="I98" s="53"/>
      <c r="J98" s="53"/>
      <c r="K98" s="53"/>
      <c r="L98" s="53"/>
      <c r="M98" s="53"/>
      <c r="R98" s="28"/>
      <c r="S98" s="32"/>
      <c r="T98" s="177"/>
      <c r="U98" s="175" t="s">
        <v>52</v>
      </c>
      <c r="V98" s="176" t="s">
        <v>53</v>
      </c>
      <c r="W98" s="174" t="s">
        <v>54</v>
      </c>
      <c r="X98" s="177" t="s">
        <v>57</v>
      </c>
      <c r="Y98" s="177" t="s">
        <v>6</v>
      </c>
      <c r="Z98" s="177" t="s">
        <v>55</v>
      </c>
      <c r="AB98" s="83"/>
      <c r="AG98" s="89"/>
      <c r="AH98" s="177"/>
      <c r="AI98" s="175" t="s">
        <v>52</v>
      </c>
      <c r="AJ98" s="176" t="s">
        <v>53</v>
      </c>
      <c r="AK98" s="174" t="s">
        <v>54</v>
      </c>
      <c r="AL98" s="177" t="s">
        <v>57</v>
      </c>
      <c r="AM98" s="177" t="s">
        <v>6</v>
      </c>
      <c r="AN98" s="177" t="s">
        <v>55</v>
      </c>
      <c r="AP98" s="98"/>
      <c r="AW98" s="89"/>
      <c r="AX98" s="177"/>
      <c r="AY98" s="175" t="s">
        <v>52</v>
      </c>
      <c r="AZ98" s="176" t="s">
        <v>53</v>
      </c>
      <c r="BA98" s="174" t="s">
        <v>54</v>
      </c>
      <c r="BB98" s="177" t="s">
        <v>58</v>
      </c>
      <c r="BC98" s="177" t="s">
        <v>6</v>
      </c>
      <c r="BD98" s="177" t="s">
        <v>55</v>
      </c>
      <c r="BF98" s="83"/>
      <c r="BO98" s="175" t="s">
        <v>52</v>
      </c>
      <c r="BP98" s="176" t="s">
        <v>53</v>
      </c>
      <c r="BQ98" s="174" t="s">
        <v>54</v>
      </c>
      <c r="BR98" s="177" t="s">
        <v>59</v>
      </c>
      <c r="BS98" s="177" t="s">
        <v>6</v>
      </c>
      <c r="BT98" s="177" t="s">
        <v>55</v>
      </c>
      <c r="BU98" s="32"/>
      <c r="BV98" s="83"/>
      <c r="CB98" s="32"/>
      <c r="CE98" s="175" t="s">
        <v>52</v>
      </c>
      <c r="CF98" s="176" t="s">
        <v>53</v>
      </c>
      <c r="CG98" s="174" t="s">
        <v>54</v>
      </c>
      <c r="CH98" s="177" t="s">
        <v>60</v>
      </c>
      <c r="CI98" s="177" t="s">
        <v>6</v>
      </c>
      <c r="CJ98" s="177" t="s">
        <v>55</v>
      </c>
      <c r="CK98" s="32"/>
      <c r="CL98" s="83"/>
      <c r="CU98" s="175" t="s">
        <v>52</v>
      </c>
      <c r="CV98" s="176" t="s">
        <v>53</v>
      </c>
      <c r="CW98" s="174" t="s">
        <v>54</v>
      </c>
      <c r="CX98" s="177" t="s">
        <v>61</v>
      </c>
      <c r="CY98" s="177" t="s">
        <v>6</v>
      </c>
      <c r="CZ98" s="177" t="s">
        <v>55</v>
      </c>
      <c r="DA98" s="32"/>
      <c r="DB98" s="83"/>
      <c r="DK98" s="175" t="s">
        <v>52</v>
      </c>
      <c r="DL98" s="176" t="s">
        <v>53</v>
      </c>
      <c r="DM98" s="174" t="s">
        <v>54</v>
      </c>
      <c r="DN98" s="177" t="s">
        <v>91</v>
      </c>
      <c r="DO98" s="177" t="s">
        <v>6</v>
      </c>
      <c r="DP98" s="177" t="s">
        <v>55</v>
      </c>
      <c r="DQ98" s="32"/>
      <c r="DR98" s="83"/>
      <c r="DY98" s="25"/>
      <c r="EA98" s="175" t="s">
        <v>52</v>
      </c>
      <c r="EB98" s="176" t="s">
        <v>53</v>
      </c>
      <c r="EC98" s="174" t="s">
        <v>54</v>
      </c>
      <c r="ED98" s="177" t="s">
        <v>63</v>
      </c>
      <c r="EE98" s="177" t="s">
        <v>6</v>
      </c>
      <c r="EF98" s="177" t="s">
        <v>55</v>
      </c>
      <c r="EG98" s="32"/>
      <c r="EH98" s="7"/>
      <c r="EK98" s="12"/>
      <c r="EL98" s="12"/>
      <c r="EM98" s="12"/>
      <c r="EO98" s="89"/>
      <c r="EQ98" s="175" t="s">
        <v>52</v>
      </c>
      <c r="ER98" s="176" t="s">
        <v>53</v>
      </c>
      <c r="ES98" s="174" t="s">
        <v>54</v>
      </c>
      <c r="ET98" s="177" t="s">
        <v>93</v>
      </c>
      <c r="EU98" s="177" t="s">
        <v>6</v>
      </c>
      <c r="EV98" s="177" t="s">
        <v>55</v>
      </c>
      <c r="EW98" s="32"/>
      <c r="FE98" s="89"/>
      <c r="FG98" s="175" t="s">
        <v>52</v>
      </c>
      <c r="FH98" s="176" t="s">
        <v>53</v>
      </c>
      <c r="FI98" s="174" t="s">
        <v>54</v>
      </c>
      <c r="FJ98" s="177" t="s">
        <v>97</v>
      </c>
      <c r="FK98" s="177" t="s">
        <v>6</v>
      </c>
      <c r="FL98" s="177" t="s">
        <v>55</v>
      </c>
      <c r="FM98" s="32"/>
      <c r="FO98" s="151"/>
      <c r="FP98" s="182"/>
      <c r="FQ98" s="182"/>
      <c r="FR98" s="182"/>
      <c r="FS98" s="185"/>
      <c r="FT98" s="185"/>
      <c r="FU98" s="185"/>
      <c r="FV98" s="151"/>
      <c r="FW98" s="151"/>
      <c r="FX98" s="151"/>
      <c r="FY98" s="151"/>
    </row>
    <row r="99" spans="1:272" x14ac:dyDescent="0.25">
      <c r="T99" s="23"/>
      <c r="U99" s="8"/>
      <c r="V99" s="32">
        <v>6</v>
      </c>
      <c r="W99" s="180">
        <v>6</v>
      </c>
      <c r="X99" s="181">
        <f>X3</f>
        <v>0</v>
      </c>
      <c r="Y99" s="23">
        <f>Y3</f>
        <v>0.43733893720767492</v>
      </c>
      <c r="Z99" s="21">
        <f>Y99/SQRT(7)</f>
        <v>0.16529858092811436</v>
      </c>
      <c r="AH99" s="23"/>
      <c r="AI99" s="8"/>
      <c r="AJ99" s="32">
        <v>6</v>
      </c>
      <c r="AK99" s="180">
        <v>6</v>
      </c>
      <c r="AL99" s="181">
        <f>AL3</f>
        <v>0</v>
      </c>
      <c r="AM99" s="23" t="e">
        <f>AM3</f>
        <v>#DIV/0!</v>
      </c>
      <c r="AN99" s="21" t="e">
        <f>AM99/SQRT(7)</f>
        <v>#DIV/0!</v>
      </c>
      <c r="AX99" s="23"/>
      <c r="AY99" s="8"/>
      <c r="AZ99" s="32">
        <v>6</v>
      </c>
      <c r="BA99" s="180">
        <v>6</v>
      </c>
      <c r="BB99" s="181">
        <f>BB3</f>
        <v>-1.2688263138573217E-16</v>
      </c>
      <c r="BC99" s="23">
        <f>BC3</f>
        <v>0.33493069863725466</v>
      </c>
      <c r="BD99" s="21">
        <f>BC99/SQRT(7)</f>
        <v>0.12659190500504225</v>
      </c>
      <c r="BO99" s="8"/>
      <c r="BP99" s="32">
        <v>6</v>
      </c>
      <c r="BQ99" s="180">
        <v>6</v>
      </c>
      <c r="BR99" s="181">
        <f>BR3</f>
        <v>0</v>
      </c>
      <c r="BS99" s="23">
        <f>BS3</f>
        <v>0.3680330910849805</v>
      </c>
      <c r="BT99" s="21">
        <f>BS99/SQRT(7)</f>
        <v>0.13910343332189157</v>
      </c>
      <c r="CE99" s="8"/>
      <c r="CF99" s="32">
        <v>6</v>
      </c>
      <c r="CG99" s="180">
        <v>6</v>
      </c>
      <c r="CH99" s="181">
        <f>CH3</f>
        <v>-1.2688263138573217E-16</v>
      </c>
      <c r="CI99" s="23">
        <f>CI3</f>
        <v>0.20678405548336701</v>
      </c>
      <c r="CJ99" s="21">
        <f>CI99/SQRT(7)</f>
        <v>7.8157026557481607E-2</v>
      </c>
      <c r="CU99" s="8"/>
      <c r="CV99" s="32">
        <v>6</v>
      </c>
      <c r="CW99" s="180">
        <v>6</v>
      </c>
      <c r="CX99" s="181">
        <f>CX3</f>
        <v>0</v>
      </c>
      <c r="CY99" s="23">
        <f>CY3</f>
        <v>0.23864990087901716</v>
      </c>
      <c r="CZ99" s="21">
        <f>CY99/SQRT(7)</f>
        <v>9.0201184019442035E-2</v>
      </c>
      <c r="DK99" s="8"/>
      <c r="DL99" s="32">
        <v>6</v>
      </c>
      <c r="DM99" s="180">
        <v>6</v>
      </c>
      <c r="DN99" s="181">
        <f>DN3</f>
        <v>-1.2688263138573217E-16</v>
      </c>
      <c r="DO99" s="23">
        <f>DO3</f>
        <v>0.35028233028312294</v>
      </c>
      <c r="DP99" s="21">
        <f>DO99/SQRT(7)</f>
        <v>0.13239427636990464</v>
      </c>
      <c r="EA99" s="8"/>
      <c r="EB99" s="32">
        <v>6</v>
      </c>
      <c r="EC99" s="180">
        <v>6</v>
      </c>
      <c r="ED99" s="181">
        <f>ED3</f>
        <v>1.9032394707859825E-16</v>
      </c>
      <c r="EE99" s="23">
        <f>EE3</f>
        <v>0.30771776374297338</v>
      </c>
      <c r="EF99" s="21">
        <f>EE99/SQRT(7)</f>
        <v>0.11630638240869082</v>
      </c>
      <c r="EH99" s="83"/>
      <c r="EK99" s="29"/>
      <c r="EL99" s="29"/>
      <c r="EM99" s="29"/>
      <c r="EP99" s="29"/>
      <c r="EQ99" s="8"/>
      <c r="ER99" s="32">
        <v>6</v>
      </c>
      <c r="ES99" s="180">
        <v>6</v>
      </c>
      <c r="ET99" s="181">
        <f>ET3</f>
        <v>0</v>
      </c>
      <c r="EU99" s="23">
        <f>EU3</f>
        <v>0.2657820516624364</v>
      </c>
      <c r="EV99" s="21">
        <f>EU99/SQRT(7)</f>
        <v>0.10045617309190398</v>
      </c>
      <c r="EX99" s="29"/>
      <c r="FA99" s="29"/>
      <c r="FB99" s="29"/>
      <c r="FC99" s="29"/>
      <c r="FD99" s="29"/>
      <c r="FF99" s="29"/>
      <c r="FG99" s="8"/>
      <c r="FH99" s="32">
        <v>6</v>
      </c>
      <c r="FI99" s="180">
        <v>6</v>
      </c>
      <c r="FJ99" s="181">
        <f>FJ3</f>
        <v>0</v>
      </c>
      <c r="FK99" s="23">
        <f>FK3</f>
        <v>0.31720512773073578</v>
      </c>
      <c r="FL99" s="21">
        <f>FK99/SQRT(7)</f>
        <v>0.11989226893857215</v>
      </c>
      <c r="FN99" s="29"/>
      <c r="FO99" s="151"/>
      <c r="FP99" s="151"/>
      <c r="FQ99" s="151"/>
      <c r="FR99" s="183"/>
      <c r="FS99" s="186"/>
      <c r="FT99" s="184"/>
      <c r="FU99" s="187"/>
      <c r="FV99" s="151"/>
      <c r="FW99" s="151"/>
      <c r="FX99" s="151"/>
      <c r="FY99" s="151"/>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row>
    <row r="100" spans="1:272" x14ac:dyDescent="0.25">
      <c r="T100" s="23"/>
      <c r="U100" s="8"/>
      <c r="V100" s="32">
        <v>12.4</v>
      </c>
      <c r="W100" s="180">
        <v>12.4</v>
      </c>
      <c r="X100" s="181">
        <f>X17</f>
        <v>3.371429443359375E-2</v>
      </c>
      <c r="Y100" s="23">
        <f>Y17</f>
        <v>0.28589174824941116</v>
      </c>
      <c r="Z100" s="21">
        <f t="shared" ref="Z100:Z106" si="2149">Y100/SQRT(7)</f>
        <v>0.10805692396477534</v>
      </c>
      <c r="AH100" s="23"/>
      <c r="AI100" s="8"/>
      <c r="AJ100" s="32">
        <v>12.4</v>
      </c>
      <c r="AK100" s="180">
        <v>12.4</v>
      </c>
      <c r="AL100" s="181">
        <f>AL17</f>
        <v>0</v>
      </c>
      <c r="AM100" s="23">
        <f>AM17</f>
        <v>0</v>
      </c>
      <c r="AN100" s="21">
        <f t="shared" ref="AN100:AN106" si="2150">AM100/SQRT(7)</f>
        <v>0</v>
      </c>
      <c r="AX100" s="23"/>
      <c r="AY100" s="8"/>
      <c r="AZ100" s="32">
        <v>12.4</v>
      </c>
      <c r="BA100" s="180">
        <v>12.4</v>
      </c>
      <c r="BB100" s="181">
        <f>BB17</f>
        <v>-0.25992856706891754</v>
      </c>
      <c r="BC100" s="23">
        <f>BC17</f>
        <v>0.16489422064838702</v>
      </c>
      <c r="BD100" s="21">
        <f t="shared" ref="BD100:BD106" si="2151">BC100/SQRT(7)</f>
        <v>6.2324157209634828E-2</v>
      </c>
      <c r="BO100" s="8"/>
      <c r="BP100" s="32">
        <v>12.4</v>
      </c>
      <c r="BQ100" s="180">
        <v>12.4</v>
      </c>
      <c r="BR100" s="181">
        <f>BR17</f>
        <v>-0.16078540257045201</v>
      </c>
      <c r="BS100" s="23">
        <f>BS17</f>
        <v>0.24690259666226189</v>
      </c>
      <c r="BT100" s="21">
        <f t="shared" ref="BT100:BT106" si="2152">BS100/SQRT(7)</f>
        <v>9.3320409832061593E-2</v>
      </c>
      <c r="CE100" s="8"/>
      <c r="CF100" s="32">
        <v>12.4</v>
      </c>
      <c r="CG100" s="180">
        <v>12.4</v>
      </c>
      <c r="CH100" s="181">
        <f>CH17</f>
        <v>0.23600033351353225</v>
      </c>
      <c r="CI100" s="23">
        <f>CI17</f>
        <v>0.2411001678736574</v>
      </c>
      <c r="CJ100" s="21">
        <f t="shared" ref="CJ100:CJ106" si="2153">CI100/SQRT(7)</f>
        <v>9.1127297892803133E-2</v>
      </c>
      <c r="CU100" s="8"/>
      <c r="CV100" s="32">
        <v>12.4</v>
      </c>
      <c r="CW100" s="180">
        <v>12.4</v>
      </c>
      <c r="CX100" s="181">
        <f>CX17</f>
        <v>-0.14192840031215123</v>
      </c>
      <c r="CY100" s="23">
        <f>CY17</f>
        <v>0.22424914379544703</v>
      </c>
      <c r="CZ100" s="21">
        <f t="shared" ref="CZ100:CZ106" si="2154">CY100/SQRT(7)</f>
        <v>8.475820945741655E-2</v>
      </c>
      <c r="DK100" s="8"/>
      <c r="DL100" s="32">
        <v>12.4</v>
      </c>
      <c r="DM100" s="180">
        <v>12.4</v>
      </c>
      <c r="DN100" s="181">
        <f>DN17</f>
        <v>6.1928612845284468E-2</v>
      </c>
      <c r="DO100" s="23">
        <f>DO17</f>
        <v>0.22658626844282456</v>
      </c>
      <c r="DP100" s="21">
        <f t="shared" ref="DP100:DP106" si="2155">DO100/SQRT(7)</f>
        <v>8.5641559543119472E-2</v>
      </c>
      <c r="EA100" s="8"/>
      <c r="EB100" s="32">
        <v>12.4</v>
      </c>
      <c r="EC100" s="180">
        <v>12.4</v>
      </c>
      <c r="ED100" s="181">
        <f>ED17</f>
        <v>-0.27657154628208686</v>
      </c>
      <c r="EE100" s="23">
        <f>EE17</f>
        <v>0.11099013085735571</v>
      </c>
      <c r="EF100" s="21">
        <f t="shared" ref="EF100:EF106" si="2156">EE100/SQRT(7)</f>
        <v>4.1950326318725618E-2</v>
      </c>
      <c r="EP100" s="29"/>
      <c r="EQ100" s="8"/>
      <c r="ER100" s="32">
        <v>12.4</v>
      </c>
      <c r="ES100" s="180">
        <v>12.4</v>
      </c>
      <c r="ET100" s="181">
        <f>ET17</f>
        <v>-0.14485699789864678</v>
      </c>
      <c r="EU100" s="23">
        <f>EU19</f>
        <v>0</v>
      </c>
      <c r="EV100" s="21">
        <f t="shared" ref="EV100:EV106" si="2157">EU100/SQRT(7)</f>
        <v>0</v>
      </c>
      <c r="EX100" s="29"/>
      <c r="FA100" s="29"/>
      <c r="FB100" s="29"/>
      <c r="FC100" s="29"/>
      <c r="FD100" s="29"/>
      <c r="FF100" s="29"/>
      <c r="FG100" s="8"/>
      <c r="FH100" s="32">
        <v>12.4</v>
      </c>
      <c r="FI100" s="180">
        <v>12.4</v>
      </c>
      <c r="FJ100" s="181">
        <f>FJ17</f>
        <v>-0.55714239392961773</v>
      </c>
      <c r="FK100" s="23">
        <f>FK17</f>
        <v>0.166425949055967</v>
      </c>
      <c r="FL100" s="21">
        <f t="shared" ref="FL100:FL106" si="2158">FK100/SQRT(7)</f>
        <v>6.2903096129999059E-2</v>
      </c>
      <c r="FN100" s="29"/>
      <c r="FO100" s="151"/>
      <c r="FP100" s="151"/>
      <c r="FQ100" s="151"/>
      <c r="FR100" s="183"/>
      <c r="FS100" s="186"/>
      <c r="FT100" s="184"/>
      <c r="FU100" s="187"/>
      <c r="FV100" s="151"/>
      <c r="FW100" s="151"/>
      <c r="FX100" s="151"/>
      <c r="FY100" s="151"/>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row>
    <row r="101" spans="1:272" x14ac:dyDescent="0.25">
      <c r="T101" s="23"/>
      <c r="U101" s="8"/>
      <c r="V101" s="32">
        <v>18.8</v>
      </c>
      <c r="W101" s="180">
        <v>18.8</v>
      </c>
      <c r="X101" s="181">
        <f>X43</f>
        <v>-0.18842860630580358</v>
      </c>
      <c r="Y101" s="23">
        <f>Y31</f>
        <v>0.3791951954874801</v>
      </c>
      <c r="Z101" s="21">
        <f t="shared" si="2149"/>
        <v>0.14332231223005631</v>
      </c>
      <c r="AH101" s="23"/>
      <c r="AI101" s="8"/>
      <c r="AJ101" s="32">
        <v>18.8</v>
      </c>
      <c r="AK101" s="180">
        <v>18.8</v>
      </c>
      <c r="AL101" s="181">
        <f>AL31</f>
        <v>0</v>
      </c>
      <c r="AM101" s="23">
        <f>AM31</f>
        <v>0</v>
      </c>
      <c r="AN101" s="21">
        <f t="shared" si="2150"/>
        <v>0</v>
      </c>
      <c r="AX101" s="23"/>
      <c r="AY101" s="8"/>
      <c r="AZ101" s="32">
        <v>18.8</v>
      </c>
      <c r="BA101" s="180">
        <v>18.8</v>
      </c>
      <c r="BB101" s="181">
        <f>BB43</f>
        <v>8.8642801557268294E-2</v>
      </c>
      <c r="BC101" s="23">
        <f>BC31</f>
        <v>0.41375347690070363</v>
      </c>
      <c r="BD101" s="21">
        <f t="shared" si="2151"/>
        <v>0.15638411485250991</v>
      </c>
      <c r="BO101" s="8"/>
      <c r="BP101" s="32">
        <v>18.8</v>
      </c>
      <c r="BQ101" s="180">
        <v>18.8</v>
      </c>
      <c r="BR101" s="181">
        <f>BR43</f>
        <v>8.1999642508370538E-2</v>
      </c>
      <c r="BS101" s="23">
        <f>BS31</f>
        <v>0.59409154844255774</v>
      </c>
      <c r="BT101" s="21">
        <f t="shared" si="2152"/>
        <v>0.22454549902632712</v>
      </c>
      <c r="CE101" s="8"/>
      <c r="CF101" s="32">
        <v>18.8</v>
      </c>
      <c r="CG101" s="180">
        <v>18.8</v>
      </c>
      <c r="CH101" s="181">
        <f>CH43</f>
        <v>-0.24057156699044377</v>
      </c>
      <c r="CI101" s="23">
        <f>CI31</f>
        <v>0.10026714660160173</v>
      </c>
      <c r="CJ101" s="21">
        <f t="shared" si="2153"/>
        <v>3.7897419225413322E-2</v>
      </c>
      <c r="CU101" s="8"/>
      <c r="CV101" s="32">
        <v>18.8</v>
      </c>
      <c r="CW101" s="180">
        <v>18.8</v>
      </c>
      <c r="CX101" s="181">
        <f>CX43</f>
        <v>-0.19742870330810547</v>
      </c>
      <c r="CY101" s="23">
        <f>CY31</f>
        <v>0.37785638848879288</v>
      </c>
      <c r="CZ101" s="21">
        <f t="shared" si="2154"/>
        <v>0.14281629074833643</v>
      </c>
      <c r="DK101" s="8"/>
      <c r="DL101" s="32">
        <v>18.8</v>
      </c>
      <c r="DM101" s="180">
        <v>18.8</v>
      </c>
      <c r="DN101" s="181">
        <f>DN43</f>
        <v>-0.16750008719308049</v>
      </c>
      <c r="DO101" s="23">
        <f>DO31</f>
        <v>0.47756318257598651</v>
      </c>
      <c r="DP101" s="21">
        <f t="shared" si="2155"/>
        <v>0.18050191663094209</v>
      </c>
      <c r="EA101" s="8"/>
      <c r="EB101" s="32">
        <v>18.8</v>
      </c>
      <c r="EC101" s="180">
        <v>18.8</v>
      </c>
      <c r="ED101" s="181">
        <f>ED43</f>
        <v>-0.53507137298583962</v>
      </c>
      <c r="EE101" s="23">
        <f>EE31</f>
        <v>0.33766115490565085</v>
      </c>
      <c r="EF101" s="21">
        <f t="shared" si="2156"/>
        <v>0.12762392046960136</v>
      </c>
      <c r="EP101" s="29"/>
      <c r="EQ101" s="8"/>
      <c r="ER101" s="32">
        <v>18.8</v>
      </c>
      <c r="ES101" s="180">
        <v>18.8</v>
      </c>
      <c r="ET101" s="181">
        <f>ET43</f>
        <v>-0.20892838069370817</v>
      </c>
      <c r="EU101" s="23">
        <f>EU31</f>
        <v>0.42718625397860022</v>
      </c>
      <c r="EV101" s="21">
        <f t="shared" si="2157"/>
        <v>0.16146122736180751</v>
      </c>
      <c r="EX101" s="29"/>
      <c r="FA101" s="29"/>
      <c r="FB101" s="29"/>
      <c r="FC101" s="29"/>
      <c r="FD101" s="29"/>
      <c r="FF101" s="29"/>
      <c r="FG101" s="8"/>
      <c r="FH101" s="32">
        <v>18.8</v>
      </c>
      <c r="FI101" s="180">
        <v>18.8</v>
      </c>
      <c r="FJ101" s="181">
        <f>FJ43</f>
        <v>-0.52592863355364117</v>
      </c>
      <c r="FK101" s="23">
        <f>FK31</f>
        <v>0.2365562175270744</v>
      </c>
      <c r="FL101" s="21">
        <f t="shared" si="2158"/>
        <v>8.9409846094676795E-2</v>
      </c>
      <c r="FN101" s="29"/>
      <c r="FO101" s="151"/>
      <c r="FP101" s="151"/>
      <c r="FQ101" s="151"/>
      <c r="FR101" s="183"/>
      <c r="FS101" s="186"/>
      <c r="FT101" s="184"/>
      <c r="FU101" s="187"/>
      <c r="FV101" s="151"/>
      <c r="FW101" s="151"/>
      <c r="FX101" s="151"/>
      <c r="FY101" s="151"/>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row>
    <row r="102" spans="1:272" x14ac:dyDescent="0.25">
      <c r="T102" s="23"/>
      <c r="U102" s="8"/>
      <c r="V102" s="32">
        <v>23.6</v>
      </c>
      <c r="W102" s="180">
        <v>23.6</v>
      </c>
      <c r="X102" s="181">
        <f>X69</f>
        <v>-0.15878609248570033</v>
      </c>
      <c r="Y102" s="23">
        <f>Y43</f>
        <v>0.3606546388748213</v>
      </c>
      <c r="Z102" s="21">
        <f t="shared" si="2149"/>
        <v>0.13631464052065498</v>
      </c>
      <c r="AH102" s="23"/>
      <c r="AI102" s="8"/>
      <c r="AJ102" s="32">
        <v>23.6</v>
      </c>
      <c r="AK102" s="180">
        <v>23.6</v>
      </c>
      <c r="AL102" s="181">
        <f>AL43</f>
        <v>0</v>
      </c>
      <c r="AM102" s="23">
        <f>AM43</f>
        <v>0</v>
      </c>
      <c r="AN102" s="21">
        <f t="shared" si="2150"/>
        <v>0</v>
      </c>
      <c r="AX102" s="23"/>
      <c r="AY102" s="8"/>
      <c r="AZ102" s="32">
        <v>23.6</v>
      </c>
      <c r="BA102" s="180">
        <v>23.6</v>
      </c>
      <c r="BB102" s="181">
        <f>BB69</f>
        <v>0.10164274488176606</v>
      </c>
      <c r="BC102" s="23">
        <f>BC43</f>
        <v>0.2612019130926147</v>
      </c>
      <c r="BD102" s="21">
        <f t="shared" si="2151"/>
        <v>9.8725043431052081E-2</v>
      </c>
      <c r="BO102" s="8"/>
      <c r="BP102" s="32">
        <v>23.6</v>
      </c>
      <c r="BQ102" s="180">
        <v>23.6</v>
      </c>
      <c r="BR102" s="181">
        <f>BR69</f>
        <v>-0.32928575788225445</v>
      </c>
      <c r="BS102" s="23">
        <f>BS43</f>
        <v>0.37112613553175178</v>
      </c>
      <c r="BT102" s="21">
        <f t="shared" si="2152"/>
        <v>0.14027249423620961</v>
      </c>
      <c r="CE102" s="8"/>
      <c r="CF102" s="32">
        <v>23.6</v>
      </c>
      <c r="CG102" s="180">
        <v>23.6</v>
      </c>
      <c r="CH102" s="181">
        <f>CH43</f>
        <v>-0.24057156699044377</v>
      </c>
      <c r="CI102" s="23">
        <f>CI43</f>
        <v>0.22266330054401778</v>
      </c>
      <c r="CJ102" s="21">
        <f t="shared" si="2153"/>
        <v>8.4158817048614859E-2</v>
      </c>
      <c r="CU102" s="8"/>
      <c r="CV102" s="32">
        <v>23.6</v>
      </c>
      <c r="CW102" s="180">
        <v>23.6</v>
      </c>
      <c r="CX102" s="181">
        <f>CX69</f>
        <v>-6.6642624991280694E-2</v>
      </c>
      <c r="CY102" s="23">
        <f>CY43</f>
        <v>0.29464752632621527</v>
      </c>
      <c r="CZ102" s="21">
        <f t="shared" si="2154"/>
        <v>0.11136629701136036</v>
      </c>
      <c r="DK102" s="8"/>
      <c r="DL102" s="32">
        <v>23.6</v>
      </c>
      <c r="DM102" s="180">
        <v>23.6</v>
      </c>
      <c r="DN102" s="181">
        <f>DN69</f>
        <v>-0.3041428157261441</v>
      </c>
      <c r="DO102" s="23">
        <f>DO43</f>
        <v>0.60549135797886522</v>
      </c>
      <c r="DP102" s="21">
        <f t="shared" si="2155"/>
        <v>0.22885422203012312</v>
      </c>
      <c r="EA102" s="8"/>
      <c r="EB102" s="32">
        <v>23.6</v>
      </c>
      <c r="EC102" s="180">
        <v>23.6</v>
      </c>
      <c r="ED102" s="181">
        <f>ED69</f>
        <v>-0.58150032588413758</v>
      </c>
      <c r="EE102" s="23">
        <f>EE43</f>
        <v>0.22193520327358818</v>
      </c>
      <c r="EF102" s="21">
        <f t="shared" si="2156"/>
        <v>8.3883622147497477E-2</v>
      </c>
      <c r="EP102" s="29"/>
      <c r="EQ102" s="8"/>
      <c r="ER102" s="32">
        <v>23.6</v>
      </c>
      <c r="ES102" s="180">
        <v>23.6</v>
      </c>
      <c r="ET102" s="181">
        <f>ET69</f>
        <v>-0.51400021144321995</v>
      </c>
      <c r="EU102" s="23">
        <f>EU43</f>
        <v>0.24177248749825611</v>
      </c>
      <c r="EV102" s="21">
        <f t="shared" si="2157"/>
        <v>9.1381410825408349E-2</v>
      </c>
      <c r="EX102" s="29"/>
      <c r="FA102" s="29"/>
      <c r="FB102" s="29"/>
      <c r="FC102" s="29"/>
      <c r="FD102" s="29"/>
      <c r="FF102" s="29"/>
      <c r="FG102" s="8"/>
      <c r="FH102" s="32">
        <v>23.6</v>
      </c>
      <c r="FI102" s="180">
        <v>23.6</v>
      </c>
      <c r="FJ102" s="181">
        <f>FJ69</f>
        <v>-0.68514265332903179</v>
      </c>
      <c r="FK102" s="23">
        <f>FK43</f>
        <v>0.41606321439845767</v>
      </c>
      <c r="FL102" s="21">
        <f t="shared" si="2158"/>
        <v>0.15725711356863817</v>
      </c>
      <c r="FN102" s="29"/>
      <c r="FO102" s="151"/>
      <c r="FP102" s="151"/>
      <c r="FQ102" s="151"/>
      <c r="FR102" s="183"/>
      <c r="FS102" s="186"/>
      <c r="FT102" s="184"/>
      <c r="FU102" s="187"/>
      <c r="FV102" s="151"/>
      <c r="FW102" s="151"/>
      <c r="FX102" s="151"/>
      <c r="FY102" s="151"/>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row>
    <row r="103" spans="1:272" x14ac:dyDescent="0.25">
      <c r="T103" s="23"/>
      <c r="U103" s="8"/>
      <c r="V103" s="32">
        <v>6</v>
      </c>
      <c r="W103" s="178">
        <v>6</v>
      </c>
      <c r="X103" s="179">
        <f>X3</f>
        <v>0</v>
      </c>
      <c r="Y103" s="23">
        <f>Y3</f>
        <v>0.43733893720767492</v>
      </c>
      <c r="Z103" s="21">
        <f t="shared" si="2149"/>
        <v>0.16529858092811436</v>
      </c>
      <c r="AH103" s="23"/>
      <c r="AI103" s="8"/>
      <c r="AJ103" s="32">
        <v>6</v>
      </c>
      <c r="AK103" s="178">
        <v>6</v>
      </c>
      <c r="AL103" s="179">
        <f>AL3</f>
        <v>0</v>
      </c>
      <c r="AM103" s="23" t="e">
        <f>AM3</f>
        <v>#DIV/0!</v>
      </c>
      <c r="AN103" s="21" t="e">
        <f t="shared" si="2150"/>
        <v>#DIV/0!</v>
      </c>
      <c r="AX103" s="23"/>
      <c r="AY103" s="8"/>
      <c r="AZ103" s="32">
        <v>6</v>
      </c>
      <c r="BA103" s="178">
        <v>6</v>
      </c>
      <c r="BB103" s="179">
        <f>BB3</f>
        <v>-1.2688263138573217E-16</v>
      </c>
      <c r="BC103" s="23">
        <f>BC3</f>
        <v>0.33493069863725466</v>
      </c>
      <c r="BD103" s="21">
        <f t="shared" si="2151"/>
        <v>0.12659190500504225</v>
      </c>
      <c r="BO103" s="8"/>
      <c r="BP103" s="32">
        <v>6</v>
      </c>
      <c r="BQ103" s="178">
        <v>6</v>
      </c>
      <c r="BR103" s="179">
        <f>BR3</f>
        <v>0</v>
      </c>
      <c r="BS103" s="23">
        <f>BS3</f>
        <v>0.3680330910849805</v>
      </c>
      <c r="BT103" s="21">
        <f t="shared" si="2152"/>
        <v>0.13910343332189157</v>
      </c>
      <c r="CE103" s="8"/>
      <c r="CF103" s="32">
        <v>6</v>
      </c>
      <c r="CG103" s="178">
        <v>6</v>
      </c>
      <c r="CH103" s="179">
        <f>CH3</f>
        <v>-1.2688263138573217E-16</v>
      </c>
      <c r="CI103" s="23">
        <f>CI3</f>
        <v>0.20678405548336701</v>
      </c>
      <c r="CJ103" s="21">
        <f t="shared" si="2153"/>
        <v>7.8157026557481607E-2</v>
      </c>
      <c r="CU103" s="8"/>
      <c r="CV103" s="32">
        <v>6</v>
      </c>
      <c r="CW103" s="178">
        <v>6</v>
      </c>
      <c r="CX103" s="179">
        <f>CX3</f>
        <v>0</v>
      </c>
      <c r="CY103" s="23">
        <f>CY3</f>
        <v>0.23864990087901716</v>
      </c>
      <c r="CZ103" s="21">
        <f t="shared" si="2154"/>
        <v>9.0201184019442035E-2</v>
      </c>
      <c r="DK103" s="8"/>
      <c r="DL103" s="32">
        <v>6</v>
      </c>
      <c r="DM103" s="178">
        <v>6</v>
      </c>
      <c r="DN103" s="179">
        <f>DN3</f>
        <v>-1.2688263138573217E-16</v>
      </c>
      <c r="DO103" s="23">
        <f>DO3</f>
        <v>0.35028233028312294</v>
      </c>
      <c r="DP103" s="21">
        <f t="shared" si="2155"/>
        <v>0.13239427636990464</v>
      </c>
      <c r="EA103" s="8"/>
      <c r="EB103" s="32">
        <v>6</v>
      </c>
      <c r="EC103" s="178">
        <v>6</v>
      </c>
      <c r="ED103" s="179">
        <f>ED3</f>
        <v>1.9032394707859825E-16</v>
      </c>
      <c r="EE103" s="23">
        <f>EE3</f>
        <v>0.30771776374297338</v>
      </c>
      <c r="EF103" s="21">
        <f t="shared" si="2156"/>
        <v>0.11630638240869082</v>
      </c>
      <c r="EP103" s="29"/>
      <c r="EQ103" s="8"/>
      <c r="ER103" s="32">
        <v>6</v>
      </c>
      <c r="ES103" s="178">
        <v>6</v>
      </c>
      <c r="ET103" s="179">
        <f>ET3</f>
        <v>0</v>
      </c>
      <c r="EU103" s="23">
        <f>EU3</f>
        <v>0.2657820516624364</v>
      </c>
      <c r="EV103" s="21">
        <f t="shared" si="2157"/>
        <v>0.10045617309190398</v>
      </c>
      <c r="EX103" s="29"/>
      <c r="FA103" s="29"/>
      <c r="FB103" s="29"/>
      <c r="FC103" s="29"/>
      <c r="FD103" s="29"/>
      <c r="FF103" s="29"/>
      <c r="FG103" s="8"/>
      <c r="FH103" s="32">
        <v>6</v>
      </c>
      <c r="FI103" s="178">
        <v>6</v>
      </c>
      <c r="FJ103" s="179">
        <f>FJ3</f>
        <v>0</v>
      </c>
      <c r="FK103" s="23">
        <f>FK3</f>
        <v>0.31720512773073578</v>
      </c>
      <c r="FL103" s="21">
        <f t="shared" si="2158"/>
        <v>0.11989226893857215</v>
      </c>
      <c r="FN103" s="29"/>
      <c r="FO103" s="151"/>
      <c r="FP103" s="151"/>
      <c r="FQ103" s="151"/>
      <c r="FR103" s="188"/>
      <c r="FS103" s="189"/>
      <c r="FT103" s="184"/>
      <c r="FU103" s="187"/>
      <c r="FV103" s="151"/>
      <c r="FW103" s="151"/>
      <c r="FX103" s="183"/>
      <c r="FY103" s="151"/>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row>
    <row r="104" spans="1:272" x14ac:dyDescent="0.25">
      <c r="T104" s="23"/>
      <c r="U104" s="8"/>
      <c r="V104" s="32">
        <v>6</v>
      </c>
      <c r="W104" s="178">
        <v>12.4</v>
      </c>
      <c r="X104" s="179">
        <f>X31</f>
        <v>8.0225785573323563E-2</v>
      </c>
      <c r="Y104" s="23">
        <f>Y57</f>
        <v>0.27820995781746466</v>
      </c>
      <c r="Z104" s="21">
        <f t="shared" si="2149"/>
        <v>0.10515348009239736</v>
      </c>
      <c r="AH104" s="23"/>
      <c r="AI104" s="8"/>
      <c r="AJ104" s="32">
        <v>6</v>
      </c>
      <c r="AK104" s="178">
        <v>12.4</v>
      </c>
      <c r="AL104" s="179">
        <f>AL57</f>
        <v>0</v>
      </c>
      <c r="AM104" s="23">
        <f>AM57</f>
        <v>0</v>
      </c>
      <c r="AN104" s="21">
        <f t="shared" si="2150"/>
        <v>0</v>
      </c>
      <c r="AX104" s="23"/>
      <c r="AY104" s="8"/>
      <c r="AZ104" s="32">
        <v>6</v>
      </c>
      <c r="BA104" s="178">
        <v>12.4</v>
      </c>
      <c r="BB104" s="179">
        <f>BB31</f>
        <v>-0.19189312344505685</v>
      </c>
      <c r="BC104" s="23">
        <f>BC57</f>
        <v>0.4888653707519543</v>
      </c>
      <c r="BD104" s="21">
        <f t="shared" si="2151"/>
        <v>0.18477374222872289</v>
      </c>
      <c r="BO104" s="8"/>
      <c r="BP104" s="32">
        <v>6</v>
      </c>
      <c r="BQ104" s="178">
        <v>12.4</v>
      </c>
      <c r="BR104" s="179">
        <f>BR31</f>
        <v>-1.4131069183349609E-2</v>
      </c>
      <c r="BS104" s="23">
        <f>BS57</f>
        <v>0.61166753191067202</v>
      </c>
      <c r="BT104" s="21">
        <f t="shared" si="2152"/>
        <v>0.23118859635547181</v>
      </c>
      <c r="CE104" s="8"/>
      <c r="CF104" s="32">
        <v>6</v>
      </c>
      <c r="CG104" s="178">
        <v>12.4</v>
      </c>
      <c r="CH104" s="179">
        <f>CH31</f>
        <v>0.34416641507829926</v>
      </c>
      <c r="CI104" s="23">
        <f>CI57</f>
        <v>0.41762664080080719</v>
      </c>
      <c r="CJ104" s="21">
        <f t="shared" si="2153"/>
        <v>0.15784803320489091</v>
      </c>
      <c r="CU104" s="8"/>
      <c r="CV104" s="32">
        <v>6</v>
      </c>
      <c r="CW104" s="178">
        <v>12.4</v>
      </c>
      <c r="CX104" s="179">
        <f>CX31</f>
        <v>0.35560687383015949</v>
      </c>
      <c r="CY104" s="23">
        <f>CY57</f>
        <v>0.26082186851174477</v>
      </c>
      <c r="CZ104" s="21">
        <f t="shared" si="2154"/>
        <v>9.8581400081323559E-2</v>
      </c>
      <c r="DK104" s="8"/>
      <c r="DL104" s="32">
        <v>6</v>
      </c>
      <c r="DM104" s="178">
        <v>12.4</v>
      </c>
      <c r="DN104" s="179">
        <f>DN31</f>
        <v>0.27370228086199067</v>
      </c>
      <c r="DO104" s="23">
        <f>DO57</f>
        <v>0.44221961457182285</v>
      </c>
      <c r="DP104" s="21">
        <f t="shared" si="2155"/>
        <v>0.16714330357598259</v>
      </c>
      <c r="EA104" s="8"/>
      <c r="EB104" s="32">
        <v>6</v>
      </c>
      <c r="EC104" s="178">
        <v>12.4</v>
      </c>
      <c r="ED104" s="179">
        <f>ED31</f>
        <v>-0.19320269993373307</v>
      </c>
      <c r="EE104" s="23">
        <f>EE57</f>
        <v>0.60918543642900758</v>
      </c>
      <c r="EF104" s="21">
        <f t="shared" si="2156"/>
        <v>0.23025045244478592</v>
      </c>
      <c r="EP104" s="29"/>
      <c r="EQ104" s="8"/>
      <c r="ER104" s="32">
        <v>6</v>
      </c>
      <c r="ES104" s="178">
        <v>12.4</v>
      </c>
      <c r="ET104" s="179">
        <f>ET31</f>
        <v>0.47673824855259478</v>
      </c>
      <c r="EU104" s="23">
        <f>EU57</f>
        <v>0.16982775865068264</v>
      </c>
      <c r="EV104" s="21">
        <f t="shared" si="2157"/>
        <v>6.4188859300743487E-2</v>
      </c>
      <c r="EX104" s="29"/>
      <c r="FA104" s="29"/>
      <c r="FB104" s="29"/>
      <c r="FC104" s="29"/>
      <c r="FD104" s="29"/>
      <c r="FF104" s="29"/>
      <c r="FG104" s="8"/>
      <c r="FH104" s="32">
        <v>6</v>
      </c>
      <c r="FI104" s="178">
        <v>12.4</v>
      </c>
      <c r="FJ104" s="179">
        <f>FJ31</f>
        <v>-0.26708307720365981</v>
      </c>
      <c r="FK104" s="23">
        <f>FK57</f>
        <v>0.27658190039057834</v>
      </c>
      <c r="FL104" s="21">
        <f t="shared" si="2158"/>
        <v>0.10453813222501551</v>
      </c>
      <c r="FN104" s="29"/>
      <c r="FO104" s="151"/>
      <c r="FP104" s="151"/>
      <c r="FQ104" s="151"/>
      <c r="FR104" s="188"/>
      <c r="FS104" s="189"/>
      <c r="FT104" s="184"/>
      <c r="FU104" s="187"/>
      <c r="FV104" s="151"/>
      <c r="FW104" s="151"/>
      <c r="FX104" s="151"/>
      <c r="FY104" s="151"/>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row>
    <row r="105" spans="1:272" x14ac:dyDescent="0.25">
      <c r="T105" s="23"/>
      <c r="U105" s="8"/>
      <c r="V105" s="32">
        <v>6</v>
      </c>
      <c r="W105" s="178">
        <v>18.8</v>
      </c>
      <c r="X105" s="179">
        <f>X57</f>
        <v>-0.24827432632446289</v>
      </c>
      <c r="Y105" s="23">
        <f>Y69</f>
        <v>0.4895913974926106</v>
      </c>
      <c r="Z105" s="21">
        <f t="shared" si="2149"/>
        <v>0.18504815454314566</v>
      </c>
      <c r="AH105" s="23"/>
      <c r="AI105" s="8"/>
      <c r="AJ105" s="32">
        <v>6</v>
      </c>
      <c r="AK105" s="178">
        <v>18.8</v>
      </c>
      <c r="AL105" s="179">
        <f>AL69</f>
        <v>0</v>
      </c>
      <c r="AM105" s="23">
        <f>AM69</f>
        <v>0</v>
      </c>
      <c r="AN105" s="21">
        <f t="shared" si="2150"/>
        <v>0</v>
      </c>
      <c r="AX105" s="23"/>
      <c r="AY105" s="8"/>
      <c r="AZ105" s="32">
        <v>6</v>
      </c>
      <c r="BA105" s="178">
        <v>18.8</v>
      </c>
      <c r="BB105" s="179">
        <f>BB57</f>
        <v>-0.56164330527895989</v>
      </c>
      <c r="BC105" s="23">
        <f>BC69</f>
        <v>0.3003796006188067</v>
      </c>
      <c r="BD105" s="21">
        <f t="shared" si="2151"/>
        <v>0.11353281745060942</v>
      </c>
      <c r="BO105" s="8"/>
      <c r="BP105" s="32">
        <v>6</v>
      </c>
      <c r="BQ105" s="178">
        <v>18.8</v>
      </c>
      <c r="BR105" s="179">
        <f>BR57</f>
        <v>-0.5355475743611654</v>
      </c>
      <c r="BS105" s="23">
        <f>BS69</f>
        <v>0.52168382527799295</v>
      </c>
      <c r="BT105" s="21">
        <f t="shared" si="2152"/>
        <v>0.19717795209863437</v>
      </c>
      <c r="CE105" s="8"/>
      <c r="CF105" s="32">
        <v>6</v>
      </c>
      <c r="CG105" s="178">
        <v>18.8</v>
      </c>
      <c r="CH105" s="179">
        <f>CH57</f>
        <v>0.27158305758521656</v>
      </c>
      <c r="CI105" s="23">
        <f>CI69</f>
        <v>0.44490163296542845</v>
      </c>
      <c r="CJ105" s="21">
        <f t="shared" si="2153"/>
        <v>0.16815701124472279</v>
      </c>
      <c r="CU105" s="8"/>
      <c r="CV105" s="32">
        <v>6</v>
      </c>
      <c r="CW105" s="178">
        <v>18.8</v>
      </c>
      <c r="CX105" s="179">
        <f>CX57</f>
        <v>0.24302339553833008</v>
      </c>
      <c r="CY105" s="23">
        <f>CY69</f>
        <v>0.59307247375162142</v>
      </c>
      <c r="CZ105" s="21">
        <f t="shared" si="2154"/>
        <v>0.22416032499781033</v>
      </c>
      <c r="DK105" s="8"/>
      <c r="DL105" s="32">
        <v>6</v>
      </c>
      <c r="DM105" s="178">
        <v>18.8</v>
      </c>
      <c r="DN105" s="179">
        <f>DN57</f>
        <v>-0.11263118471418121</v>
      </c>
      <c r="DO105" s="23">
        <f>DO69</f>
        <v>0.72677107459226431</v>
      </c>
      <c r="DP105" s="21">
        <f t="shared" si="2155"/>
        <v>0.27469364620661496</v>
      </c>
      <c r="EA105" s="8"/>
      <c r="EB105" s="32">
        <v>6</v>
      </c>
      <c r="EC105" s="178">
        <v>18.8</v>
      </c>
      <c r="ED105" s="179">
        <f>ED57</f>
        <v>-0.35486957005092057</v>
      </c>
      <c r="EE105" s="23">
        <f>EE69</f>
        <v>0.62477802931626891</v>
      </c>
      <c r="EF105" s="21">
        <f t="shared" si="2156"/>
        <v>0.23614389859826709</v>
      </c>
      <c r="EP105" s="29"/>
      <c r="EQ105" s="8"/>
      <c r="ER105" s="32">
        <v>6</v>
      </c>
      <c r="ES105" s="178">
        <v>18.8</v>
      </c>
      <c r="ET105" s="179">
        <f>ET57</f>
        <v>0.12565481095086958</v>
      </c>
      <c r="EU105" s="23">
        <f>EU69</f>
        <v>0.54651885243007747</v>
      </c>
      <c r="EV105" s="21">
        <f t="shared" si="2157"/>
        <v>0.20656471004834184</v>
      </c>
      <c r="EX105" s="29"/>
      <c r="FA105" s="29"/>
      <c r="FB105" s="29"/>
      <c r="FC105" s="29"/>
      <c r="FD105" s="29"/>
      <c r="FF105" s="29"/>
      <c r="FG105" s="8"/>
      <c r="FH105" s="32">
        <v>6</v>
      </c>
      <c r="FI105" s="178">
        <v>18.8</v>
      </c>
      <c r="FJ105" s="179">
        <f>FJ57</f>
        <v>-3.0249981653122721E-2</v>
      </c>
      <c r="FK105" s="23">
        <f>FK69</f>
        <v>0.37936862646837816</v>
      </c>
      <c r="FL105" s="21">
        <f t="shared" si="2158"/>
        <v>0.14338786297935491</v>
      </c>
      <c r="FN105" s="29"/>
      <c r="FO105" s="151"/>
      <c r="FP105" s="151"/>
      <c r="FQ105" s="151"/>
      <c r="FR105" s="188"/>
      <c r="FS105" s="189"/>
      <c r="FT105" s="184"/>
      <c r="FU105" s="187"/>
      <c r="FV105" s="151"/>
      <c r="FW105" s="151"/>
      <c r="FX105" s="151"/>
      <c r="FY105" s="151"/>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row>
    <row r="106" spans="1:272" x14ac:dyDescent="0.25">
      <c r="U106" s="12" t="s">
        <v>56</v>
      </c>
      <c r="V106" s="32">
        <v>6</v>
      </c>
      <c r="W106" s="178">
        <v>23.6</v>
      </c>
      <c r="X106" s="179">
        <f>X83</f>
        <v>-0.38064289093017578</v>
      </c>
      <c r="Y106" s="23">
        <f>Y83</f>
        <v>0.28370229017251092</v>
      </c>
      <c r="Z106" s="21">
        <f t="shared" si="2149"/>
        <v>0.10722938659656395</v>
      </c>
      <c r="AI106" s="12" t="s">
        <v>56</v>
      </c>
      <c r="AJ106" s="32">
        <v>6</v>
      </c>
      <c r="AK106" s="178">
        <v>23.6</v>
      </c>
      <c r="AL106" s="179">
        <f>AL83</f>
        <v>0</v>
      </c>
      <c r="AM106" s="23">
        <f>AM83</f>
        <v>0</v>
      </c>
      <c r="AN106" s="21">
        <f t="shared" si="2150"/>
        <v>0</v>
      </c>
      <c r="AY106" s="12" t="s">
        <v>56</v>
      </c>
      <c r="AZ106" s="32">
        <v>6</v>
      </c>
      <c r="BA106" s="178">
        <v>23.6</v>
      </c>
      <c r="BB106" s="179">
        <f>BB83</f>
        <v>-0.38671411786760618</v>
      </c>
      <c r="BC106" s="23">
        <f>BC83</f>
        <v>0.16463978593580209</v>
      </c>
      <c r="BD106" s="21">
        <f t="shared" si="2151"/>
        <v>6.2227989927577415E-2</v>
      </c>
      <c r="BO106" s="12" t="s">
        <v>56</v>
      </c>
      <c r="BP106" s="32">
        <v>6</v>
      </c>
      <c r="BQ106" s="178">
        <v>23.6</v>
      </c>
      <c r="BR106" s="179">
        <f>BR83</f>
        <v>-0.27271420615059988</v>
      </c>
      <c r="BS106" s="23">
        <f>BS83</f>
        <v>0.19510299342237836</v>
      </c>
      <c r="BT106" s="21">
        <f t="shared" si="2152"/>
        <v>7.3742000091411963E-2</v>
      </c>
      <c r="CE106" s="12" t="s">
        <v>56</v>
      </c>
      <c r="CF106" s="32">
        <v>6</v>
      </c>
      <c r="CG106" s="178">
        <v>23.6</v>
      </c>
      <c r="CH106" s="179">
        <f>CH83</f>
        <v>0.47928592136928</v>
      </c>
      <c r="CI106" s="23">
        <f>CI83</f>
        <v>0.18881116405723136</v>
      </c>
      <c r="CJ106" s="21">
        <f t="shared" si="2153"/>
        <v>7.1363912121150189E-2</v>
      </c>
      <c r="CU106" s="12" t="s">
        <v>56</v>
      </c>
      <c r="CV106" s="32">
        <v>6</v>
      </c>
      <c r="CW106" s="178">
        <v>23.6</v>
      </c>
      <c r="CX106" s="179">
        <f>CX83</f>
        <v>4.2142868041992188E-3</v>
      </c>
      <c r="CY106" s="23">
        <f>CY83</f>
        <v>0.38805465895071617</v>
      </c>
      <c r="CZ106" s="21">
        <f t="shared" si="2154"/>
        <v>0.14667087466908282</v>
      </c>
      <c r="DK106" s="12" t="s">
        <v>56</v>
      </c>
      <c r="DL106" s="32">
        <v>6</v>
      </c>
      <c r="DM106" s="178">
        <v>23.6</v>
      </c>
      <c r="DN106" s="179">
        <f>DN83</f>
        <v>0.19871452876499709</v>
      </c>
      <c r="DO106" s="23">
        <f>DO83</f>
        <v>0.24073666639428207</v>
      </c>
      <c r="DP106" s="21">
        <f t="shared" si="2155"/>
        <v>9.0989907247712956E-2</v>
      </c>
      <c r="EA106" s="12" t="s">
        <v>56</v>
      </c>
      <c r="EB106" s="32">
        <v>6</v>
      </c>
      <c r="EC106" s="178">
        <v>23.6</v>
      </c>
      <c r="ED106" s="179">
        <f>ED83</f>
        <v>-0.36085728236607123</v>
      </c>
      <c r="EE106" s="23">
        <f>EE83</f>
        <v>0.33377090590534952</v>
      </c>
      <c r="EF106" s="21">
        <f t="shared" si="2156"/>
        <v>0.1261535445563278</v>
      </c>
      <c r="EP106" s="29"/>
      <c r="EQ106" s="12" t="s">
        <v>56</v>
      </c>
      <c r="ER106" s="32">
        <v>6</v>
      </c>
      <c r="ES106" s="178">
        <v>23.6</v>
      </c>
      <c r="ET106" s="179">
        <f>ET83</f>
        <v>-5.2785464695521797E-2</v>
      </c>
      <c r="EU106" s="23">
        <f>EU83</f>
        <v>0.35487058745209893</v>
      </c>
      <c r="EV106" s="21">
        <f t="shared" si="2157"/>
        <v>0.13412847457280744</v>
      </c>
      <c r="EX106" s="29"/>
      <c r="FA106" s="29"/>
      <c r="FB106" s="29"/>
      <c r="FC106" s="29"/>
      <c r="FD106" s="29"/>
      <c r="FF106" s="29"/>
      <c r="FG106" s="12" t="s">
        <v>56</v>
      </c>
      <c r="FH106" s="32">
        <v>6</v>
      </c>
      <c r="FI106" s="178">
        <v>23.6</v>
      </c>
      <c r="FJ106" s="179">
        <f>FJ83</f>
        <v>-0.49171406882149832</v>
      </c>
      <c r="FK106" s="23">
        <f>FK83</f>
        <v>0.2616213529839333</v>
      </c>
      <c r="FL106" s="21">
        <f t="shared" si="2158"/>
        <v>9.8883576808533366E-2</v>
      </c>
      <c r="FN106" s="29"/>
      <c r="FO106" s="151"/>
      <c r="FP106" s="151"/>
      <c r="FQ106" s="151"/>
      <c r="FR106" s="188"/>
      <c r="FS106" s="189"/>
      <c r="FT106" s="184"/>
      <c r="FU106" s="187"/>
      <c r="FV106" s="151"/>
      <c r="FW106" s="151"/>
      <c r="FX106" s="151"/>
      <c r="FY106" s="151"/>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row>
    <row r="107" spans="1:272" x14ac:dyDescent="0.25">
      <c r="EP107" s="29"/>
      <c r="EQ107" s="29"/>
      <c r="ES107" s="29"/>
      <c r="ET107" s="29"/>
      <c r="EU107" s="29"/>
      <c r="EV107" s="29"/>
      <c r="EX107" s="29"/>
      <c r="FA107" s="29"/>
      <c r="FB107" s="29"/>
      <c r="FC107" s="29"/>
      <c r="FD107" s="29"/>
      <c r="FF107" s="29"/>
      <c r="FG107" s="29"/>
      <c r="FI107" s="29"/>
      <c r="FJ107" s="29"/>
      <c r="FK107" s="29"/>
      <c r="FL107" s="29"/>
      <c r="FN107" s="29"/>
      <c r="FO107" s="151"/>
      <c r="FP107" s="151"/>
      <c r="FQ107" s="151"/>
      <c r="FR107" s="151"/>
      <c r="FS107" s="151"/>
      <c r="FT107" s="151"/>
      <c r="FU107" s="151"/>
      <c r="FV107" s="151"/>
      <c r="FW107" s="151"/>
      <c r="FX107" s="151"/>
      <c r="FY107" s="151"/>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row>
    <row r="108" spans="1:272" x14ac:dyDescent="0.25">
      <c r="EP108" s="29"/>
      <c r="EQ108" s="29"/>
      <c r="ES108" s="29"/>
      <c r="ET108" s="29"/>
      <c r="EU108" s="29"/>
      <c r="EV108" s="29"/>
      <c r="EX108" s="29"/>
      <c r="FA108" s="29"/>
      <c r="FB108" s="29"/>
      <c r="FC108" s="29"/>
      <c r="FD108" s="29"/>
      <c r="FF108" s="29"/>
      <c r="FG108" s="29"/>
      <c r="FI108" s="29"/>
      <c r="FJ108" s="29"/>
      <c r="FK108" s="29"/>
      <c r="FL108" s="29"/>
      <c r="FN108" s="29"/>
      <c r="FO108" s="151"/>
      <c r="FP108" s="151"/>
      <c r="FQ108" s="151"/>
      <c r="FR108" s="151"/>
      <c r="FS108" s="151"/>
      <c r="FT108" s="183"/>
      <c r="FU108" s="183"/>
      <c r="FV108" s="183"/>
      <c r="FW108" s="151"/>
      <c r="FX108" s="151"/>
      <c r="FY108" s="151"/>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row>
    <row r="109" spans="1:272" x14ac:dyDescent="0.25">
      <c r="EP109" s="29"/>
      <c r="EQ109" s="29"/>
      <c r="ES109" s="29"/>
      <c r="ET109" s="29"/>
      <c r="EU109" s="29"/>
      <c r="EV109" s="29"/>
      <c r="EX109" s="29"/>
      <c r="FA109" s="29"/>
      <c r="FB109" s="29"/>
      <c r="FC109" s="29"/>
      <c r="FD109" s="29"/>
      <c r="FF109" s="29"/>
      <c r="FG109" s="29"/>
      <c r="FI109" s="29"/>
      <c r="FJ109" s="29"/>
      <c r="FK109" s="29"/>
      <c r="FL109" s="29"/>
      <c r="FN109" s="29"/>
      <c r="FO109" s="151"/>
      <c r="FP109" s="151"/>
      <c r="FQ109" s="151"/>
      <c r="FR109" s="151"/>
      <c r="FS109" s="184"/>
      <c r="FT109" s="186"/>
      <c r="FU109" s="186"/>
      <c r="FV109" s="186"/>
      <c r="FW109" s="151"/>
      <c r="FX109" s="151"/>
      <c r="FY109" s="151"/>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row>
    <row r="110" spans="1:272" x14ac:dyDescent="0.25">
      <c r="EP110" s="29"/>
      <c r="EQ110" s="29"/>
      <c r="ES110" s="29"/>
      <c r="ET110" s="29"/>
      <c r="EU110" s="29"/>
      <c r="EV110" s="29"/>
      <c r="EX110" s="29"/>
      <c r="FA110" s="29"/>
      <c r="FB110" s="29"/>
      <c r="FC110" s="29"/>
      <c r="FD110" s="29"/>
      <c r="FF110" s="29"/>
      <c r="FG110" s="29"/>
      <c r="FI110" s="29"/>
      <c r="FJ110" s="29"/>
      <c r="FK110" s="29"/>
      <c r="FL110" s="29"/>
      <c r="FN110" s="29"/>
      <c r="FO110" s="151"/>
      <c r="FP110" s="151"/>
      <c r="FQ110" s="151"/>
      <c r="FR110" s="151"/>
      <c r="FS110" s="151"/>
      <c r="FT110" s="151"/>
      <c r="FU110" s="151"/>
      <c r="FV110" s="151"/>
      <c r="FW110" s="151"/>
      <c r="FX110" s="151"/>
      <c r="FY110" s="151"/>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row>
    <row r="111" spans="1:272" x14ac:dyDescent="0.25">
      <c r="G111" s="12"/>
      <c r="H111" s="12"/>
      <c r="I111" s="12"/>
      <c r="J111" s="12"/>
      <c r="K111" s="12"/>
      <c r="L111" s="12"/>
      <c r="M111" s="12"/>
      <c r="Q111" s="12"/>
      <c r="R111" s="12"/>
      <c r="S111" s="12"/>
      <c r="AA111" s="12"/>
      <c r="AB111" s="12"/>
      <c r="AF111" s="12"/>
      <c r="AG111" s="12"/>
      <c r="AP111" s="12"/>
      <c r="AW111" s="12"/>
      <c r="BF111" s="12"/>
      <c r="BP111" s="12"/>
      <c r="BU111" s="12"/>
      <c r="BV111" s="12"/>
      <c r="CB111" s="12"/>
      <c r="CF111" s="12"/>
      <c r="CK111" s="12"/>
      <c r="CL111" s="12"/>
      <c r="DA111" s="12"/>
      <c r="DB111" s="12"/>
      <c r="DL111" s="12"/>
      <c r="DQ111" s="12"/>
      <c r="DR111" s="12"/>
      <c r="DY111" s="12"/>
      <c r="EB111" s="12"/>
      <c r="EG111" s="12"/>
      <c r="EH111" s="12"/>
      <c r="EN111" s="12"/>
      <c r="EO111" s="12"/>
      <c r="EP111" s="29"/>
      <c r="EQ111" s="29"/>
      <c r="ES111" s="29"/>
      <c r="ET111" s="29"/>
      <c r="EU111" s="29"/>
      <c r="EV111" s="29"/>
      <c r="EX111" s="29"/>
      <c r="FA111" s="29"/>
      <c r="FB111" s="29"/>
      <c r="FC111" s="29"/>
      <c r="FD111" s="29"/>
      <c r="FF111" s="29"/>
      <c r="FG111" s="29"/>
      <c r="FI111" s="29"/>
      <c r="FJ111" s="29"/>
      <c r="FK111" s="29"/>
      <c r="FL111" s="29"/>
      <c r="FN111" s="29"/>
      <c r="FO111" s="151"/>
      <c r="FP111" s="151"/>
      <c r="FQ111" s="151"/>
      <c r="FR111" s="151"/>
      <c r="FS111" s="151"/>
      <c r="FT111" s="151"/>
      <c r="FU111" s="151"/>
      <c r="FV111" s="151"/>
      <c r="FW111" s="151"/>
      <c r="FX111" s="151"/>
      <c r="FY111" s="151"/>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row>
    <row r="112" spans="1:272" x14ac:dyDescent="0.25">
      <c r="G112" s="12"/>
      <c r="H112" s="12"/>
      <c r="I112" s="12"/>
      <c r="J112" s="12"/>
      <c r="K112" s="12"/>
      <c r="L112" s="12"/>
      <c r="M112" s="12"/>
      <c r="Q112" s="12"/>
      <c r="R112" s="12"/>
      <c r="S112" s="12"/>
      <c r="AA112" s="12"/>
      <c r="AB112" s="12"/>
      <c r="AF112" s="12"/>
      <c r="AG112" s="12"/>
      <c r="AP112" s="12"/>
      <c r="AW112" s="12"/>
      <c r="BF112" s="12"/>
      <c r="BP112" s="12"/>
      <c r="BU112" s="12"/>
      <c r="BV112" s="12"/>
      <c r="CB112" s="12"/>
      <c r="CF112" s="12"/>
      <c r="CK112" s="12"/>
      <c r="CL112" s="12"/>
      <c r="DA112" s="12"/>
      <c r="DB112" s="12"/>
      <c r="DL112" s="12"/>
      <c r="DQ112" s="12"/>
      <c r="DR112" s="12"/>
      <c r="DY112" s="12"/>
      <c r="EB112" s="12"/>
      <c r="EG112" s="12"/>
      <c r="EH112" s="12"/>
      <c r="EN112" s="12"/>
      <c r="EO112" s="12"/>
      <c r="EP112" s="29"/>
      <c r="EQ112" s="29"/>
      <c r="ES112" s="29"/>
      <c r="ET112" s="29"/>
      <c r="EU112" s="29"/>
      <c r="EV112" s="29"/>
      <c r="EX112" s="29"/>
      <c r="FA112" s="29"/>
      <c r="FB112" s="29"/>
      <c r="FC112" s="29"/>
      <c r="FD112" s="29"/>
      <c r="FF112" s="29"/>
      <c r="FG112" s="29"/>
      <c r="FI112" s="29"/>
      <c r="FJ112" s="29"/>
      <c r="FK112" s="29"/>
      <c r="FL112" s="29"/>
      <c r="FN112" s="29"/>
      <c r="FO112" s="151"/>
      <c r="FP112" s="151"/>
      <c r="FQ112" s="151"/>
      <c r="FR112" s="151"/>
      <c r="FS112" s="151"/>
      <c r="FT112" s="184"/>
      <c r="FU112" s="184"/>
      <c r="FV112" s="184"/>
      <c r="FW112" s="184"/>
      <c r="FX112" s="151"/>
      <c r="FY112" s="151"/>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row>
    <row r="113" spans="7:257" x14ac:dyDescent="0.25">
      <c r="G113" s="12"/>
      <c r="H113" s="12"/>
      <c r="I113" s="12"/>
      <c r="J113" s="12"/>
      <c r="K113" s="12"/>
      <c r="L113" s="12"/>
      <c r="M113" s="12"/>
      <c r="Q113" s="12"/>
      <c r="R113" s="12"/>
      <c r="S113" s="12"/>
      <c r="AA113" s="12"/>
      <c r="AB113" s="12"/>
      <c r="AF113" s="12"/>
      <c r="AG113" s="12"/>
      <c r="AP113" s="12"/>
      <c r="AW113" s="12"/>
      <c r="BF113" s="12"/>
      <c r="BP113" s="12"/>
      <c r="BU113" s="12"/>
      <c r="BV113" s="12"/>
      <c r="CB113" s="12"/>
      <c r="CF113" s="12"/>
      <c r="CK113" s="12"/>
      <c r="CL113" s="12"/>
      <c r="DA113" s="12"/>
      <c r="DB113" s="12"/>
      <c r="DL113" s="12"/>
      <c r="DQ113" s="12"/>
      <c r="DR113" s="12"/>
      <c r="DY113" s="12"/>
      <c r="EB113" s="12"/>
      <c r="EG113" s="12"/>
      <c r="EH113" s="12"/>
      <c r="EN113" s="12"/>
      <c r="EO113" s="12"/>
      <c r="EP113" s="29"/>
      <c r="EQ113" s="29"/>
      <c r="ES113" s="29"/>
      <c r="ET113" s="29"/>
      <c r="EU113" s="29"/>
      <c r="EV113" s="29"/>
      <c r="EX113" s="29"/>
      <c r="FA113" s="29"/>
      <c r="FB113" s="29"/>
      <c r="FC113" s="29"/>
      <c r="FD113" s="29"/>
      <c r="FF113" s="29"/>
      <c r="FG113" s="29"/>
      <c r="FI113" s="29"/>
      <c r="FJ113" s="29"/>
      <c r="FK113" s="29"/>
      <c r="FL113" s="29"/>
      <c r="FN113" s="29"/>
      <c r="FO113" s="151"/>
      <c r="FP113" s="151"/>
      <c r="FQ113" s="151"/>
      <c r="FR113" s="151"/>
      <c r="FS113" s="151"/>
      <c r="FT113" s="151"/>
      <c r="FU113" s="151"/>
      <c r="FV113" s="151"/>
      <c r="FW113" s="151"/>
      <c r="FX113" s="151"/>
      <c r="FY113" s="151"/>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row>
    <row r="114" spans="7:257" x14ac:dyDescent="0.25">
      <c r="G114" s="12"/>
      <c r="H114" s="12"/>
      <c r="I114" s="12"/>
      <c r="J114" s="12"/>
      <c r="K114" s="12"/>
      <c r="L114" s="12"/>
      <c r="M114" s="12"/>
      <c r="Q114" s="12"/>
      <c r="R114" s="12"/>
      <c r="S114" s="12"/>
      <c r="AA114" s="12"/>
      <c r="AB114" s="12"/>
      <c r="AF114" s="12"/>
      <c r="AG114" s="12"/>
      <c r="AP114" s="12"/>
      <c r="AW114" s="12"/>
      <c r="BF114" s="12"/>
      <c r="BP114" s="12"/>
      <c r="BU114" s="12"/>
      <c r="BV114" s="12"/>
      <c r="CB114" s="12"/>
      <c r="CF114" s="12"/>
      <c r="CK114" s="12"/>
      <c r="CL114" s="12"/>
      <c r="DA114" s="12"/>
      <c r="DB114" s="12"/>
      <c r="DL114" s="12"/>
      <c r="DQ114" s="12"/>
      <c r="DR114" s="12"/>
      <c r="DY114" s="12"/>
      <c r="EB114" s="12"/>
      <c r="EG114" s="12"/>
      <c r="EH114" s="12"/>
      <c r="EN114" s="12"/>
      <c r="EO114" s="12"/>
      <c r="EP114" s="29"/>
      <c r="EQ114" s="29"/>
      <c r="ES114" s="29"/>
      <c r="ET114" s="29"/>
      <c r="EU114" s="29"/>
      <c r="EV114" s="29"/>
      <c r="EX114" s="29"/>
      <c r="FA114" s="29"/>
      <c r="FB114" s="29"/>
      <c r="FC114" s="29"/>
      <c r="FD114" s="29"/>
      <c r="FF114" s="29"/>
      <c r="FG114" s="29"/>
      <c r="FI114" s="29"/>
      <c r="FJ114" s="29"/>
      <c r="FK114" s="29"/>
      <c r="FL114" s="29"/>
      <c r="FN114" s="29"/>
      <c r="FO114" s="151"/>
      <c r="FP114" s="151"/>
      <c r="FQ114" s="151"/>
      <c r="FR114" s="151"/>
      <c r="FS114" s="151"/>
      <c r="FT114" s="151"/>
      <c r="FU114" s="151"/>
      <c r="FV114" s="151"/>
      <c r="FW114" s="151"/>
      <c r="FX114" s="151"/>
      <c r="FY114" s="151"/>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row>
    <row r="115" spans="7:257" x14ac:dyDescent="0.25">
      <c r="G115" s="12"/>
      <c r="H115" s="12"/>
      <c r="I115" s="12"/>
      <c r="J115" s="12"/>
      <c r="K115" s="12"/>
      <c r="L115" s="12"/>
      <c r="M115" s="12"/>
      <c r="Q115" s="12"/>
      <c r="R115" s="12"/>
      <c r="S115" s="12"/>
      <c r="AA115" s="12"/>
      <c r="AB115" s="12"/>
      <c r="AF115" s="12"/>
      <c r="AG115" s="12"/>
      <c r="AP115" s="12"/>
      <c r="AW115" s="12"/>
      <c r="BF115" s="12"/>
      <c r="BP115" s="12"/>
      <c r="BU115" s="12"/>
      <c r="BV115" s="12"/>
      <c r="CB115" s="12"/>
      <c r="CF115" s="12"/>
      <c r="CK115" s="12"/>
      <c r="CL115" s="12"/>
      <c r="DA115" s="12"/>
      <c r="DB115" s="12"/>
      <c r="DL115" s="12"/>
      <c r="DQ115" s="12"/>
      <c r="DR115" s="12"/>
      <c r="DY115" s="12"/>
      <c r="EB115" s="12"/>
      <c r="EG115" s="12"/>
      <c r="EH115" s="12"/>
      <c r="EN115" s="12"/>
      <c r="EO115" s="12"/>
      <c r="EP115" s="29"/>
      <c r="EQ115" s="29"/>
      <c r="ES115" s="29"/>
      <c r="ET115" s="29"/>
      <c r="EU115" s="29"/>
      <c r="EV115" s="29"/>
      <c r="EX115" s="29"/>
      <c r="FA115" s="29"/>
      <c r="FB115" s="29"/>
      <c r="FC115" s="29"/>
      <c r="FD115" s="29"/>
      <c r="FF115" s="29"/>
      <c r="FG115" s="29"/>
      <c r="FI115" s="29"/>
      <c r="FJ115" s="29"/>
      <c r="FK115" s="29"/>
      <c r="FL115" s="29"/>
      <c r="FN115" s="29"/>
      <c r="FO115" s="151"/>
      <c r="FP115" s="151"/>
      <c r="FQ115" s="151"/>
      <c r="FR115" s="151"/>
      <c r="FS115" s="151"/>
      <c r="FT115" s="151"/>
      <c r="FU115" s="151"/>
      <c r="FV115" s="151"/>
      <c r="FW115" s="151"/>
      <c r="FX115" s="151"/>
      <c r="FY115" s="151"/>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row>
    <row r="116" spans="7:257" x14ac:dyDescent="0.25">
      <c r="G116" s="12"/>
      <c r="H116" s="12"/>
      <c r="I116" s="12"/>
      <c r="J116" s="12"/>
      <c r="K116" s="12"/>
      <c r="L116" s="12"/>
      <c r="M116" s="12"/>
      <c r="Q116" s="12"/>
      <c r="R116" s="12"/>
      <c r="S116" s="12"/>
      <c r="AA116" s="12"/>
      <c r="AB116" s="12"/>
      <c r="AF116" s="12"/>
      <c r="AG116" s="12"/>
      <c r="AP116" s="12"/>
      <c r="AW116" s="12"/>
      <c r="BF116" s="12"/>
      <c r="BP116" s="12"/>
      <c r="BU116" s="12"/>
      <c r="BV116" s="12"/>
      <c r="CB116" s="12"/>
      <c r="CF116" s="12"/>
      <c r="CK116" s="12"/>
      <c r="CL116" s="12"/>
      <c r="DA116" s="12"/>
      <c r="DB116" s="12"/>
      <c r="DL116" s="12"/>
      <c r="DQ116" s="12"/>
      <c r="DR116" s="12"/>
      <c r="DY116" s="12"/>
      <c r="EB116" s="12"/>
      <c r="EG116" s="12"/>
      <c r="EH116" s="12"/>
      <c r="EN116" s="12"/>
      <c r="EO116" s="12"/>
      <c r="EP116" s="29"/>
      <c r="EQ116" s="29"/>
      <c r="ES116" s="29"/>
      <c r="ET116" s="29"/>
      <c r="EU116" s="29"/>
      <c r="EV116" s="29"/>
      <c r="EX116" s="29"/>
      <c r="FA116" s="29"/>
      <c r="FB116" s="29"/>
      <c r="FC116" s="29"/>
      <c r="FD116" s="29"/>
      <c r="FF116" s="29"/>
      <c r="FG116" s="29"/>
      <c r="FI116" s="29"/>
      <c r="FJ116" s="29"/>
      <c r="FK116" s="29"/>
      <c r="FL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row>
    <row r="117" spans="7:257" x14ac:dyDescent="0.25">
      <c r="G117" s="12"/>
      <c r="H117" s="12"/>
      <c r="I117" s="12"/>
      <c r="J117" s="12"/>
      <c r="K117" s="12"/>
      <c r="L117" s="12"/>
      <c r="M117" s="12"/>
      <c r="Q117" s="12"/>
      <c r="R117" s="12"/>
      <c r="S117" s="12"/>
      <c r="AA117" s="12"/>
      <c r="AB117" s="12"/>
      <c r="AF117" s="12"/>
      <c r="AG117" s="12"/>
      <c r="AP117" s="12"/>
      <c r="AW117" s="12"/>
      <c r="BF117" s="12"/>
      <c r="BP117" s="12"/>
      <c r="BU117" s="12"/>
      <c r="BV117" s="12"/>
      <c r="CB117" s="12"/>
      <c r="CF117" s="12"/>
      <c r="CK117" s="12"/>
      <c r="CL117" s="12"/>
      <c r="DA117" s="12"/>
      <c r="DB117" s="12"/>
      <c r="DL117" s="12"/>
      <c r="DQ117" s="12"/>
      <c r="DR117" s="12"/>
      <c r="DY117" s="12"/>
      <c r="EB117" s="12"/>
      <c r="EG117" s="12"/>
      <c r="EH117" s="12"/>
      <c r="EN117" s="12"/>
      <c r="EO117" s="12"/>
      <c r="EP117" s="29"/>
      <c r="EQ117" s="29"/>
      <c r="ES117" s="29"/>
      <c r="ET117" s="29"/>
      <c r="EU117" s="29"/>
      <c r="EV117" s="29"/>
      <c r="EX117" s="29"/>
      <c r="FA117" s="29"/>
      <c r="FB117" s="29"/>
      <c r="FC117" s="29"/>
      <c r="FD117" s="29"/>
      <c r="FF117" s="29"/>
      <c r="FG117" s="29"/>
      <c r="FI117" s="29"/>
      <c r="FJ117" s="29"/>
      <c r="FK117" s="29"/>
      <c r="FL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row>
    <row r="118" spans="7:257" x14ac:dyDescent="0.25">
      <c r="G118" s="12"/>
      <c r="H118" s="12"/>
      <c r="I118" s="12"/>
      <c r="J118" s="12"/>
      <c r="K118" s="12"/>
      <c r="L118" s="12"/>
      <c r="M118" s="12"/>
      <c r="Q118" s="12"/>
      <c r="R118" s="12"/>
      <c r="S118" s="12"/>
      <c r="AA118" s="12"/>
      <c r="AB118" s="12"/>
      <c r="AF118" s="12"/>
      <c r="AG118" s="12"/>
      <c r="AP118" s="12"/>
      <c r="AW118" s="12"/>
      <c r="BF118" s="12"/>
      <c r="BP118" s="12"/>
      <c r="BU118" s="12"/>
      <c r="BV118" s="12"/>
      <c r="CB118" s="12"/>
      <c r="CF118" s="12"/>
      <c r="CK118" s="12"/>
      <c r="CL118" s="12"/>
      <c r="DA118" s="12"/>
      <c r="DB118" s="12"/>
      <c r="DL118" s="12"/>
      <c r="DQ118" s="12"/>
      <c r="DR118" s="12"/>
      <c r="DY118" s="12"/>
      <c r="EB118" s="12"/>
      <c r="EG118" s="12"/>
      <c r="EH118" s="12"/>
      <c r="EN118" s="12"/>
      <c r="EO118" s="12"/>
      <c r="EP118" s="29"/>
      <c r="EQ118" s="29"/>
      <c r="ES118" s="29"/>
      <c r="ET118" s="29"/>
      <c r="EU118" s="29"/>
      <c r="EV118" s="29"/>
      <c r="EX118" s="29"/>
      <c r="FA118" s="29"/>
      <c r="FB118" s="29"/>
      <c r="FC118" s="29"/>
      <c r="FD118" s="29"/>
      <c r="FF118" s="29"/>
      <c r="FG118" s="29"/>
      <c r="FI118" s="29"/>
      <c r="FJ118" s="29"/>
      <c r="FK118" s="29"/>
      <c r="FL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row>
    <row r="119" spans="7:257" x14ac:dyDescent="0.25">
      <c r="G119" s="12"/>
      <c r="H119" s="12"/>
      <c r="I119" s="12"/>
      <c r="J119" s="12"/>
      <c r="K119" s="12"/>
      <c r="L119" s="12"/>
      <c r="M119" s="12"/>
      <c r="Q119" s="12"/>
      <c r="R119" s="12"/>
      <c r="S119" s="12"/>
      <c r="AA119" s="12"/>
      <c r="AB119" s="12"/>
      <c r="AF119" s="12"/>
      <c r="AG119" s="12"/>
      <c r="AP119" s="12"/>
      <c r="AW119" s="12"/>
      <c r="BF119" s="12"/>
      <c r="BP119" s="12"/>
      <c r="BU119" s="12"/>
      <c r="BV119" s="12"/>
      <c r="CB119" s="12"/>
      <c r="CF119" s="12"/>
      <c r="CK119" s="12"/>
      <c r="CL119" s="12"/>
      <c r="DA119" s="12"/>
      <c r="DB119" s="12"/>
      <c r="DL119" s="12"/>
      <c r="DQ119" s="12"/>
      <c r="DR119" s="12"/>
      <c r="DY119" s="12"/>
      <c r="EB119" s="12"/>
      <c r="EG119" s="12"/>
      <c r="EH119" s="12"/>
      <c r="EN119" s="12"/>
      <c r="EO119" s="12"/>
      <c r="EP119" s="29"/>
      <c r="EQ119" s="29"/>
      <c r="ES119" s="29"/>
      <c r="ET119" s="29"/>
      <c r="EU119" s="29"/>
      <c r="EV119" s="29"/>
      <c r="EX119" s="29"/>
      <c r="FA119" s="29"/>
      <c r="FB119" s="29"/>
      <c r="FC119" s="29"/>
      <c r="FD119" s="29"/>
      <c r="FF119" s="29"/>
      <c r="FG119" s="29"/>
      <c r="FI119" s="29"/>
      <c r="FJ119" s="29"/>
      <c r="FK119" s="29"/>
      <c r="FL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row>
    <row r="120" spans="7:257" x14ac:dyDescent="0.25">
      <c r="G120" s="12"/>
      <c r="H120" s="12"/>
      <c r="I120" s="12"/>
      <c r="J120" s="12"/>
      <c r="K120" s="12"/>
      <c r="L120" s="12"/>
      <c r="M120" s="12"/>
      <c r="Q120" s="12"/>
      <c r="R120" s="12"/>
      <c r="S120" s="12"/>
      <c r="AA120" s="12"/>
      <c r="AB120" s="12"/>
      <c r="AF120" s="12"/>
      <c r="AG120" s="12"/>
      <c r="AP120" s="12"/>
      <c r="AW120" s="12"/>
      <c r="BF120" s="12"/>
      <c r="BP120" s="12"/>
      <c r="BU120" s="12"/>
      <c r="BV120" s="12"/>
      <c r="CB120" s="12"/>
      <c r="CF120" s="12"/>
      <c r="CK120" s="12"/>
      <c r="CL120" s="12"/>
      <c r="DA120" s="12"/>
      <c r="DB120" s="12"/>
      <c r="DL120" s="12"/>
      <c r="DQ120" s="12"/>
      <c r="DR120" s="12"/>
      <c r="DY120" s="12"/>
      <c r="EB120" s="12"/>
      <c r="EG120" s="12"/>
      <c r="EH120" s="12"/>
      <c r="EN120" s="12"/>
      <c r="EO120" s="12"/>
      <c r="EP120" s="29"/>
      <c r="EQ120" s="29"/>
      <c r="ES120" s="29"/>
      <c r="ET120" s="29"/>
      <c r="EU120" s="29"/>
      <c r="EV120" s="29"/>
      <c r="EX120" s="29"/>
      <c r="FA120" s="29"/>
      <c r="FB120" s="29"/>
      <c r="FC120" s="29"/>
      <c r="FD120" s="29"/>
      <c r="FF120" s="29"/>
      <c r="FG120" s="29"/>
      <c r="FI120" s="29"/>
      <c r="FJ120" s="29"/>
      <c r="FK120" s="29"/>
      <c r="FL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row>
    <row r="121" spans="7:257" x14ac:dyDescent="0.25">
      <c r="G121" s="12"/>
      <c r="H121" s="12"/>
      <c r="I121" s="12"/>
      <c r="J121" s="12"/>
      <c r="K121" s="12"/>
      <c r="L121" s="12"/>
      <c r="M121" s="12"/>
      <c r="Q121" s="12"/>
      <c r="R121" s="12"/>
      <c r="S121" s="12"/>
      <c r="AA121" s="12"/>
      <c r="AB121" s="12"/>
      <c r="AF121" s="12"/>
      <c r="AG121" s="12"/>
      <c r="AP121" s="12"/>
      <c r="AW121" s="12"/>
      <c r="BF121" s="12"/>
      <c r="BP121" s="12"/>
      <c r="BU121" s="12"/>
      <c r="BV121" s="12"/>
      <c r="CB121" s="12"/>
      <c r="CF121" s="12"/>
      <c r="CK121" s="12"/>
      <c r="CL121" s="12"/>
      <c r="DA121" s="12"/>
      <c r="DB121" s="12"/>
      <c r="DL121" s="12"/>
      <c r="DQ121" s="12"/>
      <c r="DR121" s="12"/>
      <c r="DY121" s="12"/>
      <c r="EB121" s="12"/>
      <c r="EG121" s="12"/>
      <c r="EH121" s="12"/>
      <c r="EN121" s="12"/>
      <c r="EO121" s="12"/>
      <c r="EP121" s="29"/>
      <c r="EQ121" s="29"/>
      <c r="ES121" s="29"/>
      <c r="ET121" s="29"/>
      <c r="EU121" s="29"/>
      <c r="EV121" s="29"/>
      <c r="EX121" s="29"/>
      <c r="FA121" s="29"/>
      <c r="FB121" s="29"/>
      <c r="FC121" s="29"/>
      <c r="FD121" s="29"/>
      <c r="FF121" s="29"/>
      <c r="FG121" s="29"/>
      <c r="FI121" s="29"/>
      <c r="FJ121" s="29"/>
      <c r="FK121" s="29"/>
      <c r="FL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row>
    <row r="122" spans="7:257" x14ac:dyDescent="0.25">
      <c r="G122" s="12"/>
      <c r="H122" s="12"/>
      <c r="I122" s="12"/>
      <c r="J122" s="12"/>
      <c r="K122" s="12"/>
      <c r="L122" s="12"/>
      <c r="M122" s="12"/>
      <c r="Q122" s="12"/>
      <c r="R122" s="12"/>
      <c r="S122" s="12"/>
      <c r="AA122" s="12"/>
      <c r="AB122" s="12"/>
      <c r="AF122" s="12"/>
      <c r="AG122" s="12"/>
      <c r="AP122" s="12"/>
      <c r="AW122" s="12"/>
      <c r="BF122" s="12"/>
      <c r="BP122" s="12"/>
      <c r="BU122" s="12"/>
      <c r="BV122" s="12"/>
      <c r="CB122" s="12"/>
      <c r="CF122" s="12"/>
      <c r="CK122" s="12"/>
      <c r="CL122" s="12"/>
      <c r="DA122" s="12"/>
      <c r="DB122" s="12"/>
      <c r="DL122" s="12"/>
      <c r="DQ122" s="12"/>
      <c r="DR122" s="12"/>
      <c r="DU122" s="12" t="s">
        <v>62</v>
      </c>
      <c r="DY122" s="12"/>
      <c r="EB122" s="12"/>
      <c r="EG122" s="12"/>
      <c r="EH122" s="12"/>
      <c r="EN122" s="12"/>
      <c r="EO122" s="12"/>
      <c r="EP122" s="29"/>
      <c r="EQ122" s="29"/>
      <c r="ES122" s="29"/>
      <c r="ET122" s="29"/>
      <c r="EU122" s="29"/>
      <c r="EV122" s="29"/>
      <c r="EX122" s="29"/>
      <c r="FA122" s="29"/>
      <c r="FB122" s="29"/>
      <c r="FC122" s="29"/>
      <c r="FD122" s="29"/>
      <c r="FF122" s="29"/>
      <c r="FG122" s="29"/>
      <c r="FI122" s="29"/>
      <c r="FJ122" s="29"/>
      <c r="FK122" s="29"/>
      <c r="FL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row>
    <row r="123" spans="7:257" x14ac:dyDescent="0.25">
      <c r="G123" s="12"/>
      <c r="H123" s="12"/>
      <c r="I123" s="12"/>
      <c r="J123" s="12"/>
      <c r="K123" s="12"/>
      <c r="L123" s="12"/>
      <c r="M123" s="12"/>
      <c r="Q123" s="12"/>
      <c r="R123" s="12"/>
      <c r="S123" s="12"/>
      <c r="AA123" s="12"/>
      <c r="AB123" s="12"/>
      <c r="AF123" s="12"/>
      <c r="AG123" s="12"/>
      <c r="AP123" s="12"/>
      <c r="AW123" s="12"/>
      <c r="BF123" s="12"/>
      <c r="BP123" s="12"/>
      <c r="BU123" s="12"/>
      <c r="BV123" s="12"/>
      <c r="CB123" s="12"/>
      <c r="CF123" s="12"/>
      <c r="CK123" s="12"/>
      <c r="CL123" s="12"/>
      <c r="DA123" s="12"/>
      <c r="DB123" s="12"/>
      <c r="DL123" s="12"/>
      <c r="DQ123" s="12"/>
      <c r="DR123" s="12"/>
      <c r="DY123" s="12"/>
      <c r="EB123" s="12"/>
      <c r="EG123" s="12"/>
      <c r="EH123" s="12"/>
      <c r="EN123" s="12"/>
      <c r="EO123" s="12"/>
      <c r="EP123" s="29"/>
      <c r="EQ123" s="29"/>
      <c r="ES123" s="29"/>
      <c r="ET123" s="29"/>
      <c r="EU123" s="29"/>
      <c r="EV123" s="29"/>
      <c r="EX123" s="29"/>
      <c r="FA123" s="29"/>
      <c r="FB123" s="29"/>
      <c r="FC123" s="29"/>
      <c r="FD123" s="29"/>
      <c r="FF123" s="29"/>
      <c r="FG123" s="29"/>
      <c r="FI123" s="29"/>
      <c r="FJ123" s="29"/>
      <c r="FK123" s="29"/>
      <c r="FL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row>
    <row r="124" spans="7:257" x14ac:dyDescent="0.25">
      <c r="G124" s="12"/>
      <c r="H124" s="12"/>
      <c r="I124" s="12"/>
      <c r="J124" s="12"/>
      <c r="K124" s="12"/>
      <c r="L124" s="12"/>
      <c r="M124" s="12"/>
      <c r="Q124" s="12"/>
      <c r="R124" s="12"/>
      <c r="S124" s="12"/>
      <c r="AA124" s="12"/>
      <c r="AB124" s="12"/>
      <c r="AF124" s="12"/>
      <c r="AG124" s="12"/>
      <c r="AP124" s="12"/>
      <c r="AW124" s="12"/>
      <c r="BF124" s="12"/>
      <c r="BP124" s="12"/>
      <c r="BU124" s="12"/>
      <c r="BV124" s="12"/>
      <c r="CB124" s="12"/>
      <c r="CF124" s="12"/>
      <c r="CK124" s="12"/>
      <c r="CL124" s="12"/>
      <c r="DA124" s="12"/>
      <c r="DB124" s="12"/>
      <c r="DL124" s="12"/>
      <c r="DQ124" s="12"/>
      <c r="DR124" s="12"/>
      <c r="DY124" s="12"/>
      <c r="EB124" s="12"/>
      <c r="EG124" s="12"/>
      <c r="EH124" s="12"/>
      <c r="EN124" s="12"/>
      <c r="EO124" s="12"/>
      <c r="EP124" s="29"/>
      <c r="EQ124" s="29"/>
      <c r="ES124" s="29"/>
      <c r="ET124" s="29"/>
      <c r="EU124" s="29"/>
      <c r="EV124" s="29"/>
      <c r="EX124" s="29"/>
      <c r="FA124" s="29"/>
      <c r="FB124" s="29"/>
      <c r="FC124" s="29"/>
      <c r="FD124" s="29"/>
      <c r="FF124" s="29"/>
      <c r="FG124" s="29"/>
      <c r="FI124" s="29"/>
      <c r="FJ124" s="29"/>
      <c r="FK124" s="29"/>
      <c r="FL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row>
    <row r="125" spans="7:257" x14ac:dyDescent="0.25">
      <c r="G125" s="12"/>
      <c r="H125" s="12"/>
      <c r="I125" s="12"/>
      <c r="J125" s="12"/>
      <c r="K125" s="12"/>
      <c r="L125" s="12"/>
      <c r="M125" s="12"/>
      <c r="Q125" s="12"/>
      <c r="R125" s="12"/>
      <c r="S125" s="12"/>
      <c r="AA125" s="12"/>
      <c r="AB125" s="12"/>
      <c r="AF125" s="12"/>
      <c r="AG125" s="12"/>
      <c r="AP125" s="12"/>
      <c r="AW125" s="12"/>
      <c r="BF125" s="12"/>
      <c r="BP125" s="12"/>
      <c r="BU125" s="12"/>
      <c r="BV125" s="12"/>
      <c r="CB125" s="12"/>
      <c r="CF125" s="12"/>
      <c r="CK125" s="12"/>
      <c r="CL125" s="12"/>
      <c r="DA125" s="12"/>
      <c r="DB125" s="12"/>
      <c r="DL125" s="12"/>
      <c r="DQ125" s="12"/>
      <c r="DR125" s="12"/>
      <c r="DY125" s="12"/>
      <c r="EB125" s="12"/>
      <c r="EG125" s="12"/>
      <c r="EH125" s="12"/>
      <c r="EN125" s="12"/>
      <c r="EO125" s="12"/>
      <c r="EP125" s="29"/>
      <c r="EQ125" s="29"/>
      <c r="ES125" s="29"/>
      <c r="ET125" s="29"/>
      <c r="EU125" s="29"/>
      <c r="EV125" s="29"/>
      <c r="EX125" s="29"/>
      <c r="FA125" s="29"/>
      <c r="FB125" s="29"/>
      <c r="FC125" s="29"/>
      <c r="FD125" s="29"/>
      <c r="FF125" s="29"/>
      <c r="FG125" s="29"/>
      <c r="FI125" s="29"/>
      <c r="FJ125" s="29"/>
      <c r="FK125" s="29"/>
      <c r="FL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row>
    <row r="126" spans="7:257" x14ac:dyDescent="0.25">
      <c r="G126" s="12"/>
      <c r="H126" s="12"/>
      <c r="I126" s="12"/>
      <c r="J126" s="12"/>
      <c r="K126" s="12"/>
      <c r="L126" s="12"/>
      <c r="M126" s="12"/>
      <c r="Q126" s="12"/>
      <c r="R126" s="12"/>
      <c r="S126" s="12"/>
      <c r="AA126" s="12"/>
      <c r="AB126" s="12"/>
      <c r="AF126" s="12"/>
      <c r="AG126" s="12"/>
      <c r="AP126" s="12"/>
      <c r="AW126" s="12"/>
      <c r="BF126" s="12"/>
      <c r="BP126" s="12"/>
      <c r="BU126" s="12"/>
      <c r="BV126" s="12"/>
      <c r="CB126" s="12"/>
      <c r="CF126" s="12"/>
      <c r="CK126" s="12"/>
      <c r="CL126" s="12"/>
      <c r="DA126" s="12"/>
      <c r="DB126" s="12"/>
      <c r="DL126" s="12"/>
      <c r="DQ126" s="12"/>
      <c r="DR126" s="12"/>
      <c r="DY126" s="12"/>
      <c r="EB126" s="12"/>
      <c r="EG126" s="12"/>
      <c r="EH126" s="12"/>
      <c r="EN126" s="12"/>
      <c r="EO126" s="12"/>
      <c r="EP126" s="29"/>
      <c r="EQ126" s="29"/>
      <c r="ES126" s="29"/>
      <c r="ET126" s="29"/>
      <c r="EU126" s="29"/>
      <c r="EV126" s="29"/>
      <c r="EX126" s="29"/>
      <c r="FA126" s="29"/>
      <c r="FB126" s="29"/>
      <c r="FC126" s="29"/>
      <c r="FD126" s="29"/>
      <c r="FF126" s="29"/>
      <c r="FG126" s="29"/>
      <c r="FI126" s="29"/>
      <c r="FJ126" s="29"/>
      <c r="FK126" s="29"/>
      <c r="FL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row>
    <row r="127" spans="7:257" x14ac:dyDescent="0.25">
      <c r="G127" s="12"/>
      <c r="H127" s="12"/>
      <c r="I127" s="12"/>
      <c r="J127" s="12"/>
      <c r="K127" s="12"/>
      <c r="L127" s="12"/>
      <c r="M127" s="12"/>
      <c r="Q127" s="12"/>
      <c r="R127" s="12"/>
      <c r="S127" s="12"/>
      <c r="AA127" s="12"/>
      <c r="AB127" s="12"/>
      <c r="AF127" s="12"/>
      <c r="AG127" s="12"/>
      <c r="AP127" s="12"/>
      <c r="AW127" s="12"/>
      <c r="BF127" s="12"/>
      <c r="BP127" s="12"/>
      <c r="BU127" s="12"/>
      <c r="BV127" s="12"/>
      <c r="CB127" s="12"/>
      <c r="CF127" s="12"/>
      <c r="CK127" s="12"/>
      <c r="CL127" s="12"/>
      <c r="DA127" s="12"/>
      <c r="DB127" s="12"/>
      <c r="DL127" s="12"/>
      <c r="DQ127" s="12"/>
      <c r="DR127" s="12"/>
      <c r="DY127" s="12"/>
      <c r="EB127" s="12"/>
      <c r="EG127" s="12"/>
      <c r="EH127" s="12"/>
      <c r="EN127" s="12"/>
      <c r="EO127" s="12"/>
      <c r="EP127" s="29"/>
      <c r="EQ127" s="29"/>
      <c r="ES127" s="29"/>
      <c r="ET127" s="29"/>
      <c r="EU127" s="29"/>
      <c r="EV127" s="29"/>
      <c r="EX127" s="29"/>
      <c r="FA127" s="29"/>
      <c r="FB127" s="29"/>
      <c r="FC127" s="29"/>
      <c r="FD127" s="29"/>
      <c r="FF127" s="29"/>
      <c r="FG127" s="29"/>
      <c r="FI127" s="29"/>
      <c r="FJ127" s="29"/>
      <c r="FK127" s="29"/>
      <c r="FL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row>
    <row r="128" spans="7:257" x14ac:dyDescent="0.25">
      <c r="G128" s="12"/>
      <c r="H128" s="12"/>
      <c r="I128" s="12"/>
      <c r="J128" s="12"/>
      <c r="K128" s="12"/>
      <c r="L128" s="12"/>
      <c r="M128" s="12"/>
      <c r="Q128" s="12"/>
      <c r="R128" s="12"/>
      <c r="S128" s="12"/>
      <c r="AA128" s="12"/>
      <c r="AB128" s="12"/>
      <c r="AF128" s="12"/>
      <c r="AG128" s="12"/>
      <c r="AP128" s="12"/>
      <c r="AW128" s="12"/>
      <c r="BF128" s="12"/>
      <c r="BP128" s="12"/>
      <c r="BU128" s="12"/>
      <c r="BV128" s="12"/>
      <c r="CB128" s="12"/>
      <c r="CF128" s="12"/>
      <c r="CK128" s="12"/>
      <c r="CL128" s="12"/>
      <c r="DA128" s="12"/>
      <c r="DB128" s="12"/>
      <c r="DL128" s="12"/>
      <c r="DQ128" s="12"/>
      <c r="DR128" s="12"/>
      <c r="DY128" s="12"/>
      <c r="EB128" s="12"/>
      <c r="EG128" s="12"/>
      <c r="EH128" s="12"/>
      <c r="EN128" s="12"/>
      <c r="EO128" s="12"/>
      <c r="EP128" s="29"/>
      <c r="EQ128" s="29"/>
      <c r="ES128" s="29"/>
      <c r="ET128" s="29"/>
      <c r="EU128" s="29"/>
      <c r="EV128" s="29"/>
      <c r="EX128" s="29"/>
      <c r="FA128" s="29"/>
      <c r="FB128" s="29"/>
      <c r="FC128" s="29"/>
      <c r="FD128" s="29"/>
      <c r="FF128" s="29"/>
      <c r="FG128" s="29"/>
      <c r="FI128" s="29"/>
      <c r="FJ128" s="29"/>
      <c r="FK128" s="29"/>
      <c r="FL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row>
    <row r="129" spans="7:257" x14ac:dyDescent="0.25">
      <c r="G129" s="12"/>
      <c r="H129" s="12"/>
      <c r="I129" s="12"/>
      <c r="J129" s="12"/>
      <c r="K129" s="12"/>
      <c r="L129" s="12"/>
      <c r="M129" s="12"/>
      <c r="Q129" s="12"/>
      <c r="R129" s="12"/>
      <c r="S129" s="12"/>
      <c r="AA129" s="12"/>
      <c r="AB129" s="12"/>
      <c r="AF129" s="12"/>
      <c r="AG129" s="12"/>
      <c r="AP129" s="12"/>
      <c r="AW129" s="12"/>
      <c r="BF129" s="12"/>
      <c r="BP129" s="12"/>
      <c r="BU129" s="12"/>
      <c r="BV129" s="12"/>
      <c r="CB129" s="12"/>
      <c r="CF129" s="12"/>
      <c r="CK129" s="12"/>
      <c r="CL129" s="12"/>
      <c r="DA129" s="12"/>
      <c r="DB129" s="12"/>
      <c r="DL129" s="12"/>
      <c r="DQ129" s="12"/>
      <c r="DR129" s="12"/>
      <c r="DY129" s="12"/>
      <c r="EB129" s="12"/>
      <c r="EG129" s="12"/>
      <c r="EH129" s="12"/>
      <c r="EN129" s="12"/>
      <c r="EO129" s="12"/>
      <c r="EP129" s="29"/>
      <c r="EQ129" s="29"/>
      <c r="ES129" s="29"/>
      <c r="ET129" s="29"/>
      <c r="EU129" s="29"/>
      <c r="EV129" s="29"/>
      <c r="EX129" s="29"/>
      <c r="FA129" s="29"/>
      <c r="FB129" s="29"/>
      <c r="FC129" s="29"/>
      <c r="FD129" s="29"/>
      <c r="FF129" s="29"/>
      <c r="FG129" s="29"/>
      <c r="FI129" s="29"/>
      <c r="FJ129" s="29"/>
      <c r="FK129" s="29"/>
      <c r="FL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row>
    <row r="130" spans="7:257" x14ac:dyDescent="0.25">
      <c r="G130" s="12"/>
      <c r="H130" s="12"/>
      <c r="I130" s="12"/>
      <c r="J130" s="12"/>
      <c r="K130" s="12"/>
      <c r="L130" s="12"/>
      <c r="M130" s="12"/>
      <c r="Q130" s="12"/>
      <c r="R130" s="12"/>
      <c r="S130" s="12"/>
      <c r="AA130" s="12"/>
      <c r="AB130" s="12"/>
      <c r="AF130" s="12"/>
      <c r="AG130" s="12"/>
      <c r="AP130" s="12"/>
      <c r="AW130" s="12"/>
      <c r="BF130" s="12"/>
      <c r="BP130" s="12"/>
      <c r="BU130" s="12"/>
      <c r="BV130" s="12"/>
      <c r="CB130" s="12"/>
      <c r="CF130" s="12"/>
      <c r="CK130" s="12"/>
      <c r="CL130" s="12"/>
      <c r="DA130" s="12"/>
      <c r="DB130" s="12"/>
      <c r="DL130" s="12"/>
      <c r="DQ130" s="12"/>
      <c r="DR130" s="12"/>
      <c r="DY130" s="12"/>
      <c r="EB130" s="12"/>
      <c r="EG130" s="12"/>
      <c r="EH130" s="12"/>
      <c r="EN130" s="12"/>
      <c r="EO130" s="12"/>
      <c r="EP130" s="29"/>
      <c r="EQ130" s="29"/>
      <c r="ES130" s="29"/>
      <c r="ET130" s="29"/>
      <c r="EU130" s="29"/>
      <c r="EV130" s="29"/>
      <c r="EX130" s="29"/>
      <c r="FA130" s="29"/>
      <c r="FB130" s="29"/>
      <c r="FC130" s="29"/>
      <c r="FD130" s="29"/>
      <c r="FF130" s="29"/>
      <c r="FG130" s="29"/>
      <c r="FI130" s="29"/>
      <c r="FJ130" s="29"/>
      <c r="FK130" s="29"/>
      <c r="FL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row>
    <row r="131" spans="7:257" x14ac:dyDescent="0.25">
      <c r="G131" s="12"/>
      <c r="H131" s="12"/>
      <c r="I131" s="12"/>
      <c r="J131" s="12"/>
      <c r="K131" s="12"/>
      <c r="L131" s="12"/>
      <c r="M131" s="12"/>
      <c r="Q131" s="12"/>
      <c r="R131" s="12"/>
      <c r="S131" s="12"/>
      <c r="AA131" s="12"/>
      <c r="AB131" s="12"/>
      <c r="AF131" s="12"/>
      <c r="AG131" s="12"/>
      <c r="AP131" s="12"/>
      <c r="AW131" s="12"/>
      <c r="BF131" s="12"/>
      <c r="BP131" s="12"/>
      <c r="BU131" s="12"/>
      <c r="BV131" s="12"/>
      <c r="CB131" s="12"/>
      <c r="CF131" s="12"/>
      <c r="CK131" s="12"/>
      <c r="CL131" s="12"/>
      <c r="DA131" s="12"/>
      <c r="DB131" s="12"/>
      <c r="DL131" s="12"/>
      <c r="DQ131" s="12"/>
      <c r="DR131" s="12"/>
      <c r="DY131" s="12"/>
      <c r="EB131" s="12"/>
      <c r="EG131" s="12"/>
      <c r="EH131" s="12"/>
      <c r="EN131" s="12"/>
      <c r="EO131" s="12"/>
      <c r="EP131" s="29"/>
      <c r="EQ131" s="29"/>
      <c r="ES131" s="29"/>
      <c r="ET131" s="29"/>
      <c r="EU131" s="29"/>
      <c r="EV131" s="29"/>
      <c r="EX131" s="29"/>
      <c r="FA131" s="29"/>
      <c r="FB131" s="29"/>
      <c r="FC131" s="29"/>
      <c r="FD131" s="29"/>
      <c r="FF131" s="29"/>
      <c r="FG131" s="29"/>
      <c r="FI131" s="29"/>
      <c r="FJ131" s="29"/>
      <c r="FK131" s="29"/>
      <c r="FL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row>
    <row r="132" spans="7:257" x14ac:dyDescent="0.25">
      <c r="G132" s="12"/>
      <c r="H132" s="12"/>
      <c r="I132" s="12"/>
      <c r="J132" s="12"/>
      <c r="K132" s="12"/>
      <c r="L132" s="12"/>
      <c r="M132" s="12"/>
      <c r="Q132" s="12"/>
      <c r="R132" s="12"/>
      <c r="S132" s="12"/>
      <c r="AA132" s="12"/>
      <c r="AB132" s="12"/>
      <c r="AF132" s="12"/>
      <c r="AG132" s="12"/>
      <c r="AP132" s="12"/>
      <c r="AW132" s="12"/>
      <c r="BF132" s="12"/>
      <c r="BP132" s="12"/>
      <c r="BU132" s="12"/>
      <c r="BV132" s="12"/>
      <c r="CB132" s="12"/>
      <c r="CF132" s="12"/>
      <c r="CK132" s="12"/>
      <c r="CL132" s="12"/>
      <c r="DA132" s="12"/>
      <c r="DB132" s="12"/>
      <c r="DL132" s="12"/>
      <c r="DQ132" s="12"/>
      <c r="DR132" s="12"/>
      <c r="DY132" s="12"/>
      <c r="EB132" s="12"/>
      <c r="EG132" s="12"/>
      <c r="EH132" s="12"/>
      <c r="EN132" s="12"/>
      <c r="EO132" s="12"/>
      <c r="EP132" s="29"/>
      <c r="EQ132" s="29"/>
      <c r="ES132" s="29"/>
      <c r="ET132" s="29"/>
      <c r="EU132" s="29"/>
      <c r="EV132" s="29"/>
      <c r="EX132" s="29"/>
      <c r="FA132" s="29"/>
      <c r="FB132" s="29"/>
      <c r="FC132" s="29"/>
      <c r="FD132" s="29"/>
      <c r="FF132" s="29"/>
      <c r="FG132" s="29"/>
      <c r="FI132" s="29"/>
      <c r="FJ132" s="29"/>
      <c r="FK132" s="29"/>
      <c r="FL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row>
    <row r="133" spans="7:257" x14ac:dyDescent="0.25">
      <c r="G133" s="12"/>
      <c r="H133" s="12"/>
      <c r="I133" s="12"/>
      <c r="J133" s="12"/>
      <c r="K133" s="12"/>
      <c r="L133" s="12"/>
      <c r="M133" s="12"/>
      <c r="Q133" s="12"/>
      <c r="R133" s="12"/>
      <c r="S133" s="12"/>
      <c r="AA133" s="12"/>
      <c r="AB133" s="12"/>
      <c r="AF133" s="12"/>
      <c r="AG133" s="12"/>
      <c r="AP133" s="12"/>
      <c r="AW133" s="12"/>
      <c r="BF133" s="12"/>
      <c r="BP133" s="12"/>
      <c r="BU133" s="12"/>
      <c r="BV133" s="12"/>
      <c r="CB133" s="12"/>
      <c r="CF133" s="12"/>
      <c r="CK133" s="12"/>
      <c r="CL133" s="12"/>
      <c r="DA133" s="12"/>
      <c r="DB133" s="12"/>
      <c r="DL133" s="12"/>
      <c r="DQ133" s="12"/>
      <c r="DR133" s="12"/>
      <c r="DY133" s="12"/>
      <c r="EB133" s="12"/>
      <c r="EG133" s="12"/>
      <c r="EH133" s="12"/>
      <c r="EN133" s="12"/>
      <c r="EO133" s="12"/>
      <c r="EP133" s="29"/>
      <c r="EQ133" s="29"/>
      <c r="ES133" s="29"/>
      <c r="ET133" s="29"/>
      <c r="EU133" s="29"/>
      <c r="EV133" s="29"/>
      <c r="EX133" s="29"/>
      <c r="FA133" s="29"/>
      <c r="FB133" s="29"/>
      <c r="FC133" s="29"/>
      <c r="FD133" s="29"/>
      <c r="FF133" s="29"/>
      <c r="FG133" s="29"/>
      <c r="FI133" s="29"/>
      <c r="FJ133" s="29"/>
      <c r="FK133" s="29"/>
      <c r="FL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row>
    <row r="134" spans="7:257" x14ac:dyDescent="0.25">
      <c r="G134" s="12"/>
      <c r="H134" s="12"/>
      <c r="I134" s="12"/>
      <c r="J134" s="12"/>
      <c r="K134" s="12"/>
      <c r="L134" s="12"/>
      <c r="M134" s="12"/>
      <c r="Q134" s="12"/>
      <c r="R134" s="12"/>
      <c r="S134" s="12"/>
      <c r="AA134" s="12"/>
      <c r="AB134" s="12"/>
      <c r="AF134" s="12"/>
      <c r="AG134" s="12"/>
      <c r="AP134" s="12"/>
      <c r="AW134" s="12"/>
      <c r="BF134" s="12"/>
      <c r="BP134" s="12"/>
      <c r="BU134" s="12"/>
      <c r="BV134" s="12"/>
      <c r="CB134" s="12"/>
      <c r="CF134" s="12"/>
      <c r="CK134" s="12"/>
      <c r="CL134" s="12"/>
      <c r="DA134" s="12"/>
      <c r="DB134" s="12"/>
      <c r="DL134" s="12"/>
      <c r="DQ134" s="12"/>
      <c r="DR134" s="12"/>
      <c r="DY134" s="12"/>
      <c r="EB134" s="12"/>
      <c r="EG134" s="12"/>
      <c r="EH134" s="12"/>
      <c r="EN134" s="12"/>
      <c r="EO134" s="12"/>
      <c r="EP134" s="29"/>
      <c r="EQ134" s="29"/>
      <c r="ES134" s="29"/>
      <c r="ET134" s="29"/>
      <c r="EU134" s="29"/>
      <c r="EV134" s="29"/>
      <c r="EX134" s="29"/>
      <c r="FA134" s="29"/>
      <c r="FB134" s="29"/>
      <c r="FC134" s="29"/>
      <c r="FD134" s="29"/>
      <c r="FF134" s="29"/>
      <c r="FG134" s="29"/>
      <c r="FI134" s="29"/>
      <c r="FJ134" s="29"/>
      <c r="FK134" s="29"/>
      <c r="FL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row>
    <row r="135" spans="7:257" x14ac:dyDescent="0.25">
      <c r="G135" s="12"/>
      <c r="H135" s="12"/>
      <c r="I135" s="12"/>
      <c r="J135" s="12"/>
      <c r="K135" s="12"/>
      <c r="L135" s="12"/>
      <c r="M135" s="12"/>
      <c r="Q135" s="12"/>
      <c r="R135" s="12"/>
      <c r="S135" s="12"/>
      <c r="T135" s="185"/>
      <c r="U135" s="182"/>
      <c r="V135" s="182"/>
      <c r="W135" s="182"/>
      <c r="X135" s="185"/>
      <c r="Y135" s="185"/>
      <c r="Z135" s="185"/>
      <c r="AA135" s="151"/>
      <c r="AB135" s="151"/>
      <c r="AC135" s="151"/>
      <c r="AF135" s="12"/>
      <c r="AG135" s="12"/>
      <c r="AP135" s="12"/>
      <c r="AW135" s="12"/>
      <c r="BF135" s="12"/>
      <c r="BP135" s="12"/>
      <c r="BU135" s="12"/>
      <c r="BV135" s="12"/>
      <c r="CB135" s="12"/>
      <c r="CF135" s="12"/>
      <c r="CK135" s="12"/>
      <c r="CL135" s="12"/>
      <c r="DA135" s="12"/>
      <c r="DB135" s="12"/>
      <c r="DL135" s="12"/>
      <c r="DQ135" s="12"/>
      <c r="DR135" s="12"/>
      <c r="DY135" s="12"/>
      <c r="EB135" s="12"/>
      <c r="EG135" s="12"/>
      <c r="EH135" s="12"/>
      <c r="EN135" s="12"/>
      <c r="EO135" s="12"/>
      <c r="EP135" s="29"/>
      <c r="EQ135" s="29"/>
      <c r="ES135" s="29"/>
      <c r="ET135" s="29"/>
      <c r="EU135" s="29"/>
      <c r="EV135" s="29"/>
      <c r="EX135" s="29"/>
      <c r="FA135" s="29"/>
      <c r="FB135" s="29"/>
      <c r="FC135" s="29"/>
      <c r="FD135" s="29"/>
      <c r="FF135" s="29"/>
      <c r="FG135" s="29"/>
      <c r="FI135" s="29"/>
      <c r="FJ135" s="29"/>
      <c r="FK135" s="29"/>
      <c r="FL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row>
    <row r="136" spans="7:257" x14ac:dyDescent="0.25">
      <c r="G136" s="12"/>
      <c r="H136" s="12"/>
      <c r="I136" s="12"/>
      <c r="J136" s="12"/>
      <c r="K136" s="12"/>
      <c r="L136" s="12"/>
      <c r="M136" s="12"/>
      <c r="Q136" s="12"/>
      <c r="R136" s="12"/>
      <c r="S136" s="12"/>
      <c r="T136" s="184"/>
      <c r="U136" s="151"/>
      <c r="V136" s="151"/>
      <c r="W136" s="183"/>
      <c r="X136" s="186"/>
      <c r="Y136" s="184"/>
      <c r="Z136" s="187"/>
      <c r="AA136" s="151"/>
      <c r="AB136" s="151"/>
      <c r="AC136" s="151"/>
      <c r="AF136" s="12"/>
      <c r="AG136" s="12"/>
      <c r="AP136" s="12"/>
      <c r="AW136" s="12"/>
      <c r="BF136" s="12"/>
      <c r="BP136" s="12"/>
      <c r="BU136" s="12"/>
      <c r="BV136" s="12"/>
      <c r="CB136" s="12"/>
      <c r="CF136" s="12"/>
      <c r="CK136" s="12"/>
      <c r="CL136" s="12"/>
      <c r="DA136" s="12"/>
      <c r="DB136" s="12"/>
      <c r="DL136" s="12"/>
      <c r="DQ136" s="12"/>
      <c r="DR136" s="12"/>
      <c r="DY136" s="12"/>
      <c r="EB136" s="12"/>
      <c r="EG136" s="12"/>
      <c r="EH136" s="12"/>
      <c r="EN136" s="12"/>
      <c r="EO136" s="12"/>
      <c r="EP136" s="29"/>
      <c r="EQ136" s="29"/>
      <c r="ES136" s="29"/>
      <c r="ET136" s="29"/>
      <c r="EU136" s="29"/>
      <c r="EV136" s="29"/>
      <c r="EX136" s="29"/>
      <c r="FA136" s="29"/>
      <c r="FB136" s="29"/>
      <c r="FC136" s="29"/>
      <c r="FD136" s="29"/>
      <c r="FF136" s="29"/>
      <c r="FG136" s="29"/>
      <c r="FI136" s="29"/>
      <c r="FJ136" s="29"/>
      <c r="FK136" s="29"/>
      <c r="FL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row>
    <row r="137" spans="7:257" x14ac:dyDescent="0.25">
      <c r="G137" s="12"/>
      <c r="H137" s="12"/>
      <c r="I137" s="12"/>
      <c r="J137" s="12"/>
      <c r="K137" s="12"/>
      <c r="L137" s="12"/>
      <c r="M137" s="12"/>
      <c r="Q137" s="12"/>
      <c r="R137" s="12"/>
      <c r="S137" s="12"/>
      <c r="T137" s="184"/>
      <c r="U137" s="151"/>
      <c r="V137" s="151"/>
      <c r="W137" s="183"/>
      <c r="X137" s="186"/>
      <c r="Y137" s="184"/>
      <c r="Z137" s="187"/>
      <c r="AA137" s="151"/>
      <c r="AB137" s="151"/>
      <c r="AC137" s="151"/>
      <c r="AF137" s="12"/>
      <c r="AG137" s="12"/>
      <c r="AP137" s="12"/>
      <c r="AW137" s="12"/>
      <c r="BF137" s="12"/>
      <c r="BP137" s="12"/>
      <c r="BU137" s="12"/>
      <c r="BV137" s="12"/>
      <c r="CB137" s="12"/>
      <c r="CF137" s="12"/>
      <c r="CK137" s="12"/>
      <c r="CL137" s="12"/>
      <c r="DA137" s="12"/>
      <c r="DB137" s="12"/>
      <c r="DL137" s="12"/>
      <c r="DQ137" s="12"/>
      <c r="DR137" s="12"/>
      <c r="DY137" s="12"/>
      <c r="EB137" s="12"/>
      <c r="EG137" s="12"/>
      <c r="EH137" s="12"/>
      <c r="EN137" s="12"/>
      <c r="EO137" s="12"/>
      <c r="EP137" s="29"/>
      <c r="EQ137" s="29"/>
      <c r="ES137" s="29"/>
      <c r="ET137" s="29"/>
      <c r="EU137" s="29"/>
      <c r="EV137" s="29"/>
      <c r="EX137" s="29"/>
      <c r="FA137" s="29"/>
      <c r="FB137" s="29"/>
      <c r="FC137" s="29"/>
      <c r="FD137" s="29"/>
      <c r="FF137" s="29"/>
      <c r="FG137" s="29"/>
      <c r="FI137" s="29"/>
      <c r="FJ137" s="29"/>
      <c r="FK137" s="29"/>
      <c r="FL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row>
    <row r="138" spans="7:257" x14ac:dyDescent="0.25">
      <c r="G138" s="12"/>
      <c r="H138" s="12"/>
      <c r="I138" s="12"/>
      <c r="J138" s="12"/>
      <c r="K138" s="12"/>
      <c r="L138" s="12"/>
      <c r="M138" s="12"/>
      <c r="Q138" s="12"/>
      <c r="R138" s="12"/>
      <c r="S138" s="12"/>
      <c r="T138" s="184"/>
      <c r="U138" s="151"/>
      <c r="V138" s="151"/>
      <c r="W138" s="183"/>
      <c r="X138" s="186"/>
      <c r="Y138" s="184"/>
      <c r="Z138" s="187"/>
      <c r="AA138" s="151"/>
      <c r="AB138" s="151"/>
      <c r="AC138" s="151"/>
      <c r="AF138" s="12"/>
      <c r="AG138" s="12"/>
      <c r="AP138" s="12"/>
      <c r="AW138" s="12"/>
      <c r="BF138" s="12"/>
      <c r="BP138" s="12"/>
      <c r="BU138" s="12"/>
      <c r="BV138" s="12"/>
      <c r="CB138" s="12"/>
      <c r="CF138" s="12"/>
      <c r="CK138" s="12"/>
      <c r="CL138" s="12"/>
      <c r="DA138" s="12"/>
      <c r="DB138" s="12"/>
      <c r="DL138" s="12"/>
      <c r="DQ138" s="12"/>
      <c r="DR138" s="12"/>
      <c r="DY138" s="12"/>
      <c r="EB138" s="12"/>
      <c r="EG138" s="12"/>
      <c r="EH138" s="12"/>
      <c r="EN138" s="12"/>
      <c r="EO138" s="12"/>
      <c r="EP138" s="29"/>
      <c r="EQ138" s="29"/>
      <c r="ES138" s="29"/>
      <c r="ET138" s="29"/>
      <c r="EU138" s="29"/>
      <c r="EV138" s="29"/>
      <c r="EX138" s="29"/>
      <c r="FA138" s="29"/>
      <c r="FB138" s="29"/>
      <c r="FC138" s="29"/>
      <c r="FD138" s="29"/>
      <c r="FF138" s="29"/>
      <c r="FG138" s="29"/>
      <c r="FI138" s="29"/>
      <c r="FJ138" s="29"/>
      <c r="FK138" s="29"/>
      <c r="FL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row>
    <row r="139" spans="7:257" x14ac:dyDescent="0.25">
      <c r="G139" s="12"/>
      <c r="H139" s="12"/>
      <c r="I139" s="12"/>
      <c r="J139" s="12"/>
      <c r="K139" s="12"/>
      <c r="L139" s="12"/>
      <c r="M139" s="12"/>
      <c r="Q139" s="12"/>
      <c r="R139" s="12"/>
      <c r="S139" s="12"/>
      <c r="T139" s="184"/>
      <c r="U139" s="151"/>
      <c r="V139" s="151"/>
      <c r="W139" s="183"/>
      <c r="X139" s="186"/>
      <c r="Y139" s="184"/>
      <c r="Z139" s="187"/>
      <c r="AA139" s="151"/>
      <c r="AB139" s="151"/>
      <c r="AC139" s="151"/>
      <c r="AF139" s="12"/>
      <c r="AG139" s="12"/>
      <c r="AP139" s="12"/>
      <c r="AW139" s="12"/>
      <c r="BF139" s="12"/>
      <c r="BP139" s="12"/>
      <c r="BU139" s="12"/>
      <c r="BV139" s="12"/>
      <c r="CB139" s="12"/>
      <c r="CF139" s="12"/>
      <c r="CK139" s="12"/>
      <c r="CL139" s="12"/>
      <c r="DA139" s="12"/>
      <c r="DB139" s="12"/>
      <c r="DL139" s="12"/>
      <c r="DQ139" s="12"/>
      <c r="DR139" s="12"/>
      <c r="DY139" s="12"/>
      <c r="EB139" s="12"/>
      <c r="EG139" s="12"/>
      <c r="EH139" s="12"/>
      <c r="EN139" s="12"/>
      <c r="EO139" s="12"/>
      <c r="EP139" s="29"/>
      <c r="EQ139" s="29"/>
      <c r="ES139" s="29"/>
      <c r="ET139" s="29"/>
      <c r="EU139" s="29"/>
      <c r="EV139" s="29"/>
      <c r="EX139" s="29"/>
      <c r="FA139" s="29"/>
      <c r="FB139" s="29"/>
      <c r="FC139" s="29"/>
      <c r="FD139" s="29"/>
      <c r="FF139" s="29"/>
      <c r="FG139" s="29"/>
      <c r="FI139" s="29"/>
      <c r="FJ139" s="29"/>
      <c r="FK139" s="29"/>
      <c r="FL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row>
    <row r="140" spans="7:257" x14ac:dyDescent="0.25">
      <c r="G140" s="12"/>
      <c r="H140" s="12"/>
      <c r="I140" s="12"/>
      <c r="J140" s="12"/>
      <c r="K140" s="12"/>
      <c r="L140" s="12"/>
      <c r="M140" s="12"/>
      <c r="Q140" s="12"/>
      <c r="R140" s="12"/>
      <c r="S140" s="12"/>
      <c r="T140" s="184"/>
      <c r="U140" s="151"/>
      <c r="V140" s="151"/>
      <c r="W140" s="188"/>
      <c r="X140" s="189"/>
      <c r="Y140" s="184"/>
      <c r="Z140" s="187"/>
      <c r="AA140" s="151"/>
      <c r="AB140" s="151"/>
      <c r="AC140" s="151"/>
      <c r="AF140" s="12"/>
      <c r="AG140" s="12"/>
      <c r="AP140" s="12"/>
      <c r="AW140" s="12"/>
      <c r="BF140" s="12"/>
      <c r="BP140" s="12"/>
      <c r="BU140" s="12"/>
      <c r="BV140" s="12"/>
      <c r="CB140" s="12"/>
      <c r="CF140" s="12"/>
      <c r="CK140" s="12"/>
      <c r="CL140" s="12"/>
      <c r="DA140" s="12"/>
      <c r="DB140" s="12"/>
      <c r="DL140" s="12"/>
      <c r="DQ140" s="12"/>
      <c r="DR140" s="12"/>
      <c r="DY140" s="12"/>
      <c r="EB140" s="12"/>
      <c r="EG140" s="12"/>
      <c r="EH140" s="12"/>
      <c r="EN140" s="12"/>
      <c r="EO140" s="12"/>
      <c r="EP140" s="29"/>
      <c r="EQ140" s="29"/>
      <c r="ES140" s="29"/>
      <c r="ET140" s="29"/>
      <c r="EU140" s="29"/>
      <c r="EV140" s="29"/>
      <c r="EX140" s="29"/>
      <c r="FA140" s="29"/>
      <c r="FB140" s="29"/>
      <c r="FC140" s="29"/>
      <c r="FD140" s="29"/>
      <c r="FF140" s="29"/>
      <c r="FG140" s="29"/>
      <c r="FI140" s="29"/>
      <c r="FJ140" s="29"/>
      <c r="FK140" s="29"/>
      <c r="FL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row>
    <row r="141" spans="7:257" x14ac:dyDescent="0.25">
      <c r="G141" s="12"/>
      <c r="H141" s="12"/>
      <c r="I141" s="12"/>
      <c r="J141" s="12"/>
      <c r="K141" s="12"/>
      <c r="L141" s="12"/>
      <c r="M141" s="12"/>
      <c r="Q141" s="12"/>
      <c r="R141" s="12"/>
      <c r="S141" s="12"/>
      <c r="T141" s="184"/>
      <c r="U141" s="151"/>
      <c r="V141" s="151"/>
      <c r="W141" s="188"/>
      <c r="X141" s="189"/>
      <c r="Y141" s="184"/>
      <c r="Z141" s="187"/>
      <c r="AA141" s="151"/>
      <c r="AB141" s="151"/>
      <c r="AC141" s="151"/>
      <c r="AF141" s="12"/>
      <c r="AG141" s="12"/>
      <c r="AP141" s="12"/>
      <c r="AW141" s="12"/>
      <c r="BF141" s="12"/>
      <c r="BP141" s="12"/>
      <c r="BU141" s="12"/>
      <c r="BV141" s="12"/>
      <c r="CB141" s="12"/>
      <c r="CF141" s="12"/>
      <c r="CK141" s="12"/>
      <c r="CL141" s="12"/>
      <c r="DA141" s="12"/>
      <c r="DB141" s="12"/>
      <c r="DL141" s="12"/>
      <c r="DQ141" s="12"/>
      <c r="DR141" s="12"/>
      <c r="DY141" s="12"/>
      <c r="EB141" s="12"/>
      <c r="EG141" s="12"/>
      <c r="EH141" s="12"/>
      <c r="EN141" s="12"/>
      <c r="EO141" s="12"/>
      <c r="EP141" s="29"/>
      <c r="EQ141" s="29"/>
      <c r="ES141" s="29"/>
      <c r="ET141" s="29"/>
      <c r="EU141" s="29"/>
      <c r="EV141" s="29"/>
      <c r="EX141" s="29"/>
      <c r="FA141" s="29"/>
      <c r="FB141" s="29"/>
      <c r="FC141" s="29"/>
      <c r="FD141" s="29"/>
      <c r="FF141" s="29"/>
      <c r="FG141" s="29"/>
      <c r="FI141" s="29"/>
      <c r="FJ141" s="29"/>
      <c r="FK141" s="29"/>
      <c r="FL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row>
    <row r="142" spans="7:257" x14ac:dyDescent="0.25">
      <c r="G142" s="12"/>
      <c r="H142" s="12"/>
      <c r="I142" s="12"/>
      <c r="J142" s="12"/>
      <c r="K142" s="12"/>
      <c r="L142" s="12"/>
      <c r="M142" s="12"/>
      <c r="Q142" s="12"/>
      <c r="R142" s="12"/>
      <c r="S142" s="12"/>
      <c r="T142" s="184"/>
      <c r="U142" s="151"/>
      <c r="V142" s="151"/>
      <c r="W142" s="188"/>
      <c r="X142" s="189"/>
      <c r="Y142" s="184"/>
      <c r="Z142" s="187"/>
      <c r="AA142" s="151"/>
      <c r="AB142" s="151"/>
      <c r="AC142" s="151"/>
      <c r="AF142" s="12"/>
      <c r="AG142" s="12"/>
      <c r="AP142" s="12"/>
      <c r="AW142" s="12"/>
      <c r="BF142" s="12"/>
      <c r="BP142" s="12"/>
      <c r="BU142" s="12"/>
      <c r="BV142" s="12"/>
      <c r="CB142" s="12"/>
      <c r="CF142" s="12"/>
      <c r="CK142" s="12"/>
      <c r="CL142" s="12"/>
      <c r="DA142" s="12"/>
      <c r="DB142" s="12"/>
      <c r="DL142" s="12"/>
      <c r="DQ142" s="12"/>
      <c r="DR142" s="12"/>
      <c r="DY142" s="12"/>
      <c r="EB142" s="12"/>
      <c r="EG142" s="12"/>
      <c r="EH142" s="12"/>
      <c r="EN142" s="12"/>
      <c r="EO142" s="12"/>
      <c r="EP142" s="29"/>
      <c r="EQ142" s="29"/>
      <c r="ES142" s="29"/>
      <c r="ET142" s="29"/>
      <c r="EU142" s="29"/>
      <c r="EV142" s="29"/>
      <c r="EX142" s="29"/>
      <c r="FA142" s="29"/>
      <c r="FB142" s="29"/>
      <c r="FC142" s="29"/>
      <c r="FD142" s="29"/>
      <c r="FF142" s="29"/>
      <c r="FG142" s="29"/>
      <c r="FI142" s="29"/>
      <c r="FJ142" s="29"/>
      <c r="FK142" s="29"/>
      <c r="FL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row>
    <row r="143" spans="7:257" x14ac:dyDescent="0.25">
      <c r="G143" s="12"/>
      <c r="H143" s="12"/>
      <c r="I143" s="12"/>
      <c r="J143" s="12"/>
      <c r="K143" s="12"/>
      <c r="L143" s="12"/>
      <c r="M143" s="12"/>
      <c r="Q143" s="12"/>
      <c r="R143" s="12"/>
      <c r="S143" s="12"/>
      <c r="T143" s="151"/>
      <c r="U143" s="151"/>
      <c r="V143" s="151"/>
      <c r="W143" s="188"/>
      <c r="X143" s="189"/>
      <c r="Y143" s="184"/>
      <c r="Z143" s="187"/>
      <c r="AA143" s="151"/>
      <c r="AB143" s="151"/>
      <c r="AC143" s="151"/>
      <c r="AF143" s="12"/>
      <c r="AG143" s="12"/>
      <c r="AP143" s="12"/>
      <c r="AW143" s="12"/>
      <c r="BF143" s="12"/>
      <c r="BP143" s="12"/>
      <c r="BU143" s="12"/>
      <c r="BV143" s="12"/>
      <c r="CB143" s="12"/>
      <c r="CF143" s="12"/>
      <c r="CK143" s="12"/>
      <c r="CL143" s="12"/>
      <c r="DA143" s="12"/>
      <c r="DB143" s="12"/>
      <c r="DL143" s="12"/>
      <c r="DQ143" s="12"/>
      <c r="DR143" s="12"/>
      <c r="DY143" s="12"/>
      <c r="EB143" s="12"/>
      <c r="EG143" s="12"/>
      <c r="EH143" s="12"/>
      <c r="EN143" s="12"/>
      <c r="EO143" s="12"/>
      <c r="EP143" s="29"/>
      <c r="EQ143" s="29"/>
      <c r="ES143" s="29"/>
      <c r="ET143" s="29"/>
      <c r="EU143" s="29"/>
      <c r="EV143" s="29"/>
      <c r="EX143" s="29"/>
      <c r="FA143" s="29"/>
      <c r="FB143" s="29"/>
      <c r="FC143" s="29"/>
      <c r="FD143" s="29"/>
      <c r="FF143" s="29"/>
      <c r="FG143" s="29"/>
      <c r="FI143" s="29"/>
      <c r="FJ143" s="29"/>
      <c r="FK143" s="29"/>
      <c r="FL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row>
    <row r="144" spans="7:257" x14ac:dyDescent="0.25">
      <c r="G144" s="12"/>
      <c r="H144" s="12"/>
      <c r="I144" s="12"/>
      <c r="J144" s="12"/>
      <c r="K144" s="12"/>
      <c r="L144" s="12"/>
      <c r="M144" s="12"/>
      <c r="Q144" s="12"/>
      <c r="R144" s="12"/>
      <c r="S144" s="12"/>
      <c r="T144" s="151"/>
      <c r="U144" s="151"/>
      <c r="V144" s="151"/>
      <c r="W144" s="151"/>
      <c r="X144" s="151"/>
      <c r="Y144" s="151"/>
      <c r="Z144" s="151"/>
      <c r="AA144" s="151"/>
      <c r="AB144" s="151"/>
      <c r="AC144" s="151"/>
      <c r="AF144" s="12"/>
      <c r="AG144" s="12"/>
      <c r="AP144" s="12"/>
      <c r="AW144" s="12"/>
      <c r="BF144" s="12"/>
      <c r="BP144" s="12"/>
      <c r="BU144" s="12"/>
      <c r="BV144" s="12"/>
      <c r="CB144" s="12"/>
      <c r="CF144" s="12"/>
      <c r="CK144" s="12"/>
      <c r="CL144" s="12"/>
      <c r="DA144" s="12"/>
      <c r="DB144" s="12"/>
      <c r="DL144" s="12"/>
      <c r="DQ144" s="12"/>
      <c r="DR144" s="12"/>
      <c r="DY144" s="12"/>
      <c r="EB144" s="12"/>
      <c r="EG144" s="12"/>
      <c r="EH144" s="12"/>
      <c r="EN144" s="12"/>
      <c r="EO144" s="12"/>
      <c r="EP144" s="29"/>
      <c r="EQ144" s="29"/>
      <c r="ES144" s="29"/>
      <c r="ET144" s="29"/>
      <c r="EU144" s="29"/>
      <c r="EV144" s="29"/>
      <c r="EX144" s="29"/>
      <c r="FA144" s="29"/>
      <c r="FB144" s="29"/>
      <c r="FC144" s="29"/>
      <c r="FD144" s="29"/>
      <c r="FF144" s="29"/>
      <c r="FG144" s="29"/>
      <c r="FI144" s="29"/>
      <c r="FJ144" s="29"/>
      <c r="FK144" s="29"/>
      <c r="FL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row>
    <row r="145" spans="7:257" x14ac:dyDescent="0.25">
      <c r="G145" s="12"/>
      <c r="H145" s="12"/>
      <c r="I145" s="12"/>
      <c r="J145" s="12"/>
      <c r="K145" s="12"/>
      <c r="L145" s="12"/>
      <c r="M145" s="12"/>
      <c r="Q145" s="12"/>
      <c r="R145" s="12"/>
      <c r="S145" s="12"/>
      <c r="T145" s="151"/>
      <c r="U145" s="151"/>
      <c r="V145" s="151"/>
      <c r="W145" s="151"/>
      <c r="X145" s="151"/>
      <c r="Y145" s="151"/>
      <c r="Z145" s="151"/>
      <c r="AA145" s="151"/>
      <c r="AB145" s="151"/>
      <c r="AC145" s="151"/>
      <c r="AF145" s="12"/>
      <c r="AG145" s="12"/>
      <c r="AP145" s="12"/>
      <c r="AW145" s="12"/>
      <c r="BF145" s="12"/>
      <c r="BP145" s="12"/>
      <c r="BU145" s="12"/>
      <c r="BV145" s="12"/>
      <c r="CB145" s="12"/>
      <c r="CF145" s="12"/>
      <c r="CK145" s="12"/>
      <c r="CL145" s="12"/>
      <c r="DA145" s="12"/>
      <c r="DB145" s="12"/>
      <c r="DL145" s="12"/>
      <c r="DQ145" s="12"/>
      <c r="DR145" s="12"/>
      <c r="DY145" s="12"/>
      <c r="EB145" s="12"/>
      <c r="EG145" s="12"/>
      <c r="EH145" s="12"/>
      <c r="EN145" s="12"/>
      <c r="EO145" s="12"/>
      <c r="EP145" s="29"/>
      <c r="EQ145" s="29"/>
      <c r="ES145" s="29"/>
      <c r="ET145" s="29"/>
      <c r="EU145" s="29"/>
      <c r="EV145" s="29"/>
      <c r="EX145" s="29"/>
      <c r="FA145" s="29"/>
      <c r="FB145" s="29"/>
      <c r="FC145" s="29"/>
      <c r="FD145" s="29"/>
      <c r="FF145" s="29"/>
      <c r="FG145" s="29"/>
      <c r="FI145" s="29"/>
      <c r="FJ145" s="29"/>
      <c r="FK145" s="29"/>
      <c r="FL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row>
    <row r="146" spans="7:257" x14ac:dyDescent="0.25">
      <c r="G146" s="12"/>
      <c r="H146" s="12"/>
      <c r="I146" s="12"/>
      <c r="J146" s="12"/>
      <c r="K146" s="12"/>
      <c r="L146" s="12"/>
      <c r="M146" s="12"/>
      <c r="Q146" s="12"/>
      <c r="R146" s="12"/>
      <c r="S146" s="12"/>
      <c r="T146" s="151"/>
      <c r="U146" s="151"/>
      <c r="V146" s="151"/>
      <c r="W146" s="151"/>
      <c r="X146" s="151"/>
      <c r="Y146" s="151"/>
      <c r="Z146" s="151"/>
      <c r="AA146" s="151"/>
      <c r="AB146" s="151"/>
      <c r="AC146" s="151"/>
      <c r="AF146" s="12"/>
      <c r="AG146" s="12"/>
      <c r="AP146" s="12"/>
      <c r="AW146" s="12"/>
      <c r="BF146" s="12"/>
      <c r="BP146" s="12"/>
      <c r="BU146" s="12"/>
      <c r="BV146" s="12"/>
      <c r="CB146" s="12"/>
      <c r="CF146" s="12"/>
      <c r="CK146" s="12"/>
      <c r="CL146" s="12"/>
      <c r="DA146" s="12"/>
      <c r="DB146" s="12"/>
      <c r="DL146" s="12"/>
      <c r="DQ146" s="12"/>
      <c r="DR146" s="12"/>
      <c r="DY146" s="12"/>
      <c r="EB146" s="12"/>
      <c r="EG146" s="12"/>
      <c r="EH146" s="12"/>
      <c r="EN146" s="12"/>
      <c r="EO146" s="12"/>
      <c r="EP146" s="29"/>
      <c r="EQ146" s="29"/>
      <c r="ES146" s="29"/>
      <c r="ET146" s="29"/>
      <c r="EU146" s="29"/>
      <c r="EV146" s="29"/>
      <c r="EX146" s="29"/>
      <c r="FA146" s="29"/>
      <c r="FB146" s="29"/>
      <c r="FC146" s="29"/>
      <c r="FD146" s="29"/>
      <c r="FF146" s="29"/>
      <c r="FG146" s="29"/>
      <c r="FI146" s="29"/>
      <c r="FJ146" s="29"/>
      <c r="FK146" s="29"/>
      <c r="FL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row>
    <row r="147" spans="7:257" x14ac:dyDescent="0.25">
      <c r="G147" s="12"/>
      <c r="H147" s="12"/>
      <c r="I147" s="12"/>
      <c r="J147" s="12"/>
      <c r="K147" s="12"/>
      <c r="L147" s="12"/>
      <c r="M147" s="12"/>
      <c r="Q147" s="12"/>
      <c r="R147" s="12"/>
      <c r="S147" s="12"/>
      <c r="T147" s="151"/>
      <c r="U147" s="151"/>
      <c r="V147" s="151"/>
      <c r="W147" s="151"/>
      <c r="X147" s="151"/>
      <c r="Y147" s="151"/>
      <c r="Z147" s="151"/>
      <c r="AA147" s="151"/>
      <c r="AB147" s="151"/>
      <c r="AC147" s="151"/>
      <c r="AF147" s="12"/>
      <c r="AG147" s="12"/>
      <c r="AP147" s="12"/>
      <c r="AW147" s="12"/>
      <c r="BF147" s="12"/>
      <c r="BP147" s="12"/>
      <c r="BU147" s="12"/>
      <c r="BV147" s="12"/>
      <c r="CB147" s="12"/>
      <c r="CF147" s="12"/>
      <c r="CK147" s="12"/>
      <c r="CL147" s="12"/>
      <c r="DA147" s="12"/>
      <c r="DB147" s="12"/>
      <c r="DL147" s="12"/>
      <c r="DQ147" s="12"/>
      <c r="DR147" s="12"/>
      <c r="DY147" s="12"/>
      <c r="EB147" s="12"/>
      <c r="EG147" s="12"/>
      <c r="EH147" s="12"/>
      <c r="EN147" s="12"/>
      <c r="EO147" s="12"/>
      <c r="EP147" s="29"/>
      <c r="EQ147" s="29"/>
      <c r="ES147" s="29"/>
      <c r="ET147" s="29"/>
      <c r="EU147" s="29"/>
      <c r="EV147" s="29"/>
      <c r="EX147" s="29"/>
      <c r="FA147" s="29"/>
      <c r="FB147" s="29"/>
      <c r="FC147" s="29"/>
      <c r="FD147" s="29"/>
      <c r="FF147" s="29"/>
      <c r="FG147" s="29"/>
      <c r="FI147" s="29"/>
      <c r="FJ147" s="29"/>
      <c r="FK147" s="29"/>
      <c r="FL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row>
    <row r="148" spans="7:257" x14ac:dyDescent="0.25">
      <c r="G148" s="12"/>
      <c r="H148" s="12"/>
      <c r="I148" s="12"/>
      <c r="J148" s="12"/>
      <c r="K148" s="12"/>
      <c r="L148" s="12"/>
      <c r="M148" s="12"/>
      <c r="Q148" s="12"/>
      <c r="R148" s="12"/>
      <c r="S148" s="12"/>
      <c r="AA148" s="12"/>
      <c r="AB148" s="12"/>
      <c r="AF148" s="12"/>
      <c r="AG148" s="12"/>
      <c r="AP148" s="12"/>
      <c r="AW148" s="12"/>
      <c r="BF148" s="12"/>
      <c r="BP148" s="12"/>
      <c r="BU148" s="12"/>
      <c r="BV148" s="12"/>
      <c r="CB148" s="12"/>
      <c r="CF148" s="12"/>
      <c r="CK148" s="12"/>
      <c r="CL148" s="12"/>
      <c r="DA148" s="12"/>
      <c r="DB148" s="12"/>
      <c r="DL148" s="12"/>
      <c r="DQ148" s="12"/>
      <c r="DR148" s="12"/>
      <c r="DY148" s="12"/>
      <c r="EB148" s="12"/>
      <c r="EG148" s="12"/>
      <c r="EH148" s="12"/>
      <c r="EN148" s="12"/>
      <c r="EO148" s="12"/>
      <c r="EP148" s="29"/>
      <c r="EQ148" s="29"/>
      <c r="ES148" s="29"/>
      <c r="ET148" s="29"/>
      <c r="EU148" s="29"/>
      <c r="EV148" s="29"/>
      <c r="EX148" s="29"/>
      <c r="FA148" s="29"/>
      <c r="FB148" s="29"/>
      <c r="FC148" s="29"/>
      <c r="FD148" s="29"/>
      <c r="FF148" s="29"/>
      <c r="FG148" s="29"/>
      <c r="FI148" s="29"/>
      <c r="FJ148" s="29"/>
      <c r="FK148" s="29"/>
      <c r="FL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row>
    <row r="149" spans="7:257" x14ac:dyDescent="0.25">
      <c r="G149" s="12"/>
      <c r="H149" s="12"/>
      <c r="I149" s="12"/>
      <c r="J149" s="12"/>
      <c r="K149" s="12"/>
      <c r="L149" s="12"/>
      <c r="M149" s="12"/>
      <c r="Q149" s="12"/>
      <c r="R149" s="12"/>
      <c r="S149" s="12"/>
      <c r="AA149" s="12"/>
      <c r="AB149" s="12"/>
      <c r="AF149" s="12"/>
      <c r="AG149" s="12"/>
      <c r="AP149" s="12"/>
      <c r="AW149" s="12"/>
      <c r="BF149" s="12"/>
      <c r="BP149" s="12"/>
      <c r="BU149" s="12"/>
      <c r="BV149" s="12"/>
      <c r="CB149" s="12"/>
      <c r="CF149" s="12"/>
      <c r="CK149" s="12"/>
      <c r="CL149" s="12"/>
      <c r="DA149" s="12"/>
      <c r="DB149" s="12"/>
      <c r="DL149" s="12"/>
      <c r="DQ149" s="12"/>
      <c r="DR149" s="12"/>
      <c r="DY149" s="12"/>
      <c r="EB149" s="12"/>
      <c r="EG149" s="12"/>
      <c r="EH149" s="12"/>
      <c r="EN149" s="12"/>
      <c r="EO149" s="12"/>
      <c r="EP149" s="29"/>
      <c r="EQ149" s="29"/>
      <c r="ES149" s="29"/>
      <c r="ET149" s="29"/>
      <c r="EU149" s="29"/>
      <c r="EV149" s="29"/>
      <c r="EX149" s="29"/>
      <c r="FA149" s="29"/>
      <c r="FB149" s="29"/>
      <c r="FC149" s="29"/>
      <c r="FD149" s="29"/>
      <c r="FF149" s="29"/>
      <c r="FG149" s="29"/>
      <c r="FI149" s="29"/>
      <c r="FJ149" s="29"/>
      <c r="FK149" s="29"/>
      <c r="FL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row>
    <row r="150" spans="7:257" x14ac:dyDescent="0.25">
      <c r="G150" s="12"/>
      <c r="H150" s="12"/>
      <c r="I150" s="12"/>
      <c r="J150" s="12"/>
      <c r="K150" s="12"/>
      <c r="L150" s="12"/>
      <c r="M150" s="12"/>
      <c r="Q150" s="12"/>
      <c r="R150" s="12"/>
      <c r="S150" s="12"/>
      <c r="AA150" s="12"/>
      <c r="AB150" s="12"/>
      <c r="AF150" s="12"/>
      <c r="AG150" s="12"/>
      <c r="AP150" s="12"/>
      <c r="AW150" s="12"/>
      <c r="BF150" s="12"/>
      <c r="BP150" s="12"/>
      <c r="BU150" s="12"/>
      <c r="BV150" s="12"/>
      <c r="CB150" s="12"/>
      <c r="CF150" s="12"/>
      <c r="CK150" s="12"/>
      <c r="CL150" s="12"/>
      <c r="DA150" s="12"/>
      <c r="DB150" s="12"/>
      <c r="DL150" s="12"/>
      <c r="DQ150" s="12"/>
      <c r="DR150" s="12"/>
      <c r="DY150" s="12"/>
      <c r="EB150" s="12"/>
      <c r="EG150" s="12"/>
      <c r="EH150" s="12"/>
      <c r="EN150" s="12"/>
      <c r="EO150" s="12"/>
      <c r="EP150" s="29"/>
      <c r="EQ150" s="29"/>
      <c r="ES150" s="29"/>
      <c r="ET150" s="29"/>
      <c r="EU150" s="29"/>
      <c r="EV150" s="29"/>
      <c r="EX150" s="29"/>
      <c r="FA150" s="29"/>
      <c r="FB150" s="29"/>
      <c r="FC150" s="29"/>
      <c r="FD150" s="29"/>
      <c r="FF150" s="29"/>
      <c r="FG150" s="29"/>
      <c r="FI150" s="29"/>
      <c r="FJ150" s="29"/>
      <c r="FK150" s="29"/>
      <c r="FL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row>
    <row r="151" spans="7:257" x14ac:dyDescent="0.25">
      <c r="G151" s="12"/>
      <c r="H151" s="12"/>
      <c r="I151" s="12"/>
      <c r="J151" s="12"/>
      <c r="K151" s="12"/>
      <c r="L151" s="12"/>
      <c r="M151" s="12"/>
      <c r="Q151" s="12"/>
      <c r="R151" s="12"/>
      <c r="S151" s="12"/>
      <c r="AA151" s="12"/>
      <c r="AB151" s="12"/>
      <c r="AF151" s="12"/>
      <c r="AG151" s="12"/>
      <c r="AP151" s="12"/>
      <c r="AW151" s="12"/>
      <c r="BF151" s="12"/>
      <c r="BP151" s="12"/>
      <c r="BU151" s="12"/>
      <c r="BV151" s="12"/>
      <c r="CB151" s="12"/>
      <c r="CF151" s="12"/>
      <c r="CK151" s="12"/>
      <c r="CL151" s="12"/>
      <c r="DA151" s="12"/>
      <c r="DB151" s="12"/>
      <c r="DL151" s="12"/>
      <c r="DQ151" s="12"/>
      <c r="DR151" s="12"/>
      <c r="DY151" s="12"/>
      <c r="EB151" s="12"/>
      <c r="EG151" s="12"/>
      <c r="EH151" s="12"/>
      <c r="EN151" s="12"/>
      <c r="EO151" s="12"/>
      <c r="EP151" s="29"/>
      <c r="EQ151" s="29"/>
      <c r="ES151" s="29"/>
      <c r="ET151" s="29"/>
      <c r="EU151" s="29"/>
      <c r="EV151" s="29"/>
      <c r="EX151" s="29"/>
      <c r="FA151" s="29"/>
      <c r="FB151" s="29"/>
      <c r="FC151" s="29"/>
      <c r="FD151" s="29"/>
      <c r="FF151" s="29"/>
      <c r="FG151" s="29"/>
      <c r="FI151" s="29"/>
      <c r="FJ151" s="29"/>
      <c r="FK151" s="29"/>
      <c r="FL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row>
    <row r="152" spans="7:257" x14ac:dyDescent="0.25">
      <c r="G152" s="12"/>
      <c r="H152" s="12"/>
      <c r="I152" s="12"/>
      <c r="J152" s="12"/>
      <c r="K152" s="12"/>
      <c r="L152" s="12"/>
      <c r="M152" s="12"/>
      <c r="Q152" s="12"/>
      <c r="R152" s="12"/>
      <c r="S152" s="12"/>
      <c r="AA152" s="12"/>
      <c r="AB152" s="12"/>
      <c r="AF152" s="12"/>
      <c r="AG152" s="12"/>
      <c r="AP152" s="12"/>
      <c r="AW152" s="12"/>
      <c r="BF152" s="12"/>
      <c r="BP152" s="12"/>
      <c r="BU152" s="12"/>
      <c r="BV152" s="12"/>
      <c r="CB152" s="12"/>
      <c r="CF152" s="12"/>
      <c r="CK152" s="12"/>
      <c r="CL152" s="12"/>
      <c r="DA152" s="12"/>
      <c r="DB152" s="12"/>
      <c r="DL152" s="12"/>
      <c r="DQ152" s="12"/>
      <c r="DR152" s="12"/>
      <c r="DY152" s="12"/>
      <c r="EB152" s="12"/>
      <c r="EG152" s="12"/>
      <c r="EH152" s="12"/>
      <c r="EN152" s="12"/>
      <c r="EO152" s="12"/>
      <c r="EP152" s="29"/>
      <c r="EQ152" s="29"/>
      <c r="ES152" s="29"/>
      <c r="ET152" s="29"/>
      <c r="EU152" s="29"/>
      <c r="EV152" s="29"/>
      <c r="EX152" s="29"/>
      <c r="FA152" s="29"/>
      <c r="FB152" s="29"/>
      <c r="FC152" s="29"/>
      <c r="FD152" s="29"/>
      <c r="FF152" s="29"/>
      <c r="FG152" s="29"/>
      <c r="FI152" s="29"/>
      <c r="FJ152" s="29"/>
      <c r="FK152" s="29"/>
      <c r="FL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row>
    <row r="153" spans="7:257" x14ac:dyDescent="0.25">
      <c r="G153" s="12"/>
      <c r="H153" s="12"/>
      <c r="I153" s="12"/>
      <c r="J153" s="12"/>
      <c r="K153" s="12"/>
      <c r="L153" s="12"/>
      <c r="M153" s="12"/>
      <c r="Q153" s="12"/>
      <c r="R153" s="12"/>
      <c r="S153" s="12"/>
      <c r="AA153" s="12"/>
      <c r="AB153" s="12"/>
      <c r="AF153" s="12"/>
      <c r="AG153" s="12"/>
      <c r="AP153" s="12"/>
      <c r="AW153" s="12"/>
      <c r="BF153" s="12"/>
      <c r="BP153" s="12"/>
      <c r="BU153" s="12"/>
      <c r="BV153" s="12"/>
      <c r="CB153" s="12"/>
      <c r="CF153" s="12"/>
      <c r="CK153" s="12"/>
      <c r="CL153" s="12"/>
      <c r="DA153" s="12"/>
      <c r="DB153" s="12"/>
      <c r="DL153" s="12"/>
      <c r="DQ153" s="12"/>
      <c r="DR153" s="12"/>
      <c r="DY153" s="12"/>
      <c r="EB153" s="12"/>
      <c r="EG153" s="12"/>
      <c r="EH153" s="12"/>
      <c r="EN153" s="12"/>
      <c r="EO153" s="12"/>
      <c r="EP153" s="29"/>
      <c r="EQ153" s="29"/>
      <c r="ES153" s="29"/>
      <c r="ET153" s="29"/>
      <c r="EU153" s="29"/>
      <c r="EV153" s="29"/>
      <c r="EX153" s="29"/>
      <c r="FA153" s="29"/>
      <c r="FB153" s="29"/>
      <c r="FC153" s="29"/>
      <c r="FD153" s="29"/>
      <c r="FF153" s="29"/>
      <c r="FG153" s="29"/>
      <c r="FI153" s="29"/>
      <c r="FJ153" s="29"/>
      <c r="FK153" s="29"/>
      <c r="FL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row>
    <row r="154" spans="7:257" x14ac:dyDescent="0.25">
      <c r="G154" s="12"/>
      <c r="H154" s="12"/>
      <c r="I154" s="12"/>
      <c r="J154" s="12"/>
      <c r="K154" s="12"/>
      <c r="L154" s="12"/>
      <c r="M154" s="12"/>
      <c r="Q154" s="12"/>
      <c r="R154" s="12"/>
      <c r="S154" s="12"/>
      <c r="AA154" s="12"/>
      <c r="AB154" s="12"/>
      <c r="AF154" s="12"/>
      <c r="AG154" s="12"/>
      <c r="AP154" s="12"/>
      <c r="AW154" s="12"/>
      <c r="BF154" s="12"/>
      <c r="BP154" s="12"/>
      <c r="BU154" s="12"/>
      <c r="BV154" s="12"/>
      <c r="CB154" s="12"/>
      <c r="CF154" s="12"/>
      <c r="CK154" s="12"/>
      <c r="CL154" s="12"/>
      <c r="DA154" s="12"/>
      <c r="DB154" s="12"/>
      <c r="DL154" s="12"/>
      <c r="DQ154" s="12"/>
      <c r="DR154" s="12"/>
      <c r="DY154" s="12"/>
      <c r="EB154" s="12"/>
      <c r="EG154" s="12"/>
      <c r="EH154" s="12"/>
      <c r="EN154" s="12"/>
      <c r="EO154" s="12"/>
      <c r="EP154" s="29"/>
      <c r="EQ154" s="29"/>
      <c r="ES154" s="29"/>
      <c r="ET154" s="29"/>
      <c r="EU154" s="29"/>
      <c r="EV154" s="29"/>
      <c r="EX154" s="29"/>
      <c r="FA154" s="29"/>
      <c r="FB154" s="29"/>
      <c r="FC154" s="29"/>
      <c r="FD154" s="29"/>
      <c r="FF154" s="29"/>
      <c r="FG154" s="29"/>
      <c r="FI154" s="29"/>
      <c r="FJ154" s="29"/>
      <c r="FK154" s="29"/>
      <c r="FL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row>
    <row r="155" spans="7:257" x14ac:dyDescent="0.25">
      <c r="G155" s="12"/>
      <c r="H155" s="12"/>
      <c r="I155" s="12"/>
      <c r="J155" s="12"/>
      <c r="K155" s="12"/>
      <c r="L155" s="12"/>
      <c r="M155" s="12"/>
      <c r="Q155" s="12"/>
      <c r="R155" s="12"/>
      <c r="S155" s="12"/>
      <c r="AA155" s="12"/>
      <c r="AB155" s="12"/>
      <c r="AF155" s="12"/>
      <c r="AG155" s="12"/>
      <c r="AP155" s="12"/>
      <c r="AW155" s="12"/>
      <c r="BF155" s="12"/>
      <c r="BP155" s="12"/>
      <c r="BU155" s="12"/>
      <c r="BV155" s="12"/>
      <c r="CB155" s="12"/>
      <c r="CF155" s="12"/>
      <c r="CK155" s="12"/>
      <c r="CL155" s="12"/>
      <c r="DA155" s="12"/>
      <c r="DB155" s="12"/>
      <c r="DL155" s="12"/>
      <c r="DQ155" s="12"/>
      <c r="DR155" s="12"/>
      <c r="DY155" s="12"/>
      <c r="EB155" s="12"/>
      <c r="EG155" s="12"/>
      <c r="EH155" s="12"/>
      <c r="EN155" s="12"/>
      <c r="EO155" s="12"/>
      <c r="EP155" s="29"/>
      <c r="EQ155" s="29"/>
      <c r="ES155" s="29"/>
      <c r="ET155" s="29"/>
      <c r="EU155" s="29"/>
      <c r="EV155" s="29"/>
      <c r="EX155" s="29"/>
      <c r="FA155" s="29"/>
      <c r="FB155" s="29"/>
      <c r="FC155" s="29"/>
      <c r="FD155" s="29"/>
      <c r="FF155" s="29"/>
      <c r="FG155" s="29"/>
      <c r="FI155" s="29"/>
      <c r="FJ155" s="29"/>
      <c r="FK155" s="29"/>
      <c r="FL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row>
    <row r="156" spans="7:257" x14ac:dyDescent="0.25">
      <c r="G156" s="12"/>
      <c r="H156" s="12"/>
      <c r="I156" s="12"/>
      <c r="J156" s="12"/>
      <c r="K156" s="12"/>
      <c r="L156" s="12"/>
      <c r="M156" s="12"/>
      <c r="Q156" s="12"/>
      <c r="R156" s="12"/>
      <c r="S156" s="12"/>
      <c r="AA156" s="12"/>
      <c r="AB156" s="12"/>
      <c r="AF156" s="12"/>
      <c r="AG156" s="12"/>
      <c r="AP156" s="12"/>
      <c r="AW156" s="12"/>
      <c r="BF156" s="12"/>
      <c r="BP156" s="12"/>
      <c r="BU156" s="12"/>
      <c r="BV156" s="12"/>
      <c r="CB156" s="12"/>
      <c r="CF156" s="12"/>
      <c r="CK156" s="12"/>
      <c r="CL156" s="12"/>
      <c r="DA156" s="12"/>
      <c r="DB156" s="12"/>
      <c r="DL156" s="12"/>
      <c r="DQ156" s="12"/>
      <c r="DR156" s="12"/>
      <c r="DY156" s="12"/>
      <c r="EB156" s="12"/>
      <c r="EG156" s="12"/>
      <c r="EH156" s="12"/>
      <c r="EN156" s="12"/>
      <c r="EO156" s="12"/>
      <c r="EP156" s="29"/>
      <c r="EQ156" s="29"/>
      <c r="ES156" s="29"/>
      <c r="ET156" s="29"/>
      <c r="EU156" s="29"/>
      <c r="EV156" s="29"/>
      <c r="EX156" s="29"/>
      <c r="FA156" s="29"/>
      <c r="FB156" s="29"/>
      <c r="FC156" s="29"/>
      <c r="FD156" s="29"/>
      <c r="FF156" s="29"/>
      <c r="FG156" s="29"/>
      <c r="FI156" s="29"/>
      <c r="FJ156" s="29"/>
      <c r="FK156" s="29"/>
      <c r="FL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row>
    <row r="157" spans="7:257" x14ac:dyDescent="0.25">
      <c r="G157" s="12"/>
      <c r="H157" s="12"/>
      <c r="I157" s="12"/>
      <c r="J157" s="12"/>
      <c r="K157" s="12"/>
      <c r="L157" s="12"/>
      <c r="M157" s="12"/>
      <c r="Q157" s="12"/>
      <c r="R157" s="12"/>
      <c r="S157" s="12"/>
      <c r="AA157" s="12"/>
      <c r="AB157" s="12"/>
      <c r="AF157" s="12"/>
      <c r="AG157" s="12"/>
      <c r="AP157" s="12"/>
      <c r="AW157" s="12"/>
      <c r="BF157" s="12"/>
      <c r="BP157" s="12"/>
      <c r="BU157" s="12"/>
      <c r="BV157" s="12"/>
      <c r="CB157" s="12"/>
      <c r="CF157" s="12"/>
      <c r="CK157" s="12"/>
      <c r="CL157" s="12"/>
      <c r="DA157" s="12"/>
      <c r="DB157" s="12"/>
      <c r="DL157" s="12"/>
      <c r="DQ157" s="12"/>
      <c r="DR157" s="12"/>
      <c r="DY157" s="12"/>
      <c r="EB157" s="12"/>
      <c r="EG157" s="12"/>
      <c r="EH157" s="12"/>
      <c r="EN157" s="12"/>
      <c r="EO157" s="12"/>
      <c r="EP157" s="29"/>
      <c r="EQ157" s="29"/>
      <c r="ES157" s="29"/>
      <c r="ET157" s="29"/>
      <c r="EU157" s="29"/>
      <c r="EV157" s="29"/>
      <c r="EX157" s="29"/>
      <c r="FA157" s="29"/>
      <c r="FB157" s="29"/>
      <c r="FC157" s="29"/>
      <c r="FD157" s="29"/>
      <c r="FF157" s="29"/>
      <c r="FG157" s="29"/>
      <c r="FI157" s="29"/>
      <c r="FJ157" s="29"/>
      <c r="FK157" s="29"/>
      <c r="FL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row>
    <row r="158" spans="7:257" x14ac:dyDescent="0.25">
      <c r="G158" s="12"/>
      <c r="H158" s="12"/>
      <c r="I158" s="12"/>
      <c r="J158" s="12"/>
      <c r="K158" s="12"/>
      <c r="L158" s="12"/>
      <c r="M158" s="12"/>
      <c r="Q158" s="12"/>
      <c r="R158" s="12"/>
      <c r="S158" s="12"/>
      <c r="AA158" s="12"/>
      <c r="AB158" s="12"/>
      <c r="AF158" s="12"/>
      <c r="AG158" s="12"/>
      <c r="AP158" s="12"/>
      <c r="AW158" s="12"/>
      <c r="BF158" s="12"/>
      <c r="BP158" s="12"/>
      <c r="BU158" s="12"/>
      <c r="BV158" s="12"/>
      <c r="CB158" s="12"/>
      <c r="CF158" s="12"/>
      <c r="CK158" s="12"/>
      <c r="CL158" s="12"/>
      <c r="DA158" s="12"/>
      <c r="DB158" s="12"/>
      <c r="DL158" s="12"/>
      <c r="DQ158" s="12"/>
      <c r="DR158" s="12"/>
      <c r="DY158" s="12"/>
      <c r="EB158" s="12"/>
      <c r="EG158" s="12"/>
      <c r="EH158" s="12"/>
      <c r="EN158" s="12"/>
      <c r="EO158" s="12"/>
      <c r="EP158" s="29"/>
      <c r="EQ158" s="29"/>
      <c r="ES158" s="29"/>
      <c r="ET158" s="29"/>
      <c r="EU158" s="29"/>
      <c r="EV158" s="29"/>
      <c r="EX158" s="29"/>
      <c r="FA158" s="29"/>
      <c r="FB158" s="29"/>
      <c r="FC158" s="29"/>
      <c r="FD158" s="29"/>
      <c r="FF158" s="29"/>
      <c r="FG158" s="29"/>
      <c r="FI158" s="29"/>
      <c r="FJ158" s="29"/>
      <c r="FK158" s="29"/>
      <c r="FL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row>
    <row r="159" spans="7:257" x14ac:dyDescent="0.25">
      <c r="G159" s="12"/>
      <c r="H159" s="12"/>
      <c r="I159" s="12"/>
      <c r="J159" s="12"/>
      <c r="K159" s="12"/>
      <c r="L159" s="12"/>
      <c r="M159" s="12"/>
      <c r="Q159" s="12"/>
      <c r="R159" s="12"/>
      <c r="S159" s="12"/>
      <c r="AA159" s="12"/>
      <c r="AB159" s="12"/>
      <c r="AF159" s="12"/>
      <c r="AG159" s="12"/>
      <c r="AP159" s="12"/>
      <c r="AW159" s="12"/>
      <c r="BF159" s="12"/>
      <c r="BP159" s="12"/>
      <c r="BU159" s="12"/>
      <c r="BV159" s="12"/>
      <c r="CB159" s="12"/>
      <c r="CF159" s="12"/>
      <c r="CK159" s="12"/>
      <c r="CL159" s="12"/>
      <c r="DA159" s="12"/>
      <c r="DB159" s="12"/>
      <c r="DL159" s="12"/>
      <c r="DQ159" s="12"/>
      <c r="DR159" s="12"/>
      <c r="DY159" s="12"/>
      <c r="EB159" s="12"/>
      <c r="EG159" s="12"/>
      <c r="EH159" s="12"/>
      <c r="EN159" s="12"/>
      <c r="EO159" s="12"/>
      <c r="EP159" s="29"/>
      <c r="EQ159" s="29"/>
      <c r="ES159" s="29"/>
      <c r="ET159" s="29"/>
      <c r="EU159" s="29"/>
      <c r="EV159" s="29"/>
      <c r="EX159" s="29"/>
      <c r="FA159" s="29"/>
      <c r="FB159" s="29"/>
      <c r="FC159" s="29"/>
      <c r="FD159" s="29"/>
      <c r="FF159" s="29"/>
      <c r="FG159" s="29"/>
      <c r="FI159" s="29"/>
      <c r="FJ159" s="29"/>
      <c r="FK159" s="29"/>
      <c r="FL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row>
    <row r="160" spans="7:257" x14ac:dyDescent="0.25">
      <c r="G160" s="12"/>
      <c r="H160" s="12"/>
      <c r="I160" s="12"/>
      <c r="J160" s="12"/>
      <c r="K160" s="12"/>
      <c r="L160" s="12"/>
      <c r="M160" s="12"/>
      <c r="Q160" s="12"/>
      <c r="R160" s="12"/>
      <c r="S160" s="12"/>
      <c r="AA160" s="12"/>
      <c r="AB160" s="12"/>
      <c r="AF160" s="12"/>
      <c r="AG160" s="12"/>
      <c r="AP160" s="12"/>
      <c r="AW160" s="12"/>
      <c r="BF160" s="12"/>
      <c r="BP160" s="12"/>
      <c r="BU160" s="12"/>
      <c r="BV160" s="12"/>
      <c r="CB160" s="12"/>
      <c r="CF160" s="12"/>
      <c r="CK160" s="12"/>
      <c r="CL160" s="12"/>
      <c r="DA160" s="12"/>
      <c r="DB160" s="12"/>
      <c r="DL160" s="12"/>
      <c r="DQ160" s="12"/>
      <c r="DR160" s="12"/>
      <c r="DY160" s="12"/>
      <c r="EB160" s="12"/>
      <c r="EG160" s="12"/>
      <c r="EH160" s="12"/>
      <c r="EN160" s="12"/>
      <c r="EO160" s="12"/>
      <c r="EP160" s="29"/>
      <c r="EQ160" s="29"/>
      <c r="ES160" s="29"/>
      <c r="ET160" s="29"/>
      <c r="EU160" s="29"/>
      <c r="EV160" s="29"/>
      <c r="EX160" s="29"/>
      <c r="FA160" s="29"/>
      <c r="FB160" s="29"/>
      <c r="FC160" s="29"/>
      <c r="FD160" s="29"/>
      <c r="FF160" s="29"/>
      <c r="FG160" s="29"/>
      <c r="FI160" s="29"/>
      <c r="FJ160" s="29"/>
      <c r="FK160" s="29"/>
      <c r="FL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row>
    <row r="161" spans="7:257" x14ac:dyDescent="0.25">
      <c r="G161" s="12"/>
      <c r="H161" s="12"/>
      <c r="I161" s="12"/>
      <c r="J161" s="12"/>
      <c r="K161" s="12"/>
      <c r="L161" s="12"/>
      <c r="M161" s="12"/>
      <c r="Q161" s="12"/>
      <c r="R161" s="12"/>
      <c r="S161" s="12"/>
      <c r="AA161" s="12"/>
      <c r="AB161" s="12"/>
      <c r="AF161" s="12"/>
      <c r="AG161" s="12"/>
      <c r="AP161" s="12"/>
      <c r="AW161" s="12"/>
      <c r="BF161" s="12"/>
      <c r="BP161" s="12"/>
      <c r="BU161" s="12"/>
      <c r="BV161" s="12"/>
      <c r="CB161" s="12"/>
      <c r="CF161" s="12"/>
      <c r="CK161" s="12"/>
      <c r="CL161" s="12"/>
      <c r="DA161" s="12"/>
      <c r="DB161" s="12"/>
      <c r="DL161" s="12"/>
      <c r="DQ161" s="12"/>
      <c r="DR161" s="12"/>
      <c r="DY161" s="12"/>
      <c r="EB161" s="12"/>
      <c r="EG161" s="12"/>
      <c r="EH161" s="12"/>
      <c r="EN161" s="12"/>
      <c r="EO161" s="12"/>
      <c r="EP161" s="29"/>
      <c r="EQ161" s="29"/>
      <c r="ES161" s="29"/>
      <c r="ET161" s="29"/>
      <c r="EU161" s="29"/>
      <c r="EV161" s="29"/>
      <c r="EX161" s="29"/>
      <c r="FA161" s="29"/>
      <c r="FB161" s="29"/>
      <c r="FC161" s="29"/>
      <c r="FD161" s="29"/>
      <c r="FF161" s="29"/>
      <c r="FG161" s="29"/>
      <c r="FI161" s="29"/>
      <c r="FJ161" s="29"/>
      <c r="FK161" s="29"/>
      <c r="FL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row>
    <row r="162" spans="7:257" x14ac:dyDescent="0.25">
      <c r="G162" s="12"/>
      <c r="H162" s="12"/>
      <c r="I162" s="12"/>
      <c r="J162" s="12"/>
      <c r="K162" s="12"/>
      <c r="L162" s="12"/>
      <c r="M162" s="12"/>
      <c r="Q162" s="12"/>
      <c r="R162" s="12"/>
      <c r="S162" s="12"/>
      <c r="AA162" s="12"/>
      <c r="AB162" s="12"/>
      <c r="AF162" s="12"/>
      <c r="AG162" s="12"/>
      <c r="AP162" s="12"/>
      <c r="AW162" s="12"/>
      <c r="BF162" s="12"/>
      <c r="BP162" s="12"/>
      <c r="BU162" s="12"/>
      <c r="BV162" s="12"/>
      <c r="CB162" s="12"/>
      <c r="CF162" s="12"/>
      <c r="CK162" s="12"/>
      <c r="CL162" s="12"/>
      <c r="DA162" s="12"/>
      <c r="DB162" s="12"/>
      <c r="DL162" s="12"/>
      <c r="DQ162" s="12"/>
      <c r="DR162" s="12"/>
      <c r="DY162" s="12"/>
      <c r="EB162" s="12"/>
      <c r="EG162" s="12"/>
      <c r="EH162" s="12"/>
      <c r="EN162" s="12"/>
      <c r="EO162" s="12"/>
      <c r="EP162" s="29"/>
      <c r="EQ162" s="29"/>
      <c r="ES162" s="29"/>
      <c r="ET162" s="29"/>
      <c r="EU162" s="29"/>
      <c r="EV162" s="29"/>
      <c r="EX162" s="29"/>
      <c r="FA162" s="29"/>
      <c r="FB162" s="29"/>
      <c r="FC162" s="29"/>
      <c r="FD162" s="29"/>
      <c r="FF162" s="29"/>
      <c r="FG162" s="29"/>
      <c r="FI162" s="29"/>
      <c r="FJ162" s="29"/>
      <c r="FK162" s="29"/>
      <c r="FL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row>
    <row r="163" spans="7:257" x14ac:dyDescent="0.25">
      <c r="G163" s="12"/>
      <c r="H163" s="12"/>
      <c r="I163" s="12"/>
      <c r="J163" s="12"/>
      <c r="K163" s="12"/>
      <c r="L163" s="12"/>
      <c r="M163" s="12"/>
      <c r="Q163" s="12"/>
      <c r="R163" s="12"/>
      <c r="S163" s="12"/>
      <c r="AA163" s="12"/>
      <c r="AB163" s="12"/>
      <c r="AF163" s="12"/>
      <c r="AG163" s="12"/>
      <c r="AP163" s="12"/>
      <c r="AW163" s="12"/>
      <c r="BF163" s="12"/>
      <c r="BP163" s="12"/>
      <c r="BU163" s="12"/>
      <c r="BV163" s="12"/>
      <c r="CB163" s="12"/>
      <c r="CF163" s="12"/>
      <c r="CK163" s="12"/>
      <c r="CL163" s="12"/>
      <c r="DA163" s="12"/>
      <c r="DB163" s="12"/>
      <c r="DL163" s="12"/>
      <c r="DQ163" s="12"/>
      <c r="DR163" s="12"/>
      <c r="DY163" s="12"/>
      <c r="EB163" s="12"/>
      <c r="EG163" s="12"/>
      <c r="EH163" s="12"/>
      <c r="EN163" s="12"/>
      <c r="EO163" s="12"/>
      <c r="EP163" s="29"/>
      <c r="EQ163" s="29"/>
      <c r="ES163" s="29"/>
      <c r="ET163" s="29"/>
      <c r="EU163" s="29"/>
      <c r="EV163" s="29"/>
      <c r="EX163" s="29"/>
      <c r="FA163" s="29"/>
      <c r="FB163" s="29"/>
      <c r="FC163" s="29"/>
      <c r="FD163" s="29"/>
      <c r="FF163" s="29"/>
      <c r="FG163" s="29"/>
      <c r="FI163" s="29"/>
      <c r="FJ163" s="29"/>
      <c r="FK163" s="29"/>
      <c r="FL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row>
    <row r="164" spans="7:257" x14ac:dyDescent="0.25">
      <c r="G164" s="12"/>
      <c r="H164" s="12"/>
      <c r="I164" s="12"/>
      <c r="J164" s="12"/>
      <c r="K164" s="12"/>
      <c r="L164" s="12"/>
      <c r="M164" s="12"/>
      <c r="Q164" s="12"/>
      <c r="R164" s="12"/>
      <c r="S164" s="12"/>
      <c r="AA164" s="12"/>
      <c r="AB164" s="12"/>
      <c r="AF164" s="12"/>
      <c r="AG164" s="12"/>
      <c r="AP164" s="12"/>
      <c r="AW164" s="12"/>
      <c r="BF164" s="12"/>
      <c r="BP164" s="12"/>
      <c r="BU164" s="12"/>
      <c r="BV164" s="12"/>
      <c r="CB164" s="12"/>
      <c r="CF164" s="12"/>
      <c r="CK164" s="12"/>
      <c r="CL164" s="12"/>
      <c r="DA164" s="12"/>
      <c r="DB164" s="12"/>
      <c r="DL164" s="12"/>
      <c r="DQ164" s="12"/>
      <c r="DR164" s="12"/>
      <c r="DY164" s="12"/>
      <c r="EB164" s="12"/>
      <c r="EG164" s="12"/>
      <c r="EH164" s="12"/>
      <c r="EN164" s="12"/>
      <c r="EO164" s="12"/>
      <c r="EP164" s="29"/>
      <c r="EQ164" s="29"/>
      <c r="ES164" s="29"/>
      <c r="ET164" s="29"/>
      <c r="EU164" s="29"/>
      <c r="EV164" s="29"/>
      <c r="EX164" s="29"/>
      <c r="FA164" s="29"/>
      <c r="FB164" s="29"/>
      <c r="FC164" s="29"/>
      <c r="FD164" s="29"/>
      <c r="FF164" s="29"/>
      <c r="FG164" s="29"/>
      <c r="FI164" s="29"/>
      <c r="FJ164" s="29"/>
      <c r="FK164" s="29"/>
      <c r="FL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row>
    <row r="165" spans="7:257" x14ac:dyDescent="0.25">
      <c r="G165" s="12"/>
      <c r="H165" s="12"/>
      <c r="I165" s="12"/>
      <c r="J165" s="12"/>
      <c r="K165" s="12"/>
      <c r="L165" s="12"/>
      <c r="M165" s="12"/>
      <c r="Q165" s="12"/>
      <c r="R165" s="12"/>
      <c r="S165" s="12"/>
      <c r="AA165" s="12"/>
      <c r="AB165" s="12"/>
      <c r="AF165" s="12"/>
      <c r="AG165" s="12"/>
      <c r="AP165" s="12"/>
      <c r="AW165" s="12"/>
      <c r="BF165" s="12"/>
      <c r="BP165" s="12"/>
      <c r="BU165" s="12"/>
      <c r="BV165" s="12"/>
      <c r="CB165" s="12"/>
      <c r="CF165" s="12"/>
      <c r="CK165" s="12"/>
      <c r="CL165" s="12"/>
      <c r="DA165" s="12"/>
      <c r="DB165" s="12"/>
      <c r="DL165" s="12"/>
      <c r="DQ165" s="12"/>
      <c r="DR165" s="12"/>
      <c r="DY165" s="12"/>
      <c r="EB165" s="12"/>
      <c r="EG165" s="12"/>
      <c r="EH165" s="12"/>
      <c r="EN165" s="12"/>
      <c r="EO165" s="12"/>
      <c r="EP165" s="29"/>
      <c r="EQ165" s="29"/>
      <c r="ES165" s="29"/>
      <c r="ET165" s="29"/>
      <c r="EU165" s="29"/>
      <c r="EV165" s="29"/>
      <c r="EX165" s="29"/>
      <c r="FA165" s="29"/>
      <c r="FB165" s="29"/>
      <c r="FC165" s="29"/>
      <c r="FD165" s="29"/>
      <c r="FF165" s="29"/>
      <c r="FG165" s="29"/>
      <c r="FI165" s="29"/>
      <c r="FJ165" s="29"/>
      <c r="FK165" s="29"/>
      <c r="FL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row>
    <row r="166" spans="7:257" x14ac:dyDescent="0.25">
      <c r="G166" s="12"/>
      <c r="H166" s="12"/>
      <c r="I166" s="12"/>
      <c r="J166" s="12"/>
      <c r="K166" s="12"/>
      <c r="L166" s="12"/>
      <c r="M166" s="12"/>
      <c r="Q166" s="12"/>
      <c r="R166" s="12"/>
      <c r="S166" s="12"/>
      <c r="AA166" s="12"/>
      <c r="AB166" s="12"/>
      <c r="AF166" s="12"/>
      <c r="AG166" s="12"/>
      <c r="AP166" s="12"/>
      <c r="AW166" s="12"/>
      <c r="BF166" s="12"/>
      <c r="BP166" s="12"/>
      <c r="BU166" s="12"/>
      <c r="BV166" s="12"/>
      <c r="CB166" s="12"/>
      <c r="CF166" s="12"/>
      <c r="CK166" s="12"/>
      <c r="CL166" s="12"/>
      <c r="DA166" s="12"/>
      <c r="DB166" s="12"/>
      <c r="DL166" s="12"/>
      <c r="DQ166" s="12"/>
      <c r="DR166" s="12"/>
      <c r="DY166" s="12"/>
      <c r="EB166" s="12"/>
      <c r="EG166" s="12"/>
      <c r="EH166" s="12"/>
      <c r="EN166" s="12"/>
      <c r="EO166" s="12"/>
      <c r="EP166" s="29"/>
      <c r="EQ166" s="29"/>
      <c r="ES166" s="29"/>
      <c r="ET166" s="29"/>
      <c r="EU166" s="29"/>
      <c r="EV166" s="29"/>
      <c r="EX166" s="29"/>
      <c r="FA166" s="29"/>
      <c r="FB166" s="29"/>
      <c r="FC166" s="29"/>
      <c r="FD166" s="29"/>
      <c r="FF166" s="29"/>
      <c r="FG166" s="29"/>
      <c r="FI166" s="29"/>
      <c r="FJ166" s="29"/>
      <c r="FK166" s="29"/>
      <c r="FL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row>
    <row r="167" spans="7:257" x14ac:dyDescent="0.25">
      <c r="G167" s="12"/>
      <c r="H167" s="12"/>
      <c r="I167" s="12"/>
      <c r="J167" s="12"/>
      <c r="K167" s="12"/>
      <c r="L167" s="12"/>
      <c r="M167" s="12"/>
      <c r="Q167" s="12"/>
      <c r="R167" s="12"/>
      <c r="S167" s="12"/>
      <c r="AA167" s="12"/>
      <c r="AB167" s="12"/>
      <c r="AF167" s="12"/>
      <c r="AG167" s="12"/>
      <c r="AP167" s="12"/>
      <c r="AW167" s="12"/>
      <c r="BF167" s="12"/>
      <c r="BP167" s="12"/>
      <c r="BU167" s="12"/>
      <c r="BV167" s="12"/>
      <c r="CB167" s="12"/>
      <c r="CF167" s="12"/>
      <c r="CK167" s="12"/>
      <c r="CL167" s="12"/>
      <c r="DA167" s="12"/>
      <c r="DB167" s="12"/>
      <c r="DL167" s="12"/>
      <c r="DQ167" s="12"/>
      <c r="DR167" s="12"/>
      <c r="DY167" s="12"/>
      <c r="EB167" s="12"/>
      <c r="EG167" s="12"/>
      <c r="EH167" s="12"/>
      <c r="EN167" s="12"/>
      <c r="EO167" s="12"/>
      <c r="EP167" s="29"/>
      <c r="EQ167" s="29"/>
      <c r="ES167" s="29"/>
      <c r="ET167" s="29"/>
      <c r="EU167" s="29"/>
      <c r="EV167" s="29"/>
      <c r="EX167" s="29"/>
      <c r="FA167" s="29"/>
      <c r="FB167" s="29"/>
      <c r="FC167" s="29"/>
      <c r="FD167" s="29"/>
      <c r="FF167" s="29"/>
      <c r="FG167" s="29"/>
      <c r="FI167" s="29"/>
      <c r="FJ167" s="29"/>
      <c r="FK167" s="29"/>
      <c r="FL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row>
    <row r="168" spans="7:257" x14ac:dyDescent="0.25">
      <c r="G168" s="12"/>
      <c r="H168" s="12"/>
      <c r="I168" s="12"/>
      <c r="J168" s="12"/>
      <c r="K168" s="12"/>
      <c r="L168" s="12"/>
      <c r="M168" s="12"/>
      <c r="Q168" s="12"/>
      <c r="R168" s="12"/>
      <c r="S168" s="12"/>
      <c r="AA168" s="12"/>
      <c r="AB168" s="12"/>
      <c r="AF168" s="12"/>
      <c r="AG168" s="12"/>
      <c r="AP168" s="12"/>
      <c r="AW168" s="12"/>
      <c r="BF168" s="12"/>
      <c r="BP168" s="12"/>
      <c r="BU168" s="12"/>
      <c r="BV168" s="12"/>
      <c r="CB168" s="12"/>
      <c r="CF168" s="12"/>
      <c r="CK168" s="12"/>
      <c r="CL168" s="12"/>
      <c r="DA168" s="12"/>
      <c r="DB168" s="12"/>
      <c r="DL168" s="12"/>
      <c r="DQ168" s="12"/>
      <c r="DR168" s="12"/>
      <c r="DY168" s="12"/>
      <c r="EB168" s="12"/>
      <c r="EG168" s="12"/>
      <c r="EH168" s="12"/>
      <c r="EN168" s="12"/>
      <c r="EO168" s="12"/>
      <c r="EP168" s="29"/>
      <c r="EQ168" s="29"/>
      <c r="ES168" s="29"/>
      <c r="ET168" s="29"/>
      <c r="EU168" s="29"/>
      <c r="EV168" s="29"/>
      <c r="EX168" s="29"/>
      <c r="FA168" s="29"/>
      <c r="FB168" s="29"/>
      <c r="FC168" s="29"/>
      <c r="FD168" s="29"/>
      <c r="FF168" s="29"/>
      <c r="FG168" s="29"/>
      <c r="FI168" s="29"/>
      <c r="FJ168" s="29"/>
      <c r="FK168" s="29"/>
      <c r="FL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row>
    <row r="169" spans="7:257" x14ac:dyDescent="0.25">
      <c r="G169" s="12"/>
      <c r="H169" s="12"/>
      <c r="I169" s="12"/>
      <c r="J169" s="12"/>
      <c r="K169" s="12"/>
      <c r="L169" s="12"/>
      <c r="M169" s="12"/>
      <c r="Q169" s="12"/>
      <c r="R169" s="12"/>
      <c r="S169" s="12"/>
      <c r="AA169" s="12"/>
      <c r="AB169" s="12"/>
      <c r="AF169" s="12"/>
      <c r="AG169" s="12"/>
      <c r="AP169" s="12"/>
      <c r="AW169" s="12"/>
      <c r="BF169" s="12"/>
      <c r="BP169" s="12"/>
      <c r="BU169" s="12"/>
      <c r="BV169" s="12"/>
      <c r="CB169" s="12"/>
      <c r="CF169" s="12"/>
      <c r="CK169" s="12"/>
      <c r="CL169" s="12"/>
      <c r="DA169" s="12"/>
      <c r="DB169" s="12"/>
      <c r="DL169" s="12"/>
      <c r="DQ169" s="12"/>
      <c r="DR169" s="12"/>
      <c r="DY169" s="12"/>
      <c r="EB169" s="12"/>
      <c r="EG169" s="12"/>
      <c r="EH169" s="12"/>
      <c r="EN169" s="12"/>
      <c r="EO169" s="12"/>
      <c r="EP169" s="29"/>
      <c r="EQ169" s="29"/>
      <c r="ES169" s="29"/>
      <c r="ET169" s="29"/>
      <c r="EU169" s="29"/>
      <c r="EV169" s="29"/>
      <c r="EX169" s="29"/>
      <c r="FA169" s="29"/>
      <c r="FB169" s="29"/>
      <c r="FC169" s="29"/>
      <c r="FD169" s="29"/>
      <c r="FF169" s="29"/>
      <c r="FG169" s="29"/>
      <c r="FI169" s="29"/>
      <c r="FJ169" s="29"/>
      <c r="FK169" s="29"/>
      <c r="FL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row>
    <row r="170" spans="7:257" x14ac:dyDescent="0.25">
      <c r="G170" s="12"/>
      <c r="H170" s="12"/>
      <c r="I170" s="12"/>
      <c r="J170" s="12"/>
      <c r="K170" s="12"/>
      <c r="L170" s="12"/>
      <c r="M170" s="12"/>
      <c r="Q170" s="12"/>
      <c r="R170" s="12"/>
      <c r="S170" s="12"/>
      <c r="AA170" s="12"/>
      <c r="AB170" s="12"/>
      <c r="AF170" s="12"/>
      <c r="AG170" s="12"/>
      <c r="AP170" s="12"/>
      <c r="AW170" s="12"/>
      <c r="BF170" s="12"/>
      <c r="BP170" s="12"/>
      <c r="BU170" s="12"/>
      <c r="BV170" s="12"/>
      <c r="CB170" s="12"/>
      <c r="CF170" s="12"/>
      <c r="CK170" s="12"/>
      <c r="CL170" s="12"/>
      <c r="DA170" s="12"/>
      <c r="DB170" s="12"/>
      <c r="DL170" s="12"/>
      <c r="DQ170" s="12"/>
      <c r="DR170" s="12"/>
      <c r="DY170" s="12"/>
      <c r="EB170" s="12"/>
      <c r="EG170" s="12"/>
      <c r="EH170" s="12"/>
      <c r="EN170" s="12"/>
      <c r="EO170" s="12"/>
      <c r="EP170" s="29"/>
      <c r="EQ170" s="29"/>
      <c r="ES170" s="29"/>
      <c r="ET170" s="29"/>
      <c r="EU170" s="29"/>
      <c r="EV170" s="29"/>
      <c r="EX170" s="29"/>
      <c r="FA170" s="29"/>
      <c r="FB170" s="29"/>
      <c r="FC170" s="29"/>
      <c r="FD170" s="29"/>
      <c r="FF170" s="29"/>
      <c r="FG170" s="29"/>
      <c r="FI170" s="29"/>
      <c r="FJ170" s="29"/>
      <c r="FK170" s="29"/>
      <c r="FL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row>
    <row r="171" spans="7:257" x14ac:dyDescent="0.25">
      <c r="G171" s="12"/>
      <c r="H171" s="12"/>
      <c r="I171" s="12"/>
      <c r="J171" s="12"/>
      <c r="K171" s="12"/>
      <c r="L171" s="12"/>
      <c r="M171" s="12"/>
      <c r="Q171" s="12"/>
      <c r="R171" s="12"/>
      <c r="S171" s="12"/>
      <c r="AA171" s="12"/>
      <c r="AB171" s="12"/>
      <c r="AF171" s="12"/>
      <c r="AG171" s="12"/>
      <c r="AP171" s="12"/>
      <c r="AW171" s="12"/>
      <c r="BF171" s="12"/>
      <c r="BP171" s="12"/>
      <c r="BU171" s="12"/>
      <c r="BV171" s="12"/>
      <c r="CB171" s="12"/>
      <c r="CF171" s="12"/>
      <c r="CK171" s="12"/>
      <c r="CL171" s="12"/>
      <c r="DA171" s="12"/>
      <c r="DB171" s="12"/>
      <c r="DL171" s="12"/>
      <c r="DQ171" s="12"/>
      <c r="DR171" s="12"/>
      <c r="DY171" s="12"/>
      <c r="EB171" s="12"/>
      <c r="EG171" s="12"/>
      <c r="EH171" s="12"/>
      <c r="EN171" s="12"/>
      <c r="EO171" s="12"/>
      <c r="EP171" s="29"/>
      <c r="EQ171" s="29"/>
      <c r="ES171" s="29"/>
      <c r="ET171" s="29"/>
      <c r="EU171" s="29"/>
      <c r="EV171" s="29"/>
      <c r="EX171" s="29"/>
      <c r="FA171" s="29"/>
      <c r="FB171" s="29"/>
      <c r="FC171" s="29"/>
      <c r="FD171" s="29"/>
      <c r="FF171" s="29"/>
      <c r="FG171" s="29"/>
      <c r="FI171" s="29"/>
      <c r="FJ171" s="29"/>
      <c r="FK171" s="29"/>
      <c r="FL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29"/>
      <c r="GV171" s="29"/>
      <c r="GW171" s="29"/>
      <c r="GX171" s="29"/>
      <c r="GY171" s="29"/>
      <c r="GZ171" s="29"/>
      <c r="HA171" s="29"/>
      <c r="HB171" s="29"/>
      <c r="HC171" s="29"/>
      <c r="HD171" s="29"/>
      <c r="HE171" s="29"/>
      <c r="HF171" s="29"/>
      <c r="HG171" s="29"/>
      <c r="HH171" s="29"/>
      <c r="HI171" s="29"/>
      <c r="HJ171" s="29"/>
      <c r="HK171" s="29"/>
      <c r="HL171" s="29"/>
      <c r="HM171" s="29"/>
      <c r="HN171" s="29"/>
      <c r="HO171" s="29"/>
      <c r="HP171" s="29"/>
      <c r="HQ171" s="29"/>
      <c r="HR171" s="29"/>
      <c r="HS171" s="29"/>
      <c r="HT171" s="29"/>
      <c r="HU171" s="29"/>
      <c r="HV171" s="29"/>
      <c r="HW171" s="29"/>
      <c r="HX171" s="29"/>
      <c r="HY171" s="29"/>
      <c r="HZ171" s="29"/>
      <c r="IA171" s="29"/>
      <c r="IB171" s="29"/>
      <c r="IC171" s="29"/>
      <c r="ID171" s="29"/>
      <c r="IE171" s="29"/>
      <c r="IF171" s="29"/>
      <c r="IG171" s="29"/>
      <c r="IH171" s="29"/>
      <c r="II171" s="29"/>
      <c r="IJ171" s="29"/>
      <c r="IK171" s="29"/>
      <c r="IL171" s="29"/>
      <c r="IM171" s="29"/>
      <c r="IN171" s="29"/>
      <c r="IO171" s="29"/>
      <c r="IP171" s="29"/>
      <c r="IQ171" s="29"/>
      <c r="IR171" s="29"/>
      <c r="IS171" s="29"/>
      <c r="IT171" s="29"/>
      <c r="IU171" s="29"/>
      <c r="IV171" s="29"/>
      <c r="IW171" s="29"/>
    </row>
    <row r="172" spans="7:257" x14ac:dyDescent="0.25">
      <c r="G172" s="12"/>
      <c r="H172" s="12"/>
      <c r="I172" s="12"/>
      <c r="J172" s="12"/>
      <c r="K172" s="12"/>
      <c r="L172" s="12"/>
      <c r="M172" s="12"/>
      <c r="Q172" s="12"/>
      <c r="R172" s="12"/>
      <c r="S172" s="12"/>
      <c r="AA172" s="12"/>
      <c r="AB172" s="12"/>
      <c r="AF172" s="12"/>
      <c r="AG172" s="12"/>
      <c r="AP172" s="12"/>
      <c r="AW172" s="12"/>
      <c r="BF172" s="12"/>
      <c r="BP172" s="12"/>
      <c r="BU172" s="12"/>
      <c r="BV172" s="12"/>
      <c r="CB172" s="12"/>
      <c r="CF172" s="12"/>
      <c r="CK172" s="12"/>
      <c r="CL172" s="12"/>
      <c r="DA172" s="12"/>
      <c r="DB172" s="12"/>
      <c r="DL172" s="12"/>
      <c r="DQ172" s="12"/>
      <c r="DR172" s="12"/>
      <c r="DY172" s="12"/>
      <c r="EB172" s="12"/>
      <c r="EG172" s="12"/>
      <c r="EH172" s="12"/>
      <c r="EN172" s="12"/>
      <c r="EO172" s="12"/>
      <c r="EP172" s="29"/>
      <c r="EQ172" s="29"/>
      <c r="ES172" s="29"/>
      <c r="ET172" s="29"/>
      <c r="EU172" s="29"/>
      <c r="EV172" s="29"/>
      <c r="EX172" s="29"/>
      <c r="FA172" s="29"/>
      <c r="FB172" s="29"/>
      <c r="FC172" s="29"/>
      <c r="FD172" s="29"/>
      <c r="FF172" s="29"/>
      <c r="FG172" s="29"/>
      <c r="FI172" s="29"/>
      <c r="FJ172" s="29"/>
      <c r="FK172" s="29"/>
      <c r="FL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c r="GI172" s="29"/>
      <c r="GJ172" s="29"/>
      <c r="GK172" s="29"/>
      <c r="GL172" s="29"/>
      <c r="GM172" s="29"/>
      <c r="GN172" s="29"/>
      <c r="GO172" s="29"/>
      <c r="GP172" s="29"/>
      <c r="GQ172" s="29"/>
      <c r="GR172" s="29"/>
      <c r="GS172" s="29"/>
      <c r="GT172" s="29"/>
      <c r="GU172" s="29"/>
      <c r="GV172" s="29"/>
      <c r="GW172" s="29"/>
      <c r="GX172" s="29"/>
      <c r="GY172" s="29"/>
      <c r="GZ172" s="29"/>
      <c r="HA172" s="29"/>
      <c r="HB172" s="29"/>
      <c r="HC172" s="29"/>
      <c r="HD172" s="29"/>
      <c r="HE172" s="29"/>
      <c r="HF172" s="29"/>
      <c r="HG172" s="29"/>
      <c r="HH172" s="29"/>
      <c r="HI172" s="29"/>
      <c r="HJ172" s="29"/>
      <c r="HK172" s="29"/>
      <c r="HL172" s="29"/>
      <c r="HM172" s="29"/>
      <c r="HN172" s="29"/>
      <c r="HO172" s="29"/>
      <c r="HP172" s="29"/>
      <c r="HQ172" s="29"/>
      <c r="HR172" s="29"/>
      <c r="HS172" s="29"/>
      <c r="HT172" s="29"/>
      <c r="HU172" s="29"/>
      <c r="HV172" s="29"/>
      <c r="HW172" s="29"/>
      <c r="HX172" s="29"/>
      <c r="HY172" s="29"/>
      <c r="HZ172" s="29"/>
      <c r="IA172" s="29"/>
      <c r="IB172" s="29"/>
      <c r="IC172" s="29"/>
      <c r="ID172" s="29"/>
      <c r="IE172" s="29"/>
      <c r="IF172" s="29"/>
      <c r="IG172" s="29"/>
      <c r="IH172" s="29"/>
      <c r="II172" s="29"/>
      <c r="IJ172" s="29"/>
      <c r="IK172" s="29"/>
      <c r="IL172" s="29"/>
      <c r="IM172" s="29"/>
      <c r="IN172" s="29"/>
      <c r="IO172" s="29"/>
      <c r="IP172" s="29"/>
      <c r="IQ172" s="29"/>
      <c r="IR172" s="29"/>
      <c r="IS172" s="29"/>
      <c r="IT172" s="29"/>
      <c r="IU172" s="29"/>
      <c r="IV172" s="29"/>
      <c r="IW172" s="29"/>
    </row>
    <row r="173" spans="7:257" x14ac:dyDescent="0.25">
      <c r="G173" s="12"/>
      <c r="H173" s="12"/>
      <c r="I173" s="12"/>
      <c r="J173" s="12"/>
      <c r="K173" s="12"/>
      <c r="L173" s="12"/>
      <c r="M173" s="12"/>
      <c r="Q173" s="12"/>
      <c r="R173" s="12"/>
      <c r="S173" s="12"/>
      <c r="AA173" s="12"/>
      <c r="AB173" s="12"/>
      <c r="AF173" s="12"/>
      <c r="AG173" s="12"/>
      <c r="AP173" s="12"/>
      <c r="AW173" s="12"/>
      <c r="BF173" s="12"/>
      <c r="BP173" s="12"/>
      <c r="BU173" s="12"/>
      <c r="BV173" s="12"/>
      <c r="CB173" s="12"/>
      <c r="CF173" s="12"/>
      <c r="CK173" s="12"/>
      <c r="CL173" s="12"/>
      <c r="DA173" s="12"/>
      <c r="DB173" s="12"/>
      <c r="DL173" s="12"/>
      <c r="DQ173" s="12"/>
      <c r="DR173" s="12"/>
      <c r="DY173" s="12"/>
      <c r="EB173" s="12"/>
      <c r="EG173" s="12"/>
      <c r="EH173" s="12"/>
      <c r="EN173" s="12"/>
      <c r="EO173" s="12"/>
      <c r="EP173" s="29"/>
      <c r="EQ173" s="29"/>
      <c r="ES173" s="29"/>
      <c r="ET173" s="29"/>
      <c r="EU173" s="29"/>
      <c r="EV173" s="29"/>
      <c r="EX173" s="29"/>
      <c r="FA173" s="29"/>
      <c r="FB173" s="29"/>
      <c r="FC173" s="29"/>
      <c r="FD173" s="29"/>
      <c r="FF173" s="29"/>
      <c r="FG173" s="29"/>
      <c r="FI173" s="29"/>
      <c r="FJ173" s="29"/>
      <c r="FK173" s="29"/>
      <c r="FL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29"/>
      <c r="GV173" s="29"/>
      <c r="GW173" s="29"/>
      <c r="GX173" s="29"/>
      <c r="GY173" s="29"/>
      <c r="GZ173" s="29"/>
      <c r="HA173" s="29"/>
      <c r="HB173" s="29"/>
      <c r="HC173" s="29"/>
      <c r="HD173" s="29"/>
      <c r="HE173" s="29"/>
      <c r="HF173" s="29"/>
      <c r="HG173" s="29"/>
      <c r="HH173" s="29"/>
      <c r="HI173" s="29"/>
      <c r="HJ173" s="29"/>
      <c r="HK173" s="29"/>
      <c r="HL173" s="29"/>
      <c r="HM173" s="29"/>
      <c r="HN173" s="29"/>
      <c r="HO173" s="29"/>
      <c r="HP173" s="29"/>
      <c r="HQ173" s="29"/>
      <c r="HR173" s="29"/>
      <c r="HS173" s="29"/>
      <c r="HT173" s="29"/>
      <c r="HU173" s="29"/>
      <c r="HV173" s="29"/>
      <c r="HW173" s="29"/>
      <c r="HX173" s="29"/>
      <c r="HY173" s="29"/>
      <c r="HZ173" s="29"/>
      <c r="IA173" s="29"/>
      <c r="IB173" s="29"/>
      <c r="IC173" s="29"/>
      <c r="ID173" s="29"/>
      <c r="IE173" s="29"/>
      <c r="IF173" s="29"/>
      <c r="IG173" s="29"/>
      <c r="IH173" s="29"/>
      <c r="II173" s="29"/>
      <c r="IJ173" s="29"/>
      <c r="IK173" s="29"/>
      <c r="IL173" s="29"/>
      <c r="IM173" s="29"/>
      <c r="IN173" s="29"/>
      <c r="IO173" s="29"/>
      <c r="IP173" s="29"/>
      <c r="IQ173" s="29"/>
      <c r="IR173" s="29"/>
      <c r="IS173" s="29"/>
      <c r="IT173" s="29"/>
      <c r="IU173" s="29"/>
      <c r="IV173" s="29"/>
      <c r="IW173" s="29"/>
    </row>
    <row r="174" spans="7:257" x14ac:dyDescent="0.25">
      <c r="G174" s="12"/>
      <c r="H174" s="12"/>
      <c r="I174" s="12"/>
      <c r="J174" s="12"/>
      <c r="K174" s="12"/>
      <c r="L174" s="12"/>
      <c r="M174" s="12"/>
      <c r="Q174" s="12"/>
      <c r="R174" s="12"/>
      <c r="S174" s="12"/>
      <c r="AA174" s="12"/>
      <c r="AB174" s="12"/>
      <c r="AF174" s="12"/>
      <c r="AG174" s="12"/>
      <c r="AP174" s="12"/>
      <c r="AW174" s="12"/>
      <c r="BF174" s="12"/>
      <c r="BP174" s="12"/>
      <c r="BU174" s="12"/>
      <c r="BV174" s="12"/>
      <c r="CB174" s="12"/>
      <c r="CF174" s="12"/>
      <c r="CK174" s="12"/>
      <c r="CL174" s="12"/>
      <c r="DA174" s="12"/>
      <c r="DB174" s="12"/>
      <c r="DL174" s="12"/>
      <c r="DQ174" s="12"/>
      <c r="DR174" s="12"/>
      <c r="DY174" s="12"/>
      <c r="EB174" s="12"/>
      <c r="EG174" s="12"/>
      <c r="EH174" s="12"/>
      <c r="EN174" s="12"/>
      <c r="EO174" s="12"/>
      <c r="EP174" s="29"/>
      <c r="EQ174" s="29"/>
      <c r="ES174" s="29"/>
      <c r="ET174" s="29"/>
      <c r="EU174" s="29"/>
      <c r="EV174" s="29"/>
      <c r="EX174" s="29"/>
      <c r="FA174" s="29"/>
      <c r="FB174" s="29"/>
      <c r="FC174" s="29"/>
      <c r="FD174" s="29"/>
      <c r="FF174" s="29"/>
      <c r="FG174" s="29"/>
      <c r="FI174" s="29"/>
      <c r="FJ174" s="29"/>
      <c r="FK174" s="29"/>
      <c r="FL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29"/>
      <c r="GV174" s="29"/>
      <c r="GW174" s="29"/>
      <c r="GX174" s="29"/>
      <c r="GY174" s="29"/>
      <c r="GZ174" s="29"/>
      <c r="HA174" s="29"/>
      <c r="HB174" s="29"/>
      <c r="HC174" s="29"/>
      <c r="HD174" s="29"/>
      <c r="HE174" s="29"/>
      <c r="HF174" s="29"/>
      <c r="HG174" s="29"/>
      <c r="HH174" s="29"/>
      <c r="HI174" s="29"/>
      <c r="HJ174" s="29"/>
      <c r="HK174" s="29"/>
      <c r="HL174" s="29"/>
      <c r="HM174" s="29"/>
      <c r="HN174" s="29"/>
      <c r="HO174" s="29"/>
      <c r="HP174" s="29"/>
      <c r="HQ174" s="29"/>
      <c r="HR174" s="29"/>
      <c r="HS174" s="29"/>
      <c r="HT174" s="29"/>
      <c r="HU174" s="29"/>
      <c r="HV174" s="29"/>
      <c r="HW174" s="29"/>
      <c r="HX174" s="29"/>
      <c r="HY174" s="29"/>
      <c r="HZ174" s="29"/>
      <c r="IA174" s="29"/>
      <c r="IB174" s="29"/>
      <c r="IC174" s="29"/>
      <c r="ID174" s="29"/>
      <c r="IE174" s="29"/>
      <c r="IF174" s="29"/>
      <c r="IG174" s="29"/>
      <c r="IH174" s="29"/>
      <c r="II174" s="29"/>
      <c r="IJ174" s="29"/>
      <c r="IK174" s="29"/>
      <c r="IL174" s="29"/>
      <c r="IM174" s="29"/>
      <c r="IN174" s="29"/>
      <c r="IO174" s="29"/>
      <c r="IP174" s="29"/>
      <c r="IQ174" s="29"/>
      <c r="IR174" s="29"/>
      <c r="IS174" s="29"/>
      <c r="IT174" s="29"/>
      <c r="IU174" s="29"/>
      <c r="IV174" s="29"/>
      <c r="IW174" s="29"/>
    </row>
    <row r="175" spans="7:257" x14ac:dyDescent="0.25">
      <c r="G175" s="12"/>
      <c r="H175" s="12"/>
      <c r="I175" s="12"/>
      <c r="J175" s="12"/>
      <c r="K175" s="12"/>
      <c r="L175" s="12"/>
      <c r="M175" s="12"/>
      <c r="Q175" s="12"/>
      <c r="R175" s="12"/>
      <c r="S175" s="12"/>
      <c r="AA175" s="12"/>
      <c r="AB175" s="12"/>
      <c r="AF175" s="12"/>
      <c r="AG175" s="12"/>
      <c r="AP175" s="12"/>
      <c r="AW175" s="12"/>
      <c r="BF175" s="12"/>
      <c r="BP175" s="12"/>
      <c r="BU175" s="12"/>
      <c r="BV175" s="12"/>
      <c r="CB175" s="12"/>
      <c r="CF175" s="12"/>
      <c r="CK175" s="12"/>
      <c r="CL175" s="12"/>
      <c r="DA175" s="12"/>
      <c r="DB175" s="12"/>
      <c r="DL175" s="12"/>
      <c r="DQ175" s="12"/>
      <c r="DR175" s="12"/>
      <c r="DY175" s="12"/>
      <c r="EB175" s="12"/>
      <c r="EG175" s="12"/>
      <c r="EH175" s="12"/>
      <c r="EN175" s="12"/>
      <c r="EO175" s="12"/>
      <c r="EP175" s="29"/>
      <c r="EQ175" s="29"/>
      <c r="ES175" s="29"/>
      <c r="ET175" s="29"/>
      <c r="EU175" s="29"/>
      <c r="EV175" s="29"/>
      <c r="EX175" s="29"/>
      <c r="FA175" s="29"/>
      <c r="FB175" s="29"/>
      <c r="FC175" s="29"/>
      <c r="FD175" s="29"/>
      <c r="FF175" s="29"/>
      <c r="FG175" s="29"/>
      <c r="FI175" s="29"/>
      <c r="FJ175" s="29"/>
      <c r="FK175" s="29"/>
      <c r="FL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29"/>
      <c r="GV175" s="29"/>
      <c r="GW175" s="29"/>
      <c r="GX175" s="29"/>
      <c r="GY175" s="29"/>
      <c r="GZ175" s="29"/>
      <c r="HA175" s="29"/>
      <c r="HB175" s="29"/>
      <c r="HC175" s="29"/>
      <c r="HD175" s="29"/>
      <c r="HE175" s="29"/>
      <c r="HF175" s="29"/>
      <c r="HG175" s="29"/>
      <c r="HH175" s="29"/>
      <c r="HI175" s="29"/>
      <c r="HJ175" s="29"/>
      <c r="HK175" s="29"/>
      <c r="HL175" s="29"/>
      <c r="HM175" s="29"/>
      <c r="HN175" s="29"/>
      <c r="HO175" s="29"/>
      <c r="HP175" s="29"/>
      <c r="HQ175" s="29"/>
      <c r="HR175" s="29"/>
      <c r="HS175" s="29"/>
      <c r="HT175" s="29"/>
      <c r="HU175" s="29"/>
      <c r="HV175" s="29"/>
      <c r="HW175" s="29"/>
      <c r="HX175" s="29"/>
      <c r="HY175" s="29"/>
      <c r="HZ175" s="29"/>
      <c r="IA175" s="29"/>
      <c r="IB175" s="29"/>
      <c r="IC175" s="29"/>
      <c r="ID175" s="29"/>
      <c r="IE175" s="29"/>
      <c r="IF175" s="29"/>
      <c r="IG175" s="29"/>
      <c r="IH175" s="29"/>
      <c r="II175" s="29"/>
      <c r="IJ175" s="29"/>
      <c r="IK175" s="29"/>
      <c r="IL175" s="29"/>
      <c r="IM175" s="29"/>
      <c r="IN175" s="29"/>
      <c r="IO175" s="29"/>
      <c r="IP175" s="29"/>
      <c r="IQ175" s="29"/>
      <c r="IR175" s="29"/>
      <c r="IS175" s="29"/>
      <c r="IT175" s="29"/>
      <c r="IU175" s="29"/>
      <c r="IV175" s="29"/>
      <c r="IW175" s="29"/>
    </row>
    <row r="176" spans="7:257" x14ac:dyDescent="0.25">
      <c r="G176" s="12"/>
      <c r="H176" s="12"/>
      <c r="I176" s="12"/>
      <c r="J176" s="12"/>
      <c r="K176" s="12"/>
      <c r="L176" s="12"/>
      <c r="M176" s="12"/>
      <c r="Q176" s="12"/>
      <c r="R176" s="12"/>
      <c r="S176" s="12"/>
      <c r="AA176" s="12"/>
      <c r="AB176" s="12"/>
      <c r="AF176" s="12"/>
      <c r="AG176" s="12"/>
      <c r="AP176" s="12"/>
      <c r="AW176" s="12"/>
      <c r="BF176" s="12"/>
      <c r="BP176" s="12"/>
      <c r="BU176" s="12"/>
      <c r="BV176" s="12"/>
      <c r="CB176" s="12"/>
      <c r="CF176" s="12"/>
      <c r="CK176" s="12"/>
      <c r="CL176" s="12"/>
      <c r="DA176" s="12"/>
      <c r="DB176" s="12"/>
      <c r="DL176" s="12"/>
      <c r="DQ176" s="12"/>
      <c r="DR176" s="12"/>
      <c r="DY176" s="12"/>
      <c r="EB176" s="12"/>
      <c r="EG176" s="12"/>
      <c r="EH176" s="12"/>
      <c r="EN176" s="12"/>
      <c r="EO176" s="12"/>
      <c r="EP176" s="29"/>
      <c r="EQ176" s="29"/>
      <c r="ES176" s="29"/>
      <c r="ET176" s="29"/>
      <c r="EU176" s="29"/>
      <c r="EV176" s="29"/>
      <c r="EX176" s="29"/>
      <c r="FA176" s="29"/>
      <c r="FB176" s="29"/>
      <c r="FC176" s="29"/>
      <c r="FD176" s="29"/>
      <c r="FF176" s="29"/>
      <c r="FG176" s="29"/>
      <c r="FI176" s="29"/>
      <c r="FJ176" s="29"/>
      <c r="FK176" s="29"/>
      <c r="FL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29"/>
      <c r="GV176" s="29"/>
      <c r="GW176" s="29"/>
      <c r="GX176" s="29"/>
      <c r="GY176" s="29"/>
      <c r="GZ176" s="29"/>
      <c r="HA176" s="29"/>
      <c r="HB176" s="29"/>
      <c r="HC176" s="29"/>
      <c r="HD176" s="29"/>
      <c r="HE176" s="29"/>
      <c r="HF176" s="29"/>
      <c r="HG176" s="29"/>
      <c r="HH176" s="29"/>
      <c r="HI176" s="29"/>
      <c r="HJ176" s="29"/>
      <c r="HK176" s="29"/>
      <c r="HL176" s="29"/>
      <c r="HM176" s="29"/>
      <c r="HN176" s="29"/>
      <c r="HO176" s="29"/>
      <c r="HP176" s="29"/>
      <c r="HQ176" s="29"/>
      <c r="HR176" s="29"/>
      <c r="HS176" s="29"/>
      <c r="HT176" s="29"/>
      <c r="HU176" s="29"/>
      <c r="HV176" s="29"/>
      <c r="HW176" s="29"/>
      <c r="HX176" s="29"/>
      <c r="HY176" s="29"/>
      <c r="HZ176" s="29"/>
      <c r="IA176" s="29"/>
      <c r="IB176" s="29"/>
      <c r="IC176" s="29"/>
      <c r="ID176" s="29"/>
      <c r="IE176" s="29"/>
      <c r="IF176" s="29"/>
      <c r="IG176" s="29"/>
      <c r="IH176" s="29"/>
      <c r="II176" s="29"/>
      <c r="IJ176" s="29"/>
      <c r="IK176" s="29"/>
      <c r="IL176" s="29"/>
      <c r="IM176" s="29"/>
      <c r="IN176" s="29"/>
      <c r="IO176" s="29"/>
      <c r="IP176" s="29"/>
      <c r="IQ176" s="29"/>
      <c r="IR176" s="29"/>
      <c r="IS176" s="29"/>
      <c r="IT176" s="29"/>
      <c r="IU176" s="29"/>
      <c r="IV176" s="29"/>
      <c r="IW176" s="29"/>
    </row>
    <row r="177" spans="7:257" x14ac:dyDescent="0.25">
      <c r="G177" s="12"/>
      <c r="H177" s="12"/>
      <c r="I177" s="12"/>
      <c r="J177" s="12"/>
      <c r="K177" s="12"/>
      <c r="L177" s="12"/>
      <c r="M177" s="12"/>
      <c r="Q177" s="12"/>
      <c r="R177" s="12"/>
      <c r="S177" s="12"/>
      <c r="AA177" s="12"/>
      <c r="AB177" s="12"/>
      <c r="AF177" s="12"/>
      <c r="AG177" s="12"/>
      <c r="AP177" s="12"/>
      <c r="AW177" s="12"/>
      <c r="BF177" s="12"/>
      <c r="BP177" s="12"/>
      <c r="BU177" s="12"/>
      <c r="BV177" s="12"/>
      <c r="CB177" s="12"/>
      <c r="CF177" s="12"/>
      <c r="CK177" s="12"/>
      <c r="CL177" s="12"/>
      <c r="DA177" s="12"/>
      <c r="DB177" s="12"/>
      <c r="DL177" s="12"/>
      <c r="DQ177" s="12"/>
      <c r="DR177" s="12"/>
      <c r="DY177" s="12"/>
      <c r="EB177" s="12"/>
      <c r="EG177" s="12"/>
      <c r="EH177" s="12"/>
      <c r="EN177" s="12"/>
      <c r="EO177" s="12"/>
      <c r="EP177" s="29"/>
      <c r="EQ177" s="29"/>
      <c r="ES177" s="29"/>
      <c r="ET177" s="29"/>
      <c r="EU177" s="29"/>
      <c r="EV177" s="29"/>
      <c r="EX177" s="29"/>
      <c r="FA177" s="29"/>
      <c r="FB177" s="29"/>
      <c r="FC177" s="29"/>
      <c r="FD177" s="29"/>
      <c r="FF177" s="29"/>
      <c r="FG177" s="29"/>
      <c r="FI177" s="29"/>
      <c r="FJ177" s="29"/>
      <c r="FK177" s="29"/>
      <c r="FL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29"/>
      <c r="GV177" s="29"/>
      <c r="GW177" s="29"/>
      <c r="GX177" s="29"/>
      <c r="GY177" s="29"/>
      <c r="GZ177" s="29"/>
      <c r="HA177" s="29"/>
      <c r="HB177" s="29"/>
      <c r="HC177" s="29"/>
      <c r="HD177" s="29"/>
      <c r="HE177" s="29"/>
      <c r="HF177" s="29"/>
      <c r="HG177" s="29"/>
      <c r="HH177" s="29"/>
      <c r="HI177" s="29"/>
      <c r="HJ177" s="29"/>
      <c r="HK177" s="29"/>
      <c r="HL177" s="29"/>
      <c r="HM177" s="29"/>
      <c r="HN177" s="29"/>
      <c r="HO177" s="29"/>
      <c r="HP177" s="29"/>
      <c r="HQ177" s="29"/>
      <c r="HR177" s="29"/>
      <c r="HS177" s="29"/>
      <c r="HT177" s="29"/>
      <c r="HU177" s="29"/>
      <c r="HV177" s="29"/>
      <c r="HW177" s="29"/>
      <c r="HX177" s="29"/>
      <c r="HY177" s="29"/>
      <c r="HZ177" s="29"/>
      <c r="IA177" s="29"/>
      <c r="IB177" s="29"/>
      <c r="IC177" s="29"/>
      <c r="ID177" s="29"/>
      <c r="IE177" s="29"/>
      <c r="IF177" s="29"/>
      <c r="IG177" s="29"/>
      <c r="IH177" s="29"/>
      <c r="II177" s="29"/>
      <c r="IJ177" s="29"/>
      <c r="IK177" s="29"/>
      <c r="IL177" s="29"/>
      <c r="IM177" s="29"/>
      <c r="IN177" s="29"/>
      <c r="IO177" s="29"/>
      <c r="IP177" s="29"/>
      <c r="IQ177" s="29"/>
      <c r="IR177" s="29"/>
      <c r="IS177" s="29"/>
      <c r="IT177" s="29"/>
      <c r="IU177" s="29"/>
      <c r="IV177" s="29"/>
      <c r="IW177" s="29"/>
    </row>
    <row r="178" spans="7:257" x14ac:dyDescent="0.25">
      <c r="G178" s="12"/>
      <c r="H178" s="12"/>
      <c r="I178" s="12"/>
      <c r="J178" s="12"/>
      <c r="K178" s="12"/>
      <c r="L178" s="12"/>
      <c r="M178" s="12"/>
      <c r="Q178" s="12"/>
      <c r="R178" s="12"/>
      <c r="S178" s="12"/>
      <c r="AA178" s="12"/>
      <c r="AB178" s="12"/>
      <c r="AF178" s="12"/>
      <c r="AG178" s="12"/>
      <c r="AP178" s="12"/>
      <c r="AW178" s="12"/>
      <c r="BF178" s="12"/>
      <c r="BP178" s="12"/>
      <c r="BU178" s="12"/>
      <c r="BV178" s="12"/>
      <c r="CB178" s="12"/>
      <c r="CF178" s="12"/>
      <c r="CK178" s="12"/>
      <c r="CL178" s="12"/>
      <c r="DA178" s="12"/>
      <c r="DB178" s="12"/>
      <c r="DL178" s="12"/>
      <c r="DQ178" s="12"/>
      <c r="DR178" s="12"/>
      <c r="DY178" s="12"/>
      <c r="EB178" s="12"/>
      <c r="EG178" s="12"/>
      <c r="EH178" s="12"/>
      <c r="EN178" s="12"/>
      <c r="EO178" s="12"/>
      <c r="EP178" s="29"/>
      <c r="EQ178" s="29"/>
      <c r="ES178" s="29"/>
      <c r="ET178" s="29"/>
      <c r="EU178" s="29"/>
      <c r="EV178" s="29"/>
      <c r="EX178" s="29"/>
      <c r="FA178" s="29"/>
      <c r="FB178" s="29"/>
      <c r="FC178" s="29"/>
      <c r="FD178" s="29"/>
      <c r="FF178" s="29"/>
      <c r="FG178" s="29"/>
      <c r="FI178" s="29"/>
      <c r="FJ178" s="29"/>
      <c r="FK178" s="29"/>
      <c r="FL178" s="29"/>
      <c r="FN178" s="29"/>
      <c r="FO178" s="29"/>
      <c r="FP178" s="29"/>
      <c r="FQ178" s="29"/>
      <c r="FR178" s="29"/>
      <c r="FS178" s="29"/>
      <c r="FT178" s="29"/>
      <c r="FU178" s="29"/>
      <c r="FV178" s="29"/>
      <c r="FW178" s="29"/>
      <c r="FX178" s="29"/>
      <c r="FY178" s="29"/>
      <c r="FZ178" s="29"/>
      <c r="GA178" s="29"/>
      <c r="GB178" s="29"/>
      <c r="GC178" s="29"/>
      <c r="GD178" s="29"/>
      <c r="GE178" s="29"/>
      <c r="GF178" s="29"/>
      <c r="GG178" s="29"/>
      <c r="GH178" s="29"/>
      <c r="GI178" s="29"/>
      <c r="GJ178" s="29"/>
      <c r="GK178" s="29"/>
      <c r="GL178" s="29"/>
      <c r="GM178" s="29"/>
      <c r="GN178" s="29"/>
      <c r="GO178" s="29"/>
      <c r="GP178" s="29"/>
      <c r="GQ178" s="29"/>
      <c r="GR178" s="29"/>
      <c r="GS178" s="29"/>
      <c r="GT178" s="29"/>
      <c r="GU178" s="29"/>
      <c r="GV178" s="29"/>
      <c r="GW178" s="29"/>
      <c r="GX178" s="29"/>
      <c r="GY178" s="29"/>
      <c r="GZ178" s="29"/>
      <c r="HA178" s="29"/>
      <c r="HB178" s="29"/>
      <c r="HC178" s="29"/>
      <c r="HD178" s="29"/>
      <c r="HE178" s="29"/>
      <c r="HF178" s="29"/>
      <c r="HG178" s="29"/>
      <c r="HH178" s="29"/>
      <c r="HI178" s="29"/>
      <c r="HJ178" s="29"/>
      <c r="HK178" s="29"/>
      <c r="HL178" s="29"/>
      <c r="HM178" s="29"/>
      <c r="HN178" s="29"/>
      <c r="HO178" s="29"/>
      <c r="HP178" s="29"/>
      <c r="HQ178" s="29"/>
      <c r="HR178" s="29"/>
      <c r="HS178" s="29"/>
      <c r="HT178" s="29"/>
      <c r="HU178" s="29"/>
      <c r="HV178" s="29"/>
      <c r="HW178" s="29"/>
      <c r="HX178" s="29"/>
      <c r="HY178" s="29"/>
      <c r="HZ178" s="29"/>
      <c r="IA178" s="29"/>
      <c r="IB178" s="29"/>
      <c r="IC178" s="29"/>
      <c r="ID178" s="29"/>
      <c r="IE178" s="29"/>
      <c r="IF178" s="29"/>
      <c r="IG178" s="29"/>
      <c r="IH178" s="29"/>
      <c r="II178" s="29"/>
      <c r="IJ178" s="29"/>
      <c r="IK178" s="29"/>
      <c r="IL178" s="29"/>
      <c r="IM178" s="29"/>
      <c r="IN178" s="29"/>
      <c r="IO178" s="29"/>
      <c r="IP178" s="29"/>
      <c r="IQ178" s="29"/>
      <c r="IR178" s="29"/>
      <c r="IS178" s="29"/>
      <c r="IT178" s="29"/>
      <c r="IU178" s="29"/>
      <c r="IV178" s="29"/>
      <c r="IW178" s="29"/>
    </row>
    <row r="179" spans="7:257" x14ac:dyDescent="0.25">
      <c r="G179" s="12"/>
      <c r="H179" s="12"/>
      <c r="I179" s="12"/>
      <c r="J179" s="12"/>
      <c r="K179" s="12"/>
      <c r="L179" s="12"/>
      <c r="M179" s="12"/>
      <c r="Q179" s="12"/>
      <c r="R179" s="12"/>
      <c r="S179" s="12"/>
      <c r="AA179" s="12"/>
      <c r="AB179" s="12"/>
      <c r="AF179" s="12"/>
      <c r="AG179" s="12"/>
      <c r="AP179" s="12"/>
      <c r="AW179" s="12"/>
      <c r="BF179" s="12"/>
      <c r="BP179" s="12"/>
      <c r="BU179" s="12"/>
      <c r="BV179" s="12"/>
      <c r="CB179" s="12"/>
      <c r="CF179" s="12"/>
      <c r="CK179" s="12"/>
      <c r="CL179" s="12"/>
      <c r="DA179" s="12"/>
      <c r="DB179" s="12"/>
      <c r="DL179" s="12"/>
      <c r="DQ179" s="12"/>
      <c r="DR179" s="12"/>
      <c r="DY179" s="12"/>
      <c r="EB179" s="12"/>
      <c r="EG179" s="12"/>
      <c r="EH179" s="12"/>
      <c r="EN179" s="12"/>
      <c r="EO179" s="12"/>
      <c r="EP179" s="29"/>
      <c r="EQ179" s="29"/>
      <c r="ES179" s="29"/>
      <c r="ET179" s="29"/>
      <c r="EU179" s="29"/>
      <c r="EV179" s="29"/>
      <c r="EX179" s="29"/>
      <c r="FA179" s="29"/>
      <c r="FB179" s="29"/>
      <c r="FC179" s="29"/>
      <c r="FD179" s="29"/>
      <c r="FF179" s="29"/>
      <c r="FG179" s="29"/>
      <c r="FI179" s="29"/>
      <c r="FJ179" s="29"/>
      <c r="FK179" s="29"/>
      <c r="FL179" s="29"/>
      <c r="FN179" s="29"/>
      <c r="FO179" s="29"/>
      <c r="FP179" s="29"/>
      <c r="FQ179" s="29"/>
      <c r="FR179" s="29"/>
      <c r="FS179" s="29"/>
      <c r="FT179" s="29"/>
      <c r="FU179" s="29"/>
      <c r="FV179" s="29"/>
      <c r="FW179" s="29"/>
      <c r="FX179" s="29"/>
      <c r="FY179" s="29"/>
      <c r="FZ179" s="29"/>
      <c r="GA179" s="29"/>
      <c r="GB179" s="29"/>
      <c r="GC179" s="29"/>
      <c r="GD179" s="29"/>
      <c r="GE179" s="29"/>
      <c r="GF179" s="29"/>
      <c r="GG179" s="29"/>
      <c r="GH179" s="29"/>
      <c r="GI179" s="29"/>
      <c r="GJ179" s="29"/>
      <c r="GK179" s="29"/>
      <c r="GL179" s="29"/>
      <c r="GM179" s="29"/>
      <c r="GN179" s="29"/>
      <c r="GO179" s="29"/>
      <c r="GP179" s="29"/>
      <c r="GQ179" s="29"/>
      <c r="GR179" s="29"/>
      <c r="GS179" s="29"/>
      <c r="GT179" s="29"/>
      <c r="GU179" s="29"/>
      <c r="GV179" s="29"/>
      <c r="GW179" s="29"/>
      <c r="GX179" s="29"/>
      <c r="GY179" s="29"/>
      <c r="GZ179" s="29"/>
      <c r="HA179" s="29"/>
      <c r="HB179" s="29"/>
      <c r="HC179" s="29"/>
      <c r="HD179" s="29"/>
      <c r="HE179" s="29"/>
      <c r="HF179" s="29"/>
      <c r="HG179" s="29"/>
      <c r="HH179" s="29"/>
      <c r="HI179" s="29"/>
      <c r="HJ179" s="29"/>
      <c r="HK179" s="29"/>
      <c r="HL179" s="29"/>
      <c r="HM179" s="29"/>
      <c r="HN179" s="29"/>
      <c r="HO179" s="29"/>
      <c r="HP179" s="29"/>
      <c r="HQ179" s="29"/>
      <c r="HR179" s="29"/>
      <c r="HS179" s="29"/>
      <c r="HT179" s="29"/>
      <c r="HU179" s="29"/>
      <c r="HV179" s="29"/>
      <c r="HW179" s="29"/>
      <c r="HX179" s="29"/>
      <c r="HY179" s="29"/>
      <c r="HZ179" s="29"/>
      <c r="IA179" s="29"/>
      <c r="IB179" s="29"/>
      <c r="IC179" s="29"/>
      <c r="ID179" s="29"/>
      <c r="IE179" s="29"/>
      <c r="IF179" s="29"/>
      <c r="IG179" s="29"/>
      <c r="IH179" s="29"/>
      <c r="II179" s="29"/>
      <c r="IJ179" s="29"/>
      <c r="IK179" s="29"/>
      <c r="IL179" s="29"/>
      <c r="IM179" s="29"/>
      <c r="IN179" s="29"/>
      <c r="IO179" s="29"/>
      <c r="IP179" s="29"/>
      <c r="IQ179" s="29"/>
      <c r="IR179" s="29"/>
      <c r="IS179" s="29"/>
      <c r="IT179" s="29"/>
      <c r="IU179" s="29"/>
      <c r="IV179" s="29"/>
      <c r="IW179" s="29"/>
    </row>
    <row r="180" spans="7:257" x14ac:dyDescent="0.25">
      <c r="G180" s="12"/>
      <c r="H180" s="12"/>
      <c r="I180" s="12"/>
      <c r="J180" s="12"/>
      <c r="K180" s="12"/>
      <c r="L180" s="12"/>
      <c r="M180" s="12"/>
      <c r="Q180" s="12"/>
      <c r="R180" s="12"/>
      <c r="S180" s="12"/>
      <c r="AA180" s="12"/>
      <c r="AB180" s="12"/>
      <c r="AF180" s="12"/>
      <c r="AG180" s="12"/>
      <c r="AP180" s="12"/>
      <c r="AW180" s="12"/>
      <c r="BF180" s="12"/>
      <c r="BP180" s="12"/>
      <c r="BU180" s="12"/>
      <c r="BV180" s="12"/>
      <c r="CB180" s="12"/>
      <c r="CF180" s="12"/>
      <c r="CK180" s="12"/>
      <c r="CL180" s="12"/>
      <c r="DA180" s="12"/>
      <c r="DB180" s="12"/>
      <c r="DL180" s="12"/>
      <c r="DQ180" s="12"/>
      <c r="DR180" s="12"/>
      <c r="DY180" s="12"/>
      <c r="EB180" s="12"/>
      <c r="EG180" s="12"/>
      <c r="EH180" s="12"/>
      <c r="EN180" s="12"/>
      <c r="EO180" s="12"/>
      <c r="EP180" s="29"/>
      <c r="EQ180" s="29"/>
      <c r="ES180" s="29"/>
      <c r="ET180" s="29"/>
      <c r="EU180" s="29"/>
      <c r="EV180" s="29"/>
      <c r="EX180" s="29"/>
      <c r="FA180" s="29"/>
      <c r="FB180" s="29"/>
      <c r="FC180" s="29"/>
      <c r="FD180" s="29"/>
      <c r="FF180" s="29"/>
      <c r="FG180" s="29"/>
      <c r="FI180" s="29"/>
      <c r="FJ180" s="29"/>
      <c r="FK180" s="29"/>
      <c r="FL180" s="29"/>
      <c r="FN180" s="29"/>
      <c r="FO180" s="29"/>
      <c r="FP180" s="29"/>
      <c r="FQ180" s="29"/>
      <c r="FR180" s="29"/>
      <c r="FS180" s="29"/>
      <c r="FT180" s="29"/>
      <c r="FU180" s="29"/>
      <c r="FV180" s="29"/>
      <c r="FW180" s="29"/>
      <c r="FX180" s="29"/>
      <c r="FY180" s="29"/>
      <c r="FZ180" s="29"/>
      <c r="GA180" s="29"/>
      <c r="GB180" s="29"/>
      <c r="GC180" s="29"/>
      <c r="GD180" s="29"/>
      <c r="GE180" s="29"/>
      <c r="GF180" s="29"/>
      <c r="GG180" s="29"/>
      <c r="GH180" s="29"/>
      <c r="GI180" s="29"/>
      <c r="GJ180" s="29"/>
      <c r="GK180" s="29"/>
      <c r="GL180" s="29"/>
      <c r="GM180" s="29"/>
      <c r="GN180" s="29"/>
      <c r="GO180" s="29"/>
      <c r="GP180" s="29"/>
      <c r="GQ180" s="29"/>
      <c r="GR180" s="29"/>
      <c r="GS180" s="29"/>
      <c r="GT180" s="29"/>
      <c r="GU180" s="29"/>
      <c r="GV180" s="29"/>
      <c r="GW180" s="29"/>
      <c r="GX180" s="29"/>
      <c r="GY180" s="29"/>
      <c r="GZ180" s="29"/>
      <c r="HA180" s="29"/>
      <c r="HB180" s="29"/>
      <c r="HC180" s="29"/>
      <c r="HD180" s="29"/>
      <c r="HE180" s="29"/>
      <c r="HF180" s="29"/>
      <c r="HG180" s="29"/>
      <c r="HH180" s="29"/>
      <c r="HI180" s="29"/>
      <c r="HJ180" s="29"/>
      <c r="HK180" s="29"/>
      <c r="HL180" s="29"/>
      <c r="HM180" s="29"/>
      <c r="HN180" s="29"/>
      <c r="HO180" s="29"/>
      <c r="HP180" s="29"/>
      <c r="HQ180" s="29"/>
      <c r="HR180" s="29"/>
      <c r="HS180" s="29"/>
      <c r="HT180" s="29"/>
      <c r="HU180" s="29"/>
      <c r="HV180" s="29"/>
      <c r="HW180" s="29"/>
      <c r="HX180" s="29"/>
      <c r="HY180" s="29"/>
      <c r="HZ180" s="29"/>
      <c r="IA180" s="29"/>
      <c r="IB180" s="29"/>
      <c r="IC180" s="29"/>
      <c r="ID180" s="29"/>
      <c r="IE180" s="29"/>
      <c r="IF180" s="29"/>
      <c r="IG180" s="29"/>
      <c r="IH180" s="29"/>
      <c r="II180" s="29"/>
      <c r="IJ180" s="29"/>
      <c r="IK180" s="29"/>
      <c r="IL180" s="29"/>
      <c r="IM180" s="29"/>
      <c r="IN180" s="29"/>
      <c r="IO180" s="29"/>
      <c r="IP180" s="29"/>
      <c r="IQ180" s="29"/>
      <c r="IR180" s="29"/>
      <c r="IS180" s="29"/>
      <c r="IT180" s="29"/>
      <c r="IU180" s="29"/>
      <c r="IV180" s="29"/>
      <c r="IW180" s="29"/>
    </row>
    <row r="181" spans="7:257" x14ac:dyDescent="0.25">
      <c r="G181" s="12"/>
      <c r="H181" s="12"/>
      <c r="I181" s="12"/>
      <c r="J181" s="12"/>
      <c r="K181" s="12"/>
      <c r="L181" s="12"/>
      <c r="M181" s="12"/>
      <c r="Q181" s="12"/>
      <c r="R181" s="12"/>
      <c r="S181" s="12"/>
      <c r="AA181" s="12"/>
      <c r="AB181" s="12"/>
      <c r="AF181" s="12"/>
      <c r="AG181" s="12"/>
      <c r="AP181" s="12"/>
      <c r="AW181" s="12"/>
      <c r="BF181" s="12"/>
      <c r="BP181" s="12"/>
      <c r="BU181" s="12"/>
      <c r="BV181" s="12"/>
      <c r="CB181" s="12"/>
      <c r="CF181" s="12"/>
      <c r="CK181" s="12"/>
      <c r="CL181" s="12"/>
      <c r="DA181" s="12"/>
      <c r="DB181" s="12"/>
      <c r="DL181" s="12"/>
      <c r="DQ181" s="12"/>
      <c r="DR181" s="12"/>
      <c r="DY181" s="12"/>
      <c r="EB181" s="12"/>
      <c r="EG181" s="12"/>
      <c r="EH181" s="12"/>
      <c r="EN181" s="12"/>
      <c r="EO181" s="12"/>
      <c r="EP181" s="29"/>
      <c r="EQ181" s="29"/>
      <c r="ES181" s="29"/>
      <c r="ET181" s="29"/>
      <c r="EU181" s="29"/>
      <c r="EV181" s="29"/>
      <c r="EX181" s="29"/>
      <c r="FA181" s="29"/>
      <c r="FB181" s="29"/>
      <c r="FC181" s="29"/>
      <c r="FD181" s="29"/>
      <c r="FF181" s="29"/>
      <c r="FG181" s="29"/>
      <c r="FI181" s="29"/>
      <c r="FJ181" s="29"/>
      <c r="FK181" s="29"/>
      <c r="FL181" s="29"/>
      <c r="FN181" s="29"/>
      <c r="FO181" s="29"/>
      <c r="FP181" s="29"/>
      <c r="FQ181" s="29"/>
      <c r="FR181" s="29"/>
      <c r="FS181" s="29"/>
      <c r="FT181" s="29"/>
      <c r="FU181" s="29"/>
      <c r="FV181" s="29"/>
      <c r="FW181" s="29"/>
      <c r="FX181" s="29"/>
      <c r="FY181" s="29"/>
      <c r="FZ181" s="29"/>
      <c r="GA181" s="29"/>
      <c r="GB181" s="29"/>
      <c r="GC181" s="29"/>
      <c r="GD181" s="29"/>
      <c r="GE181" s="29"/>
      <c r="GF181" s="29"/>
      <c r="GG181" s="29"/>
      <c r="GH181" s="29"/>
      <c r="GI181" s="29"/>
      <c r="GJ181" s="29"/>
      <c r="GK181" s="29"/>
      <c r="GL181" s="29"/>
      <c r="GM181" s="29"/>
      <c r="GN181" s="29"/>
      <c r="GO181" s="29"/>
      <c r="GP181" s="29"/>
      <c r="GQ181" s="29"/>
      <c r="GR181" s="29"/>
      <c r="GS181" s="29"/>
      <c r="GT181" s="29"/>
      <c r="GU181" s="29"/>
      <c r="GV181" s="29"/>
      <c r="GW181" s="29"/>
      <c r="GX181" s="29"/>
      <c r="GY181" s="29"/>
      <c r="GZ181" s="29"/>
      <c r="HA181" s="29"/>
      <c r="HB181" s="29"/>
      <c r="HC181" s="29"/>
      <c r="HD181" s="29"/>
      <c r="HE181" s="29"/>
      <c r="HF181" s="29"/>
      <c r="HG181" s="29"/>
      <c r="HH181" s="29"/>
      <c r="HI181" s="29"/>
      <c r="HJ181" s="29"/>
      <c r="HK181" s="29"/>
      <c r="HL181" s="29"/>
      <c r="HM181" s="29"/>
      <c r="HN181" s="29"/>
      <c r="HO181" s="29"/>
      <c r="HP181" s="29"/>
      <c r="HQ181" s="29"/>
      <c r="HR181" s="29"/>
      <c r="HS181" s="29"/>
      <c r="HT181" s="29"/>
      <c r="HU181" s="29"/>
      <c r="HV181" s="29"/>
      <c r="HW181" s="29"/>
      <c r="HX181" s="29"/>
      <c r="HY181" s="29"/>
      <c r="HZ181" s="29"/>
      <c r="IA181" s="29"/>
      <c r="IB181" s="29"/>
      <c r="IC181" s="29"/>
      <c r="ID181" s="29"/>
      <c r="IE181" s="29"/>
      <c r="IF181" s="29"/>
      <c r="IG181" s="29"/>
      <c r="IH181" s="29"/>
      <c r="II181" s="29"/>
      <c r="IJ181" s="29"/>
      <c r="IK181" s="29"/>
      <c r="IL181" s="29"/>
      <c r="IM181" s="29"/>
      <c r="IN181" s="29"/>
      <c r="IO181" s="29"/>
      <c r="IP181" s="29"/>
      <c r="IQ181" s="29"/>
      <c r="IR181" s="29"/>
      <c r="IS181" s="29"/>
      <c r="IT181" s="29"/>
      <c r="IU181" s="29"/>
      <c r="IV181" s="29"/>
      <c r="IW181" s="29"/>
    </row>
    <row r="182" spans="7:257" x14ac:dyDescent="0.25">
      <c r="G182" s="12"/>
      <c r="H182" s="12"/>
      <c r="I182" s="12"/>
      <c r="J182" s="12"/>
      <c r="K182" s="12"/>
      <c r="L182" s="12"/>
      <c r="M182" s="12"/>
      <c r="Q182" s="12"/>
      <c r="R182" s="12"/>
      <c r="S182" s="12"/>
      <c r="AA182" s="12"/>
      <c r="AB182" s="12"/>
      <c r="AF182" s="12"/>
      <c r="AG182" s="12"/>
      <c r="AP182" s="12"/>
      <c r="AW182" s="12"/>
      <c r="BF182" s="12"/>
      <c r="BP182" s="12"/>
      <c r="BU182" s="12"/>
      <c r="BV182" s="12"/>
      <c r="CB182" s="12"/>
      <c r="CF182" s="12"/>
      <c r="CK182" s="12"/>
      <c r="CL182" s="12"/>
      <c r="DA182" s="12"/>
      <c r="DB182" s="12"/>
      <c r="DL182" s="12"/>
      <c r="DQ182" s="12"/>
      <c r="DR182" s="12"/>
      <c r="DY182" s="12"/>
      <c r="EB182" s="12"/>
      <c r="EG182" s="12"/>
      <c r="EH182" s="12"/>
      <c r="EN182" s="12"/>
      <c r="EO182" s="12"/>
      <c r="EP182" s="29"/>
      <c r="EQ182" s="29"/>
      <c r="ES182" s="29"/>
      <c r="ET182" s="29"/>
      <c r="EU182" s="29"/>
      <c r="EV182" s="29"/>
      <c r="EX182" s="29"/>
      <c r="FA182" s="29"/>
      <c r="FB182" s="29"/>
      <c r="FC182" s="29"/>
      <c r="FD182" s="29"/>
      <c r="FF182" s="29"/>
      <c r="FG182" s="29"/>
      <c r="FI182" s="29"/>
      <c r="FJ182" s="29"/>
      <c r="FK182" s="29"/>
      <c r="FL182" s="29"/>
      <c r="FN182" s="29"/>
      <c r="FO182" s="29"/>
      <c r="FP182" s="29"/>
      <c r="FQ182" s="29"/>
      <c r="FR182" s="29"/>
      <c r="FS182" s="29"/>
      <c r="FT182" s="29"/>
      <c r="FU182" s="29"/>
      <c r="FV182" s="29"/>
      <c r="FW182" s="29"/>
      <c r="FX182" s="29"/>
      <c r="FY182" s="29"/>
      <c r="FZ182" s="29"/>
      <c r="GA182" s="29"/>
      <c r="GB182" s="29"/>
      <c r="GC182" s="29"/>
      <c r="GD182" s="29"/>
      <c r="GE182" s="29"/>
      <c r="GF182" s="29"/>
      <c r="GG182" s="29"/>
      <c r="GH182" s="29"/>
      <c r="GI182" s="29"/>
      <c r="GJ182" s="29"/>
      <c r="GK182" s="29"/>
      <c r="GL182" s="29"/>
      <c r="GM182" s="29"/>
      <c r="GN182" s="29"/>
      <c r="GO182" s="29"/>
      <c r="GP182" s="29"/>
      <c r="GQ182" s="29"/>
      <c r="GR182" s="29"/>
      <c r="GS182" s="29"/>
      <c r="GT182" s="29"/>
      <c r="GU182" s="29"/>
      <c r="GV182" s="29"/>
      <c r="GW182" s="29"/>
      <c r="GX182" s="29"/>
      <c r="GY182" s="29"/>
      <c r="GZ182" s="29"/>
      <c r="HA182" s="29"/>
      <c r="HB182" s="29"/>
      <c r="HC182" s="29"/>
      <c r="HD182" s="29"/>
      <c r="HE182" s="29"/>
      <c r="HF182" s="29"/>
      <c r="HG182" s="29"/>
      <c r="HH182" s="29"/>
      <c r="HI182" s="29"/>
      <c r="HJ182" s="29"/>
      <c r="HK182" s="29"/>
      <c r="HL182" s="29"/>
      <c r="HM182" s="29"/>
      <c r="HN182" s="29"/>
      <c r="HO182" s="29"/>
      <c r="HP182" s="29"/>
      <c r="HQ182" s="29"/>
      <c r="HR182" s="29"/>
      <c r="HS182" s="29"/>
      <c r="HT182" s="29"/>
      <c r="HU182" s="29"/>
      <c r="HV182" s="29"/>
      <c r="HW182" s="29"/>
      <c r="HX182" s="29"/>
      <c r="HY182" s="29"/>
      <c r="HZ182" s="29"/>
      <c r="IA182" s="29"/>
      <c r="IB182" s="29"/>
      <c r="IC182" s="29"/>
      <c r="ID182" s="29"/>
      <c r="IE182" s="29"/>
      <c r="IF182" s="29"/>
      <c r="IG182" s="29"/>
      <c r="IH182" s="29"/>
      <c r="II182" s="29"/>
      <c r="IJ182" s="29"/>
      <c r="IK182" s="29"/>
      <c r="IL182" s="29"/>
      <c r="IM182" s="29"/>
      <c r="IN182" s="29"/>
      <c r="IO182" s="29"/>
      <c r="IP182" s="29"/>
      <c r="IQ182" s="29"/>
      <c r="IR182" s="29"/>
      <c r="IS182" s="29"/>
      <c r="IT182" s="29"/>
      <c r="IU182" s="29"/>
      <c r="IV182" s="29"/>
      <c r="IW182" s="29"/>
    </row>
    <row r="183" spans="7:257" x14ac:dyDescent="0.25">
      <c r="G183" s="12"/>
      <c r="H183" s="12"/>
      <c r="I183" s="12"/>
      <c r="J183" s="12"/>
      <c r="K183" s="12"/>
      <c r="L183" s="12"/>
      <c r="M183" s="12"/>
      <c r="Q183" s="12"/>
      <c r="R183" s="12"/>
      <c r="S183" s="12"/>
      <c r="AA183" s="12"/>
      <c r="AB183" s="12"/>
      <c r="AF183" s="12"/>
      <c r="AG183" s="12"/>
      <c r="AP183" s="12"/>
      <c r="AW183" s="12"/>
      <c r="BF183" s="12"/>
      <c r="BP183" s="12"/>
      <c r="BU183" s="12"/>
      <c r="BV183" s="12"/>
      <c r="CB183" s="12"/>
      <c r="CF183" s="12"/>
      <c r="CK183" s="12"/>
      <c r="CL183" s="12"/>
      <c r="DA183" s="12"/>
      <c r="DB183" s="12"/>
      <c r="DL183" s="12"/>
      <c r="DQ183" s="12"/>
      <c r="DR183" s="12"/>
      <c r="DY183" s="12"/>
      <c r="EB183" s="12"/>
      <c r="EG183" s="12"/>
      <c r="EH183" s="12"/>
      <c r="EN183" s="12"/>
      <c r="EO183" s="12"/>
      <c r="EP183" s="29"/>
      <c r="EQ183" s="29"/>
      <c r="ES183" s="29"/>
      <c r="ET183" s="29"/>
      <c r="EU183" s="29"/>
      <c r="EV183" s="29"/>
      <c r="EX183" s="29"/>
      <c r="FA183" s="29"/>
      <c r="FB183" s="29"/>
      <c r="FC183" s="29"/>
      <c r="FD183" s="29"/>
      <c r="FF183" s="29"/>
      <c r="FG183" s="29"/>
      <c r="FI183" s="29"/>
      <c r="FJ183" s="29"/>
      <c r="FK183" s="29"/>
      <c r="FL183" s="29"/>
      <c r="FN183" s="29"/>
      <c r="FO183" s="29"/>
      <c r="FP183" s="29"/>
      <c r="FQ183" s="29"/>
      <c r="FR183" s="29"/>
      <c r="FS183" s="29"/>
      <c r="FT183" s="29"/>
      <c r="FU183" s="29"/>
      <c r="FV183" s="29"/>
      <c r="FW183" s="29"/>
      <c r="FX183" s="29"/>
      <c r="FY183" s="29"/>
      <c r="FZ183" s="29"/>
      <c r="GA183" s="29"/>
      <c r="GB183" s="29"/>
      <c r="GC183" s="29"/>
      <c r="GD183" s="29"/>
      <c r="GE183" s="29"/>
      <c r="GF183" s="29"/>
      <c r="GG183" s="29"/>
      <c r="GH183" s="29"/>
      <c r="GI183" s="29"/>
      <c r="GJ183" s="29"/>
      <c r="GK183" s="29"/>
      <c r="GL183" s="29"/>
      <c r="GM183" s="29"/>
      <c r="GN183" s="29"/>
      <c r="GO183" s="29"/>
      <c r="GP183" s="29"/>
      <c r="GQ183" s="29"/>
      <c r="GR183" s="29"/>
      <c r="GS183" s="29"/>
      <c r="GT183" s="29"/>
      <c r="GU183" s="29"/>
      <c r="GV183" s="29"/>
      <c r="GW183" s="29"/>
      <c r="GX183" s="29"/>
      <c r="GY183" s="29"/>
      <c r="GZ183" s="29"/>
      <c r="HA183" s="29"/>
      <c r="HB183" s="29"/>
      <c r="HC183" s="29"/>
      <c r="HD183" s="29"/>
      <c r="HE183" s="29"/>
      <c r="HF183" s="29"/>
      <c r="HG183" s="29"/>
      <c r="HH183" s="29"/>
      <c r="HI183" s="29"/>
      <c r="HJ183" s="29"/>
      <c r="HK183" s="29"/>
      <c r="HL183" s="29"/>
      <c r="HM183" s="29"/>
      <c r="HN183" s="29"/>
      <c r="HO183" s="29"/>
      <c r="HP183" s="29"/>
      <c r="HQ183" s="29"/>
      <c r="HR183" s="29"/>
      <c r="HS183" s="29"/>
      <c r="HT183" s="29"/>
      <c r="HU183" s="29"/>
      <c r="HV183" s="29"/>
      <c r="HW183" s="29"/>
      <c r="HX183" s="29"/>
      <c r="HY183" s="29"/>
      <c r="HZ183" s="29"/>
      <c r="IA183" s="29"/>
      <c r="IB183" s="29"/>
      <c r="IC183" s="29"/>
      <c r="ID183" s="29"/>
      <c r="IE183" s="29"/>
      <c r="IF183" s="29"/>
      <c r="IG183" s="29"/>
      <c r="IH183" s="29"/>
      <c r="II183" s="29"/>
      <c r="IJ183" s="29"/>
      <c r="IK183" s="29"/>
      <c r="IL183" s="29"/>
      <c r="IM183" s="29"/>
      <c r="IN183" s="29"/>
      <c r="IO183" s="29"/>
      <c r="IP183" s="29"/>
      <c r="IQ183" s="29"/>
      <c r="IR183" s="29"/>
      <c r="IS183" s="29"/>
      <c r="IT183" s="29"/>
      <c r="IU183" s="29"/>
      <c r="IV183" s="29"/>
      <c r="IW183" s="29"/>
    </row>
    <row r="184" spans="7:257" x14ac:dyDescent="0.25">
      <c r="G184" s="12"/>
      <c r="H184" s="12"/>
      <c r="I184" s="12"/>
      <c r="J184" s="12"/>
      <c r="K184" s="12"/>
      <c r="L184" s="12"/>
      <c r="M184" s="12"/>
      <c r="Q184" s="12"/>
      <c r="R184" s="12"/>
      <c r="S184" s="12"/>
      <c r="AA184" s="12"/>
      <c r="AB184" s="12"/>
      <c r="AF184" s="12"/>
      <c r="AG184" s="12"/>
      <c r="AP184" s="12"/>
      <c r="AW184" s="12"/>
      <c r="BF184" s="12"/>
      <c r="BP184" s="12"/>
      <c r="BU184" s="12"/>
      <c r="BV184" s="12"/>
      <c r="CB184" s="12"/>
      <c r="CF184" s="12"/>
      <c r="CK184" s="12"/>
      <c r="CL184" s="12"/>
      <c r="DA184" s="12"/>
      <c r="DB184" s="12"/>
      <c r="DL184" s="12"/>
      <c r="DQ184" s="12"/>
      <c r="DR184" s="12"/>
      <c r="DY184" s="12"/>
      <c r="EB184" s="12"/>
      <c r="EG184" s="12"/>
      <c r="EH184" s="12"/>
      <c r="EN184" s="12"/>
      <c r="EO184" s="12"/>
      <c r="EP184" s="29"/>
      <c r="EQ184" s="29"/>
      <c r="ES184" s="29"/>
      <c r="ET184" s="29"/>
      <c r="EU184" s="29"/>
      <c r="EV184" s="29"/>
      <c r="EX184" s="29"/>
      <c r="FA184" s="29"/>
      <c r="FB184" s="29"/>
      <c r="FC184" s="29"/>
      <c r="FD184" s="29"/>
      <c r="FF184" s="29"/>
      <c r="FG184" s="29"/>
      <c r="FI184" s="29"/>
      <c r="FJ184" s="29"/>
      <c r="FK184" s="29"/>
      <c r="FL184" s="29"/>
      <c r="FN184" s="29"/>
      <c r="FO184" s="29"/>
      <c r="FP184" s="29"/>
      <c r="FQ184" s="29"/>
      <c r="FR184" s="29"/>
      <c r="FS184" s="29"/>
      <c r="FT184" s="29"/>
      <c r="FU184" s="29"/>
      <c r="FV184" s="29"/>
      <c r="FW184" s="29"/>
      <c r="FX184" s="29"/>
      <c r="FY184" s="29"/>
      <c r="FZ184" s="29"/>
      <c r="GA184" s="29"/>
      <c r="GB184" s="29"/>
      <c r="GC184" s="29"/>
      <c r="GD184" s="29"/>
      <c r="GE184" s="29"/>
      <c r="GF184" s="29"/>
      <c r="GG184" s="29"/>
      <c r="GH184" s="29"/>
      <c r="GI184" s="29"/>
      <c r="GJ184" s="29"/>
      <c r="GK184" s="29"/>
      <c r="GL184" s="29"/>
      <c r="GM184" s="29"/>
      <c r="GN184" s="29"/>
      <c r="GO184" s="29"/>
      <c r="GP184" s="29"/>
      <c r="GQ184" s="29"/>
      <c r="GR184" s="29"/>
      <c r="GS184" s="29"/>
      <c r="GT184" s="29"/>
      <c r="GU184" s="29"/>
      <c r="GV184" s="29"/>
      <c r="GW184" s="29"/>
      <c r="GX184" s="29"/>
      <c r="GY184" s="29"/>
      <c r="GZ184" s="29"/>
      <c r="HA184" s="29"/>
      <c r="HB184" s="29"/>
      <c r="HC184" s="29"/>
      <c r="HD184" s="29"/>
      <c r="HE184" s="29"/>
      <c r="HF184" s="29"/>
      <c r="HG184" s="29"/>
      <c r="HH184" s="29"/>
      <c r="HI184" s="29"/>
      <c r="HJ184" s="29"/>
      <c r="HK184" s="29"/>
      <c r="HL184" s="29"/>
      <c r="HM184" s="29"/>
      <c r="HN184" s="29"/>
      <c r="HO184" s="29"/>
      <c r="HP184" s="29"/>
      <c r="HQ184" s="29"/>
      <c r="HR184" s="29"/>
      <c r="HS184" s="29"/>
      <c r="HT184" s="29"/>
      <c r="HU184" s="29"/>
      <c r="HV184" s="29"/>
      <c r="HW184" s="29"/>
      <c r="HX184" s="29"/>
      <c r="HY184" s="29"/>
      <c r="HZ184" s="29"/>
      <c r="IA184" s="29"/>
      <c r="IB184" s="29"/>
      <c r="IC184" s="29"/>
      <c r="ID184" s="29"/>
      <c r="IE184" s="29"/>
      <c r="IF184" s="29"/>
      <c r="IG184" s="29"/>
      <c r="IH184" s="29"/>
      <c r="II184" s="29"/>
      <c r="IJ184" s="29"/>
      <c r="IK184" s="29"/>
      <c r="IL184" s="29"/>
      <c r="IM184" s="29"/>
      <c r="IN184" s="29"/>
      <c r="IO184" s="29"/>
      <c r="IP184" s="29"/>
      <c r="IQ184" s="29"/>
      <c r="IR184" s="29"/>
      <c r="IS184" s="29"/>
      <c r="IT184" s="29"/>
      <c r="IU184" s="29"/>
      <c r="IV184" s="29"/>
      <c r="IW184" s="29"/>
    </row>
    <row r="185" spans="7:257" x14ac:dyDescent="0.25">
      <c r="G185" s="12"/>
      <c r="H185" s="12"/>
      <c r="I185" s="12"/>
      <c r="J185" s="12"/>
      <c r="K185" s="12"/>
      <c r="L185" s="12"/>
      <c r="M185" s="12"/>
      <c r="Q185" s="12"/>
      <c r="R185" s="12"/>
      <c r="S185" s="12"/>
      <c r="AA185" s="12"/>
      <c r="AB185" s="12"/>
      <c r="AF185" s="12"/>
      <c r="AG185" s="12"/>
      <c r="AP185" s="12"/>
      <c r="AW185" s="12"/>
      <c r="BF185" s="12"/>
      <c r="BP185" s="12"/>
      <c r="BU185" s="12"/>
      <c r="BV185" s="12"/>
      <c r="CB185" s="12"/>
      <c r="CF185" s="12"/>
      <c r="CK185" s="12"/>
      <c r="CL185" s="12"/>
      <c r="DA185" s="12"/>
      <c r="DB185" s="12"/>
      <c r="DL185" s="12"/>
      <c r="DQ185" s="12"/>
      <c r="DR185" s="12"/>
      <c r="DY185" s="12"/>
      <c r="EB185" s="12"/>
      <c r="EG185" s="12"/>
      <c r="EH185" s="12"/>
      <c r="EN185" s="12"/>
      <c r="EO185" s="12"/>
      <c r="EP185" s="29"/>
      <c r="EQ185" s="29"/>
      <c r="ES185" s="29"/>
      <c r="ET185" s="29"/>
      <c r="EU185" s="29"/>
      <c r="EV185" s="29"/>
      <c r="EX185" s="29"/>
      <c r="FA185" s="29"/>
      <c r="FB185" s="29"/>
      <c r="FC185" s="29"/>
      <c r="FD185" s="29"/>
      <c r="FF185" s="29"/>
      <c r="FG185" s="29"/>
      <c r="FI185" s="29"/>
      <c r="FJ185" s="29"/>
      <c r="FK185" s="29"/>
      <c r="FL185" s="29"/>
      <c r="FN185" s="29"/>
      <c r="FO185" s="29"/>
      <c r="FP185" s="29"/>
      <c r="FQ185" s="29"/>
      <c r="FR185" s="29"/>
      <c r="FS185" s="29"/>
      <c r="FT185" s="29"/>
      <c r="FU185" s="29"/>
      <c r="FV185" s="29"/>
      <c r="FW185" s="29"/>
      <c r="FX185" s="29"/>
      <c r="FY185" s="29"/>
      <c r="FZ185" s="29"/>
      <c r="GA185" s="29"/>
      <c r="GB185" s="29"/>
      <c r="GC185" s="29"/>
      <c r="GD185" s="29"/>
      <c r="GE185" s="29"/>
      <c r="GF185" s="29"/>
      <c r="GG185" s="29"/>
      <c r="GH185" s="29"/>
      <c r="GI185" s="29"/>
      <c r="GJ185" s="29"/>
      <c r="GK185" s="29"/>
      <c r="GL185" s="29"/>
      <c r="GM185" s="29"/>
      <c r="GN185" s="29"/>
      <c r="GO185" s="29"/>
      <c r="GP185" s="29"/>
      <c r="GQ185" s="29"/>
      <c r="GR185" s="29"/>
      <c r="GS185" s="29"/>
      <c r="GT185" s="29"/>
      <c r="GU185" s="29"/>
      <c r="GV185" s="29"/>
      <c r="GW185" s="29"/>
      <c r="GX185" s="29"/>
      <c r="GY185" s="29"/>
      <c r="GZ185" s="29"/>
      <c r="HA185" s="29"/>
      <c r="HB185" s="29"/>
      <c r="HC185" s="29"/>
      <c r="HD185" s="29"/>
      <c r="HE185" s="29"/>
      <c r="HF185" s="29"/>
      <c r="HG185" s="29"/>
      <c r="HH185" s="29"/>
      <c r="HI185" s="29"/>
      <c r="HJ185" s="29"/>
      <c r="HK185" s="29"/>
      <c r="HL185" s="29"/>
      <c r="HM185" s="29"/>
      <c r="HN185" s="29"/>
      <c r="HO185" s="29"/>
      <c r="HP185" s="29"/>
      <c r="HQ185" s="29"/>
      <c r="HR185" s="29"/>
      <c r="HS185" s="29"/>
      <c r="HT185" s="29"/>
      <c r="HU185" s="29"/>
      <c r="HV185" s="29"/>
      <c r="HW185" s="29"/>
      <c r="HX185" s="29"/>
      <c r="HY185" s="29"/>
      <c r="HZ185" s="29"/>
      <c r="IA185" s="29"/>
      <c r="IB185" s="29"/>
      <c r="IC185" s="29"/>
      <c r="ID185" s="29"/>
      <c r="IE185" s="29"/>
      <c r="IF185" s="29"/>
      <c r="IG185" s="29"/>
      <c r="IH185" s="29"/>
      <c r="II185" s="29"/>
      <c r="IJ185" s="29"/>
      <c r="IK185" s="29"/>
      <c r="IL185" s="29"/>
      <c r="IM185" s="29"/>
      <c r="IN185" s="29"/>
      <c r="IO185" s="29"/>
      <c r="IP185" s="29"/>
      <c r="IQ185" s="29"/>
      <c r="IR185" s="29"/>
      <c r="IS185" s="29"/>
      <c r="IT185" s="29"/>
      <c r="IU185" s="29"/>
      <c r="IV185" s="29"/>
      <c r="IW185" s="29"/>
    </row>
    <row r="186" spans="7:257" x14ac:dyDescent="0.25">
      <c r="G186" s="12"/>
      <c r="H186" s="12"/>
      <c r="I186" s="12"/>
      <c r="J186" s="12"/>
      <c r="K186" s="12"/>
      <c r="L186" s="12"/>
      <c r="M186" s="12"/>
      <c r="Q186" s="12"/>
      <c r="R186" s="12"/>
      <c r="S186" s="12"/>
      <c r="AA186" s="12"/>
      <c r="AB186" s="12"/>
      <c r="AF186" s="12"/>
      <c r="AG186" s="12"/>
      <c r="AP186" s="12"/>
      <c r="AW186" s="12"/>
      <c r="BF186" s="12"/>
      <c r="BP186" s="12"/>
      <c r="BU186" s="12"/>
      <c r="BV186" s="12"/>
      <c r="CB186" s="12"/>
      <c r="CF186" s="12"/>
      <c r="CK186" s="12"/>
      <c r="CL186" s="12"/>
      <c r="DA186" s="12"/>
      <c r="DB186" s="12"/>
      <c r="DL186" s="12"/>
      <c r="DQ186" s="12"/>
      <c r="DR186" s="12"/>
      <c r="DY186" s="12"/>
      <c r="EB186" s="12"/>
      <c r="EG186" s="12"/>
      <c r="EH186" s="12"/>
      <c r="EN186" s="12"/>
      <c r="EO186" s="12"/>
      <c r="EP186" s="29"/>
      <c r="EQ186" s="29"/>
      <c r="ES186" s="29"/>
      <c r="ET186" s="29"/>
      <c r="EU186" s="29"/>
      <c r="EV186" s="29"/>
      <c r="EX186" s="29"/>
      <c r="FA186" s="29"/>
      <c r="FB186" s="29"/>
      <c r="FC186" s="29"/>
      <c r="FD186" s="29"/>
      <c r="FF186" s="29"/>
      <c r="FG186" s="29"/>
      <c r="FI186" s="29"/>
      <c r="FJ186" s="29"/>
      <c r="FK186" s="29"/>
      <c r="FL186" s="29"/>
      <c r="FN186" s="29"/>
      <c r="FO186" s="29"/>
      <c r="FP186" s="29"/>
      <c r="FQ186" s="29"/>
      <c r="FR186" s="29"/>
      <c r="FS186" s="29"/>
      <c r="FT186" s="29"/>
      <c r="FU186" s="29"/>
      <c r="FV186" s="29"/>
      <c r="FW186" s="29"/>
      <c r="FX186" s="29"/>
      <c r="FY186" s="29"/>
      <c r="FZ186" s="29"/>
      <c r="GA186" s="29"/>
      <c r="GB186" s="29"/>
      <c r="GC186" s="29"/>
      <c r="GD186" s="29"/>
      <c r="GE186" s="29"/>
      <c r="GF186" s="29"/>
      <c r="GG186" s="29"/>
      <c r="GH186" s="29"/>
      <c r="GI186" s="29"/>
      <c r="GJ186" s="29"/>
      <c r="GK186" s="29"/>
      <c r="GL186" s="29"/>
      <c r="GM186" s="29"/>
      <c r="GN186" s="29"/>
      <c r="GO186" s="29"/>
      <c r="GP186" s="29"/>
      <c r="GQ186" s="29"/>
      <c r="GR186" s="29"/>
      <c r="GS186" s="29"/>
      <c r="GT186" s="29"/>
      <c r="GU186" s="29"/>
      <c r="GV186" s="29"/>
      <c r="GW186" s="29"/>
      <c r="GX186" s="29"/>
      <c r="GY186" s="29"/>
      <c r="GZ186" s="29"/>
      <c r="HA186" s="29"/>
      <c r="HB186" s="29"/>
      <c r="HC186" s="29"/>
      <c r="HD186" s="29"/>
      <c r="HE186" s="29"/>
      <c r="HF186" s="29"/>
      <c r="HG186" s="29"/>
      <c r="HH186" s="29"/>
      <c r="HI186" s="29"/>
      <c r="HJ186" s="29"/>
      <c r="HK186" s="29"/>
      <c r="HL186" s="29"/>
      <c r="HM186" s="29"/>
      <c r="HN186" s="29"/>
      <c r="HO186" s="29"/>
      <c r="HP186" s="29"/>
      <c r="HQ186" s="29"/>
      <c r="HR186" s="29"/>
      <c r="HS186" s="29"/>
      <c r="HT186" s="29"/>
      <c r="HU186" s="29"/>
      <c r="HV186" s="29"/>
      <c r="HW186" s="29"/>
      <c r="HX186" s="29"/>
      <c r="HY186" s="29"/>
      <c r="HZ186" s="29"/>
      <c r="IA186" s="29"/>
      <c r="IB186" s="29"/>
      <c r="IC186" s="29"/>
      <c r="ID186" s="29"/>
      <c r="IE186" s="29"/>
      <c r="IF186" s="29"/>
      <c r="IG186" s="29"/>
      <c r="IH186" s="29"/>
      <c r="II186" s="29"/>
      <c r="IJ186" s="29"/>
      <c r="IK186" s="29"/>
      <c r="IL186" s="29"/>
      <c r="IM186" s="29"/>
      <c r="IN186" s="29"/>
      <c r="IO186" s="29"/>
      <c r="IP186" s="29"/>
      <c r="IQ186" s="29"/>
      <c r="IR186" s="29"/>
      <c r="IS186" s="29"/>
      <c r="IT186" s="29"/>
      <c r="IU186" s="29"/>
      <c r="IV186" s="29"/>
      <c r="IW186" s="29"/>
    </row>
    <row r="187" spans="7:257" x14ac:dyDescent="0.25">
      <c r="G187" s="12"/>
      <c r="H187" s="12"/>
      <c r="I187" s="12"/>
      <c r="J187" s="12"/>
      <c r="K187" s="12"/>
      <c r="L187" s="12"/>
      <c r="M187" s="12"/>
      <c r="Q187" s="12"/>
      <c r="R187" s="12"/>
      <c r="S187" s="12"/>
      <c r="AA187" s="12"/>
      <c r="AB187" s="12"/>
      <c r="AF187" s="12"/>
      <c r="AG187" s="12"/>
      <c r="AP187" s="12"/>
      <c r="AW187" s="12"/>
      <c r="BF187" s="12"/>
      <c r="BP187" s="12"/>
      <c r="BU187" s="12"/>
      <c r="BV187" s="12"/>
      <c r="CB187" s="12"/>
      <c r="CF187" s="12"/>
      <c r="CK187" s="12"/>
      <c r="CL187" s="12"/>
      <c r="DA187" s="12"/>
      <c r="DB187" s="12"/>
      <c r="DL187" s="12"/>
      <c r="DQ187" s="12"/>
      <c r="DR187" s="12"/>
      <c r="DY187" s="12"/>
      <c r="EB187" s="12"/>
      <c r="EG187" s="12"/>
      <c r="EH187" s="12"/>
      <c r="EN187" s="12"/>
      <c r="EO187" s="12"/>
      <c r="EP187" s="29"/>
      <c r="EQ187" s="29"/>
      <c r="ES187" s="29"/>
      <c r="ET187" s="29"/>
      <c r="EU187" s="29"/>
      <c r="EV187" s="29"/>
      <c r="EX187" s="29"/>
      <c r="FA187" s="29"/>
      <c r="FB187" s="29"/>
      <c r="FC187" s="29"/>
      <c r="FD187" s="29"/>
      <c r="FF187" s="29"/>
      <c r="FG187" s="29"/>
      <c r="FI187" s="29"/>
      <c r="FJ187" s="29"/>
      <c r="FK187" s="29"/>
      <c r="FL187" s="29"/>
      <c r="FN187" s="29"/>
      <c r="FO187" s="29"/>
      <c r="FP187" s="29"/>
      <c r="FQ187" s="29"/>
      <c r="FR187" s="29"/>
      <c r="FS187" s="29"/>
      <c r="FT187" s="29"/>
      <c r="FU187" s="29"/>
      <c r="FV187" s="29"/>
      <c r="FW187" s="29"/>
      <c r="FX187" s="29"/>
      <c r="FY187" s="29"/>
      <c r="FZ187" s="29"/>
      <c r="GA187" s="29"/>
      <c r="GB187" s="29"/>
      <c r="GC187" s="29"/>
      <c r="GD187" s="29"/>
      <c r="GE187" s="29"/>
      <c r="GF187" s="29"/>
      <c r="GG187" s="29"/>
      <c r="GH187" s="29"/>
      <c r="GI187" s="29"/>
      <c r="GJ187" s="29"/>
      <c r="GK187" s="29"/>
      <c r="GL187" s="29"/>
      <c r="GM187" s="29"/>
      <c r="GN187" s="29"/>
      <c r="GO187" s="29"/>
      <c r="GP187" s="29"/>
      <c r="GQ187" s="29"/>
      <c r="GR187" s="29"/>
      <c r="GS187" s="29"/>
      <c r="GT187" s="29"/>
      <c r="GU187" s="29"/>
      <c r="GV187" s="29"/>
      <c r="GW187" s="29"/>
      <c r="GX187" s="29"/>
      <c r="GY187" s="29"/>
      <c r="GZ187" s="29"/>
      <c r="HA187" s="29"/>
      <c r="HB187" s="29"/>
      <c r="HC187" s="29"/>
      <c r="HD187" s="29"/>
      <c r="HE187" s="29"/>
      <c r="HF187" s="29"/>
      <c r="HG187" s="29"/>
      <c r="HH187" s="29"/>
      <c r="HI187" s="29"/>
      <c r="HJ187" s="29"/>
      <c r="HK187" s="29"/>
      <c r="HL187" s="29"/>
      <c r="HM187" s="29"/>
      <c r="HN187" s="29"/>
      <c r="HO187" s="29"/>
      <c r="HP187" s="29"/>
      <c r="HQ187" s="29"/>
      <c r="HR187" s="29"/>
      <c r="HS187" s="29"/>
      <c r="HT187" s="29"/>
      <c r="HU187" s="29"/>
      <c r="HV187" s="29"/>
      <c r="HW187" s="29"/>
      <c r="HX187" s="29"/>
      <c r="HY187" s="29"/>
      <c r="HZ187" s="29"/>
      <c r="IA187" s="29"/>
      <c r="IB187" s="29"/>
      <c r="IC187" s="29"/>
      <c r="ID187" s="29"/>
      <c r="IE187" s="29"/>
      <c r="IF187" s="29"/>
      <c r="IG187" s="29"/>
      <c r="IH187" s="29"/>
      <c r="II187" s="29"/>
      <c r="IJ187" s="29"/>
      <c r="IK187" s="29"/>
      <c r="IL187" s="29"/>
      <c r="IM187" s="29"/>
      <c r="IN187" s="29"/>
      <c r="IO187" s="29"/>
      <c r="IP187" s="29"/>
      <c r="IQ187" s="29"/>
      <c r="IR187" s="29"/>
      <c r="IS187" s="29"/>
      <c r="IT187" s="29"/>
      <c r="IU187" s="29"/>
      <c r="IV187" s="29"/>
      <c r="IW187" s="29"/>
    </row>
    <row r="188" spans="7:257" x14ac:dyDescent="0.25">
      <c r="G188" s="12"/>
      <c r="H188" s="12"/>
      <c r="I188" s="12"/>
      <c r="J188" s="12"/>
      <c r="K188" s="12"/>
      <c r="L188" s="12"/>
      <c r="M188" s="12"/>
      <c r="Q188" s="12"/>
      <c r="R188" s="12"/>
      <c r="S188" s="12"/>
      <c r="AA188" s="12"/>
      <c r="AB188" s="12"/>
      <c r="AF188" s="12"/>
      <c r="AG188" s="12"/>
      <c r="AP188" s="12"/>
      <c r="AW188" s="12"/>
      <c r="BF188" s="12"/>
      <c r="BP188" s="12"/>
      <c r="BU188" s="12"/>
      <c r="BV188" s="12"/>
      <c r="CB188" s="12"/>
      <c r="CF188" s="12"/>
      <c r="CK188" s="12"/>
      <c r="CL188" s="12"/>
      <c r="DA188" s="12"/>
      <c r="DB188" s="12"/>
      <c r="DL188" s="12"/>
      <c r="DQ188" s="12"/>
      <c r="DR188" s="12"/>
      <c r="DY188" s="12"/>
      <c r="EB188" s="12"/>
      <c r="EG188" s="12"/>
      <c r="EH188" s="12"/>
      <c r="EN188" s="12"/>
      <c r="EO188" s="12"/>
      <c r="EP188" s="29"/>
      <c r="EQ188" s="29"/>
      <c r="ES188" s="29"/>
      <c r="ET188" s="29"/>
      <c r="EU188" s="29"/>
      <c r="EV188" s="29"/>
      <c r="EX188" s="29"/>
      <c r="FA188" s="29"/>
      <c r="FB188" s="29"/>
      <c r="FC188" s="29"/>
      <c r="FD188" s="29"/>
      <c r="FF188" s="29"/>
      <c r="FG188" s="29"/>
      <c r="FI188" s="29"/>
      <c r="FJ188" s="29"/>
      <c r="FK188" s="29"/>
      <c r="FL188" s="29"/>
      <c r="FN188" s="29"/>
      <c r="FO188" s="29"/>
      <c r="FP188" s="29"/>
      <c r="FQ188" s="29"/>
      <c r="FR188" s="29"/>
      <c r="FS188" s="29"/>
      <c r="FT188" s="29"/>
      <c r="FU188" s="29"/>
      <c r="FV188" s="29"/>
      <c r="FW188" s="29"/>
      <c r="FX188" s="29"/>
      <c r="FY188" s="29"/>
      <c r="FZ188" s="29"/>
      <c r="GA188" s="29"/>
      <c r="GB188" s="29"/>
      <c r="GC188" s="29"/>
      <c r="GD188" s="29"/>
      <c r="GE188" s="29"/>
      <c r="GF188" s="29"/>
      <c r="GG188" s="29"/>
      <c r="GH188" s="29"/>
      <c r="GI188" s="29"/>
      <c r="GJ188" s="29"/>
      <c r="GK188" s="29"/>
      <c r="GL188" s="29"/>
      <c r="GM188" s="29"/>
      <c r="GN188" s="29"/>
      <c r="GO188" s="29"/>
      <c r="GP188" s="29"/>
      <c r="GQ188" s="29"/>
      <c r="GR188" s="29"/>
      <c r="GS188" s="29"/>
      <c r="GT188" s="29"/>
      <c r="GU188" s="29"/>
      <c r="GV188" s="29"/>
      <c r="GW188" s="29"/>
      <c r="GX188" s="29"/>
      <c r="GY188" s="29"/>
      <c r="GZ188" s="29"/>
      <c r="HA188" s="29"/>
      <c r="HB188" s="29"/>
      <c r="HC188" s="29"/>
      <c r="HD188" s="29"/>
      <c r="HE188" s="29"/>
      <c r="HF188" s="29"/>
      <c r="HG188" s="29"/>
      <c r="HH188" s="29"/>
      <c r="HI188" s="29"/>
      <c r="HJ188" s="29"/>
      <c r="HK188" s="29"/>
      <c r="HL188" s="29"/>
      <c r="HM188" s="29"/>
      <c r="HN188" s="29"/>
      <c r="HO188" s="29"/>
      <c r="HP188" s="29"/>
      <c r="HQ188" s="29"/>
      <c r="HR188" s="29"/>
      <c r="HS188" s="29"/>
      <c r="HT188" s="29"/>
      <c r="HU188" s="29"/>
      <c r="HV188" s="29"/>
      <c r="HW188" s="29"/>
      <c r="HX188" s="29"/>
      <c r="HY188" s="29"/>
      <c r="HZ188" s="29"/>
      <c r="IA188" s="29"/>
      <c r="IB188" s="29"/>
      <c r="IC188" s="29"/>
      <c r="ID188" s="29"/>
      <c r="IE188" s="29"/>
      <c r="IF188" s="29"/>
      <c r="IG188" s="29"/>
      <c r="IH188" s="29"/>
      <c r="II188" s="29"/>
      <c r="IJ188" s="29"/>
      <c r="IK188" s="29"/>
      <c r="IL188" s="29"/>
      <c r="IM188" s="29"/>
      <c r="IN188" s="29"/>
      <c r="IO188" s="29"/>
      <c r="IP188" s="29"/>
      <c r="IQ188" s="29"/>
      <c r="IR188" s="29"/>
      <c r="IS188" s="29"/>
      <c r="IT188" s="29"/>
      <c r="IU188" s="29"/>
      <c r="IV188" s="29"/>
      <c r="IW188" s="29"/>
    </row>
    <row r="189" spans="7:257" x14ac:dyDescent="0.25">
      <c r="G189" s="12"/>
      <c r="H189" s="12"/>
      <c r="I189" s="12"/>
      <c r="J189" s="12"/>
      <c r="K189" s="12"/>
      <c r="L189" s="12"/>
      <c r="M189" s="12"/>
      <c r="Q189" s="12"/>
      <c r="R189" s="12"/>
      <c r="S189" s="12"/>
      <c r="AA189" s="12"/>
      <c r="AB189" s="12"/>
      <c r="AF189" s="12"/>
      <c r="AG189" s="12"/>
      <c r="AP189" s="12"/>
      <c r="AW189" s="12"/>
      <c r="BF189" s="12"/>
      <c r="BP189" s="12"/>
      <c r="BU189" s="12"/>
      <c r="BV189" s="12"/>
      <c r="CB189" s="12"/>
      <c r="CF189" s="12"/>
      <c r="CK189" s="12"/>
      <c r="CL189" s="12"/>
      <c r="DA189" s="12"/>
      <c r="DB189" s="12"/>
      <c r="DL189" s="12"/>
      <c r="DQ189" s="12"/>
      <c r="DR189" s="12"/>
      <c r="DY189" s="12"/>
      <c r="EB189" s="12"/>
      <c r="EG189" s="12"/>
      <c r="EH189" s="12"/>
      <c r="EN189" s="12"/>
      <c r="EO189" s="12"/>
      <c r="EP189" s="29"/>
      <c r="EQ189" s="29"/>
      <c r="ES189" s="29"/>
      <c r="ET189" s="29"/>
      <c r="EU189" s="29"/>
      <c r="EV189" s="29"/>
      <c r="EX189" s="29"/>
      <c r="FA189" s="29"/>
      <c r="FB189" s="29"/>
      <c r="FC189" s="29"/>
      <c r="FD189" s="29"/>
      <c r="FF189" s="29"/>
      <c r="FG189" s="29"/>
      <c r="FI189" s="29"/>
      <c r="FJ189" s="29"/>
      <c r="FK189" s="29"/>
      <c r="FL189" s="29"/>
      <c r="FN189" s="29"/>
      <c r="FO189" s="29"/>
      <c r="FP189" s="29"/>
      <c r="FQ189" s="29"/>
      <c r="FR189" s="29"/>
      <c r="FS189" s="29"/>
      <c r="FT189" s="29"/>
      <c r="FU189" s="29"/>
      <c r="FV189" s="29"/>
      <c r="FW189" s="29"/>
      <c r="FX189" s="29"/>
      <c r="FY189" s="29"/>
      <c r="FZ189" s="29"/>
      <c r="GA189" s="29"/>
      <c r="GB189" s="29"/>
      <c r="GC189" s="29"/>
      <c r="GD189" s="29"/>
      <c r="GE189" s="29"/>
      <c r="GF189" s="29"/>
      <c r="GG189" s="29"/>
      <c r="GH189" s="29"/>
      <c r="GI189" s="29"/>
      <c r="GJ189" s="29"/>
      <c r="GK189" s="29"/>
      <c r="GL189" s="29"/>
      <c r="GM189" s="29"/>
      <c r="GN189" s="29"/>
      <c r="GO189" s="29"/>
      <c r="GP189" s="29"/>
      <c r="GQ189" s="29"/>
      <c r="GR189" s="29"/>
      <c r="GS189" s="29"/>
      <c r="GT189" s="29"/>
      <c r="GU189" s="29"/>
      <c r="GV189" s="29"/>
      <c r="GW189" s="29"/>
      <c r="GX189" s="29"/>
      <c r="GY189" s="29"/>
      <c r="GZ189" s="29"/>
      <c r="HA189" s="29"/>
      <c r="HB189" s="29"/>
      <c r="HC189" s="29"/>
      <c r="HD189" s="29"/>
      <c r="HE189" s="29"/>
      <c r="HF189" s="29"/>
      <c r="HG189" s="29"/>
      <c r="HH189" s="29"/>
      <c r="HI189" s="29"/>
      <c r="HJ189" s="29"/>
      <c r="HK189" s="29"/>
      <c r="HL189" s="29"/>
      <c r="HM189" s="29"/>
      <c r="HN189" s="29"/>
      <c r="HO189" s="29"/>
      <c r="HP189" s="29"/>
      <c r="HQ189" s="29"/>
      <c r="HR189" s="29"/>
      <c r="HS189" s="29"/>
      <c r="HT189" s="29"/>
      <c r="HU189" s="29"/>
      <c r="HV189" s="29"/>
      <c r="HW189" s="29"/>
      <c r="HX189" s="29"/>
      <c r="HY189" s="29"/>
      <c r="HZ189" s="29"/>
      <c r="IA189" s="29"/>
      <c r="IB189" s="29"/>
      <c r="IC189" s="29"/>
      <c r="ID189" s="29"/>
      <c r="IE189" s="29"/>
      <c r="IF189" s="29"/>
      <c r="IG189" s="29"/>
      <c r="IH189" s="29"/>
      <c r="II189" s="29"/>
      <c r="IJ189" s="29"/>
      <c r="IK189" s="29"/>
      <c r="IL189" s="29"/>
      <c r="IM189" s="29"/>
      <c r="IN189" s="29"/>
      <c r="IO189" s="29"/>
      <c r="IP189" s="29"/>
      <c r="IQ189" s="29"/>
      <c r="IR189" s="29"/>
      <c r="IS189" s="29"/>
      <c r="IT189" s="29"/>
      <c r="IU189" s="29"/>
      <c r="IV189" s="29"/>
      <c r="IW189" s="29"/>
    </row>
    <row r="190" spans="7:257" x14ac:dyDescent="0.25">
      <c r="G190" s="12"/>
      <c r="H190" s="12"/>
      <c r="I190" s="12"/>
      <c r="J190" s="12"/>
      <c r="K190" s="12"/>
      <c r="L190" s="12"/>
      <c r="M190" s="12"/>
      <c r="Q190" s="12"/>
      <c r="R190" s="12"/>
      <c r="S190" s="12"/>
      <c r="AA190" s="12"/>
      <c r="AB190" s="12"/>
      <c r="AF190" s="12"/>
      <c r="AG190" s="12"/>
      <c r="AP190" s="12"/>
      <c r="AW190" s="12"/>
      <c r="BF190" s="12"/>
      <c r="BP190" s="12"/>
      <c r="BU190" s="12"/>
      <c r="BV190" s="12"/>
      <c r="CB190" s="12"/>
      <c r="CF190" s="12"/>
      <c r="CK190" s="12"/>
      <c r="CL190" s="12"/>
      <c r="DA190" s="12"/>
      <c r="DB190" s="12"/>
      <c r="DL190" s="12"/>
      <c r="DQ190" s="12"/>
      <c r="DR190" s="12"/>
      <c r="DY190" s="12"/>
      <c r="EB190" s="12"/>
      <c r="EG190" s="12"/>
      <c r="EH190" s="12"/>
      <c r="EN190" s="12"/>
      <c r="EO190" s="12"/>
      <c r="EP190" s="29"/>
      <c r="EQ190" s="29"/>
      <c r="ES190" s="29"/>
      <c r="ET190" s="29"/>
      <c r="EU190" s="29"/>
      <c r="EV190" s="29"/>
      <c r="EX190" s="29"/>
      <c r="FA190" s="29"/>
      <c r="FB190" s="29"/>
      <c r="FC190" s="29"/>
      <c r="FD190" s="29"/>
      <c r="FF190" s="29"/>
      <c r="FG190" s="29"/>
      <c r="FI190" s="29"/>
      <c r="FJ190" s="29"/>
      <c r="FK190" s="29"/>
      <c r="FL190" s="29"/>
      <c r="FN190" s="29"/>
      <c r="FO190" s="29"/>
      <c r="FP190" s="29"/>
      <c r="FQ190" s="29"/>
      <c r="FR190" s="29"/>
      <c r="FS190" s="29"/>
      <c r="FT190" s="29"/>
      <c r="FU190" s="29"/>
      <c r="FV190" s="29"/>
      <c r="FW190" s="29"/>
      <c r="FX190" s="29"/>
      <c r="FY190" s="29"/>
      <c r="FZ190" s="29"/>
      <c r="GA190" s="29"/>
      <c r="GB190" s="29"/>
      <c r="GC190" s="29"/>
      <c r="GD190" s="29"/>
      <c r="GE190" s="29"/>
      <c r="GF190" s="29"/>
      <c r="GG190" s="29"/>
      <c r="GH190" s="29"/>
      <c r="GI190" s="29"/>
      <c r="GJ190" s="29"/>
      <c r="GK190" s="29"/>
      <c r="GL190" s="29"/>
      <c r="GM190" s="29"/>
      <c r="GN190" s="29"/>
      <c r="GO190" s="29"/>
      <c r="GP190" s="29"/>
      <c r="GQ190" s="29"/>
      <c r="GR190" s="29"/>
      <c r="GS190" s="29"/>
      <c r="GT190" s="29"/>
      <c r="GU190" s="29"/>
      <c r="GV190" s="29"/>
      <c r="GW190" s="29"/>
      <c r="GX190" s="29"/>
      <c r="GY190" s="29"/>
      <c r="GZ190" s="29"/>
      <c r="HA190" s="29"/>
      <c r="HB190" s="29"/>
      <c r="HC190" s="29"/>
      <c r="HD190" s="29"/>
      <c r="HE190" s="29"/>
      <c r="HF190" s="29"/>
      <c r="HG190" s="29"/>
      <c r="HH190" s="29"/>
      <c r="HI190" s="29"/>
      <c r="HJ190" s="29"/>
      <c r="HK190" s="29"/>
      <c r="HL190" s="29"/>
      <c r="HM190" s="29"/>
      <c r="HN190" s="29"/>
      <c r="HO190" s="29"/>
      <c r="HP190" s="29"/>
      <c r="HQ190" s="29"/>
      <c r="HR190" s="29"/>
      <c r="HS190" s="29"/>
      <c r="HT190" s="29"/>
      <c r="HU190" s="29"/>
      <c r="HV190" s="29"/>
      <c r="HW190" s="29"/>
      <c r="HX190" s="29"/>
      <c r="HY190" s="29"/>
      <c r="HZ190" s="29"/>
      <c r="IA190" s="29"/>
      <c r="IB190" s="29"/>
      <c r="IC190" s="29"/>
      <c r="ID190" s="29"/>
      <c r="IE190" s="29"/>
      <c r="IF190" s="29"/>
      <c r="IG190" s="29"/>
      <c r="IH190" s="29"/>
      <c r="II190" s="29"/>
      <c r="IJ190" s="29"/>
      <c r="IK190" s="29"/>
      <c r="IL190" s="29"/>
      <c r="IM190" s="29"/>
      <c r="IN190" s="29"/>
      <c r="IO190" s="29"/>
      <c r="IP190" s="29"/>
      <c r="IQ190" s="29"/>
      <c r="IR190" s="29"/>
      <c r="IS190" s="29"/>
      <c r="IT190" s="29"/>
      <c r="IU190" s="29"/>
      <c r="IV190" s="29"/>
      <c r="IW190" s="29"/>
    </row>
    <row r="191" spans="7:257" x14ac:dyDescent="0.25">
      <c r="G191" s="12"/>
      <c r="H191" s="12"/>
      <c r="I191" s="12"/>
      <c r="J191" s="12"/>
      <c r="K191" s="12"/>
      <c r="L191" s="12"/>
      <c r="M191" s="12"/>
      <c r="Q191" s="12"/>
      <c r="R191" s="12"/>
      <c r="S191" s="12"/>
      <c r="AA191" s="12"/>
      <c r="AB191" s="12"/>
      <c r="AF191" s="12"/>
      <c r="AG191" s="12"/>
      <c r="AP191" s="12"/>
      <c r="AW191" s="12"/>
      <c r="BF191" s="12"/>
      <c r="BP191" s="12"/>
      <c r="BU191" s="12"/>
      <c r="BV191" s="12"/>
      <c r="CB191" s="12"/>
      <c r="CF191" s="12"/>
      <c r="CK191" s="12"/>
      <c r="CL191" s="12"/>
      <c r="DA191" s="12"/>
      <c r="DB191" s="12"/>
      <c r="DL191" s="12"/>
      <c r="DQ191" s="12"/>
      <c r="DR191" s="12"/>
      <c r="DY191" s="12"/>
      <c r="EB191" s="12"/>
      <c r="EG191" s="12"/>
      <c r="EH191" s="12"/>
      <c r="EN191" s="12"/>
      <c r="EO191" s="12"/>
      <c r="EP191" s="29"/>
      <c r="EQ191" s="29"/>
      <c r="ES191" s="29"/>
      <c r="ET191" s="29"/>
      <c r="EU191" s="29"/>
      <c r="EV191" s="29"/>
      <c r="EX191" s="29"/>
      <c r="FA191" s="29"/>
      <c r="FB191" s="29"/>
      <c r="FC191" s="29"/>
      <c r="FD191" s="29"/>
      <c r="FF191" s="29"/>
      <c r="FG191" s="29"/>
      <c r="FI191" s="29"/>
      <c r="FJ191" s="29"/>
      <c r="FK191" s="29"/>
      <c r="FL191" s="29"/>
      <c r="FN191" s="29"/>
      <c r="FO191" s="29"/>
      <c r="FP191" s="29"/>
      <c r="FQ191" s="29"/>
      <c r="FR191" s="29"/>
      <c r="FS191" s="29"/>
      <c r="FT191" s="29"/>
      <c r="FU191" s="29"/>
      <c r="FV191" s="29"/>
      <c r="FW191" s="29"/>
      <c r="FX191" s="29"/>
      <c r="FY191" s="29"/>
      <c r="FZ191" s="29"/>
      <c r="GA191" s="29"/>
      <c r="GB191" s="29"/>
      <c r="GC191" s="29"/>
      <c r="GD191" s="29"/>
      <c r="GE191" s="29"/>
      <c r="GF191" s="29"/>
      <c r="GG191" s="29"/>
      <c r="GH191" s="29"/>
      <c r="GI191" s="29"/>
      <c r="GJ191" s="29"/>
      <c r="GK191" s="29"/>
      <c r="GL191" s="29"/>
      <c r="GM191" s="29"/>
      <c r="GN191" s="29"/>
      <c r="GO191" s="29"/>
      <c r="GP191" s="29"/>
      <c r="GQ191" s="29"/>
      <c r="GR191" s="29"/>
      <c r="GS191" s="29"/>
      <c r="GT191" s="29"/>
      <c r="GU191" s="29"/>
      <c r="GV191" s="29"/>
      <c r="GW191" s="29"/>
      <c r="GX191" s="29"/>
      <c r="GY191" s="29"/>
      <c r="GZ191" s="29"/>
      <c r="HA191" s="29"/>
      <c r="HB191" s="29"/>
      <c r="HC191" s="29"/>
      <c r="HD191" s="29"/>
      <c r="HE191" s="29"/>
      <c r="HF191" s="29"/>
      <c r="HG191" s="29"/>
      <c r="HH191" s="29"/>
      <c r="HI191" s="29"/>
      <c r="HJ191" s="29"/>
      <c r="HK191" s="29"/>
      <c r="HL191" s="29"/>
      <c r="HM191" s="29"/>
      <c r="HN191" s="29"/>
      <c r="HO191" s="29"/>
      <c r="HP191" s="29"/>
      <c r="HQ191" s="29"/>
      <c r="HR191" s="29"/>
      <c r="HS191" s="29"/>
      <c r="HT191" s="29"/>
      <c r="HU191" s="29"/>
      <c r="HV191" s="29"/>
      <c r="HW191" s="29"/>
      <c r="HX191" s="29"/>
      <c r="HY191" s="29"/>
      <c r="HZ191" s="29"/>
      <c r="IA191" s="29"/>
      <c r="IB191" s="29"/>
      <c r="IC191" s="29"/>
      <c r="ID191" s="29"/>
      <c r="IE191" s="29"/>
      <c r="IF191" s="29"/>
      <c r="IG191" s="29"/>
      <c r="IH191" s="29"/>
      <c r="II191" s="29"/>
      <c r="IJ191" s="29"/>
      <c r="IK191" s="29"/>
      <c r="IL191" s="29"/>
      <c r="IM191" s="29"/>
      <c r="IN191" s="29"/>
      <c r="IO191" s="29"/>
      <c r="IP191" s="29"/>
      <c r="IQ191" s="29"/>
      <c r="IR191" s="29"/>
      <c r="IS191" s="29"/>
      <c r="IT191" s="29"/>
      <c r="IU191" s="29"/>
      <c r="IV191" s="29"/>
      <c r="IW191" s="29"/>
    </row>
    <row r="192" spans="7:257" x14ac:dyDescent="0.25">
      <c r="G192" s="12"/>
      <c r="H192" s="12"/>
      <c r="I192" s="12"/>
      <c r="J192" s="12"/>
      <c r="K192" s="12"/>
      <c r="L192" s="12"/>
      <c r="M192" s="12"/>
      <c r="Q192" s="12"/>
      <c r="R192" s="12"/>
      <c r="S192" s="12"/>
      <c r="AA192" s="12"/>
      <c r="AB192" s="12"/>
      <c r="AF192" s="12"/>
      <c r="AG192" s="12"/>
      <c r="AP192" s="12"/>
      <c r="AW192" s="12"/>
      <c r="BF192" s="12"/>
      <c r="BP192" s="12"/>
      <c r="BU192" s="12"/>
      <c r="BV192" s="12"/>
      <c r="CB192" s="12"/>
      <c r="CF192" s="12"/>
      <c r="CK192" s="12"/>
      <c r="CL192" s="12"/>
      <c r="DA192" s="12"/>
      <c r="DB192" s="12"/>
      <c r="DL192" s="12"/>
      <c r="DQ192" s="12"/>
      <c r="DR192" s="12"/>
      <c r="DY192" s="12"/>
      <c r="EB192" s="12"/>
      <c r="EG192" s="12"/>
      <c r="EH192" s="12"/>
      <c r="EN192" s="12"/>
      <c r="EO192" s="12"/>
      <c r="EP192" s="29"/>
      <c r="EQ192" s="29"/>
      <c r="ES192" s="29"/>
      <c r="ET192" s="29"/>
      <c r="EU192" s="29"/>
      <c r="EV192" s="29"/>
      <c r="EX192" s="29"/>
      <c r="FA192" s="29"/>
      <c r="FB192" s="29"/>
      <c r="FC192" s="29"/>
      <c r="FD192" s="29"/>
      <c r="FF192" s="29"/>
      <c r="FG192" s="29"/>
      <c r="FI192" s="29"/>
      <c r="FJ192" s="29"/>
      <c r="FK192" s="29"/>
      <c r="FL192" s="29"/>
      <c r="FN192" s="29"/>
      <c r="FO192" s="29"/>
      <c r="FP192" s="29"/>
      <c r="FQ192" s="29"/>
      <c r="FR192" s="29"/>
      <c r="FS192" s="29"/>
      <c r="FT192" s="29"/>
      <c r="FU192" s="29"/>
      <c r="FV192" s="29"/>
      <c r="FW192" s="29"/>
      <c r="FX192" s="29"/>
      <c r="FY192" s="29"/>
      <c r="FZ192" s="29"/>
      <c r="GA192" s="29"/>
      <c r="GB192" s="29"/>
      <c r="GC192" s="29"/>
      <c r="GD192" s="29"/>
      <c r="GE192" s="29"/>
      <c r="GF192" s="29"/>
      <c r="GG192" s="29"/>
      <c r="GH192" s="29"/>
      <c r="GI192" s="29"/>
      <c r="GJ192" s="29"/>
      <c r="GK192" s="29"/>
      <c r="GL192" s="29"/>
      <c r="GM192" s="29"/>
      <c r="GN192" s="29"/>
      <c r="GO192" s="29"/>
      <c r="GP192" s="29"/>
      <c r="GQ192" s="29"/>
      <c r="GR192" s="29"/>
      <c r="GS192" s="29"/>
      <c r="GT192" s="29"/>
      <c r="GU192" s="29"/>
      <c r="GV192" s="29"/>
      <c r="GW192" s="29"/>
      <c r="GX192" s="29"/>
      <c r="GY192" s="29"/>
      <c r="GZ192" s="29"/>
      <c r="HA192" s="29"/>
      <c r="HB192" s="29"/>
      <c r="HC192" s="29"/>
      <c r="HD192" s="29"/>
      <c r="HE192" s="29"/>
      <c r="HF192" s="29"/>
      <c r="HG192" s="29"/>
      <c r="HH192" s="29"/>
      <c r="HI192" s="29"/>
      <c r="HJ192" s="29"/>
      <c r="HK192" s="29"/>
      <c r="HL192" s="29"/>
      <c r="HM192" s="29"/>
      <c r="HN192" s="29"/>
      <c r="HO192" s="29"/>
      <c r="HP192" s="29"/>
      <c r="HQ192" s="29"/>
      <c r="HR192" s="29"/>
      <c r="HS192" s="29"/>
      <c r="HT192" s="29"/>
      <c r="HU192" s="29"/>
      <c r="HV192" s="29"/>
      <c r="HW192" s="29"/>
      <c r="HX192" s="29"/>
      <c r="HY192" s="29"/>
      <c r="HZ192" s="29"/>
      <c r="IA192" s="29"/>
      <c r="IB192" s="29"/>
      <c r="IC192" s="29"/>
      <c r="ID192" s="29"/>
      <c r="IE192" s="29"/>
      <c r="IF192" s="29"/>
      <c r="IG192" s="29"/>
      <c r="IH192" s="29"/>
      <c r="II192" s="29"/>
      <c r="IJ192" s="29"/>
      <c r="IK192" s="29"/>
      <c r="IL192" s="29"/>
      <c r="IM192" s="29"/>
      <c r="IN192" s="29"/>
      <c r="IO192" s="29"/>
      <c r="IP192" s="29"/>
      <c r="IQ192" s="29"/>
      <c r="IR192" s="29"/>
      <c r="IS192" s="29"/>
      <c r="IT192" s="29"/>
      <c r="IU192" s="29"/>
      <c r="IV192" s="29"/>
      <c r="IW192" s="29"/>
    </row>
    <row r="193" spans="7:257" x14ac:dyDescent="0.25">
      <c r="G193" s="12"/>
      <c r="H193" s="12"/>
      <c r="I193" s="12"/>
      <c r="J193" s="12"/>
      <c r="K193" s="12"/>
      <c r="L193" s="12"/>
      <c r="M193" s="12"/>
      <c r="Q193" s="12"/>
      <c r="R193" s="12"/>
      <c r="S193" s="12"/>
      <c r="AA193" s="12"/>
      <c r="AB193" s="12"/>
      <c r="AF193" s="12"/>
      <c r="AG193" s="12"/>
      <c r="AP193" s="12"/>
      <c r="AW193" s="12"/>
      <c r="BF193" s="12"/>
      <c r="BP193" s="12"/>
      <c r="BU193" s="12"/>
      <c r="BV193" s="12"/>
      <c r="CB193" s="12"/>
      <c r="CF193" s="12"/>
      <c r="CK193" s="12"/>
      <c r="CL193" s="12"/>
      <c r="DA193" s="12"/>
      <c r="DB193" s="12"/>
      <c r="DL193" s="12"/>
      <c r="DQ193" s="12"/>
      <c r="DR193" s="12"/>
      <c r="DY193" s="12"/>
      <c r="EB193" s="12"/>
      <c r="EG193" s="12"/>
      <c r="EH193" s="12"/>
      <c r="EN193" s="12"/>
      <c r="EO193" s="12"/>
      <c r="EP193" s="29"/>
      <c r="EQ193" s="29"/>
      <c r="ES193" s="29"/>
      <c r="ET193" s="29"/>
      <c r="EU193" s="29"/>
      <c r="EV193" s="29"/>
      <c r="EX193" s="29"/>
      <c r="FA193" s="29"/>
      <c r="FB193" s="29"/>
      <c r="FC193" s="29"/>
      <c r="FD193" s="29"/>
      <c r="FF193" s="29"/>
      <c r="FG193" s="29"/>
      <c r="FI193" s="29"/>
      <c r="FJ193" s="29"/>
      <c r="FK193" s="29"/>
      <c r="FL193" s="29"/>
      <c r="FN193" s="29"/>
      <c r="FO193" s="29"/>
      <c r="FP193" s="29"/>
      <c r="FQ193" s="29"/>
      <c r="FR193" s="29"/>
      <c r="FS193" s="29"/>
      <c r="FT193" s="29"/>
      <c r="FU193" s="29"/>
      <c r="FV193" s="29"/>
      <c r="FW193" s="29"/>
      <c r="FX193" s="29"/>
      <c r="FY193" s="29"/>
      <c r="FZ193" s="29"/>
      <c r="GA193" s="29"/>
      <c r="GB193" s="29"/>
      <c r="GC193" s="29"/>
      <c r="GD193" s="29"/>
      <c r="GE193" s="29"/>
      <c r="GF193" s="29"/>
      <c r="GG193" s="29"/>
      <c r="GH193" s="29"/>
      <c r="GI193" s="29"/>
      <c r="GJ193" s="29"/>
      <c r="GK193" s="29"/>
      <c r="GL193" s="29"/>
      <c r="GM193" s="29"/>
      <c r="GN193" s="29"/>
      <c r="GO193" s="29"/>
      <c r="GP193" s="29"/>
      <c r="GQ193" s="29"/>
      <c r="GR193" s="29"/>
      <c r="GS193" s="29"/>
      <c r="GT193" s="29"/>
      <c r="GU193" s="29"/>
      <c r="GV193" s="29"/>
      <c r="GW193" s="29"/>
      <c r="GX193" s="29"/>
      <c r="GY193" s="29"/>
      <c r="GZ193" s="29"/>
      <c r="HA193" s="29"/>
      <c r="HB193" s="29"/>
      <c r="HC193" s="29"/>
      <c r="HD193" s="29"/>
      <c r="HE193" s="29"/>
      <c r="HF193" s="29"/>
      <c r="HG193" s="29"/>
      <c r="HH193" s="29"/>
      <c r="HI193" s="29"/>
      <c r="HJ193" s="29"/>
      <c r="HK193" s="29"/>
      <c r="HL193" s="29"/>
      <c r="HM193" s="29"/>
      <c r="HN193" s="29"/>
      <c r="HO193" s="29"/>
      <c r="HP193" s="29"/>
      <c r="HQ193" s="29"/>
      <c r="HR193" s="29"/>
      <c r="HS193" s="29"/>
      <c r="HT193" s="29"/>
      <c r="HU193" s="29"/>
      <c r="HV193" s="29"/>
      <c r="HW193" s="29"/>
      <c r="HX193" s="29"/>
      <c r="HY193" s="29"/>
      <c r="HZ193" s="29"/>
      <c r="IA193" s="29"/>
      <c r="IB193" s="29"/>
      <c r="IC193" s="29"/>
      <c r="ID193" s="29"/>
      <c r="IE193" s="29"/>
      <c r="IF193" s="29"/>
      <c r="IG193" s="29"/>
      <c r="IH193" s="29"/>
      <c r="II193" s="29"/>
      <c r="IJ193" s="29"/>
      <c r="IK193" s="29"/>
      <c r="IL193" s="29"/>
      <c r="IM193" s="29"/>
      <c r="IN193" s="29"/>
      <c r="IO193" s="29"/>
      <c r="IP193" s="29"/>
      <c r="IQ193" s="29"/>
      <c r="IR193" s="29"/>
      <c r="IS193" s="29"/>
      <c r="IT193" s="29"/>
      <c r="IU193" s="29"/>
      <c r="IV193" s="29"/>
      <c r="IW193" s="29"/>
    </row>
    <row r="194" spans="7:257" x14ac:dyDescent="0.25">
      <c r="G194" s="12"/>
      <c r="H194" s="12"/>
      <c r="I194" s="12"/>
      <c r="J194" s="12"/>
      <c r="K194" s="12"/>
      <c r="L194" s="12"/>
      <c r="M194" s="12"/>
      <c r="Q194" s="12"/>
      <c r="R194" s="12"/>
      <c r="S194" s="12"/>
      <c r="AA194" s="12"/>
      <c r="AB194" s="12"/>
      <c r="AF194" s="12"/>
      <c r="AG194" s="12"/>
      <c r="AP194" s="12"/>
      <c r="AW194" s="12"/>
      <c r="BF194" s="12"/>
      <c r="BP194" s="12"/>
      <c r="BU194" s="12"/>
      <c r="BV194" s="12"/>
      <c r="CB194" s="12"/>
      <c r="CF194" s="12"/>
      <c r="CK194" s="12"/>
      <c r="CL194" s="12"/>
      <c r="DA194" s="12"/>
      <c r="DB194" s="12"/>
      <c r="DL194" s="12"/>
      <c r="DQ194" s="12"/>
      <c r="DR194" s="12"/>
      <c r="DY194" s="12"/>
      <c r="EB194" s="12"/>
      <c r="EG194" s="12"/>
      <c r="EH194" s="12"/>
      <c r="EN194" s="12"/>
      <c r="EO194" s="12"/>
      <c r="EP194" s="29"/>
      <c r="EQ194" s="29"/>
      <c r="ES194" s="29"/>
      <c r="ET194" s="29"/>
      <c r="EU194" s="29"/>
      <c r="EV194" s="29"/>
      <c r="EX194" s="29"/>
      <c r="FA194" s="29"/>
      <c r="FB194" s="29"/>
      <c r="FC194" s="29"/>
      <c r="FD194" s="29"/>
      <c r="FF194" s="29"/>
      <c r="FG194" s="29"/>
      <c r="FI194" s="29"/>
      <c r="FJ194" s="29"/>
      <c r="FK194" s="29"/>
      <c r="FL194" s="29"/>
      <c r="FN194" s="29"/>
      <c r="FO194" s="29"/>
      <c r="FP194" s="29"/>
      <c r="FQ194" s="29"/>
      <c r="FR194" s="29"/>
      <c r="FS194" s="29"/>
      <c r="FT194" s="29"/>
      <c r="FU194" s="29"/>
      <c r="FV194" s="29"/>
      <c r="FW194" s="29"/>
      <c r="FX194" s="29"/>
      <c r="FY194" s="29"/>
      <c r="FZ194" s="29"/>
      <c r="GA194" s="29"/>
      <c r="GB194" s="29"/>
      <c r="GC194" s="29"/>
      <c r="GD194" s="29"/>
      <c r="GE194" s="29"/>
      <c r="GF194" s="29"/>
      <c r="GG194" s="29"/>
      <c r="GH194" s="29"/>
      <c r="GI194" s="29"/>
      <c r="GJ194" s="29"/>
      <c r="GK194" s="29"/>
      <c r="GL194" s="29"/>
      <c r="GM194" s="29"/>
      <c r="GN194" s="29"/>
      <c r="GO194" s="29"/>
      <c r="GP194" s="29"/>
      <c r="GQ194" s="29"/>
      <c r="GR194" s="29"/>
      <c r="GS194" s="29"/>
      <c r="GT194" s="29"/>
      <c r="GU194" s="29"/>
      <c r="GV194" s="29"/>
      <c r="GW194" s="29"/>
      <c r="GX194" s="29"/>
      <c r="GY194" s="29"/>
      <c r="GZ194" s="29"/>
      <c r="HA194" s="29"/>
      <c r="HB194" s="29"/>
      <c r="HC194" s="29"/>
      <c r="HD194" s="29"/>
      <c r="HE194" s="29"/>
      <c r="HF194" s="29"/>
      <c r="HG194" s="29"/>
      <c r="HH194" s="29"/>
      <c r="HI194" s="29"/>
      <c r="HJ194" s="29"/>
      <c r="HK194" s="29"/>
      <c r="HL194" s="29"/>
      <c r="HM194" s="29"/>
      <c r="HN194" s="29"/>
      <c r="HO194" s="29"/>
      <c r="HP194" s="29"/>
      <c r="HQ194" s="29"/>
      <c r="HR194" s="29"/>
      <c r="HS194" s="29"/>
      <c r="HT194" s="29"/>
      <c r="HU194" s="29"/>
      <c r="HV194" s="29"/>
      <c r="HW194" s="29"/>
      <c r="HX194" s="29"/>
      <c r="HY194" s="29"/>
      <c r="HZ194" s="29"/>
      <c r="IA194" s="29"/>
      <c r="IB194" s="29"/>
      <c r="IC194" s="29"/>
      <c r="ID194" s="29"/>
      <c r="IE194" s="29"/>
      <c r="IF194" s="29"/>
      <c r="IG194" s="29"/>
      <c r="IH194" s="29"/>
      <c r="II194" s="29"/>
      <c r="IJ194" s="29"/>
      <c r="IK194" s="29"/>
      <c r="IL194" s="29"/>
      <c r="IM194" s="29"/>
      <c r="IN194" s="29"/>
      <c r="IO194" s="29"/>
      <c r="IP194" s="29"/>
      <c r="IQ194" s="29"/>
      <c r="IR194" s="29"/>
      <c r="IS194" s="29"/>
      <c r="IT194" s="29"/>
      <c r="IU194" s="29"/>
      <c r="IV194" s="29"/>
      <c r="IW194" s="29"/>
    </row>
    <row r="195" spans="7:257" x14ac:dyDescent="0.25">
      <c r="G195" s="12"/>
      <c r="H195" s="12"/>
      <c r="I195" s="12"/>
      <c r="J195" s="12"/>
      <c r="K195" s="12"/>
      <c r="L195" s="12"/>
      <c r="M195" s="12"/>
      <c r="Q195" s="12"/>
      <c r="R195" s="12"/>
      <c r="S195" s="12"/>
      <c r="AA195" s="12"/>
      <c r="AB195" s="12"/>
      <c r="AF195" s="12"/>
      <c r="AG195" s="12"/>
      <c r="AP195" s="12"/>
      <c r="AW195" s="12"/>
      <c r="BF195" s="12"/>
      <c r="BP195" s="12"/>
      <c r="BU195" s="12"/>
      <c r="BV195" s="12"/>
      <c r="CB195" s="12"/>
      <c r="CF195" s="12"/>
      <c r="CK195" s="12"/>
      <c r="CL195" s="12"/>
      <c r="DA195" s="12"/>
      <c r="DB195" s="12"/>
      <c r="DL195" s="12"/>
      <c r="DQ195" s="12"/>
      <c r="DR195" s="12"/>
      <c r="DY195" s="12"/>
      <c r="EB195" s="12"/>
      <c r="EG195" s="12"/>
      <c r="EH195" s="12"/>
      <c r="EN195" s="12"/>
      <c r="EO195" s="12"/>
      <c r="EP195" s="29"/>
      <c r="EQ195" s="29"/>
      <c r="ES195" s="29"/>
      <c r="ET195" s="29"/>
      <c r="EU195" s="29"/>
      <c r="EV195" s="29"/>
      <c r="EX195" s="29"/>
      <c r="FA195" s="29"/>
      <c r="FB195" s="29"/>
      <c r="FC195" s="29"/>
      <c r="FD195" s="29"/>
      <c r="FF195" s="29"/>
      <c r="FG195" s="29"/>
      <c r="FI195" s="29"/>
      <c r="FJ195" s="29"/>
      <c r="FK195" s="29"/>
      <c r="FL195" s="29"/>
      <c r="FN195" s="29"/>
      <c r="FO195" s="29"/>
      <c r="FP195" s="29"/>
      <c r="FQ195" s="29"/>
      <c r="FR195" s="29"/>
      <c r="FS195" s="29"/>
      <c r="FT195" s="29"/>
      <c r="FU195" s="29"/>
      <c r="FV195" s="29"/>
      <c r="FW195" s="29"/>
      <c r="FX195" s="29"/>
      <c r="FY195" s="29"/>
      <c r="FZ195" s="29"/>
      <c r="GA195" s="29"/>
      <c r="GB195" s="29"/>
      <c r="GC195" s="29"/>
      <c r="GD195" s="29"/>
      <c r="GE195" s="29"/>
      <c r="GF195" s="29"/>
      <c r="GG195" s="29"/>
      <c r="GH195" s="29"/>
      <c r="GI195" s="29"/>
      <c r="GJ195" s="29"/>
      <c r="GK195" s="29"/>
      <c r="GL195" s="29"/>
      <c r="GM195" s="29"/>
      <c r="GN195" s="29"/>
      <c r="GO195" s="29"/>
      <c r="GP195" s="29"/>
      <c r="GQ195" s="29"/>
      <c r="GR195" s="29"/>
      <c r="GS195" s="29"/>
      <c r="GT195" s="29"/>
      <c r="GU195" s="29"/>
      <c r="GV195" s="29"/>
      <c r="GW195" s="29"/>
      <c r="GX195" s="29"/>
      <c r="GY195" s="29"/>
      <c r="GZ195" s="29"/>
      <c r="HA195" s="29"/>
      <c r="HB195" s="29"/>
      <c r="HC195" s="29"/>
      <c r="HD195" s="29"/>
      <c r="HE195" s="29"/>
      <c r="HF195" s="29"/>
      <c r="HG195" s="29"/>
      <c r="HH195" s="29"/>
      <c r="HI195" s="29"/>
      <c r="HJ195" s="29"/>
      <c r="HK195" s="29"/>
      <c r="HL195" s="29"/>
      <c r="HM195" s="29"/>
      <c r="HN195" s="29"/>
      <c r="HO195" s="29"/>
      <c r="HP195" s="29"/>
      <c r="HQ195" s="29"/>
      <c r="HR195" s="29"/>
      <c r="HS195" s="29"/>
      <c r="HT195" s="29"/>
      <c r="HU195" s="29"/>
      <c r="HV195" s="29"/>
      <c r="HW195" s="29"/>
      <c r="HX195" s="29"/>
      <c r="HY195" s="29"/>
      <c r="HZ195" s="29"/>
      <c r="IA195" s="29"/>
      <c r="IB195" s="29"/>
      <c r="IC195" s="29"/>
      <c r="ID195" s="29"/>
      <c r="IE195" s="29"/>
      <c r="IF195" s="29"/>
      <c r="IG195" s="29"/>
      <c r="IH195" s="29"/>
      <c r="II195" s="29"/>
      <c r="IJ195" s="29"/>
      <c r="IK195" s="29"/>
      <c r="IL195" s="29"/>
      <c r="IM195" s="29"/>
      <c r="IN195" s="29"/>
      <c r="IO195" s="29"/>
      <c r="IP195" s="29"/>
      <c r="IQ195" s="29"/>
      <c r="IR195" s="29"/>
      <c r="IS195" s="29"/>
      <c r="IT195" s="29"/>
      <c r="IU195" s="29"/>
      <c r="IV195" s="29"/>
      <c r="IW195" s="29"/>
    </row>
    <row r="196" spans="7:257" x14ac:dyDescent="0.25">
      <c r="G196" s="12"/>
      <c r="H196" s="12"/>
      <c r="I196" s="12"/>
      <c r="J196" s="12"/>
      <c r="K196" s="12"/>
      <c r="L196" s="12"/>
      <c r="M196" s="12"/>
      <c r="Q196" s="12"/>
      <c r="R196" s="12"/>
      <c r="S196" s="12"/>
      <c r="AA196" s="12"/>
      <c r="AB196" s="12"/>
      <c r="AF196" s="12"/>
      <c r="AG196" s="12"/>
      <c r="AP196" s="12"/>
      <c r="AW196" s="12"/>
      <c r="BF196" s="12"/>
      <c r="BP196" s="12"/>
      <c r="BU196" s="12"/>
      <c r="BV196" s="12"/>
      <c r="CB196" s="12"/>
      <c r="CF196" s="12"/>
      <c r="CK196" s="12"/>
      <c r="CL196" s="12"/>
      <c r="DA196" s="12"/>
      <c r="DB196" s="12"/>
      <c r="DL196" s="12"/>
      <c r="DQ196" s="12"/>
      <c r="DR196" s="12"/>
      <c r="DY196" s="12"/>
      <c r="EB196" s="12"/>
      <c r="EG196" s="12"/>
      <c r="EH196" s="12"/>
      <c r="EN196" s="12"/>
      <c r="EO196" s="12"/>
      <c r="EP196" s="29"/>
      <c r="EQ196" s="29"/>
      <c r="ES196" s="29"/>
      <c r="ET196" s="29"/>
      <c r="EU196" s="29"/>
      <c r="EV196" s="29"/>
      <c r="EX196" s="29"/>
      <c r="FA196" s="29"/>
      <c r="FB196" s="29"/>
      <c r="FC196" s="29"/>
      <c r="FD196" s="29"/>
      <c r="FF196" s="29"/>
      <c r="FG196" s="29"/>
      <c r="FI196" s="29"/>
      <c r="FJ196" s="29"/>
      <c r="FK196" s="29"/>
      <c r="FL196" s="29"/>
      <c r="FN196" s="29"/>
      <c r="FO196" s="29"/>
      <c r="FP196" s="29"/>
      <c r="FQ196" s="29"/>
      <c r="FR196" s="29"/>
      <c r="FS196" s="29"/>
      <c r="FT196" s="29"/>
      <c r="FU196" s="29"/>
      <c r="FV196" s="29"/>
      <c r="FW196" s="29"/>
      <c r="FX196" s="29"/>
      <c r="FY196" s="29"/>
      <c r="FZ196" s="29"/>
      <c r="GA196" s="29"/>
      <c r="GB196" s="29"/>
      <c r="GC196" s="29"/>
      <c r="GD196" s="29"/>
      <c r="GE196" s="29"/>
      <c r="GF196" s="29"/>
      <c r="GG196" s="29"/>
      <c r="GH196" s="29"/>
      <c r="GI196" s="29"/>
      <c r="GJ196" s="29"/>
      <c r="GK196" s="29"/>
      <c r="GL196" s="29"/>
      <c r="GM196" s="29"/>
      <c r="GN196" s="29"/>
      <c r="GO196" s="29"/>
      <c r="GP196" s="29"/>
      <c r="GQ196" s="29"/>
      <c r="GR196" s="29"/>
      <c r="GS196" s="29"/>
      <c r="GT196" s="29"/>
      <c r="GU196" s="29"/>
      <c r="GV196" s="29"/>
      <c r="GW196" s="29"/>
      <c r="GX196" s="29"/>
      <c r="GY196" s="29"/>
      <c r="GZ196" s="29"/>
      <c r="HA196" s="29"/>
      <c r="HB196" s="29"/>
      <c r="HC196" s="29"/>
      <c r="HD196" s="29"/>
      <c r="HE196" s="29"/>
      <c r="HF196" s="29"/>
      <c r="HG196" s="29"/>
      <c r="HH196" s="29"/>
      <c r="HI196" s="29"/>
      <c r="HJ196" s="29"/>
      <c r="HK196" s="29"/>
      <c r="HL196" s="29"/>
      <c r="HM196" s="29"/>
      <c r="HN196" s="29"/>
      <c r="HO196" s="29"/>
      <c r="HP196" s="29"/>
      <c r="HQ196" s="29"/>
      <c r="HR196" s="29"/>
      <c r="HS196" s="29"/>
      <c r="HT196" s="29"/>
      <c r="HU196" s="29"/>
      <c r="HV196" s="29"/>
      <c r="HW196" s="29"/>
      <c r="HX196" s="29"/>
      <c r="HY196" s="29"/>
      <c r="HZ196" s="29"/>
      <c r="IA196" s="29"/>
      <c r="IB196" s="29"/>
      <c r="IC196" s="29"/>
      <c r="ID196" s="29"/>
      <c r="IE196" s="29"/>
      <c r="IF196" s="29"/>
      <c r="IG196" s="29"/>
      <c r="IH196" s="29"/>
      <c r="II196" s="29"/>
      <c r="IJ196" s="29"/>
      <c r="IK196" s="29"/>
      <c r="IL196" s="29"/>
      <c r="IM196" s="29"/>
      <c r="IN196" s="29"/>
      <c r="IO196" s="29"/>
      <c r="IP196" s="29"/>
      <c r="IQ196" s="29"/>
      <c r="IR196" s="29"/>
      <c r="IS196" s="29"/>
      <c r="IT196" s="29"/>
      <c r="IU196" s="29"/>
      <c r="IV196" s="29"/>
      <c r="IW196" s="29"/>
    </row>
    <row r="197" spans="7:257" x14ac:dyDescent="0.25">
      <c r="G197" s="12"/>
      <c r="H197" s="12"/>
      <c r="I197" s="12"/>
      <c r="J197" s="12"/>
      <c r="K197" s="12"/>
      <c r="L197" s="12"/>
      <c r="M197" s="12"/>
      <c r="Q197" s="12"/>
      <c r="R197" s="12"/>
      <c r="S197" s="12"/>
      <c r="AA197" s="12"/>
      <c r="AB197" s="12"/>
      <c r="AF197" s="12"/>
      <c r="AG197" s="12"/>
      <c r="AP197" s="12"/>
      <c r="AW197" s="12"/>
      <c r="BF197" s="12"/>
      <c r="BP197" s="12"/>
      <c r="BU197" s="12"/>
      <c r="BV197" s="12"/>
      <c r="CB197" s="12"/>
      <c r="CF197" s="12"/>
      <c r="CK197" s="12"/>
      <c r="CL197" s="12"/>
      <c r="DA197" s="12"/>
      <c r="DB197" s="12"/>
      <c r="DL197" s="12"/>
      <c r="DQ197" s="12"/>
      <c r="DR197" s="12"/>
      <c r="DY197" s="12"/>
      <c r="EB197" s="12"/>
      <c r="EG197" s="12"/>
      <c r="EH197" s="12"/>
      <c r="EN197" s="12"/>
      <c r="EO197" s="12"/>
      <c r="EP197" s="29"/>
      <c r="EQ197" s="29"/>
      <c r="ES197" s="29"/>
      <c r="ET197" s="29"/>
      <c r="EU197" s="29"/>
      <c r="EV197" s="29"/>
      <c r="EX197" s="29"/>
      <c r="FA197" s="29"/>
      <c r="FB197" s="29"/>
      <c r="FC197" s="29"/>
      <c r="FD197" s="29"/>
      <c r="FF197" s="29"/>
      <c r="FG197" s="29"/>
      <c r="FI197" s="29"/>
      <c r="FJ197" s="29"/>
      <c r="FK197" s="29"/>
      <c r="FL197" s="29"/>
      <c r="FN197" s="29"/>
      <c r="FO197" s="29"/>
      <c r="FP197" s="29"/>
      <c r="FQ197" s="29"/>
      <c r="FR197" s="29"/>
      <c r="FS197" s="29"/>
      <c r="FT197" s="29"/>
      <c r="FU197" s="29"/>
      <c r="FV197" s="29"/>
      <c r="FW197" s="29"/>
      <c r="FX197" s="29"/>
      <c r="FY197" s="29"/>
      <c r="FZ197" s="29"/>
      <c r="GA197" s="29"/>
      <c r="GB197" s="29"/>
      <c r="GC197" s="29"/>
      <c r="GD197" s="29"/>
      <c r="GE197" s="29"/>
      <c r="GF197" s="29"/>
      <c r="GG197" s="29"/>
      <c r="GH197" s="29"/>
      <c r="GI197" s="29"/>
      <c r="GJ197" s="29"/>
      <c r="GK197" s="29"/>
      <c r="GL197" s="29"/>
      <c r="GM197" s="29"/>
      <c r="GN197" s="29"/>
      <c r="GO197" s="29"/>
      <c r="GP197" s="29"/>
      <c r="GQ197" s="29"/>
      <c r="GR197" s="29"/>
      <c r="GS197" s="29"/>
      <c r="GT197" s="29"/>
      <c r="GU197" s="29"/>
      <c r="GV197" s="29"/>
      <c r="GW197" s="29"/>
      <c r="GX197" s="29"/>
      <c r="GY197" s="29"/>
      <c r="GZ197" s="29"/>
      <c r="HA197" s="29"/>
      <c r="HB197" s="29"/>
      <c r="HC197" s="29"/>
      <c r="HD197" s="29"/>
      <c r="HE197" s="29"/>
      <c r="HF197" s="29"/>
      <c r="HG197" s="29"/>
      <c r="HH197" s="29"/>
      <c r="HI197" s="29"/>
      <c r="HJ197" s="29"/>
      <c r="HK197" s="29"/>
      <c r="HL197" s="29"/>
      <c r="HM197" s="29"/>
      <c r="HN197" s="29"/>
      <c r="HO197" s="29"/>
      <c r="HP197" s="29"/>
      <c r="HQ197" s="29"/>
      <c r="HR197" s="29"/>
      <c r="HS197" s="29"/>
      <c r="HT197" s="29"/>
      <c r="HU197" s="29"/>
      <c r="HV197" s="29"/>
      <c r="HW197" s="29"/>
      <c r="HX197" s="29"/>
      <c r="HY197" s="29"/>
      <c r="HZ197" s="29"/>
      <c r="IA197" s="29"/>
      <c r="IB197" s="29"/>
      <c r="IC197" s="29"/>
      <c r="ID197" s="29"/>
      <c r="IE197" s="29"/>
      <c r="IF197" s="29"/>
      <c r="IG197" s="29"/>
      <c r="IH197" s="29"/>
      <c r="II197" s="29"/>
      <c r="IJ197" s="29"/>
      <c r="IK197" s="29"/>
      <c r="IL197" s="29"/>
      <c r="IM197" s="29"/>
      <c r="IN197" s="29"/>
      <c r="IO197" s="29"/>
      <c r="IP197" s="29"/>
      <c r="IQ197" s="29"/>
      <c r="IR197" s="29"/>
      <c r="IS197" s="29"/>
      <c r="IT197" s="29"/>
      <c r="IU197" s="29"/>
      <c r="IV197" s="29"/>
      <c r="IW197" s="29"/>
    </row>
    <row r="198" spans="7:257" x14ac:dyDescent="0.25">
      <c r="G198" s="12"/>
      <c r="H198" s="12"/>
      <c r="I198" s="12"/>
      <c r="J198" s="12"/>
      <c r="K198" s="12"/>
      <c r="L198" s="12"/>
      <c r="M198" s="12"/>
      <c r="Q198" s="12"/>
      <c r="R198" s="12"/>
      <c r="S198" s="12"/>
      <c r="AA198" s="12"/>
      <c r="AB198" s="12"/>
      <c r="AF198" s="12"/>
      <c r="AG198" s="12"/>
      <c r="AP198" s="12"/>
      <c r="AW198" s="12"/>
      <c r="BF198" s="12"/>
      <c r="BP198" s="12"/>
      <c r="BU198" s="12"/>
      <c r="BV198" s="12"/>
      <c r="CB198" s="12"/>
      <c r="CF198" s="12"/>
      <c r="CK198" s="12"/>
      <c r="CL198" s="12"/>
      <c r="DA198" s="12"/>
      <c r="DB198" s="12"/>
      <c r="DL198" s="12"/>
      <c r="DQ198" s="12"/>
      <c r="DR198" s="12"/>
      <c r="DY198" s="12"/>
      <c r="EB198" s="12"/>
      <c r="EG198" s="12"/>
      <c r="EH198" s="12"/>
      <c r="EN198" s="12"/>
      <c r="EO198" s="12"/>
      <c r="EP198" s="29"/>
      <c r="EQ198" s="29"/>
      <c r="ES198" s="29"/>
      <c r="ET198" s="29"/>
      <c r="EU198" s="29"/>
      <c r="EV198" s="29"/>
      <c r="EX198" s="29"/>
      <c r="FA198" s="29"/>
      <c r="FB198" s="29"/>
      <c r="FC198" s="29"/>
      <c r="FD198" s="29"/>
      <c r="FF198" s="29"/>
      <c r="FG198" s="29"/>
      <c r="FI198" s="29"/>
      <c r="FJ198" s="29"/>
      <c r="FK198" s="29"/>
      <c r="FL198" s="29"/>
      <c r="FN198" s="29"/>
      <c r="FO198" s="29"/>
      <c r="FP198" s="29"/>
      <c r="FQ198" s="29"/>
      <c r="FR198" s="29"/>
      <c r="FS198" s="29"/>
      <c r="FT198" s="29"/>
      <c r="FU198" s="29"/>
      <c r="FV198" s="29"/>
      <c r="FW198" s="29"/>
      <c r="FX198" s="29"/>
      <c r="FY198" s="29"/>
      <c r="FZ198" s="29"/>
      <c r="GA198" s="29"/>
      <c r="GB198" s="29"/>
      <c r="GC198" s="29"/>
      <c r="GD198" s="29"/>
      <c r="GE198" s="29"/>
      <c r="GF198" s="29"/>
      <c r="GG198" s="29"/>
      <c r="GH198" s="29"/>
      <c r="GI198" s="29"/>
      <c r="GJ198" s="29"/>
      <c r="GK198" s="29"/>
      <c r="GL198" s="29"/>
      <c r="GM198" s="29"/>
      <c r="GN198" s="29"/>
      <c r="GO198" s="29"/>
      <c r="GP198" s="29"/>
      <c r="GQ198" s="29"/>
      <c r="GR198" s="29"/>
      <c r="GS198" s="29"/>
      <c r="GT198" s="29"/>
      <c r="GU198" s="29"/>
      <c r="GV198" s="29"/>
      <c r="GW198" s="29"/>
      <c r="GX198" s="29"/>
      <c r="GY198" s="29"/>
      <c r="GZ198" s="29"/>
      <c r="HA198" s="29"/>
      <c r="HB198" s="29"/>
      <c r="HC198" s="29"/>
      <c r="HD198" s="29"/>
      <c r="HE198" s="29"/>
      <c r="HF198" s="29"/>
      <c r="HG198" s="29"/>
      <c r="HH198" s="29"/>
      <c r="HI198" s="29"/>
      <c r="HJ198" s="29"/>
      <c r="HK198" s="29"/>
      <c r="HL198" s="29"/>
      <c r="HM198" s="29"/>
      <c r="HN198" s="29"/>
      <c r="HO198" s="29"/>
      <c r="HP198" s="29"/>
      <c r="HQ198" s="29"/>
      <c r="HR198" s="29"/>
      <c r="HS198" s="29"/>
      <c r="HT198" s="29"/>
      <c r="HU198" s="29"/>
      <c r="HV198" s="29"/>
      <c r="HW198" s="29"/>
      <c r="HX198" s="29"/>
      <c r="HY198" s="29"/>
      <c r="HZ198" s="29"/>
      <c r="IA198" s="29"/>
      <c r="IB198" s="29"/>
      <c r="IC198" s="29"/>
      <c r="ID198" s="29"/>
      <c r="IE198" s="29"/>
      <c r="IF198" s="29"/>
      <c r="IG198" s="29"/>
      <c r="IH198" s="29"/>
      <c r="II198" s="29"/>
      <c r="IJ198" s="29"/>
      <c r="IK198" s="29"/>
      <c r="IL198" s="29"/>
      <c r="IM198" s="29"/>
      <c r="IN198" s="29"/>
      <c r="IO198" s="29"/>
      <c r="IP198" s="29"/>
      <c r="IQ198" s="29"/>
      <c r="IR198" s="29"/>
      <c r="IS198" s="29"/>
      <c r="IT198" s="29"/>
      <c r="IU198" s="29"/>
      <c r="IV198" s="29"/>
      <c r="IW198" s="29"/>
    </row>
    <row r="199" spans="7:257" x14ac:dyDescent="0.25">
      <c r="G199" s="12"/>
      <c r="H199" s="12"/>
      <c r="I199" s="12"/>
      <c r="J199" s="12"/>
      <c r="K199" s="12"/>
      <c r="L199" s="12"/>
      <c r="M199" s="12"/>
      <c r="Q199" s="12"/>
      <c r="R199" s="12"/>
      <c r="S199" s="12"/>
      <c r="AA199" s="12"/>
      <c r="AB199" s="12"/>
      <c r="AF199" s="12"/>
      <c r="AG199" s="12"/>
      <c r="AP199" s="12"/>
      <c r="AW199" s="12"/>
      <c r="BF199" s="12"/>
      <c r="BP199" s="12"/>
      <c r="BU199" s="12"/>
      <c r="BV199" s="12"/>
      <c r="CB199" s="12"/>
      <c r="CF199" s="12"/>
      <c r="CK199" s="12"/>
      <c r="CL199" s="12"/>
      <c r="DA199" s="12"/>
      <c r="DB199" s="12"/>
      <c r="DL199" s="12"/>
      <c r="DQ199" s="12"/>
      <c r="DR199" s="12"/>
      <c r="DY199" s="12"/>
      <c r="EB199" s="12"/>
      <c r="EG199" s="12"/>
      <c r="EH199" s="12"/>
      <c r="EN199" s="12"/>
      <c r="EO199" s="12"/>
      <c r="EP199" s="29"/>
      <c r="EQ199" s="29"/>
      <c r="ES199" s="29"/>
      <c r="ET199" s="29"/>
      <c r="EU199" s="29"/>
      <c r="EV199" s="29"/>
      <c r="EX199" s="29"/>
      <c r="FA199" s="29"/>
      <c r="FB199" s="29"/>
      <c r="FC199" s="29"/>
      <c r="FD199" s="29"/>
      <c r="FF199" s="29"/>
      <c r="FG199" s="29"/>
      <c r="FI199" s="29"/>
      <c r="FJ199" s="29"/>
      <c r="FK199" s="29"/>
      <c r="FL199" s="29"/>
      <c r="FN199" s="29"/>
      <c r="FO199" s="29"/>
      <c r="FP199" s="29"/>
      <c r="FQ199" s="29"/>
      <c r="FR199" s="29"/>
      <c r="FS199" s="29"/>
      <c r="FT199" s="29"/>
      <c r="FU199" s="29"/>
      <c r="FV199" s="29"/>
      <c r="FW199" s="29"/>
      <c r="FX199" s="29"/>
      <c r="FY199" s="29"/>
      <c r="FZ199" s="29"/>
      <c r="GA199" s="29"/>
      <c r="GB199" s="29"/>
      <c r="GC199" s="29"/>
      <c r="GD199" s="29"/>
      <c r="GE199" s="29"/>
      <c r="GF199" s="29"/>
      <c r="GG199" s="29"/>
      <c r="GH199" s="29"/>
      <c r="GI199" s="29"/>
      <c r="GJ199" s="29"/>
      <c r="GK199" s="29"/>
      <c r="GL199" s="29"/>
      <c r="GM199" s="29"/>
      <c r="GN199" s="29"/>
      <c r="GO199" s="29"/>
      <c r="GP199" s="29"/>
      <c r="GQ199" s="29"/>
      <c r="GR199" s="29"/>
      <c r="GS199" s="29"/>
      <c r="GT199" s="29"/>
      <c r="GU199" s="29"/>
      <c r="GV199" s="29"/>
      <c r="GW199" s="29"/>
      <c r="GX199" s="29"/>
      <c r="GY199" s="29"/>
      <c r="GZ199" s="29"/>
      <c r="HA199" s="29"/>
      <c r="HB199" s="29"/>
      <c r="HC199" s="29"/>
      <c r="HD199" s="29"/>
      <c r="HE199" s="29"/>
      <c r="HF199" s="29"/>
      <c r="HG199" s="29"/>
      <c r="HH199" s="29"/>
      <c r="HI199" s="29"/>
      <c r="HJ199" s="29"/>
      <c r="HK199" s="29"/>
      <c r="HL199" s="29"/>
      <c r="HM199" s="29"/>
      <c r="HN199" s="29"/>
      <c r="HO199" s="29"/>
      <c r="HP199" s="29"/>
      <c r="HQ199" s="29"/>
      <c r="HR199" s="29"/>
      <c r="HS199" s="29"/>
      <c r="HT199" s="29"/>
      <c r="HU199" s="29"/>
      <c r="HV199" s="29"/>
      <c r="HW199" s="29"/>
      <c r="HX199" s="29"/>
      <c r="HY199" s="29"/>
      <c r="HZ199" s="29"/>
      <c r="IA199" s="29"/>
      <c r="IB199" s="29"/>
      <c r="IC199" s="29"/>
      <c r="ID199" s="29"/>
      <c r="IE199" s="29"/>
      <c r="IF199" s="29"/>
      <c r="IG199" s="29"/>
      <c r="IH199" s="29"/>
      <c r="II199" s="29"/>
      <c r="IJ199" s="29"/>
      <c r="IK199" s="29"/>
      <c r="IL199" s="29"/>
      <c r="IM199" s="29"/>
      <c r="IN199" s="29"/>
      <c r="IO199" s="29"/>
      <c r="IP199" s="29"/>
      <c r="IQ199" s="29"/>
      <c r="IR199" s="29"/>
      <c r="IS199" s="29"/>
      <c r="IT199" s="29"/>
      <c r="IU199" s="29"/>
      <c r="IV199" s="29"/>
      <c r="IW199" s="29"/>
    </row>
    <row r="200" spans="7:257" x14ac:dyDescent="0.25">
      <c r="G200" s="12"/>
      <c r="H200" s="12"/>
      <c r="I200" s="12"/>
      <c r="J200" s="12"/>
      <c r="K200" s="12"/>
      <c r="L200" s="12"/>
      <c r="M200" s="12"/>
      <c r="Q200" s="12"/>
      <c r="R200" s="12"/>
      <c r="S200" s="12"/>
      <c r="AA200" s="12"/>
      <c r="AB200" s="12"/>
      <c r="AF200" s="12"/>
      <c r="AG200" s="12"/>
      <c r="AP200" s="12"/>
      <c r="AW200" s="12"/>
      <c r="BF200" s="12"/>
      <c r="BP200" s="12"/>
      <c r="BU200" s="12"/>
      <c r="BV200" s="12"/>
      <c r="CB200" s="12"/>
      <c r="CF200" s="12"/>
      <c r="CK200" s="12"/>
      <c r="CL200" s="12"/>
      <c r="DA200" s="12"/>
      <c r="DB200" s="12"/>
      <c r="DL200" s="12"/>
      <c r="DQ200" s="12"/>
      <c r="DR200" s="12"/>
      <c r="DY200" s="12"/>
      <c r="EB200" s="12"/>
      <c r="EG200" s="12"/>
      <c r="EH200" s="12"/>
      <c r="EN200" s="12"/>
      <c r="EO200" s="12"/>
      <c r="EP200" s="29"/>
      <c r="EQ200" s="29"/>
      <c r="ES200" s="29"/>
      <c r="ET200" s="29"/>
      <c r="EU200" s="29"/>
      <c r="EV200" s="29"/>
      <c r="EX200" s="29"/>
      <c r="FA200" s="29"/>
      <c r="FB200" s="29"/>
      <c r="FC200" s="29"/>
      <c r="FD200" s="29"/>
      <c r="FF200" s="29"/>
      <c r="FG200" s="29"/>
      <c r="FI200" s="29"/>
      <c r="FJ200" s="29"/>
      <c r="FK200" s="29"/>
      <c r="FL200" s="29"/>
      <c r="FN200" s="29"/>
      <c r="FO200" s="29"/>
      <c r="FP200" s="29"/>
      <c r="FQ200" s="29"/>
      <c r="FR200" s="29"/>
      <c r="FS200" s="29"/>
      <c r="FT200" s="29"/>
      <c r="FU200" s="29"/>
      <c r="FV200" s="29"/>
      <c r="FW200" s="29"/>
      <c r="FX200" s="29"/>
      <c r="FY200" s="29"/>
      <c r="FZ200" s="29"/>
      <c r="GA200" s="29"/>
      <c r="GB200" s="29"/>
      <c r="GC200" s="29"/>
      <c r="GD200" s="29"/>
      <c r="GE200" s="29"/>
      <c r="GF200" s="29"/>
      <c r="GG200" s="29"/>
      <c r="GH200" s="29"/>
      <c r="GI200" s="29"/>
      <c r="GJ200" s="29"/>
      <c r="GK200" s="29"/>
      <c r="GL200" s="29"/>
      <c r="GM200" s="29"/>
      <c r="GN200" s="29"/>
      <c r="GO200" s="29"/>
      <c r="GP200" s="29"/>
      <c r="GQ200" s="29"/>
      <c r="GR200" s="29"/>
      <c r="GS200" s="29"/>
      <c r="GT200" s="29"/>
      <c r="GU200" s="29"/>
      <c r="GV200" s="29"/>
      <c r="GW200" s="29"/>
      <c r="GX200" s="29"/>
      <c r="GY200" s="29"/>
      <c r="GZ200" s="29"/>
      <c r="HA200" s="29"/>
      <c r="HB200" s="29"/>
      <c r="HC200" s="29"/>
      <c r="HD200" s="29"/>
      <c r="HE200" s="29"/>
      <c r="HF200" s="29"/>
      <c r="HG200" s="29"/>
      <c r="HH200" s="29"/>
      <c r="HI200" s="29"/>
      <c r="HJ200" s="29"/>
      <c r="HK200" s="29"/>
      <c r="HL200" s="29"/>
      <c r="HM200" s="29"/>
      <c r="HN200" s="29"/>
      <c r="HO200" s="29"/>
      <c r="HP200" s="29"/>
      <c r="HQ200" s="29"/>
      <c r="HR200" s="29"/>
      <c r="HS200" s="29"/>
      <c r="HT200" s="29"/>
      <c r="HU200" s="29"/>
      <c r="HV200" s="29"/>
      <c r="HW200" s="29"/>
      <c r="HX200" s="29"/>
      <c r="HY200" s="29"/>
      <c r="HZ200" s="29"/>
      <c r="IA200" s="29"/>
      <c r="IB200" s="29"/>
      <c r="IC200" s="29"/>
      <c r="ID200" s="29"/>
      <c r="IE200" s="29"/>
      <c r="IF200" s="29"/>
      <c r="IG200" s="29"/>
      <c r="IH200" s="29"/>
      <c r="II200" s="29"/>
      <c r="IJ200" s="29"/>
      <c r="IK200" s="29"/>
      <c r="IL200" s="29"/>
      <c r="IM200" s="29"/>
      <c r="IN200" s="29"/>
      <c r="IO200" s="29"/>
      <c r="IP200" s="29"/>
      <c r="IQ200" s="29"/>
      <c r="IR200" s="29"/>
      <c r="IS200" s="29"/>
      <c r="IT200" s="29"/>
      <c r="IU200" s="29"/>
      <c r="IV200" s="29"/>
      <c r="IW200" s="29"/>
    </row>
    <row r="201" spans="7:257" x14ac:dyDescent="0.25">
      <c r="G201" s="12"/>
      <c r="H201" s="12"/>
      <c r="I201" s="12"/>
      <c r="J201" s="12"/>
      <c r="K201" s="12"/>
      <c r="L201" s="12"/>
      <c r="M201" s="12"/>
      <c r="Q201" s="12"/>
      <c r="R201" s="12"/>
      <c r="S201" s="12"/>
      <c r="AA201" s="12"/>
      <c r="AB201" s="12"/>
      <c r="AF201" s="12"/>
      <c r="AG201" s="12"/>
      <c r="AP201" s="12"/>
      <c r="AW201" s="12"/>
      <c r="BF201" s="12"/>
      <c r="BP201" s="12"/>
      <c r="BU201" s="12"/>
      <c r="BV201" s="12"/>
      <c r="CB201" s="12"/>
      <c r="CF201" s="12"/>
      <c r="CK201" s="12"/>
      <c r="CL201" s="12"/>
      <c r="DA201" s="12"/>
      <c r="DB201" s="12"/>
      <c r="DL201" s="12"/>
      <c r="DQ201" s="12"/>
      <c r="DR201" s="12"/>
      <c r="DY201" s="12"/>
      <c r="EB201" s="12"/>
      <c r="EG201" s="12"/>
      <c r="EH201" s="12"/>
      <c r="EN201" s="12"/>
      <c r="EO201" s="12"/>
      <c r="EP201" s="29"/>
      <c r="EQ201" s="29"/>
      <c r="ES201" s="29"/>
      <c r="ET201" s="29"/>
      <c r="EU201" s="29"/>
      <c r="EV201" s="29"/>
      <c r="EX201" s="29"/>
      <c r="FA201" s="29"/>
      <c r="FB201" s="29"/>
      <c r="FC201" s="29"/>
      <c r="FD201" s="29"/>
      <c r="FF201" s="29"/>
      <c r="FG201" s="29"/>
      <c r="FI201" s="29"/>
      <c r="FJ201" s="29"/>
      <c r="FK201" s="29"/>
      <c r="FL201" s="29"/>
      <c r="FN201" s="29"/>
      <c r="FO201" s="29"/>
      <c r="FP201" s="29"/>
      <c r="FQ201" s="29"/>
      <c r="FR201" s="29"/>
      <c r="FS201" s="29"/>
      <c r="FT201" s="29"/>
      <c r="FU201" s="29"/>
      <c r="FV201" s="29"/>
      <c r="FW201" s="29"/>
      <c r="FX201" s="29"/>
      <c r="FY201" s="29"/>
      <c r="FZ201" s="29"/>
      <c r="GA201" s="29"/>
      <c r="GB201" s="29"/>
      <c r="GC201" s="29"/>
      <c r="GD201" s="29"/>
      <c r="GE201" s="29"/>
      <c r="GF201" s="29"/>
      <c r="GG201" s="29"/>
      <c r="GH201" s="29"/>
      <c r="GI201" s="29"/>
      <c r="GJ201" s="29"/>
      <c r="GK201" s="29"/>
      <c r="GL201" s="29"/>
      <c r="GM201" s="29"/>
      <c r="GN201" s="29"/>
      <c r="GO201" s="29"/>
      <c r="GP201" s="29"/>
      <c r="GQ201" s="29"/>
      <c r="GR201" s="29"/>
      <c r="GS201" s="29"/>
      <c r="GT201" s="29"/>
      <c r="GU201" s="29"/>
      <c r="GV201" s="29"/>
      <c r="GW201" s="29"/>
      <c r="GX201" s="29"/>
      <c r="GY201" s="29"/>
      <c r="GZ201" s="29"/>
      <c r="HA201" s="29"/>
      <c r="HB201" s="29"/>
      <c r="HC201" s="29"/>
      <c r="HD201" s="29"/>
      <c r="HE201" s="29"/>
      <c r="HF201" s="29"/>
      <c r="HG201" s="29"/>
      <c r="HH201" s="29"/>
      <c r="HI201" s="29"/>
      <c r="HJ201" s="29"/>
      <c r="HK201" s="29"/>
      <c r="HL201" s="29"/>
      <c r="HM201" s="29"/>
      <c r="HN201" s="29"/>
      <c r="HO201" s="29"/>
      <c r="HP201" s="29"/>
      <c r="HQ201" s="29"/>
      <c r="HR201" s="29"/>
      <c r="HS201" s="29"/>
      <c r="HT201" s="29"/>
      <c r="HU201" s="29"/>
      <c r="HV201" s="29"/>
      <c r="HW201" s="29"/>
      <c r="HX201" s="29"/>
      <c r="HY201" s="29"/>
      <c r="HZ201" s="29"/>
      <c r="IA201" s="29"/>
      <c r="IB201" s="29"/>
      <c r="IC201" s="29"/>
      <c r="ID201" s="29"/>
      <c r="IE201" s="29"/>
      <c r="IF201" s="29"/>
      <c r="IG201" s="29"/>
      <c r="IH201" s="29"/>
      <c r="II201" s="29"/>
      <c r="IJ201" s="29"/>
      <c r="IK201" s="29"/>
      <c r="IL201" s="29"/>
      <c r="IM201" s="29"/>
      <c r="IN201" s="29"/>
      <c r="IO201" s="29"/>
      <c r="IP201" s="29"/>
      <c r="IQ201" s="29"/>
      <c r="IR201" s="29"/>
      <c r="IS201" s="29"/>
      <c r="IT201" s="29"/>
      <c r="IU201" s="29"/>
      <c r="IV201" s="29"/>
      <c r="IW201" s="29"/>
    </row>
    <row r="202" spans="7:257" x14ac:dyDescent="0.25">
      <c r="G202" s="12"/>
      <c r="H202" s="12"/>
      <c r="I202" s="12"/>
      <c r="J202" s="12"/>
      <c r="K202" s="12"/>
      <c r="L202" s="12"/>
      <c r="M202" s="12"/>
      <c r="Q202" s="12"/>
      <c r="R202" s="12"/>
      <c r="S202" s="12"/>
      <c r="AA202" s="12"/>
      <c r="AB202" s="12"/>
      <c r="AF202" s="12"/>
      <c r="AG202" s="12"/>
      <c r="AP202" s="12"/>
      <c r="AW202" s="12"/>
      <c r="BF202" s="12"/>
      <c r="BP202" s="12"/>
      <c r="BU202" s="12"/>
      <c r="BV202" s="12"/>
      <c r="CB202" s="12"/>
      <c r="CF202" s="12"/>
      <c r="CK202" s="12"/>
      <c r="CL202" s="12"/>
      <c r="DA202" s="12"/>
      <c r="DB202" s="12"/>
      <c r="DL202" s="12"/>
      <c r="DQ202" s="12"/>
      <c r="DR202" s="12"/>
      <c r="DY202" s="12"/>
      <c r="EB202" s="12"/>
      <c r="EG202" s="12"/>
      <c r="EH202" s="12"/>
      <c r="EN202" s="12"/>
      <c r="EO202" s="12"/>
      <c r="EP202" s="29"/>
      <c r="EQ202" s="29"/>
      <c r="ES202" s="29"/>
      <c r="ET202" s="29"/>
      <c r="EU202" s="29"/>
      <c r="EV202" s="29"/>
      <c r="EX202" s="29"/>
      <c r="FA202" s="29"/>
      <c r="FB202" s="29"/>
      <c r="FC202" s="29"/>
      <c r="FD202" s="29"/>
      <c r="FF202" s="29"/>
      <c r="FG202" s="29"/>
      <c r="FI202" s="29"/>
      <c r="FJ202" s="29"/>
      <c r="FK202" s="29"/>
      <c r="FL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29"/>
      <c r="GV202" s="29"/>
      <c r="GW202" s="29"/>
      <c r="GX202" s="29"/>
      <c r="GY202" s="29"/>
      <c r="GZ202" s="29"/>
      <c r="HA202" s="29"/>
      <c r="HB202" s="29"/>
      <c r="HC202" s="29"/>
      <c r="HD202" s="29"/>
      <c r="HE202" s="29"/>
      <c r="HF202" s="29"/>
      <c r="HG202" s="29"/>
      <c r="HH202" s="29"/>
      <c r="HI202" s="29"/>
      <c r="HJ202" s="29"/>
      <c r="HK202" s="29"/>
      <c r="HL202" s="29"/>
      <c r="HM202" s="29"/>
      <c r="HN202" s="29"/>
      <c r="HO202" s="29"/>
      <c r="HP202" s="29"/>
      <c r="HQ202" s="29"/>
      <c r="HR202" s="29"/>
      <c r="HS202" s="29"/>
      <c r="HT202" s="29"/>
      <c r="HU202" s="29"/>
      <c r="HV202" s="29"/>
      <c r="HW202" s="29"/>
      <c r="HX202" s="29"/>
      <c r="HY202" s="29"/>
      <c r="HZ202" s="29"/>
      <c r="IA202" s="29"/>
      <c r="IB202" s="29"/>
      <c r="IC202" s="29"/>
      <c r="ID202" s="29"/>
      <c r="IE202" s="29"/>
      <c r="IF202" s="29"/>
      <c r="IG202" s="29"/>
      <c r="IH202" s="29"/>
      <c r="II202" s="29"/>
      <c r="IJ202" s="29"/>
      <c r="IK202" s="29"/>
      <c r="IL202" s="29"/>
      <c r="IM202" s="29"/>
      <c r="IN202" s="29"/>
      <c r="IO202" s="29"/>
      <c r="IP202" s="29"/>
      <c r="IQ202" s="29"/>
      <c r="IR202" s="29"/>
      <c r="IS202" s="29"/>
      <c r="IT202" s="29"/>
      <c r="IU202" s="29"/>
      <c r="IV202" s="29"/>
      <c r="IW202" s="29"/>
    </row>
    <row r="203" spans="7:257" x14ac:dyDescent="0.25">
      <c r="G203" s="12"/>
      <c r="H203" s="12"/>
      <c r="I203" s="12"/>
      <c r="J203" s="12"/>
      <c r="K203" s="12"/>
      <c r="L203" s="12"/>
      <c r="M203" s="12"/>
      <c r="Q203" s="12"/>
      <c r="R203" s="12"/>
      <c r="S203" s="12"/>
      <c r="AA203" s="12"/>
      <c r="AB203" s="12"/>
      <c r="AF203" s="12"/>
      <c r="AG203" s="12"/>
      <c r="AP203" s="12"/>
      <c r="AW203" s="12"/>
      <c r="BF203" s="12"/>
      <c r="BP203" s="12"/>
      <c r="BU203" s="12"/>
      <c r="BV203" s="12"/>
      <c r="CB203" s="12"/>
      <c r="CF203" s="12"/>
      <c r="CK203" s="12"/>
      <c r="CL203" s="12"/>
      <c r="DA203" s="12"/>
      <c r="DB203" s="12"/>
      <c r="DL203" s="12"/>
      <c r="DQ203" s="12"/>
      <c r="DR203" s="12"/>
      <c r="DY203" s="12"/>
      <c r="EB203" s="12"/>
      <c r="EG203" s="12"/>
      <c r="EH203" s="12"/>
      <c r="EN203" s="12"/>
      <c r="EO203" s="12"/>
      <c r="EP203" s="29"/>
      <c r="EQ203" s="29"/>
      <c r="ES203" s="29"/>
      <c r="ET203" s="29"/>
      <c r="EU203" s="29"/>
      <c r="EV203" s="29"/>
      <c r="EX203" s="29"/>
      <c r="FA203" s="29"/>
      <c r="FB203" s="29"/>
      <c r="FC203" s="29"/>
      <c r="FD203" s="29"/>
      <c r="FF203" s="29"/>
      <c r="FG203" s="29"/>
      <c r="FI203" s="29"/>
      <c r="FJ203" s="29"/>
      <c r="FK203" s="29"/>
      <c r="FL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29"/>
      <c r="GV203" s="29"/>
      <c r="GW203" s="29"/>
      <c r="GX203" s="29"/>
      <c r="GY203" s="29"/>
      <c r="GZ203" s="29"/>
      <c r="HA203" s="29"/>
      <c r="HB203" s="29"/>
      <c r="HC203" s="29"/>
      <c r="HD203" s="29"/>
      <c r="HE203" s="29"/>
      <c r="HF203" s="29"/>
      <c r="HG203" s="29"/>
      <c r="HH203" s="29"/>
      <c r="HI203" s="29"/>
      <c r="HJ203" s="29"/>
      <c r="HK203" s="29"/>
      <c r="HL203" s="29"/>
      <c r="HM203" s="29"/>
      <c r="HN203" s="29"/>
      <c r="HO203" s="29"/>
      <c r="HP203" s="29"/>
      <c r="HQ203" s="29"/>
      <c r="HR203" s="29"/>
      <c r="HS203" s="29"/>
      <c r="HT203" s="29"/>
      <c r="HU203" s="29"/>
      <c r="HV203" s="29"/>
      <c r="HW203" s="29"/>
      <c r="HX203" s="29"/>
      <c r="HY203" s="29"/>
      <c r="HZ203" s="29"/>
      <c r="IA203" s="29"/>
      <c r="IB203" s="29"/>
      <c r="IC203" s="29"/>
      <c r="ID203" s="29"/>
      <c r="IE203" s="29"/>
      <c r="IF203" s="29"/>
      <c r="IG203" s="29"/>
      <c r="IH203" s="29"/>
      <c r="II203" s="29"/>
      <c r="IJ203" s="29"/>
      <c r="IK203" s="29"/>
      <c r="IL203" s="29"/>
      <c r="IM203" s="29"/>
      <c r="IN203" s="29"/>
      <c r="IO203" s="29"/>
      <c r="IP203" s="29"/>
      <c r="IQ203" s="29"/>
      <c r="IR203" s="29"/>
      <c r="IS203" s="29"/>
      <c r="IT203" s="29"/>
      <c r="IU203" s="29"/>
      <c r="IV203" s="29"/>
      <c r="IW203" s="29"/>
    </row>
    <row r="204" spans="7:257" x14ac:dyDescent="0.25">
      <c r="G204" s="12"/>
      <c r="H204" s="12"/>
      <c r="I204" s="12"/>
      <c r="J204" s="12"/>
      <c r="K204" s="12"/>
      <c r="L204" s="12"/>
      <c r="M204" s="12"/>
      <c r="Q204" s="12"/>
      <c r="R204" s="12"/>
      <c r="S204" s="12"/>
      <c r="AA204" s="12"/>
      <c r="AB204" s="12"/>
      <c r="AF204" s="12"/>
      <c r="AG204" s="12"/>
      <c r="AP204" s="12"/>
      <c r="AW204" s="12"/>
      <c r="BF204" s="12"/>
      <c r="BP204" s="12"/>
      <c r="BU204" s="12"/>
      <c r="BV204" s="12"/>
      <c r="CB204" s="12"/>
      <c r="CF204" s="12"/>
      <c r="CK204" s="12"/>
      <c r="CL204" s="12"/>
      <c r="DA204" s="12"/>
      <c r="DB204" s="12"/>
      <c r="DL204" s="12"/>
      <c r="DQ204" s="12"/>
      <c r="DR204" s="12"/>
      <c r="DY204" s="12"/>
      <c r="EB204" s="12"/>
      <c r="EG204" s="12"/>
      <c r="EH204" s="12"/>
      <c r="EN204" s="12"/>
      <c r="EO204" s="12"/>
      <c r="EP204" s="29"/>
      <c r="EQ204" s="29"/>
      <c r="ES204" s="29"/>
      <c r="ET204" s="29"/>
      <c r="EU204" s="29"/>
      <c r="EV204" s="29"/>
      <c r="EX204" s="29"/>
      <c r="FA204" s="29"/>
      <c r="FB204" s="29"/>
      <c r="FC204" s="29"/>
      <c r="FD204" s="29"/>
      <c r="FF204" s="29"/>
      <c r="FG204" s="29"/>
      <c r="FI204" s="29"/>
      <c r="FJ204" s="29"/>
      <c r="FK204" s="29"/>
      <c r="FL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29"/>
      <c r="GV204" s="29"/>
      <c r="GW204" s="29"/>
      <c r="GX204" s="29"/>
      <c r="GY204" s="29"/>
      <c r="GZ204" s="29"/>
      <c r="HA204" s="29"/>
      <c r="HB204" s="29"/>
      <c r="HC204" s="29"/>
      <c r="HD204" s="29"/>
      <c r="HE204" s="29"/>
      <c r="HF204" s="29"/>
      <c r="HG204" s="29"/>
      <c r="HH204" s="29"/>
      <c r="HI204" s="29"/>
      <c r="HJ204" s="29"/>
      <c r="HK204" s="29"/>
      <c r="HL204" s="29"/>
      <c r="HM204" s="29"/>
      <c r="HN204" s="29"/>
      <c r="HO204" s="29"/>
      <c r="HP204" s="29"/>
      <c r="HQ204" s="29"/>
      <c r="HR204" s="29"/>
      <c r="HS204" s="29"/>
      <c r="HT204" s="29"/>
      <c r="HU204" s="29"/>
      <c r="HV204" s="29"/>
      <c r="HW204" s="29"/>
      <c r="HX204" s="29"/>
      <c r="HY204" s="29"/>
      <c r="HZ204" s="29"/>
      <c r="IA204" s="29"/>
      <c r="IB204" s="29"/>
      <c r="IC204" s="29"/>
      <c r="ID204" s="29"/>
      <c r="IE204" s="29"/>
      <c r="IF204" s="29"/>
      <c r="IG204" s="29"/>
      <c r="IH204" s="29"/>
      <c r="II204" s="29"/>
      <c r="IJ204" s="29"/>
      <c r="IK204" s="29"/>
      <c r="IL204" s="29"/>
      <c r="IM204" s="29"/>
      <c r="IN204" s="29"/>
      <c r="IO204" s="29"/>
      <c r="IP204" s="29"/>
      <c r="IQ204" s="29"/>
      <c r="IR204" s="29"/>
      <c r="IS204" s="29"/>
      <c r="IT204" s="29"/>
      <c r="IU204" s="29"/>
      <c r="IV204" s="29"/>
      <c r="IW204" s="29"/>
    </row>
    <row r="205" spans="7:257" x14ac:dyDescent="0.25">
      <c r="G205" s="12"/>
      <c r="H205" s="12"/>
      <c r="I205" s="12"/>
      <c r="J205" s="12"/>
      <c r="K205" s="12"/>
      <c r="L205" s="12"/>
      <c r="M205" s="12"/>
      <c r="Q205" s="12"/>
      <c r="R205" s="12"/>
      <c r="S205" s="12"/>
      <c r="AA205" s="12"/>
      <c r="AB205" s="12"/>
      <c r="AF205" s="12"/>
      <c r="AG205" s="12"/>
      <c r="AP205" s="12"/>
      <c r="AW205" s="12"/>
      <c r="BF205" s="12"/>
      <c r="BP205" s="12"/>
      <c r="BU205" s="12"/>
      <c r="BV205" s="12"/>
      <c r="CB205" s="12"/>
      <c r="CF205" s="12"/>
      <c r="CK205" s="12"/>
      <c r="CL205" s="12"/>
      <c r="DA205" s="12"/>
      <c r="DB205" s="12"/>
      <c r="DL205" s="12"/>
      <c r="DQ205" s="12"/>
      <c r="DR205" s="12"/>
      <c r="DY205" s="12"/>
      <c r="EB205" s="12"/>
      <c r="EG205" s="12"/>
      <c r="EH205" s="12"/>
      <c r="EN205" s="12"/>
      <c r="EO205" s="12"/>
      <c r="EP205" s="29"/>
      <c r="EQ205" s="29"/>
      <c r="ES205" s="29"/>
      <c r="ET205" s="29"/>
      <c r="EU205" s="29"/>
      <c r="EV205" s="29"/>
      <c r="EX205" s="29"/>
      <c r="FA205" s="29"/>
      <c r="FB205" s="29"/>
      <c r="FC205" s="29"/>
      <c r="FD205" s="29"/>
      <c r="FF205" s="29"/>
      <c r="FG205" s="29"/>
      <c r="FI205" s="29"/>
      <c r="FJ205" s="29"/>
      <c r="FK205" s="29"/>
      <c r="FL205" s="29"/>
      <c r="FN205" s="29"/>
      <c r="FO205" s="29"/>
      <c r="FP205" s="29"/>
      <c r="FQ205" s="29"/>
      <c r="FR205" s="29"/>
      <c r="FS205" s="29"/>
      <c r="FT205" s="29"/>
      <c r="FU205" s="29"/>
      <c r="FV205" s="29"/>
      <c r="FW205" s="29"/>
      <c r="FX205" s="29"/>
      <c r="FY205" s="29"/>
      <c r="FZ205" s="29"/>
      <c r="GA205" s="29"/>
      <c r="GB205" s="29"/>
      <c r="GC205" s="29"/>
      <c r="GD205" s="29"/>
      <c r="GE205" s="29"/>
      <c r="GF205" s="29"/>
      <c r="GG205" s="29"/>
      <c r="GH205" s="29"/>
      <c r="GI205" s="29"/>
      <c r="GJ205" s="29"/>
      <c r="GK205" s="29"/>
      <c r="GL205" s="29"/>
      <c r="GM205" s="29"/>
      <c r="GN205" s="29"/>
      <c r="GO205" s="29"/>
      <c r="GP205" s="29"/>
      <c r="GQ205" s="29"/>
      <c r="GR205" s="29"/>
      <c r="GS205" s="29"/>
      <c r="GT205" s="29"/>
      <c r="GU205" s="29"/>
      <c r="GV205" s="29"/>
      <c r="GW205" s="29"/>
      <c r="GX205" s="29"/>
      <c r="GY205" s="29"/>
      <c r="GZ205" s="29"/>
      <c r="HA205" s="29"/>
      <c r="HB205" s="29"/>
      <c r="HC205" s="29"/>
      <c r="HD205" s="29"/>
      <c r="HE205" s="29"/>
      <c r="HF205" s="29"/>
      <c r="HG205" s="29"/>
      <c r="HH205" s="29"/>
      <c r="HI205" s="29"/>
      <c r="HJ205" s="29"/>
      <c r="HK205" s="29"/>
      <c r="HL205" s="29"/>
      <c r="HM205" s="29"/>
      <c r="HN205" s="29"/>
      <c r="HO205" s="29"/>
      <c r="HP205" s="29"/>
      <c r="HQ205" s="29"/>
      <c r="HR205" s="29"/>
      <c r="HS205" s="29"/>
      <c r="HT205" s="29"/>
      <c r="HU205" s="29"/>
      <c r="HV205" s="29"/>
      <c r="HW205" s="29"/>
      <c r="HX205" s="29"/>
      <c r="HY205" s="29"/>
      <c r="HZ205" s="29"/>
      <c r="IA205" s="29"/>
      <c r="IB205" s="29"/>
      <c r="IC205" s="29"/>
      <c r="ID205" s="29"/>
      <c r="IE205" s="29"/>
      <c r="IF205" s="29"/>
      <c r="IG205" s="29"/>
      <c r="IH205" s="29"/>
      <c r="II205" s="29"/>
      <c r="IJ205" s="29"/>
      <c r="IK205" s="29"/>
      <c r="IL205" s="29"/>
      <c r="IM205" s="29"/>
      <c r="IN205" s="29"/>
      <c r="IO205" s="29"/>
      <c r="IP205" s="29"/>
      <c r="IQ205" s="29"/>
      <c r="IR205" s="29"/>
      <c r="IS205" s="29"/>
      <c r="IT205" s="29"/>
      <c r="IU205" s="29"/>
      <c r="IV205" s="29"/>
      <c r="IW205" s="29"/>
    </row>
    <row r="206" spans="7:257" x14ac:dyDescent="0.25">
      <c r="G206" s="12"/>
      <c r="H206" s="12"/>
      <c r="I206" s="12"/>
      <c r="J206" s="12"/>
      <c r="K206" s="12"/>
      <c r="L206" s="12"/>
      <c r="M206" s="12"/>
      <c r="Q206" s="12"/>
      <c r="R206" s="12"/>
      <c r="S206" s="12"/>
      <c r="AA206" s="12"/>
      <c r="AB206" s="12"/>
      <c r="AF206" s="12"/>
      <c r="AG206" s="12"/>
      <c r="AP206" s="12"/>
      <c r="AW206" s="12"/>
      <c r="BF206" s="12"/>
      <c r="BP206" s="12"/>
      <c r="BU206" s="12"/>
      <c r="BV206" s="12"/>
      <c r="CB206" s="12"/>
      <c r="CF206" s="12"/>
      <c r="CK206" s="12"/>
      <c r="CL206" s="12"/>
      <c r="DA206" s="12"/>
      <c r="DB206" s="12"/>
      <c r="DL206" s="12"/>
      <c r="DQ206" s="12"/>
      <c r="DR206" s="12"/>
      <c r="DY206" s="12"/>
      <c r="EB206" s="12"/>
      <c r="EG206" s="12"/>
      <c r="EH206" s="12"/>
      <c r="EN206" s="12"/>
      <c r="EO206" s="12"/>
      <c r="EP206" s="29"/>
      <c r="EQ206" s="29"/>
      <c r="ES206" s="29"/>
      <c r="ET206" s="29"/>
      <c r="EU206" s="29"/>
      <c r="EV206" s="29"/>
      <c r="EX206" s="29"/>
      <c r="FA206" s="29"/>
      <c r="FB206" s="29"/>
      <c r="FC206" s="29"/>
      <c r="FD206" s="29"/>
      <c r="FF206" s="29"/>
      <c r="FG206" s="29"/>
      <c r="FI206" s="29"/>
      <c r="FJ206" s="29"/>
      <c r="FK206" s="29"/>
      <c r="FL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c r="IK206" s="29"/>
      <c r="IL206" s="29"/>
      <c r="IM206" s="29"/>
      <c r="IN206" s="29"/>
      <c r="IO206" s="29"/>
      <c r="IP206" s="29"/>
      <c r="IQ206" s="29"/>
      <c r="IR206" s="29"/>
      <c r="IS206" s="29"/>
      <c r="IT206" s="29"/>
      <c r="IU206" s="29"/>
      <c r="IV206" s="29"/>
      <c r="IW206" s="29"/>
    </row>
    <row r="207" spans="7:257" x14ac:dyDescent="0.25">
      <c r="G207" s="12"/>
      <c r="H207" s="12"/>
      <c r="I207" s="12"/>
      <c r="J207" s="12"/>
      <c r="K207" s="12"/>
      <c r="L207" s="12"/>
      <c r="M207" s="12"/>
      <c r="Q207" s="12"/>
      <c r="R207" s="12"/>
      <c r="S207" s="12"/>
      <c r="AA207" s="12"/>
      <c r="AB207" s="12"/>
      <c r="AF207" s="12"/>
      <c r="AG207" s="12"/>
      <c r="AP207" s="12"/>
      <c r="AW207" s="12"/>
      <c r="BF207" s="12"/>
      <c r="BP207" s="12"/>
      <c r="BU207" s="12"/>
      <c r="BV207" s="12"/>
      <c r="CB207" s="12"/>
      <c r="CF207" s="12"/>
      <c r="CK207" s="12"/>
      <c r="CL207" s="12"/>
      <c r="DA207" s="12"/>
      <c r="DB207" s="12"/>
      <c r="DL207" s="12"/>
      <c r="DQ207" s="12"/>
      <c r="DR207" s="12"/>
      <c r="DY207" s="12"/>
      <c r="EB207" s="12"/>
      <c r="EG207" s="12"/>
      <c r="EH207" s="12"/>
      <c r="EN207" s="12"/>
      <c r="EO207" s="12"/>
      <c r="EP207" s="29"/>
      <c r="EQ207" s="29"/>
      <c r="ES207" s="29"/>
      <c r="ET207" s="29"/>
      <c r="EU207" s="29"/>
      <c r="EV207" s="29"/>
      <c r="EX207" s="29"/>
      <c r="FA207" s="29"/>
      <c r="FB207" s="29"/>
      <c r="FC207" s="29"/>
      <c r="FD207" s="29"/>
      <c r="FF207" s="29"/>
      <c r="FG207" s="29"/>
      <c r="FI207" s="29"/>
      <c r="FJ207" s="29"/>
      <c r="FK207" s="29"/>
      <c r="FL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c r="IK207" s="29"/>
      <c r="IL207" s="29"/>
      <c r="IM207" s="29"/>
      <c r="IN207" s="29"/>
      <c r="IO207" s="29"/>
      <c r="IP207" s="29"/>
      <c r="IQ207" s="29"/>
      <c r="IR207" s="29"/>
      <c r="IS207" s="29"/>
      <c r="IT207" s="29"/>
      <c r="IU207" s="29"/>
      <c r="IV207" s="29"/>
      <c r="IW207" s="29"/>
    </row>
    <row r="208" spans="7:257" x14ac:dyDescent="0.25">
      <c r="G208" s="12"/>
      <c r="H208" s="12"/>
      <c r="I208" s="12"/>
      <c r="J208" s="12"/>
      <c r="K208" s="12"/>
      <c r="L208" s="12"/>
      <c r="M208" s="12"/>
      <c r="Q208" s="12"/>
      <c r="R208" s="12"/>
      <c r="S208" s="12"/>
      <c r="AA208" s="12"/>
      <c r="AB208" s="12"/>
      <c r="AF208" s="12"/>
      <c r="AG208" s="12"/>
      <c r="AP208" s="12"/>
      <c r="AW208" s="12"/>
      <c r="BF208" s="12"/>
      <c r="BP208" s="12"/>
      <c r="BU208" s="12"/>
      <c r="BV208" s="12"/>
      <c r="CB208" s="12"/>
      <c r="CF208" s="12"/>
      <c r="CK208" s="12"/>
      <c r="CL208" s="12"/>
      <c r="DA208" s="12"/>
      <c r="DB208" s="12"/>
      <c r="DL208" s="12"/>
      <c r="DQ208" s="12"/>
      <c r="DR208" s="12"/>
      <c r="DY208" s="12"/>
      <c r="EB208" s="12"/>
      <c r="EG208" s="12"/>
      <c r="EH208" s="12"/>
      <c r="EN208" s="12"/>
      <c r="EO208" s="12"/>
      <c r="EP208" s="29"/>
      <c r="EQ208" s="29"/>
      <c r="ES208" s="29"/>
      <c r="ET208" s="29"/>
      <c r="EU208" s="29"/>
      <c r="EV208" s="29"/>
      <c r="EX208" s="29"/>
      <c r="FA208" s="29"/>
      <c r="FB208" s="29"/>
      <c r="FC208" s="29"/>
      <c r="FD208" s="29"/>
      <c r="FF208" s="29"/>
      <c r="FG208" s="29"/>
      <c r="FI208" s="29"/>
      <c r="FJ208" s="29"/>
      <c r="FK208" s="29"/>
      <c r="FL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29"/>
      <c r="GV208" s="29"/>
      <c r="GW208" s="29"/>
      <c r="GX208" s="29"/>
      <c r="GY208" s="29"/>
      <c r="GZ208" s="29"/>
      <c r="HA208" s="29"/>
      <c r="HB208" s="29"/>
      <c r="HC208" s="29"/>
      <c r="HD208" s="29"/>
      <c r="HE208" s="29"/>
      <c r="HF208" s="29"/>
      <c r="HG208" s="29"/>
      <c r="HH208" s="29"/>
      <c r="HI208" s="29"/>
      <c r="HJ208" s="29"/>
      <c r="HK208" s="29"/>
      <c r="HL208" s="29"/>
      <c r="HM208" s="29"/>
      <c r="HN208" s="29"/>
      <c r="HO208" s="29"/>
      <c r="HP208" s="29"/>
      <c r="HQ208" s="29"/>
      <c r="HR208" s="29"/>
      <c r="HS208" s="29"/>
      <c r="HT208" s="29"/>
      <c r="HU208" s="29"/>
      <c r="HV208" s="29"/>
      <c r="HW208" s="29"/>
      <c r="HX208" s="29"/>
      <c r="HY208" s="29"/>
      <c r="HZ208" s="29"/>
      <c r="IA208" s="29"/>
      <c r="IB208" s="29"/>
      <c r="IC208" s="29"/>
      <c r="ID208" s="29"/>
      <c r="IE208" s="29"/>
      <c r="IF208" s="29"/>
      <c r="IG208" s="29"/>
      <c r="IH208" s="29"/>
      <c r="II208" s="29"/>
      <c r="IJ208" s="29"/>
      <c r="IK208" s="29"/>
      <c r="IL208" s="29"/>
      <c r="IM208" s="29"/>
      <c r="IN208" s="29"/>
      <c r="IO208" s="29"/>
      <c r="IP208" s="29"/>
      <c r="IQ208" s="29"/>
      <c r="IR208" s="29"/>
      <c r="IS208" s="29"/>
      <c r="IT208" s="29"/>
      <c r="IU208" s="29"/>
      <c r="IV208" s="29"/>
      <c r="IW208" s="29"/>
    </row>
    <row r="209" spans="7:257" x14ac:dyDescent="0.25">
      <c r="G209" s="12"/>
      <c r="H209" s="12"/>
      <c r="I209" s="12"/>
      <c r="J209" s="12"/>
      <c r="K209" s="12"/>
      <c r="L209" s="12"/>
      <c r="M209" s="12"/>
      <c r="Q209" s="12"/>
      <c r="R209" s="12"/>
      <c r="S209" s="12"/>
      <c r="AA209" s="12"/>
      <c r="AB209" s="12"/>
      <c r="AF209" s="12"/>
      <c r="AG209" s="12"/>
      <c r="AP209" s="12"/>
      <c r="AW209" s="12"/>
      <c r="BF209" s="12"/>
      <c r="BP209" s="12"/>
      <c r="BU209" s="12"/>
      <c r="BV209" s="12"/>
      <c r="CB209" s="12"/>
      <c r="CF209" s="12"/>
      <c r="CK209" s="12"/>
      <c r="CL209" s="12"/>
      <c r="DA209" s="12"/>
      <c r="DB209" s="12"/>
      <c r="DL209" s="12"/>
      <c r="DQ209" s="12"/>
      <c r="DR209" s="12"/>
      <c r="DY209" s="12"/>
      <c r="EB209" s="12"/>
      <c r="EG209" s="12"/>
      <c r="EH209" s="12"/>
      <c r="EN209" s="12"/>
      <c r="EO209" s="12"/>
      <c r="EP209" s="29"/>
      <c r="EQ209" s="29"/>
      <c r="ES209" s="29"/>
      <c r="ET209" s="29"/>
      <c r="EU209" s="29"/>
      <c r="EV209" s="29"/>
      <c r="EX209" s="29"/>
      <c r="FA209" s="29"/>
      <c r="FB209" s="29"/>
      <c r="FC209" s="29"/>
      <c r="FD209" s="29"/>
      <c r="FF209" s="29"/>
      <c r="FG209" s="29"/>
      <c r="FI209" s="29"/>
      <c r="FJ209" s="29"/>
      <c r="FK209" s="29"/>
      <c r="FL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29"/>
      <c r="GV209" s="29"/>
      <c r="GW209" s="29"/>
      <c r="GX209" s="29"/>
      <c r="GY209" s="29"/>
      <c r="GZ209" s="29"/>
      <c r="HA209" s="29"/>
      <c r="HB209" s="29"/>
      <c r="HC209" s="29"/>
      <c r="HD209" s="29"/>
      <c r="HE209" s="29"/>
      <c r="HF209" s="29"/>
      <c r="HG209" s="29"/>
      <c r="HH209" s="29"/>
      <c r="HI209" s="29"/>
      <c r="HJ209" s="29"/>
      <c r="HK209" s="29"/>
      <c r="HL209" s="29"/>
      <c r="HM209" s="29"/>
      <c r="HN209" s="29"/>
      <c r="HO209" s="29"/>
      <c r="HP209" s="29"/>
      <c r="HQ209" s="29"/>
      <c r="HR209" s="29"/>
      <c r="HS209" s="29"/>
      <c r="HT209" s="29"/>
      <c r="HU209" s="29"/>
      <c r="HV209" s="29"/>
      <c r="HW209" s="29"/>
      <c r="HX209" s="29"/>
      <c r="HY209" s="29"/>
      <c r="HZ209" s="29"/>
      <c r="IA209" s="29"/>
      <c r="IB209" s="29"/>
      <c r="IC209" s="29"/>
      <c r="ID209" s="29"/>
      <c r="IE209" s="29"/>
      <c r="IF209" s="29"/>
      <c r="IG209" s="29"/>
      <c r="IH209" s="29"/>
      <c r="II209" s="29"/>
      <c r="IJ209" s="29"/>
      <c r="IK209" s="29"/>
      <c r="IL209" s="29"/>
      <c r="IM209" s="29"/>
      <c r="IN209" s="29"/>
      <c r="IO209" s="29"/>
      <c r="IP209" s="29"/>
      <c r="IQ209" s="29"/>
      <c r="IR209" s="29"/>
      <c r="IS209" s="29"/>
      <c r="IT209" s="29"/>
      <c r="IU209" s="29"/>
      <c r="IV209" s="29"/>
      <c r="IW209" s="29"/>
    </row>
    <row r="210" spans="7:257" x14ac:dyDescent="0.25">
      <c r="G210" s="12"/>
      <c r="H210" s="12"/>
      <c r="I210" s="12"/>
      <c r="J210" s="12"/>
      <c r="K210" s="12"/>
      <c r="L210" s="12"/>
      <c r="M210" s="12"/>
      <c r="Q210" s="12"/>
      <c r="R210" s="12"/>
      <c r="S210" s="12"/>
      <c r="AA210" s="12"/>
      <c r="AB210" s="12"/>
      <c r="AF210" s="12"/>
      <c r="AG210" s="12"/>
      <c r="AP210" s="12"/>
      <c r="AW210" s="12"/>
      <c r="BF210" s="12"/>
      <c r="BP210" s="12"/>
      <c r="BU210" s="12"/>
      <c r="BV210" s="12"/>
      <c r="CB210" s="12"/>
      <c r="CF210" s="12"/>
      <c r="CK210" s="12"/>
      <c r="CL210" s="12"/>
      <c r="DA210" s="12"/>
      <c r="DB210" s="12"/>
      <c r="DL210" s="12"/>
      <c r="DQ210" s="12"/>
      <c r="DR210" s="12"/>
      <c r="DY210" s="12"/>
      <c r="EB210" s="12"/>
      <c r="EG210" s="12"/>
      <c r="EH210" s="12"/>
      <c r="EN210" s="12"/>
      <c r="EO210" s="12"/>
      <c r="EP210" s="29"/>
      <c r="EQ210" s="29"/>
      <c r="ES210" s="29"/>
      <c r="ET210" s="29"/>
      <c r="EU210" s="29"/>
      <c r="EV210" s="29"/>
      <c r="EX210" s="29"/>
      <c r="FA210" s="29"/>
      <c r="FB210" s="29"/>
      <c r="FC210" s="29"/>
      <c r="FD210" s="29"/>
      <c r="FF210" s="29"/>
      <c r="FG210" s="29"/>
      <c r="FI210" s="29"/>
      <c r="FJ210" s="29"/>
      <c r="FK210" s="29"/>
      <c r="FL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c r="IK210" s="29"/>
      <c r="IL210" s="29"/>
      <c r="IM210" s="29"/>
      <c r="IN210" s="29"/>
      <c r="IO210" s="29"/>
      <c r="IP210" s="29"/>
      <c r="IQ210" s="29"/>
      <c r="IR210" s="29"/>
      <c r="IS210" s="29"/>
      <c r="IT210" s="29"/>
      <c r="IU210" s="29"/>
      <c r="IV210" s="29"/>
      <c r="IW210" s="29"/>
    </row>
    <row r="211" spans="7:257" x14ac:dyDescent="0.25">
      <c r="G211" s="12"/>
      <c r="H211" s="12"/>
      <c r="I211" s="12"/>
      <c r="J211" s="12"/>
      <c r="K211" s="12"/>
      <c r="L211" s="12"/>
      <c r="M211" s="12"/>
      <c r="Q211" s="12"/>
      <c r="R211" s="12"/>
      <c r="S211" s="12"/>
      <c r="AA211" s="12"/>
      <c r="AB211" s="12"/>
      <c r="AF211" s="12"/>
      <c r="AG211" s="12"/>
      <c r="AP211" s="12"/>
      <c r="AW211" s="12"/>
      <c r="BF211" s="12"/>
      <c r="BP211" s="12"/>
      <c r="BU211" s="12"/>
      <c r="BV211" s="12"/>
      <c r="CB211" s="12"/>
      <c r="CF211" s="12"/>
      <c r="CK211" s="12"/>
      <c r="CL211" s="12"/>
      <c r="DA211" s="12"/>
      <c r="DB211" s="12"/>
      <c r="DL211" s="12"/>
      <c r="DQ211" s="12"/>
      <c r="DR211" s="12"/>
      <c r="DY211" s="12"/>
      <c r="EB211" s="12"/>
      <c r="EG211" s="12"/>
      <c r="EH211" s="12"/>
      <c r="EN211" s="12"/>
      <c r="EO211" s="12"/>
      <c r="EP211" s="29"/>
      <c r="EQ211" s="29"/>
      <c r="ES211" s="29"/>
      <c r="ET211" s="29"/>
      <c r="EU211" s="29"/>
      <c r="EV211" s="29"/>
      <c r="EX211" s="29"/>
      <c r="FA211" s="29"/>
      <c r="FB211" s="29"/>
      <c r="FC211" s="29"/>
      <c r="FD211" s="29"/>
      <c r="FF211" s="29"/>
      <c r="FG211" s="29"/>
      <c r="FI211" s="29"/>
      <c r="FJ211" s="29"/>
      <c r="FK211" s="29"/>
      <c r="FL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29"/>
      <c r="GV211" s="29"/>
      <c r="GW211" s="29"/>
      <c r="GX211" s="29"/>
      <c r="GY211" s="29"/>
      <c r="GZ211" s="29"/>
      <c r="HA211" s="29"/>
      <c r="HB211" s="29"/>
      <c r="HC211" s="29"/>
      <c r="HD211" s="29"/>
      <c r="HE211" s="29"/>
      <c r="HF211" s="29"/>
      <c r="HG211" s="29"/>
      <c r="HH211" s="29"/>
      <c r="HI211" s="29"/>
      <c r="HJ211" s="29"/>
      <c r="HK211" s="29"/>
      <c r="HL211" s="29"/>
      <c r="HM211" s="29"/>
      <c r="HN211" s="29"/>
      <c r="HO211" s="29"/>
      <c r="HP211" s="29"/>
      <c r="HQ211" s="29"/>
      <c r="HR211" s="29"/>
      <c r="HS211" s="29"/>
      <c r="HT211" s="29"/>
      <c r="HU211" s="29"/>
      <c r="HV211" s="29"/>
      <c r="HW211" s="29"/>
      <c r="HX211" s="29"/>
      <c r="HY211" s="29"/>
      <c r="HZ211" s="29"/>
      <c r="IA211" s="29"/>
      <c r="IB211" s="29"/>
      <c r="IC211" s="29"/>
      <c r="ID211" s="29"/>
      <c r="IE211" s="29"/>
      <c r="IF211" s="29"/>
      <c r="IG211" s="29"/>
      <c r="IH211" s="29"/>
      <c r="II211" s="29"/>
      <c r="IJ211" s="29"/>
      <c r="IK211" s="29"/>
      <c r="IL211" s="29"/>
      <c r="IM211" s="29"/>
      <c r="IN211" s="29"/>
      <c r="IO211" s="29"/>
      <c r="IP211" s="29"/>
      <c r="IQ211" s="29"/>
      <c r="IR211" s="29"/>
      <c r="IS211" s="29"/>
      <c r="IT211" s="29"/>
      <c r="IU211" s="29"/>
      <c r="IV211" s="29"/>
      <c r="IW211" s="29"/>
    </row>
    <row r="212" spans="7:257" x14ac:dyDescent="0.25">
      <c r="G212" s="12"/>
      <c r="H212" s="12"/>
      <c r="I212" s="12"/>
      <c r="J212" s="12"/>
      <c r="K212" s="12"/>
      <c r="L212" s="12"/>
      <c r="M212" s="12"/>
      <c r="Q212" s="12"/>
      <c r="R212" s="12"/>
      <c r="S212" s="12"/>
      <c r="AA212" s="12"/>
      <c r="AB212" s="12"/>
      <c r="AF212" s="12"/>
      <c r="AG212" s="12"/>
      <c r="AP212" s="12"/>
      <c r="AW212" s="12"/>
      <c r="BF212" s="12"/>
      <c r="BP212" s="12"/>
      <c r="BU212" s="12"/>
      <c r="BV212" s="12"/>
      <c r="CB212" s="12"/>
      <c r="CF212" s="12"/>
      <c r="CK212" s="12"/>
      <c r="CL212" s="12"/>
      <c r="DA212" s="12"/>
      <c r="DB212" s="12"/>
      <c r="DL212" s="12"/>
      <c r="DQ212" s="12"/>
      <c r="DR212" s="12"/>
      <c r="DY212" s="12"/>
      <c r="EB212" s="12"/>
      <c r="EG212" s="12"/>
      <c r="EH212" s="12"/>
      <c r="EN212" s="12"/>
      <c r="EO212" s="12"/>
      <c r="EP212" s="29"/>
      <c r="EQ212" s="29"/>
      <c r="ES212" s="29"/>
      <c r="ET212" s="29"/>
      <c r="EU212" s="29"/>
      <c r="EV212" s="29"/>
      <c r="EX212" s="29"/>
      <c r="FA212" s="29"/>
      <c r="FB212" s="29"/>
      <c r="FC212" s="29"/>
      <c r="FD212" s="29"/>
      <c r="FF212" s="29"/>
      <c r="FG212" s="29"/>
      <c r="FI212" s="29"/>
      <c r="FJ212" s="29"/>
      <c r="FK212" s="29"/>
      <c r="FL212" s="29"/>
      <c r="FN212" s="29"/>
      <c r="FO212" s="29"/>
      <c r="FP212" s="29"/>
      <c r="FQ212" s="29"/>
      <c r="FR212" s="29"/>
      <c r="FS212" s="29"/>
      <c r="FT212" s="29"/>
      <c r="FU212" s="29"/>
      <c r="FV212" s="29"/>
      <c r="FW212" s="29"/>
      <c r="FX212" s="29"/>
      <c r="FY212" s="29"/>
      <c r="FZ212" s="29"/>
      <c r="GA212" s="29"/>
      <c r="GB212" s="29"/>
      <c r="GC212" s="29"/>
      <c r="GD212" s="29"/>
      <c r="GE212" s="29"/>
      <c r="GF212" s="29"/>
      <c r="GG212" s="29"/>
      <c r="GH212" s="29"/>
      <c r="GI212" s="29"/>
      <c r="GJ212" s="29"/>
      <c r="GK212" s="29"/>
      <c r="GL212" s="29"/>
      <c r="GM212" s="29"/>
      <c r="GN212" s="29"/>
      <c r="GO212" s="29"/>
      <c r="GP212" s="29"/>
      <c r="GQ212" s="29"/>
      <c r="GR212" s="29"/>
      <c r="GS212" s="29"/>
      <c r="GT212" s="29"/>
      <c r="GU212" s="29"/>
      <c r="GV212" s="29"/>
      <c r="GW212" s="29"/>
      <c r="GX212" s="29"/>
      <c r="GY212" s="29"/>
      <c r="GZ212" s="29"/>
      <c r="HA212" s="29"/>
      <c r="HB212" s="29"/>
      <c r="HC212" s="29"/>
      <c r="HD212" s="29"/>
      <c r="HE212" s="29"/>
      <c r="HF212" s="29"/>
      <c r="HG212" s="29"/>
      <c r="HH212" s="29"/>
      <c r="HI212" s="29"/>
      <c r="HJ212" s="29"/>
      <c r="HK212" s="29"/>
      <c r="HL212" s="29"/>
      <c r="HM212" s="29"/>
      <c r="HN212" s="29"/>
      <c r="HO212" s="29"/>
      <c r="HP212" s="29"/>
      <c r="HQ212" s="29"/>
      <c r="HR212" s="29"/>
      <c r="HS212" s="29"/>
      <c r="HT212" s="29"/>
      <c r="HU212" s="29"/>
      <c r="HV212" s="29"/>
      <c r="HW212" s="29"/>
      <c r="HX212" s="29"/>
      <c r="HY212" s="29"/>
      <c r="HZ212" s="29"/>
      <c r="IA212" s="29"/>
      <c r="IB212" s="29"/>
      <c r="IC212" s="29"/>
      <c r="ID212" s="29"/>
      <c r="IE212" s="29"/>
      <c r="IF212" s="29"/>
      <c r="IG212" s="29"/>
      <c r="IH212" s="29"/>
      <c r="II212" s="29"/>
      <c r="IJ212" s="29"/>
      <c r="IK212" s="29"/>
      <c r="IL212" s="29"/>
      <c r="IM212" s="29"/>
      <c r="IN212" s="29"/>
      <c r="IO212" s="29"/>
      <c r="IP212" s="29"/>
      <c r="IQ212" s="29"/>
      <c r="IR212" s="29"/>
      <c r="IS212" s="29"/>
      <c r="IT212" s="29"/>
      <c r="IU212" s="29"/>
      <c r="IV212" s="29"/>
      <c r="IW212" s="29"/>
    </row>
    <row r="213" spans="7:257" x14ac:dyDescent="0.25">
      <c r="G213" s="12"/>
      <c r="H213" s="12"/>
      <c r="I213" s="12"/>
      <c r="J213" s="12"/>
      <c r="K213" s="12"/>
      <c r="L213" s="12"/>
      <c r="M213" s="12"/>
      <c r="Q213" s="12"/>
      <c r="R213" s="12"/>
      <c r="S213" s="12"/>
      <c r="AA213" s="12"/>
      <c r="AB213" s="12"/>
      <c r="AF213" s="12"/>
      <c r="AG213" s="12"/>
      <c r="AP213" s="12"/>
      <c r="AW213" s="12"/>
      <c r="BF213" s="12"/>
      <c r="BP213" s="12"/>
      <c r="BU213" s="12"/>
      <c r="BV213" s="12"/>
      <c r="CB213" s="12"/>
      <c r="CF213" s="12"/>
      <c r="CK213" s="12"/>
      <c r="CL213" s="12"/>
      <c r="DA213" s="12"/>
      <c r="DB213" s="12"/>
      <c r="DL213" s="12"/>
      <c r="DQ213" s="12"/>
      <c r="DR213" s="12"/>
      <c r="DY213" s="12"/>
      <c r="EB213" s="12"/>
      <c r="EG213" s="12"/>
      <c r="EH213" s="12"/>
      <c r="EN213" s="12"/>
      <c r="EO213" s="12"/>
      <c r="EP213" s="29"/>
      <c r="EQ213" s="29"/>
      <c r="ES213" s="29"/>
      <c r="ET213" s="29"/>
      <c r="EU213" s="29"/>
      <c r="EV213" s="29"/>
      <c r="EX213" s="29"/>
      <c r="FA213" s="29"/>
      <c r="FB213" s="29"/>
      <c r="FC213" s="29"/>
      <c r="FD213" s="29"/>
      <c r="FF213" s="29"/>
      <c r="FG213" s="29"/>
      <c r="FI213" s="29"/>
      <c r="FJ213" s="29"/>
      <c r="FK213" s="29"/>
      <c r="FL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29"/>
      <c r="GV213" s="29"/>
      <c r="GW213" s="29"/>
      <c r="GX213" s="29"/>
      <c r="GY213" s="29"/>
      <c r="GZ213" s="29"/>
      <c r="HA213" s="29"/>
      <c r="HB213" s="29"/>
      <c r="HC213" s="29"/>
      <c r="HD213" s="29"/>
      <c r="HE213" s="29"/>
      <c r="HF213" s="29"/>
      <c r="HG213" s="29"/>
      <c r="HH213" s="29"/>
      <c r="HI213" s="29"/>
      <c r="HJ213" s="29"/>
      <c r="HK213" s="29"/>
      <c r="HL213" s="29"/>
      <c r="HM213" s="29"/>
      <c r="HN213" s="29"/>
      <c r="HO213" s="29"/>
      <c r="HP213" s="29"/>
      <c r="HQ213" s="29"/>
      <c r="HR213" s="29"/>
      <c r="HS213" s="29"/>
      <c r="HT213" s="29"/>
      <c r="HU213" s="29"/>
      <c r="HV213" s="29"/>
      <c r="HW213" s="29"/>
      <c r="HX213" s="29"/>
      <c r="HY213" s="29"/>
      <c r="HZ213" s="29"/>
      <c r="IA213" s="29"/>
      <c r="IB213" s="29"/>
      <c r="IC213" s="29"/>
      <c r="ID213" s="29"/>
      <c r="IE213" s="29"/>
      <c r="IF213" s="29"/>
      <c r="IG213" s="29"/>
      <c r="IH213" s="29"/>
      <c r="II213" s="29"/>
      <c r="IJ213" s="29"/>
      <c r="IK213" s="29"/>
      <c r="IL213" s="29"/>
      <c r="IM213" s="29"/>
      <c r="IN213" s="29"/>
      <c r="IO213" s="29"/>
      <c r="IP213" s="29"/>
      <c r="IQ213" s="29"/>
      <c r="IR213" s="29"/>
      <c r="IS213" s="29"/>
      <c r="IT213" s="29"/>
      <c r="IU213" s="29"/>
      <c r="IV213" s="29"/>
      <c r="IW213" s="29"/>
    </row>
    <row r="214" spans="7:257" x14ac:dyDescent="0.25">
      <c r="G214" s="12"/>
      <c r="H214" s="12"/>
      <c r="I214" s="12"/>
      <c r="J214" s="12"/>
      <c r="K214" s="12"/>
      <c r="L214" s="12"/>
      <c r="M214" s="12"/>
      <c r="Q214" s="12"/>
      <c r="R214" s="12"/>
      <c r="S214" s="12"/>
      <c r="AA214" s="12"/>
      <c r="AB214" s="12"/>
      <c r="AF214" s="12"/>
      <c r="AG214" s="12"/>
      <c r="AP214" s="12"/>
      <c r="AW214" s="12"/>
      <c r="BF214" s="12"/>
      <c r="BP214" s="12"/>
      <c r="BU214" s="12"/>
      <c r="BV214" s="12"/>
      <c r="CB214" s="12"/>
      <c r="CF214" s="12"/>
      <c r="CK214" s="12"/>
      <c r="CL214" s="12"/>
      <c r="DA214" s="12"/>
      <c r="DB214" s="12"/>
      <c r="DL214" s="12"/>
      <c r="DQ214" s="12"/>
      <c r="DR214" s="12"/>
      <c r="DY214" s="12"/>
      <c r="EB214" s="12"/>
      <c r="EG214" s="12"/>
      <c r="EH214" s="12"/>
      <c r="EN214" s="12"/>
      <c r="EO214" s="12"/>
      <c r="EP214" s="29"/>
      <c r="EQ214" s="29"/>
      <c r="ES214" s="29"/>
      <c r="ET214" s="29"/>
      <c r="EU214" s="29"/>
      <c r="EV214" s="29"/>
      <c r="EX214" s="29"/>
      <c r="FA214" s="29"/>
      <c r="FB214" s="29"/>
      <c r="FC214" s="29"/>
      <c r="FD214" s="29"/>
      <c r="FF214" s="29"/>
      <c r="FG214" s="29"/>
      <c r="FI214" s="29"/>
      <c r="FJ214" s="29"/>
      <c r="FK214" s="29"/>
      <c r="FL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29"/>
      <c r="GV214" s="29"/>
      <c r="GW214" s="29"/>
      <c r="GX214" s="29"/>
      <c r="GY214" s="29"/>
      <c r="GZ214" s="29"/>
      <c r="HA214" s="29"/>
      <c r="HB214" s="29"/>
      <c r="HC214" s="29"/>
      <c r="HD214" s="29"/>
      <c r="HE214" s="29"/>
      <c r="HF214" s="29"/>
      <c r="HG214" s="29"/>
      <c r="HH214" s="29"/>
      <c r="HI214" s="29"/>
      <c r="HJ214" s="29"/>
      <c r="HK214" s="29"/>
      <c r="HL214" s="29"/>
      <c r="HM214" s="29"/>
      <c r="HN214" s="29"/>
      <c r="HO214" s="29"/>
      <c r="HP214" s="29"/>
      <c r="HQ214" s="29"/>
      <c r="HR214" s="29"/>
      <c r="HS214" s="29"/>
      <c r="HT214" s="29"/>
      <c r="HU214" s="29"/>
      <c r="HV214" s="29"/>
      <c r="HW214" s="29"/>
      <c r="HX214" s="29"/>
      <c r="HY214" s="29"/>
      <c r="HZ214" s="29"/>
      <c r="IA214" s="29"/>
      <c r="IB214" s="29"/>
      <c r="IC214" s="29"/>
      <c r="ID214" s="29"/>
      <c r="IE214" s="29"/>
      <c r="IF214" s="29"/>
      <c r="IG214" s="29"/>
      <c r="IH214" s="29"/>
      <c r="II214" s="29"/>
      <c r="IJ214" s="29"/>
      <c r="IK214" s="29"/>
      <c r="IL214" s="29"/>
      <c r="IM214" s="29"/>
      <c r="IN214" s="29"/>
      <c r="IO214" s="29"/>
      <c r="IP214" s="29"/>
      <c r="IQ214" s="29"/>
      <c r="IR214" s="29"/>
      <c r="IS214" s="29"/>
      <c r="IT214" s="29"/>
      <c r="IU214" s="29"/>
      <c r="IV214" s="29"/>
      <c r="IW214" s="29"/>
    </row>
    <row r="215" spans="7:257" x14ac:dyDescent="0.25">
      <c r="G215" s="12"/>
      <c r="H215" s="12"/>
      <c r="I215" s="12"/>
      <c r="J215" s="12"/>
      <c r="K215" s="12"/>
      <c r="L215" s="12"/>
      <c r="M215" s="12"/>
      <c r="Q215" s="12"/>
      <c r="R215" s="12"/>
      <c r="S215" s="12"/>
      <c r="AA215" s="12"/>
      <c r="AB215" s="12"/>
      <c r="AF215" s="12"/>
      <c r="AG215" s="12"/>
      <c r="AP215" s="12"/>
      <c r="AW215" s="12"/>
      <c r="BF215" s="12"/>
      <c r="BP215" s="12"/>
      <c r="BU215" s="12"/>
      <c r="BV215" s="12"/>
      <c r="CB215" s="12"/>
      <c r="CF215" s="12"/>
      <c r="CK215" s="12"/>
      <c r="CL215" s="12"/>
      <c r="DA215" s="12"/>
      <c r="DB215" s="12"/>
      <c r="DL215" s="12"/>
      <c r="DQ215" s="12"/>
      <c r="DR215" s="12"/>
      <c r="DY215" s="12"/>
      <c r="EB215" s="12"/>
      <c r="EG215" s="12"/>
      <c r="EH215" s="12"/>
      <c r="EN215" s="12"/>
      <c r="EO215" s="12"/>
      <c r="EP215" s="29"/>
      <c r="EQ215" s="29"/>
      <c r="ES215" s="29"/>
      <c r="ET215" s="29"/>
      <c r="EU215" s="29"/>
      <c r="EV215" s="29"/>
      <c r="EX215" s="29"/>
      <c r="FA215" s="29"/>
      <c r="FB215" s="29"/>
      <c r="FC215" s="29"/>
      <c r="FD215" s="29"/>
      <c r="FF215" s="29"/>
      <c r="FG215" s="29"/>
      <c r="FI215" s="29"/>
      <c r="FJ215" s="29"/>
      <c r="FK215" s="29"/>
      <c r="FL215" s="29"/>
      <c r="FN215" s="29"/>
      <c r="FO215" s="29"/>
      <c r="FP215" s="29"/>
      <c r="FQ215" s="29"/>
      <c r="FR215" s="29"/>
      <c r="FS215" s="29"/>
      <c r="FT215" s="29"/>
      <c r="FU215" s="29"/>
      <c r="FV215" s="29"/>
      <c r="FW215" s="29"/>
      <c r="FX215" s="29"/>
      <c r="FY215" s="29"/>
      <c r="FZ215" s="29"/>
      <c r="GA215" s="29"/>
      <c r="GB215" s="29"/>
      <c r="GC215" s="29"/>
      <c r="GD215" s="29"/>
      <c r="GE215" s="29"/>
      <c r="GF215" s="29"/>
      <c r="GG215" s="29"/>
      <c r="GH215" s="29"/>
      <c r="GI215" s="29"/>
      <c r="GJ215" s="29"/>
      <c r="GK215" s="29"/>
      <c r="GL215" s="29"/>
      <c r="GM215" s="29"/>
      <c r="GN215" s="29"/>
      <c r="GO215" s="29"/>
      <c r="GP215" s="29"/>
      <c r="GQ215" s="29"/>
      <c r="GR215" s="29"/>
      <c r="GS215" s="29"/>
      <c r="GT215" s="29"/>
      <c r="GU215" s="29"/>
      <c r="GV215" s="29"/>
      <c r="GW215" s="29"/>
      <c r="GX215" s="29"/>
      <c r="GY215" s="29"/>
      <c r="GZ215" s="29"/>
      <c r="HA215" s="29"/>
      <c r="HB215" s="29"/>
      <c r="HC215" s="29"/>
      <c r="HD215" s="29"/>
      <c r="HE215" s="29"/>
      <c r="HF215" s="29"/>
      <c r="HG215" s="29"/>
      <c r="HH215" s="29"/>
      <c r="HI215" s="29"/>
      <c r="HJ215" s="29"/>
      <c r="HK215" s="29"/>
      <c r="HL215" s="29"/>
      <c r="HM215" s="29"/>
      <c r="HN215" s="29"/>
      <c r="HO215" s="29"/>
      <c r="HP215" s="29"/>
      <c r="HQ215" s="29"/>
      <c r="HR215" s="29"/>
      <c r="HS215" s="29"/>
      <c r="HT215" s="29"/>
      <c r="HU215" s="29"/>
      <c r="HV215" s="29"/>
      <c r="HW215" s="29"/>
      <c r="HX215" s="29"/>
      <c r="HY215" s="29"/>
      <c r="HZ215" s="29"/>
      <c r="IA215" s="29"/>
      <c r="IB215" s="29"/>
      <c r="IC215" s="29"/>
      <c r="ID215" s="29"/>
      <c r="IE215" s="29"/>
      <c r="IF215" s="29"/>
      <c r="IG215" s="29"/>
      <c r="IH215" s="29"/>
      <c r="II215" s="29"/>
      <c r="IJ215" s="29"/>
      <c r="IK215" s="29"/>
      <c r="IL215" s="29"/>
      <c r="IM215" s="29"/>
      <c r="IN215" s="29"/>
      <c r="IO215" s="29"/>
      <c r="IP215" s="29"/>
      <c r="IQ215" s="29"/>
      <c r="IR215" s="29"/>
      <c r="IS215" s="29"/>
      <c r="IT215" s="29"/>
      <c r="IU215" s="29"/>
      <c r="IV215" s="29"/>
      <c r="IW215" s="29"/>
    </row>
    <row r="216" spans="7:257" x14ac:dyDescent="0.25">
      <c r="G216" s="12"/>
      <c r="H216" s="12"/>
      <c r="I216" s="12"/>
      <c r="J216" s="12"/>
      <c r="K216" s="12"/>
      <c r="L216" s="12"/>
      <c r="M216" s="12"/>
      <c r="Q216" s="12"/>
      <c r="R216" s="12"/>
      <c r="S216" s="12"/>
      <c r="AA216" s="12"/>
      <c r="AB216" s="12"/>
      <c r="AF216" s="12"/>
      <c r="AG216" s="12"/>
      <c r="AP216" s="12"/>
      <c r="AW216" s="12"/>
      <c r="BF216" s="12"/>
      <c r="BP216" s="12"/>
      <c r="BU216" s="12"/>
      <c r="BV216" s="12"/>
      <c r="CB216" s="12"/>
      <c r="CF216" s="12"/>
      <c r="CK216" s="12"/>
      <c r="CL216" s="12"/>
      <c r="DA216" s="12"/>
      <c r="DB216" s="12"/>
      <c r="DL216" s="12"/>
      <c r="DQ216" s="12"/>
      <c r="DR216" s="12"/>
      <c r="DY216" s="12"/>
      <c r="EB216" s="12"/>
      <c r="EG216" s="12"/>
      <c r="EH216" s="12"/>
      <c r="EN216" s="12"/>
      <c r="EO216" s="12"/>
      <c r="EP216" s="29"/>
      <c r="EQ216" s="29"/>
      <c r="ES216" s="29"/>
      <c r="ET216" s="29"/>
      <c r="EU216" s="29"/>
      <c r="EV216" s="29"/>
      <c r="EX216" s="29"/>
      <c r="FA216" s="29"/>
      <c r="FB216" s="29"/>
      <c r="FC216" s="29"/>
      <c r="FD216" s="29"/>
      <c r="FF216" s="29"/>
      <c r="FG216" s="29"/>
      <c r="FI216" s="29"/>
      <c r="FJ216" s="29"/>
      <c r="FK216" s="29"/>
      <c r="FL216" s="29"/>
      <c r="FN216" s="29"/>
      <c r="FO216" s="29"/>
      <c r="FP216" s="29"/>
      <c r="FQ216" s="29"/>
      <c r="FR216" s="29"/>
      <c r="FS216" s="29"/>
      <c r="FT216" s="29"/>
      <c r="FU216" s="29"/>
      <c r="FV216" s="29"/>
      <c r="FW216" s="29"/>
      <c r="FX216" s="29"/>
      <c r="FY216" s="29"/>
      <c r="FZ216" s="29"/>
      <c r="GA216" s="29"/>
      <c r="GB216" s="29"/>
      <c r="GC216" s="29"/>
      <c r="GD216" s="29"/>
      <c r="GE216" s="29"/>
      <c r="GF216" s="29"/>
      <c r="GG216" s="29"/>
      <c r="GH216" s="29"/>
      <c r="GI216" s="29"/>
      <c r="GJ216" s="29"/>
      <c r="GK216" s="29"/>
      <c r="GL216" s="29"/>
      <c r="GM216" s="29"/>
      <c r="GN216" s="29"/>
      <c r="GO216" s="29"/>
      <c r="GP216" s="29"/>
      <c r="GQ216" s="29"/>
      <c r="GR216" s="29"/>
      <c r="GS216" s="29"/>
      <c r="GT216" s="29"/>
      <c r="GU216" s="29"/>
      <c r="GV216" s="29"/>
      <c r="GW216" s="29"/>
      <c r="GX216" s="29"/>
      <c r="GY216" s="29"/>
      <c r="GZ216" s="29"/>
      <c r="HA216" s="29"/>
      <c r="HB216" s="29"/>
      <c r="HC216" s="29"/>
      <c r="HD216" s="29"/>
      <c r="HE216" s="29"/>
      <c r="HF216" s="29"/>
      <c r="HG216" s="29"/>
      <c r="HH216" s="29"/>
      <c r="HI216" s="29"/>
      <c r="HJ216" s="29"/>
      <c r="HK216" s="29"/>
      <c r="HL216" s="29"/>
      <c r="HM216" s="29"/>
      <c r="HN216" s="29"/>
      <c r="HO216" s="29"/>
      <c r="HP216" s="29"/>
      <c r="HQ216" s="29"/>
      <c r="HR216" s="29"/>
      <c r="HS216" s="29"/>
      <c r="HT216" s="29"/>
      <c r="HU216" s="29"/>
      <c r="HV216" s="29"/>
      <c r="HW216" s="29"/>
      <c r="HX216" s="29"/>
      <c r="HY216" s="29"/>
      <c r="HZ216" s="29"/>
      <c r="IA216" s="29"/>
      <c r="IB216" s="29"/>
      <c r="IC216" s="29"/>
      <c r="ID216" s="29"/>
      <c r="IE216" s="29"/>
      <c r="IF216" s="29"/>
      <c r="IG216" s="29"/>
      <c r="IH216" s="29"/>
      <c r="II216" s="29"/>
      <c r="IJ216" s="29"/>
      <c r="IK216" s="29"/>
      <c r="IL216" s="29"/>
      <c r="IM216" s="29"/>
      <c r="IN216" s="29"/>
      <c r="IO216" s="29"/>
      <c r="IP216" s="29"/>
      <c r="IQ216" s="29"/>
      <c r="IR216" s="29"/>
      <c r="IS216" s="29"/>
      <c r="IT216" s="29"/>
      <c r="IU216" s="29"/>
      <c r="IV216" s="29"/>
      <c r="IW216" s="29"/>
    </row>
    <row r="217" spans="7:257" x14ac:dyDescent="0.25">
      <c r="G217" s="12"/>
      <c r="H217" s="12"/>
      <c r="I217" s="12"/>
      <c r="J217" s="12"/>
      <c r="K217" s="12"/>
      <c r="L217" s="12"/>
      <c r="M217" s="12"/>
      <c r="Q217" s="12"/>
      <c r="R217" s="12"/>
      <c r="S217" s="12"/>
      <c r="AA217" s="12"/>
      <c r="AB217" s="12"/>
      <c r="AF217" s="12"/>
      <c r="AG217" s="12"/>
      <c r="AP217" s="12"/>
      <c r="AW217" s="12"/>
      <c r="BF217" s="12"/>
      <c r="BP217" s="12"/>
      <c r="BU217" s="12"/>
      <c r="BV217" s="12"/>
      <c r="CB217" s="12"/>
      <c r="CF217" s="12"/>
      <c r="CK217" s="12"/>
      <c r="CL217" s="12"/>
      <c r="DA217" s="12"/>
      <c r="DB217" s="12"/>
      <c r="DL217" s="12"/>
      <c r="DQ217" s="12"/>
      <c r="DR217" s="12"/>
      <c r="DY217" s="12"/>
      <c r="EB217" s="12"/>
      <c r="EG217" s="12"/>
      <c r="EH217" s="12"/>
      <c r="EN217" s="12"/>
      <c r="EO217" s="12"/>
      <c r="EP217" s="29"/>
      <c r="EQ217" s="29"/>
      <c r="ES217" s="29"/>
      <c r="ET217" s="29"/>
      <c r="EU217" s="29"/>
      <c r="EV217" s="29"/>
      <c r="EX217" s="29"/>
      <c r="FA217" s="29"/>
      <c r="FB217" s="29"/>
      <c r="FC217" s="29"/>
      <c r="FD217" s="29"/>
      <c r="FF217" s="29"/>
      <c r="FG217" s="29"/>
      <c r="FI217" s="29"/>
      <c r="FJ217" s="29"/>
      <c r="FK217" s="29"/>
      <c r="FL217" s="29"/>
      <c r="FN217" s="29"/>
      <c r="FO217" s="29"/>
      <c r="FP217" s="29"/>
      <c r="FQ217" s="29"/>
      <c r="FR217" s="29"/>
      <c r="FS217" s="29"/>
      <c r="FT217" s="29"/>
      <c r="FU217" s="29"/>
      <c r="FV217" s="29"/>
      <c r="FW217" s="29"/>
      <c r="FX217" s="29"/>
      <c r="FY217" s="29"/>
      <c r="FZ217" s="29"/>
      <c r="GA217" s="29"/>
      <c r="GB217" s="29"/>
      <c r="GC217" s="29"/>
      <c r="GD217" s="29"/>
      <c r="GE217" s="29"/>
      <c r="GF217" s="29"/>
      <c r="GG217" s="29"/>
      <c r="GH217" s="29"/>
      <c r="GI217" s="29"/>
      <c r="GJ217" s="29"/>
      <c r="GK217" s="29"/>
      <c r="GL217" s="29"/>
      <c r="GM217" s="29"/>
      <c r="GN217" s="29"/>
      <c r="GO217" s="29"/>
      <c r="GP217" s="29"/>
      <c r="GQ217" s="29"/>
      <c r="GR217" s="29"/>
      <c r="GS217" s="29"/>
      <c r="GT217" s="29"/>
      <c r="GU217" s="29"/>
      <c r="GV217" s="29"/>
      <c r="GW217" s="29"/>
      <c r="GX217" s="29"/>
      <c r="GY217" s="29"/>
      <c r="GZ217" s="29"/>
      <c r="HA217" s="29"/>
      <c r="HB217" s="29"/>
      <c r="HC217" s="29"/>
      <c r="HD217" s="29"/>
      <c r="HE217" s="29"/>
      <c r="HF217" s="29"/>
      <c r="HG217" s="29"/>
      <c r="HH217" s="29"/>
      <c r="HI217" s="29"/>
      <c r="HJ217" s="29"/>
      <c r="HK217" s="29"/>
      <c r="HL217" s="29"/>
      <c r="HM217" s="29"/>
      <c r="HN217" s="29"/>
      <c r="HO217" s="29"/>
      <c r="HP217" s="29"/>
      <c r="HQ217" s="29"/>
      <c r="HR217" s="29"/>
      <c r="HS217" s="29"/>
      <c r="HT217" s="29"/>
      <c r="HU217" s="29"/>
      <c r="HV217" s="29"/>
      <c r="HW217" s="29"/>
      <c r="HX217" s="29"/>
      <c r="HY217" s="29"/>
      <c r="HZ217" s="29"/>
      <c r="IA217" s="29"/>
      <c r="IB217" s="29"/>
      <c r="IC217" s="29"/>
      <c r="ID217" s="29"/>
      <c r="IE217" s="29"/>
      <c r="IF217" s="29"/>
      <c r="IG217" s="29"/>
      <c r="IH217" s="29"/>
      <c r="II217" s="29"/>
      <c r="IJ217" s="29"/>
      <c r="IK217" s="29"/>
      <c r="IL217" s="29"/>
      <c r="IM217" s="29"/>
      <c r="IN217" s="29"/>
      <c r="IO217" s="29"/>
      <c r="IP217" s="29"/>
      <c r="IQ217" s="29"/>
      <c r="IR217" s="29"/>
      <c r="IS217" s="29"/>
      <c r="IT217" s="29"/>
      <c r="IU217" s="29"/>
      <c r="IV217" s="29"/>
      <c r="IW217" s="29"/>
    </row>
    <row r="218" spans="7:257" x14ac:dyDescent="0.25">
      <c r="G218" s="12"/>
      <c r="H218" s="12"/>
      <c r="I218" s="12"/>
      <c r="J218" s="12"/>
      <c r="K218" s="12"/>
      <c r="L218" s="12"/>
      <c r="M218" s="12"/>
      <c r="Q218" s="12"/>
      <c r="R218" s="12"/>
      <c r="S218" s="12"/>
      <c r="AA218" s="12"/>
      <c r="AB218" s="12"/>
      <c r="AF218" s="12"/>
      <c r="AG218" s="12"/>
      <c r="AP218" s="12"/>
      <c r="AW218" s="12"/>
      <c r="BF218" s="12"/>
      <c r="BP218" s="12"/>
      <c r="BU218" s="12"/>
      <c r="BV218" s="12"/>
      <c r="CB218" s="12"/>
      <c r="CF218" s="12"/>
      <c r="CK218" s="12"/>
      <c r="CL218" s="12"/>
      <c r="DA218" s="12"/>
      <c r="DB218" s="12"/>
      <c r="DL218" s="12"/>
      <c r="DQ218" s="12"/>
      <c r="DR218" s="12"/>
      <c r="DY218" s="12"/>
      <c r="EB218" s="12"/>
      <c r="EG218" s="12"/>
      <c r="EH218" s="12"/>
      <c r="EN218" s="12"/>
      <c r="EO218" s="12"/>
      <c r="EP218" s="29"/>
      <c r="EQ218" s="29"/>
      <c r="ES218" s="29"/>
      <c r="ET218" s="29"/>
      <c r="EU218" s="29"/>
      <c r="EV218" s="29"/>
      <c r="EX218" s="29"/>
      <c r="FA218" s="29"/>
      <c r="FB218" s="29"/>
      <c r="FC218" s="29"/>
      <c r="FD218" s="29"/>
      <c r="FF218" s="29"/>
      <c r="FG218" s="29"/>
      <c r="FI218" s="29"/>
      <c r="FJ218" s="29"/>
      <c r="FK218" s="29"/>
      <c r="FL218" s="29"/>
      <c r="FN218" s="29"/>
      <c r="FO218" s="29"/>
      <c r="FP218" s="29"/>
      <c r="FQ218" s="29"/>
      <c r="FR218" s="29"/>
      <c r="FS218" s="29"/>
      <c r="FT218" s="29"/>
      <c r="FU218" s="29"/>
      <c r="FV218" s="29"/>
      <c r="FW218" s="29"/>
      <c r="FX218" s="29"/>
      <c r="FY218" s="29"/>
      <c r="FZ218" s="29"/>
      <c r="GA218" s="29"/>
      <c r="GB218" s="29"/>
      <c r="GC218" s="29"/>
      <c r="GD218" s="29"/>
      <c r="GE218" s="29"/>
      <c r="GF218" s="29"/>
      <c r="GG218" s="29"/>
      <c r="GH218" s="29"/>
      <c r="GI218" s="29"/>
      <c r="GJ218" s="29"/>
      <c r="GK218" s="29"/>
      <c r="GL218" s="29"/>
      <c r="GM218" s="29"/>
      <c r="GN218" s="29"/>
      <c r="GO218" s="29"/>
      <c r="GP218" s="29"/>
      <c r="GQ218" s="29"/>
      <c r="GR218" s="29"/>
      <c r="GS218" s="29"/>
      <c r="GT218" s="29"/>
      <c r="GU218" s="29"/>
      <c r="GV218" s="29"/>
      <c r="GW218" s="29"/>
      <c r="GX218" s="29"/>
      <c r="GY218" s="29"/>
      <c r="GZ218" s="29"/>
      <c r="HA218" s="29"/>
      <c r="HB218" s="29"/>
      <c r="HC218" s="29"/>
      <c r="HD218" s="29"/>
      <c r="HE218" s="29"/>
      <c r="HF218" s="29"/>
      <c r="HG218" s="29"/>
      <c r="HH218" s="29"/>
      <c r="HI218" s="29"/>
      <c r="HJ218" s="29"/>
      <c r="HK218" s="29"/>
      <c r="HL218" s="29"/>
      <c r="HM218" s="29"/>
      <c r="HN218" s="29"/>
      <c r="HO218" s="29"/>
      <c r="HP218" s="29"/>
      <c r="HQ218" s="29"/>
      <c r="HR218" s="29"/>
      <c r="HS218" s="29"/>
      <c r="HT218" s="29"/>
      <c r="HU218" s="29"/>
      <c r="HV218" s="29"/>
      <c r="HW218" s="29"/>
      <c r="HX218" s="29"/>
      <c r="HY218" s="29"/>
      <c r="HZ218" s="29"/>
      <c r="IA218" s="29"/>
      <c r="IB218" s="29"/>
      <c r="IC218" s="29"/>
      <c r="ID218" s="29"/>
      <c r="IE218" s="29"/>
      <c r="IF218" s="29"/>
      <c r="IG218" s="29"/>
      <c r="IH218" s="29"/>
      <c r="II218" s="29"/>
      <c r="IJ218" s="29"/>
      <c r="IK218" s="29"/>
      <c r="IL218" s="29"/>
      <c r="IM218" s="29"/>
      <c r="IN218" s="29"/>
      <c r="IO218" s="29"/>
      <c r="IP218" s="29"/>
      <c r="IQ218" s="29"/>
      <c r="IR218" s="29"/>
      <c r="IS218" s="29"/>
      <c r="IT218" s="29"/>
      <c r="IU218" s="29"/>
      <c r="IV218" s="29"/>
      <c r="IW218" s="29"/>
    </row>
    <row r="219" spans="7:257" x14ac:dyDescent="0.25">
      <c r="G219" s="12"/>
      <c r="H219" s="12"/>
      <c r="I219" s="12"/>
      <c r="J219" s="12"/>
      <c r="K219" s="12"/>
      <c r="L219" s="12"/>
      <c r="M219" s="12"/>
      <c r="Q219" s="12"/>
      <c r="R219" s="12"/>
      <c r="S219" s="12"/>
      <c r="AA219" s="12"/>
      <c r="AB219" s="12"/>
      <c r="AF219" s="12"/>
      <c r="AG219" s="12"/>
      <c r="AP219" s="12"/>
      <c r="AW219" s="12"/>
      <c r="BF219" s="12"/>
      <c r="BP219" s="12"/>
      <c r="BU219" s="12"/>
      <c r="BV219" s="12"/>
      <c r="CB219" s="12"/>
      <c r="CF219" s="12"/>
      <c r="CK219" s="12"/>
      <c r="CL219" s="12"/>
      <c r="DA219" s="12"/>
      <c r="DB219" s="12"/>
      <c r="DL219" s="12"/>
      <c r="DQ219" s="12"/>
      <c r="DR219" s="12"/>
      <c r="DY219" s="12"/>
      <c r="EB219" s="12"/>
      <c r="EG219" s="12"/>
      <c r="EH219" s="12"/>
      <c r="EN219" s="12"/>
      <c r="EO219" s="12"/>
      <c r="EP219" s="29"/>
      <c r="EQ219" s="29"/>
      <c r="ES219" s="29"/>
      <c r="ET219" s="29"/>
      <c r="EU219" s="29"/>
      <c r="EV219" s="29"/>
      <c r="EX219" s="29"/>
      <c r="FA219" s="29"/>
      <c r="FB219" s="29"/>
      <c r="FC219" s="29"/>
      <c r="FD219" s="29"/>
      <c r="FF219" s="29"/>
      <c r="FG219" s="29"/>
      <c r="FI219" s="29"/>
      <c r="FJ219" s="29"/>
      <c r="FK219" s="29"/>
      <c r="FL219" s="29"/>
      <c r="FN219" s="29"/>
      <c r="FO219" s="29"/>
      <c r="FP219" s="29"/>
      <c r="FQ219" s="29"/>
      <c r="FR219" s="29"/>
      <c r="FS219" s="29"/>
      <c r="FT219" s="29"/>
      <c r="FU219" s="29"/>
      <c r="FV219" s="29"/>
      <c r="FW219" s="29"/>
      <c r="FX219" s="29"/>
      <c r="FY219" s="29"/>
      <c r="FZ219" s="29"/>
      <c r="GA219" s="29"/>
      <c r="GB219" s="29"/>
      <c r="GC219" s="29"/>
      <c r="GD219" s="29"/>
      <c r="GE219" s="29"/>
      <c r="GF219" s="29"/>
      <c r="GG219" s="29"/>
      <c r="GH219" s="29"/>
      <c r="GI219" s="29"/>
      <c r="GJ219" s="29"/>
      <c r="GK219" s="29"/>
      <c r="GL219" s="29"/>
      <c r="GM219" s="29"/>
      <c r="GN219" s="29"/>
      <c r="GO219" s="29"/>
      <c r="GP219" s="29"/>
      <c r="GQ219" s="29"/>
      <c r="GR219" s="29"/>
      <c r="GS219" s="29"/>
      <c r="GT219" s="29"/>
      <c r="GU219" s="29"/>
      <c r="GV219" s="29"/>
      <c r="GW219" s="29"/>
      <c r="GX219" s="29"/>
      <c r="GY219" s="29"/>
      <c r="GZ219" s="29"/>
      <c r="HA219" s="29"/>
      <c r="HB219" s="29"/>
      <c r="HC219" s="29"/>
      <c r="HD219" s="29"/>
      <c r="HE219" s="29"/>
      <c r="HF219" s="29"/>
      <c r="HG219" s="29"/>
      <c r="HH219" s="29"/>
      <c r="HI219" s="29"/>
      <c r="HJ219" s="29"/>
      <c r="HK219" s="29"/>
      <c r="HL219" s="29"/>
      <c r="HM219" s="29"/>
      <c r="HN219" s="29"/>
      <c r="HO219" s="29"/>
      <c r="HP219" s="29"/>
      <c r="HQ219" s="29"/>
      <c r="HR219" s="29"/>
      <c r="HS219" s="29"/>
      <c r="HT219" s="29"/>
      <c r="HU219" s="29"/>
      <c r="HV219" s="29"/>
      <c r="HW219" s="29"/>
      <c r="HX219" s="29"/>
      <c r="HY219" s="29"/>
      <c r="HZ219" s="29"/>
      <c r="IA219" s="29"/>
      <c r="IB219" s="29"/>
      <c r="IC219" s="29"/>
      <c r="ID219" s="29"/>
      <c r="IE219" s="29"/>
      <c r="IF219" s="29"/>
      <c r="IG219" s="29"/>
      <c r="IH219" s="29"/>
      <c r="II219" s="29"/>
      <c r="IJ219" s="29"/>
      <c r="IK219" s="29"/>
      <c r="IL219" s="29"/>
      <c r="IM219" s="29"/>
      <c r="IN219" s="29"/>
      <c r="IO219" s="29"/>
      <c r="IP219" s="29"/>
      <c r="IQ219" s="29"/>
      <c r="IR219" s="29"/>
      <c r="IS219" s="29"/>
      <c r="IT219" s="29"/>
      <c r="IU219" s="29"/>
      <c r="IV219" s="29"/>
      <c r="IW219" s="29"/>
    </row>
    <row r="220" spans="7:257" x14ac:dyDescent="0.25">
      <c r="G220" s="12"/>
      <c r="H220" s="12"/>
      <c r="I220" s="12"/>
      <c r="J220" s="12"/>
      <c r="K220" s="12"/>
      <c r="L220" s="12"/>
      <c r="M220" s="12"/>
      <c r="Q220" s="12"/>
      <c r="R220" s="12"/>
      <c r="S220" s="12"/>
      <c r="AA220" s="12"/>
      <c r="AB220" s="12"/>
      <c r="AF220" s="12"/>
      <c r="AG220" s="12"/>
      <c r="AP220" s="12"/>
      <c r="AW220" s="12"/>
      <c r="BF220" s="12"/>
      <c r="BP220" s="12"/>
      <c r="BU220" s="12"/>
      <c r="BV220" s="12"/>
      <c r="CB220" s="12"/>
      <c r="CF220" s="12"/>
      <c r="CK220" s="12"/>
      <c r="CL220" s="12"/>
      <c r="DA220" s="12"/>
      <c r="DB220" s="12"/>
      <c r="DL220" s="12"/>
      <c r="DQ220" s="12"/>
      <c r="DR220" s="12"/>
      <c r="DY220" s="12"/>
      <c r="EB220" s="12"/>
      <c r="EG220" s="12"/>
      <c r="EH220" s="12"/>
      <c r="EN220" s="12"/>
      <c r="EO220" s="12"/>
      <c r="EP220" s="29"/>
      <c r="EQ220" s="29"/>
      <c r="ES220" s="29"/>
      <c r="ET220" s="29"/>
      <c r="EU220" s="29"/>
      <c r="EV220" s="29"/>
      <c r="EX220" s="29"/>
      <c r="FA220" s="29"/>
      <c r="FB220" s="29"/>
      <c r="FC220" s="29"/>
      <c r="FD220" s="29"/>
      <c r="FF220" s="29"/>
      <c r="FG220" s="29"/>
      <c r="FI220" s="29"/>
      <c r="FJ220" s="29"/>
      <c r="FK220" s="29"/>
      <c r="FL220" s="29"/>
      <c r="FN220" s="29"/>
      <c r="FO220" s="29"/>
      <c r="FP220" s="29"/>
      <c r="FQ220" s="29"/>
      <c r="FR220" s="29"/>
      <c r="FS220" s="29"/>
      <c r="FT220" s="29"/>
      <c r="FU220" s="29"/>
      <c r="FV220" s="29"/>
      <c r="FW220" s="29"/>
      <c r="FX220" s="29"/>
      <c r="FY220" s="29"/>
      <c r="FZ220" s="29"/>
      <c r="GA220" s="29"/>
      <c r="GB220" s="29"/>
      <c r="GC220" s="29"/>
      <c r="GD220" s="29"/>
      <c r="GE220" s="29"/>
      <c r="GF220" s="29"/>
      <c r="GG220" s="29"/>
      <c r="GH220" s="29"/>
      <c r="GI220" s="29"/>
      <c r="GJ220" s="29"/>
      <c r="GK220" s="29"/>
      <c r="GL220" s="29"/>
      <c r="GM220" s="29"/>
      <c r="GN220" s="29"/>
      <c r="GO220" s="29"/>
      <c r="GP220" s="29"/>
      <c r="GQ220" s="29"/>
      <c r="GR220" s="29"/>
      <c r="GS220" s="29"/>
      <c r="GT220" s="29"/>
      <c r="GU220" s="29"/>
      <c r="GV220" s="29"/>
      <c r="GW220" s="29"/>
      <c r="GX220" s="29"/>
      <c r="GY220" s="29"/>
      <c r="GZ220" s="29"/>
      <c r="HA220" s="29"/>
      <c r="HB220" s="29"/>
      <c r="HC220" s="29"/>
      <c r="HD220" s="29"/>
      <c r="HE220" s="29"/>
      <c r="HF220" s="29"/>
      <c r="HG220" s="29"/>
      <c r="HH220" s="29"/>
      <c r="HI220" s="29"/>
      <c r="HJ220" s="29"/>
      <c r="HK220" s="29"/>
      <c r="HL220" s="29"/>
      <c r="HM220" s="29"/>
      <c r="HN220" s="29"/>
      <c r="HO220" s="29"/>
      <c r="HP220" s="29"/>
      <c r="HQ220" s="29"/>
      <c r="HR220" s="29"/>
      <c r="HS220" s="29"/>
      <c r="HT220" s="29"/>
      <c r="HU220" s="29"/>
      <c r="HV220" s="29"/>
      <c r="HW220" s="29"/>
      <c r="HX220" s="29"/>
      <c r="HY220" s="29"/>
      <c r="HZ220" s="29"/>
      <c r="IA220" s="29"/>
      <c r="IB220" s="29"/>
      <c r="IC220" s="29"/>
      <c r="ID220" s="29"/>
      <c r="IE220" s="29"/>
      <c r="IF220" s="29"/>
      <c r="IG220" s="29"/>
      <c r="IH220" s="29"/>
      <c r="II220" s="29"/>
      <c r="IJ220" s="29"/>
      <c r="IK220" s="29"/>
      <c r="IL220" s="29"/>
      <c r="IM220" s="29"/>
      <c r="IN220" s="29"/>
      <c r="IO220" s="29"/>
      <c r="IP220" s="29"/>
      <c r="IQ220" s="29"/>
      <c r="IR220" s="29"/>
      <c r="IS220" s="29"/>
      <c r="IT220" s="29"/>
      <c r="IU220" s="29"/>
      <c r="IV220" s="29"/>
      <c r="IW220" s="29"/>
    </row>
    <row r="221" spans="7:257" x14ac:dyDescent="0.25">
      <c r="G221" s="12"/>
      <c r="H221" s="12"/>
      <c r="I221" s="12"/>
      <c r="J221" s="12"/>
      <c r="K221" s="12"/>
      <c r="L221" s="12"/>
      <c r="M221" s="12"/>
      <c r="Q221" s="12"/>
      <c r="R221" s="12"/>
      <c r="S221" s="12"/>
      <c r="AA221" s="12"/>
      <c r="AB221" s="12"/>
      <c r="AF221" s="12"/>
      <c r="AG221" s="12"/>
      <c r="AP221" s="12"/>
      <c r="AW221" s="12"/>
      <c r="BF221" s="12"/>
      <c r="BP221" s="12"/>
      <c r="BU221" s="12"/>
      <c r="BV221" s="12"/>
      <c r="CB221" s="12"/>
      <c r="CF221" s="12"/>
      <c r="CK221" s="12"/>
      <c r="CL221" s="12"/>
      <c r="DA221" s="12"/>
      <c r="DB221" s="12"/>
      <c r="DL221" s="12"/>
      <c r="DQ221" s="12"/>
      <c r="DR221" s="12"/>
      <c r="DY221" s="12"/>
      <c r="EB221" s="12"/>
      <c r="EG221" s="12"/>
      <c r="EH221" s="12"/>
      <c r="EN221" s="12"/>
      <c r="EO221" s="12"/>
      <c r="EP221" s="29"/>
      <c r="EQ221" s="29"/>
      <c r="ES221" s="29"/>
      <c r="ET221" s="29"/>
      <c r="EU221" s="29"/>
      <c r="EV221" s="29"/>
      <c r="EX221" s="29"/>
      <c r="FA221" s="29"/>
      <c r="FB221" s="29"/>
      <c r="FC221" s="29"/>
      <c r="FD221" s="29"/>
      <c r="FF221" s="29"/>
      <c r="FG221" s="29"/>
      <c r="FI221" s="29"/>
      <c r="FJ221" s="29"/>
      <c r="FK221" s="29"/>
      <c r="FL221" s="29"/>
      <c r="FN221" s="29"/>
      <c r="FO221" s="29"/>
      <c r="FP221" s="29"/>
      <c r="FQ221" s="29"/>
      <c r="FR221" s="29"/>
      <c r="FS221" s="29"/>
      <c r="FT221" s="29"/>
      <c r="FU221" s="29"/>
      <c r="FV221" s="29"/>
      <c r="FW221" s="29"/>
      <c r="FX221" s="29"/>
      <c r="FY221" s="29"/>
      <c r="FZ221" s="29"/>
      <c r="GA221" s="29"/>
      <c r="GB221" s="29"/>
      <c r="GC221" s="29"/>
      <c r="GD221" s="29"/>
      <c r="GE221" s="29"/>
      <c r="GF221" s="29"/>
      <c r="GG221" s="29"/>
      <c r="GH221" s="29"/>
      <c r="GI221" s="29"/>
      <c r="GJ221" s="29"/>
      <c r="GK221" s="29"/>
      <c r="GL221" s="29"/>
      <c r="GM221" s="29"/>
      <c r="GN221" s="29"/>
      <c r="GO221" s="29"/>
      <c r="GP221" s="29"/>
      <c r="GQ221" s="29"/>
      <c r="GR221" s="29"/>
      <c r="GS221" s="29"/>
      <c r="GT221" s="29"/>
      <c r="GU221" s="29"/>
      <c r="GV221" s="29"/>
      <c r="GW221" s="29"/>
      <c r="GX221" s="29"/>
      <c r="GY221" s="29"/>
      <c r="GZ221" s="29"/>
      <c r="HA221" s="29"/>
      <c r="HB221" s="29"/>
      <c r="HC221" s="29"/>
      <c r="HD221" s="29"/>
      <c r="HE221" s="29"/>
      <c r="HF221" s="29"/>
      <c r="HG221" s="29"/>
      <c r="HH221" s="29"/>
      <c r="HI221" s="29"/>
      <c r="HJ221" s="29"/>
      <c r="HK221" s="29"/>
      <c r="HL221" s="29"/>
      <c r="HM221" s="29"/>
      <c r="HN221" s="29"/>
      <c r="HO221" s="29"/>
      <c r="HP221" s="29"/>
      <c r="HQ221" s="29"/>
      <c r="HR221" s="29"/>
      <c r="HS221" s="29"/>
      <c r="HT221" s="29"/>
      <c r="HU221" s="29"/>
      <c r="HV221" s="29"/>
      <c r="HW221" s="29"/>
      <c r="HX221" s="29"/>
      <c r="HY221" s="29"/>
      <c r="HZ221" s="29"/>
      <c r="IA221" s="29"/>
      <c r="IB221" s="29"/>
      <c r="IC221" s="29"/>
      <c r="ID221" s="29"/>
      <c r="IE221" s="29"/>
      <c r="IF221" s="29"/>
      <c r="IG221" s="29"/>
      <c r="IH221" s="29"/>
      <c r="II221" s="29"/>
      <c r="IJ221" s="29"/>
      <c r="IK221" s="29"/>
      <c r="IL221" s="29"/>
      <c r="IM221" s="29"/>
      <c r="IN221" s="29"/>
      <c r="IO221" s="29"/>
      <c r="IP221" s="29"/>
      <c r="IQ221" s="29"/>
      <c r="IR221" s="29"/>
      <c r="IS221" s="29"/>
      <c r="IT221" s="29"/>
      <c r="IU221" s="29"/>
      <c r="IV221" s="29"/>
      <c r="IW221" s="29"/>
    </row>
    <row r="222" spans="7:257" x14ac:dyDescent="0.25">
      <c r="G222" s="12"/>
      <c r="H222" s="12"/>
      <c r="I222" s="12"/>
      <c r="J222" s="12"/>
      <c r="K222" s="12"/>
      <c r="L222" s="12"/>
      <c r="M222" s="12"/>
      <c r="Q222" s="12"/>
      <c r="R222" s="12"/>
      <c r="S222" s="12"/>
      <c r="AA222" s="12"/>
      <c r="AB222" s="12"/>
      <c r="AF222" s="12"/>
      <c r="AG222" s="12"/>
      <c r="AP222" s="12"/>
      <c r="AW222" s="12"/>
      <c r="BF222" s="12"/>
      <c r="BP222" s="12"/>
      <c r="BU222" s="12"/>
      <c r="BV222" s="12"/>
      <c r="CB222" s="12"/>
      <c r="CF222" s="12"/>
      <c r="CK222" s="12"/>
      <c r="CL222" s="12"/>
      <c r="DA222" s="12"/>
      <c r="DB222" s="12"/>
      <c r="DL222" s="12"/>
      <c r="DQ222" s="12"/>
      <c r="DR222" s="12"/>
      <c r="DY222" s="12"/>
      <c r="EB222" s="12"/>
      <c r="EG222" s="12"/>
      <c r="EH222" s="12"/>
      <c r="EN222" s="12"/>
      <c r="EO222" s="12"/>
      <c r="EP222" s="29"/>
      <c r="EQ222" s="29"/>
      <c r="ES222" s="29"/>
      <c r="ET222" s="29"/>
      <c r="EU222" s="29"/>
      <c r="EV222" s="29"/>
      <c r="EX222" s="29"/>
      <c r="FA222" s="29"/>
      <c r="FB222" s="29"/>
      <c r="FC222" s="29"/>
      <c r="FD222" s="29"/>
      <c r="FF222" s="29"/>
      <c r="FG222" s="29"/>
      <c r="FI222" s="29"/>
      <c r="FJ222" s="29"/>
      <c r="FK222" s="29"/>
      <c r="FL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29"/>
      <c r="GV222" s="29"/>
      <c r="GW222" s="29"/>
      <c r="GX222" s="29"/>
      <c r="GY222" s="29"/>
      <c r="GZ222" s="29"/>
      <c r="HA222" s="29"/>
      <c r="HB222" s="29"/>
      <c r="HC222" s="29"/>
      <c r="HD222" s="29"/>
      <c r="HE222" s="29"/>
      <c r="HF222" s="29"/>
      <c r="HG222" s="29"/>
      <c r="HH222" s="29"/>
      <c r="HI222" s="29"/>
      <c r="HJ222" s="29"/>
      <c r="HK222" s="29"/>
      <c r="HL222" s="29"/>
      <c r="HM222" s="29"/>
      <c r="HN222" s="29"/>
      <c r="HO222" s="29"/>
      <c r="HP222" s="29"/>
      <c r="HQ222" s="29"/>
      <c r="HR222" s="29"/>
      <c r="HS222" s="29"/>
      <c r="HT222" s="29"/>
      <c r="HU222" s="29"/>
      <c r="HV222" s="29"/>
      <c r="HW222" s="29"/>
      <c r="HX222" s="29"/>
      <c r="HY222" s="29"/>
      <c r="HZ222" s="29"/>
      <c r="IA222" s="29"/>
      <c r="IB222" s="29"/>
      <c r="IC222" s="29"/>
      <c r="ID222" s="29"/>
      <c r="IE222" s="29"/>
      <c r="IF222" s="29"/>
      <c r="IG222" s="29"/>
      <c r="IH222" s="29"/>
      <c r="II222" s="29"/>
      <c r="IJ222" s="29"/>
      <c r="IK222" s="29"/>
      <c r="IL222" s="29"/>
      <c r="IM222" s="29"/>
      <c r="IN222" s="29"/>
      <c r="IO222" s="29"/>
      <c r="IP222" s="29"/>
      <c r="IQ222" s="29"/>
      <c r="IR222" s="29"/>
      <c r="IS222" s="29"/>
      <c r="IT222" s="29"/>
      <c r="IU222" s="29"/>
      <c r="IV222" s="29"/>
      <c r="IW222" s="29"/>
    </row>
    <row r="223" spans="7:257" x14ac:dyDescent="0.25">
      <c r="G223" s="12"/>
      <c r="H223" s="12"/>
      <c r="I223" s="12"/>
      <c r="J223" s="12"/>
      <c r="K223" s="12"/>
      <c r="L223" s="12"/>
      <c r="M223" s="12"/>
      <c r="Q223" s="12"/>
      <c r="R223" s="12"/>
      <c r="S223" s="12"/>
      <c r="AA223" s="12"/>
      <c r="AB223" s="12"/>
      <c r="AF223" s="12"/>
      <c r="AG223" s="12"/>
      <c r="AP223" s="12"/>
      <c r="AW223" s="12"/>
      <c r="BF223" s="12"/>
      <c r="BP223" s="12"/>
      <c r="BU223" s="12"/>
      <c r="BV223" s="12"/>
      <c r="CB223" s="12"/>
      <c r="CF223" s="12"/>
      <c r="CK223" s="12"/>
      <c r="CL223" s="12"/>
      <c r="DA223" s="12"/>
      <c r="DB223" s="12"/>
      <c r="DL223" s="12"/>
      <c r="DQ223" s="12"/>
      <c r="DR223" s="12"/>
      <c r="DY223" s="12"/>
      <c r="EB223" s="12"/>
      <c r="EG223" s="12"/>
      <c r="EH223" s="12"/>
      <c r="EN223" s="12"/>
      <c r="EO223" s="12"/>
      <c r="EP223" s="29"/>
      <c r="EQ223" s="29"/>
      <c r="ES223" s="29"/>
      <c r="ET223" s="29"/>
      <c r="EU223" s="29"/>
      <c r="EV223" s="29"/>
      <c r="EX223" s="29"/>
      <c r="FA223" s="29"/>
      <c r="FB223" s="29"/>
      <c r="FC223" s="29"/>
      <c r="FD223" s="29"/>
      <c r="FF223" s="29"/>
      <c r="FG223" s="29"/>
      <c r="FI223" s="29"/>
      <c r="FJ223" s="29"/>
      <c r="FK223" s="29"/>
      <c r="FL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29"/>
      <c r="GV223" s="29"/>
      <c r="GW223" s="29"/>
      <c r="GX223" s="29"/>
      <c r="GY223" s="29"/>
      <c r="GZ223" s="29"/>
      <c r="HA223" s="29"/>
      <c r="HB223" s="29"/>
      <c r="HC223" s="29"/>
      <c r="HD223" s="29"/>
      <c r="HE223" s="29"/>
      <c r="HF223" s="29"/>
      <c r="HG223" s="29"/>
      <c r="HH223" s="29"/>
      <c r="HI223" s="29"/>
      <c r="HJ223" s="29"/>
      <c r="HK223" s="29"/>
      <c r="HL223" s="29"/>
      <c r="HM223" s="29"/>
      <c r="HN223" s="29"/>
      <c r="HO223" s="29"/>
      <c r="HP223" s="29"/>
      <c r="HQ223" s="29"/>
      <c r="HR223" s="29"/>
      <c r="HS223" s="29"/>
      <c r="HT223" s="29"/>
      <c r="HU223" s="29"/>
      <c r="HV223" s="29"/>
      <c r="HW223" s="29"/>
      <c r="HX223" s="29"/>
      <c r="HY223" s="29"/>
      <c r="HZ223" s="29"/>
      <c r="IA223" s="29"/>
      <c r="IB223" s="29"/>
      <c r="IC223" s="29"/>
      <c r="ID223" s="29"/>
      <c r="IE223" s="29"/>
      <c r="IF223" s="29"/>
      <c r="IG223" s="29"/>
      <c r="IH223" s="29"/>
      <c r="II223" s="29"/>
      <c r="IJ223" s="29"/>
      <c r="IK223" s="29"/>
      <c r="IL223" s="29"/>
      <c r="IM223" s="29"/>
      <c r="IN223" s="29"/>
      <c r="IO223" s="29"/>
      <c r="IP223" s="29"/>
      <c r="IQ223" s="29"/>
      <c r="IR223" s="29"/>
      <c r="IS223" s="29"/>
      <c r="IT223" s="29"/>
      <c r="IU223" s="29"/>
      <c r="IV223" s="29"/>
      <c r="IW223" s="29"/>
    </row>
    <row r="224" spans="7:257" x14ac:dyDescent="0.25">
      <c r="G224" s="12"/>
      <c r="H224" s="12"/>
      <c r="I224" s="12"/>
      <c r="J224" s="12"/>
      <c r="K224" s="12"/>
      <c r="L224" s="12"/>
      <c r="M224" s="12"/>
      <c r="Q224" s="12"/>
      <c r="R224" s="12"/>
      <c r="S224" s="12"/>
      <c r="AA224" s="12"/>
      <c r="AB224" s="12"/>
      <c r="AF224" s="12"/>
      <c r="AG224" s="12"/>
      <c r="AP224" s="12"/>
      <c r="AW224" s="12"/>
      <c r="BF224" s="12"/>
      <c r="BP224" s="12"/>
      <c r="BU224" s="12"/>
      <c r="BV224" s="12"/>
      <c r="CB224" s="12"/>
      <c r="CF224" s="12"/>
      <c r="CK224" s="12"/>
      <c r="CL224" s="12"/>
      <c r="DA224" s="12"/>
      <c r="DB224" s="12"/>
      <c r="DL224" s="12"/>
      <c r="DQ224" s="12"/>
      <c r="DR224" s="12"/>
      <c r="DY224" s="12"/>
      <c r="EB224" s="12"/>
      <c r="EG224" s="12"/>
      <c r="EH224" s="12"/>
      <c r="EN224" s="12"/>
      <c r="EO224" s="12"/>
      <c r="EP224" s="29"/>
      <c r="EQ224" s="29"/>
      <c r="ES224" s="29"/>
      <c r="ET224" s="29"/>
      <c r="EU224" s="29"/>
      <c r="EV224" s="29"/>
      <c r="EX224" s="29"/>
      <c r="FA224" s="29"/>
      <c r="FB224" s="29"/>
      <c r="FC224" s="29"/>
      <c r="FD224" s="29"/>
      <c r="FF224" s="29"/>
      <c r="FG224" s="29"/>
      <c r="FI224" s="29"/>
      <c r="FJ224" s="29"/>
      <c r="FK224" s="29"/>
      <c r="FL224" s="29"/>
      <c r="FN224" s="29"/>
      <c r="FO224" s="29"/>
      <c r="FP224" s="29"/>
      <c r="FQ224" s="29"/>
      <c r="FR224" s="29"/>
      <c r="FS224" s="29"/>
      <c r="FT224" s="29"/>
      <c r="FU224" s="29"/>
      <c r="FV224" s="29"/>
      <c r="FW224" s="29"/>
      <c r="FX224" s="29"/>
      <c r="FY224" s="29"/>
      <c r="FZ224" s="29"/>
      <c r="GA224" s="29"/>
      <c r="GB224" s="29"/>
      <c r="GC224" s="29"/>
      <c r="GD224" s="29"/>
      <c r="GE224" s="29"/>
      <c r="GF224" s="29"/>
      <c r="GG224" s="29"/>
      <c r="GH224" s="29"/>
      <c r="GI224" s="29"/>
      <c r="GJ224" s="29"/>
      <c r="GK224" s="29"/>
      <c r="GL224" s="29"/>
      <c r="GM224" s="29"/>
      <c r="GN224" s="29"/>
      <c r="GO224" s="29"/>
      <c r="GP224" s="29"/>
      <c r="GQ224" s="29"/>
      <c r="GR224" s="29"/>
      <c r="GS224" s="29"/>
      <c r="GT224" s="29"/>
      <c r="GU224" s="29"/>
      <c r="GV224" s="29"/>
      <c r="GW224" s="29"/>
      <c r="GX224" s="29"/>
      <c r="GY224" s="29"/>
      <c r="GZ224" s="29"/>
      <c r="HA224" s="29"/>
      <c r="HB224" s="29"/>
      <c r="HC224" s="29"/>
      <c r="HD224" s="29"/>
      <c r="HE224" s="29"/>
      <c r="HF224" s="29"/>
      <c r="HG224" s="29"/>
      <c r="HH224" s="29"/>
      <c r="HI224" s="29"/>
      <c r="HJ224" s="29"/>
      <c r="HK224" s="29"/>
      <c r="HL224" s="29"/>
      <c r="HM224" s="29"/>
      <c r="HN224" s="29"/>
      <c r="HO224" s="29"/>
      <c r="HP224" s="29"/>
      <c r="HQ224" s="29"/>
      <c r="HR224" s="29"/>
      <c r="HS224" s="29"/>
      <c r="HT224" s="29"/>
      <c r="HU224" s="29"/>
      <c r="HV224" s="29"/>
      <c r="HW224" s="29"/>
      <c r="HX224" s="29"/>
      <c r="HY224" s="29"/>
      <c r="HZ224" s="29"/>
      <c r="IA224" s="29"/>
      <c r="IB224" s="29"/>
      <c r="IC224" s="29"/>
      <c r="ID224" s="29"/>
      <c r="IE224" s="29"/>
      <c r="IF224" s="29"/>
      <c r="IG224" s="29"/>
      <c r="IH224" s="29"/>
      <c r="II224" s="29"/>
      <c r="IJ224" s="29"/>
      <c r="IK224" s="29"/>
      <c r="IL224" s="29"/>
      <c r="IM224" s="29"/>
      <c r="IN224" s="29"/>
      <c r="IO224" s="29"/>
      <c r="IP224" s="29"/>
      <c r="IQ224" s="29"/>
      <c r="IR224" s="29"/>
      <c r="IS224" s="29"/>
      <c r="IT224" s="29"/>
      <c r="IU224" s="29"/>
      <c r="IV224" s="29"/>
      <c r="IW224" s="29"/>
    </row>
    <row r="225" spans="7:257" x14ac:dyDescent="0.25">
      <c r="G225" s="12"/>
      <c r="H225" s="12"/>
      <c r="I225" s="12"/>
      <c r="J225" s="12"/>
      <c r="K225" s="12"/>
      <c r="L225" s="12"/>
      <c r="M225" s="12"/>
      <c r="Q225" s="12"/>
      <c r="R225" s="12"/>
      <c r="S225" s="12"/>
      <c r="AA225" s="12"/>
      <c r="AB225" s="12"/>
      <c r="AF225" s="12"/>
      <c r="AG225" s="12"/>
      <c r="AP225" s="12"/>
      <c r="AW225" s="12"/>
      <c r="BF225" s="12"/>
      <c r="BP225" s="12"/>
      <c r="BU225" s="12"/>
      <c r="BV225" s="12"/>
      <c r="CB225" s="12"/>
      <c r="CF225" s="12"/>
      <c r="CK225" s="12"/>
      <c r="CL225" s="12"/>
      <c r="DA225" s="12"/>
      <c r="DB225" s="12"/>
      <c r="DL225" s="12"/>
      <c r="DQ225" s="12"/>
      <c r="DR225" s="12"/>
      <c r="DY225" s="12"/>
      <c r="EB225" s="12"/>
      <c r="EG225" s="12"/>
      <c r="EH225" s="12"/>
      <c r="EN225" s="12"/>
      <c r="EO225" s="12"/>
      <c r="EP225" s="29"/>
      <c r="EQ225" s="29"/>
      <c r="ES225" s="29"/>
      <c r="ET225" s="29"/>
      <c r="EU225" s="29"/>
      <c r="EV225" s="29"/>
      <c r="EX225" s="29"/>
      <c r="FA225" s="29"/>
      <c r="FB225" s="29"/>
      <c r="FC225" s="29"/>
      <c r="FD225" s="29"/>
      <c r="FF225" s="29"/>
      <c r="FG225" s="29"/>
      <c r="FI225" s="29"/>
      <c r="FJ225" s="29"/>
      <c r="FK225" s="29"/>
      <c r="FL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29"/>
      <c r="GV225" s="29"/>
      <c r="GW225" s="29"/>
      <c r="GX225" s="29"/>
      <c r="GY225" s="29"/>
      <c r="GZ225" s="29"/>
      <c r="HA225" s="29"/>
      <c r="HB225" s="29"/>
      <c r="HC225" s="29"/>
      <c r="HD225" s="29"/>
      <c r="HE225" s="29"/>
      <c r="HF225" s="29"/>
      <c r="HG225" s="29"/>
      <c r="HH225" s="29"/>
      <c r="HI225" s="29"/>
      <c r="HJ225" s="29"/>
      <c r="HK225" s="29"/>
      <c r="HL225" s="29"/>
      <c r="HM225" s="29"/>
      <c r="HN225" s="29"/>
      <c r="HO225" s="29"/>
      <c r="HP225" s="29"/>
      <c r="HQ225" s="29"/>
      <c r="HR225" s="29"/>
      <c r="HS225" s="29"/>
      <c r="HT225" s="29"/>
      <c r="HU225" s="29"/>
      <c r="HV225" s="29"/>
      <c r="HW225" s="29"/>
      <c r="HX225" s="29"/>
      <c r="HY225" s="29"/>
      <c r="HZ225" s="29"/>
      <c r="IA225" s="29"/>
      <c r="IB225" s="29"/>
      <c r="IC225" s="29"/>
      <c r="ID225" s="29"/>
      <c r="IE225" s="29"/>
      <c r="IF225" s="29"/>
      <c r="IG225" s="29"/>
      <c r="IH225" s="29"/>
      <c r="II225" s="29"/>
      <c r="IJ225" s="29"/>
      <c r="IK225" s="29"/>
      <c r="IL225" s="29"/>
      <c r="IM225" s="29"/>
      <c r="IN225" s="29"/>
      <c r="IO225" s="29"/>
      <c r="IP225" s="29"/>
      <c r="IQ225" s="29"/>
      <c r="IR225" s="29"/>
      <c r="IS225" s="29"/>
      <c r="IT225" s="29"/>
      <c r="IU225" s="29"/>
      <c r="IV225" s="29"/>
      <c r="IW225" s="29"/>
    </row>
    <row r="226" spans="7:257" x14ac:dyDescent="0.25">
      <c r="G226" s="12"/>
      <c r="H226" s="12"/>
      <c r="I226" s="12"/>
      <c r="J226" s="12"/>
      <c r="K226" s="12"/>
      <c r="L226" s="12"/>
      <c r="M226" s="12"/>
      <c r="Q226" s="12"/>
      <c r="R226" s="12"/>
      <c r="S226" s="12"/>
      <c r="AA226" s="12"/>
      <c r="AB226" s="12"/>
      <c r="AF226" s="12"/>
      <c r="AG226" s="12"/>
      <c r="AP226" s="12"/>
      <c r="AW226" s="12"/>
      <c r="BF226" s="12"/>
      <c r="BP226" s="12"/>
      <c r="BU226" s="12"/>
      <c r="BV226" s="12"/>
      <c r="CB226" s="12"/>
      <c r="CF226" s="12"/>
      <c r="CK226" s="12"/>
      <c r="CL226" s="12"/>
      <c r="DA226" s="12"/>
      <c r="DB226" s="12"/>
      <c r="DL226" s="12"/>
      <c r="DQ226" s="12"/>
      <c r="DR226" s="12"/>
      <c r="DY226" s="12"/>
      <c r="EB226" s="12"/>
      <c r="EG226" s="12"/>
      <c r="EH226" s="12"/>
      <c r="EN226" s="12"/>
      <c r="EO226" s="12"/>
      <c r="EP226" s="29"/>
      <c r="EQ226" s="29"/>
      <c r="ES226" s="29"/>
      <c r="ET226" s="29"/>
      <c r="EU226" s="29"/>
      <c r="EV226" s="29"/>
      <c r="EX226" s="29"/>
      <c r="FA226" s="29"/>
      <c r="FB226" s="29"/>
      <c r="FC226" s="29"/>
      <c r="FD226" s="29"/>
      <c r="FF226" s="29"/>
      <c r="FG226" s="29"/>
      <c r="FI226" s="29"/>
      <c r="FJ226" s="29"/>
      <c r="FK226" s="29"/>
      <c r="FL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row>
    <row r="227" spans="7:257" x14ac:dyDescent="0.25">
      <c r="G227" s="12"/>
      <c r="H227" s="12"/>
      <c r="I227" s="12"/>
      <c r="J227" s="12"/>
      <c r="K227" s="12"/>
      <c r="L227" s="12"/>
      <c r="M227" s="12"/>
      <c r="Q227" s="12"/>
      <c r="R227" s="12"/>
      <c r="S227" s="12"/>
      <c r="AA227" s="12"/>
      <c r="AB227" s="12"/>
      <c r="AF227" s="12"/>
      <c r="AG227" s="12"/>
      <c r="AP227" s="12"/>
      <c r="AW227" s="12"/>
      <c r="BF227" s="12"/>
      <c r="BP227" s="12"/>
      <c r="BU227" s="12"/>
      <c r="BV227" s="12"/>
      <c r="CB227" s="12"/>
      <c r="CF227" s="12"/>
      <c r="CK227" s="12"/>
      <c r="CL227" s="12"/>
      <c r="DA227" s="12"/>
      <c r="DB227" s="12"/>
      <c r="DL227" s="12"/>
      <c r="DQ227" s="12"/>
      <c r="DR227" s="12"/>
      <c r="DY227" s="12"/>
      <c r="EB227" s="12"/>
      <c r="EG227" s="12"/>
      <c r="EH227" s="12"/>
      <c r="EN227" s="12"/>
      <c r="EO227" s="12"/>
      <c r="EP227" s="29"/>
      <c r="EQ227" s="29"/>
      <c r="ES227" s="29"/>
      <c r="ET227" s="29"/>
      <c r="EU227" s="29"/>
      <c r="EV227" s="29"/>
      <c r="EX227" s="29"/>
      <c r="FA227" s="29"/>
      <c r="FB227" s="29"/>
      <c r="FC227" s="29"/>
      <c r="FD227" s="29"/>
      <c r="FF227" s="29"/>
      <c r="FG227" s="29"/>
      <c r="FI227" s="29"/>
      <c r="FJ227" s="29"/>
      <c r="FK227" s="29"/>
      <c r="FL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29"/>
      <c r="GV227" s="29"/>
      <c r="GW227" s="29"/>
      <c r="GX227" s="29"/>
      <c r="GY227" s="29"/>
      <c r="GZ227" s="29"/>
      <c r="HA227" s="29"/>
      <c r="HB227" s="29"/>
      <c r="HC227" s="29"/>
      <c r="HD227" s="29"/>
      <c r="HE227" s="29"/>
      <c r="HF227" s="29"/>
      <c r="HG227" s="29"/>
      <c r="HH227" s="29"/>
      <c r="HI227" s="29"/>
      <c r="HJ227" s="29"/>
      <c r="HK227" s="29"/>
      <c r="HL227" s="29"/>
      <c r="HM227" s="29"/>
      <c r="HN227" s="29"/>
      <c r="HO227" s="29"/>
      <c r="HP227" s="29"/>
      <c r="HQ227" s="29"/>
      <c r="HR227" s="29"/>
      <c r="HS227" s="29"/>
      <c r="HT227" s="29"/>
      <c r="HU227" s="29"/>
      <c r="HV227" s="29"/>
      <c r="HW227" s="29"/>
      <c r="HX227" s="29"/>
      <c r="HY227" s="29"/>
      <c r="HZ227" s="29"/>
      <c r="IA227" s="29"/>
      <c r="IB227" s="29"/>
      <c r="IC227" s="29"/>
      <c r="ID227" s="29"/>
      <c r="IE227" s="29"/>
      <c r="IF227" s="29"/>
      <c r="IG227" s="29"/>
      <c r="IH227" s="29"/>
      <c r="II227" s="29"/>
      <c r="IJ227" s="29"/>
      <c r="IK227" s="29"/>
      <c r="IL227" s="29"/>
      <c r="IM227" s="29"/>
      <c r="IN227" s="29"/>
      <c r="IO227" s="29"/>
      <c r="IP227" s="29"/>
      <c r="IQ227" s="29"/>
      <c r="IR227" s="29"/>
      <c r="IS227" s="29"/>
      <c r="IT227" s="29"/>
      <c r="IU227" s="29"/>
      <c r="IV227" s="29"/>
      <c r="IW227" s="29"/>
    </row>
    <row r="228" spans="7:257" x14ac:dyDescent="0.25">
      <c r="G228" s="12"/>
      <c r="H228" s="12"/>
      <c r="I228" s="12"/>
      <c r="J228" s="12"/>
      <c r="K228" s="12"/>
      <c r="L228" s="12"/>
      <c r="M228" s="12"/>
      <c r="Q228" s="12"/>
      <c r="R228" s="12"/>
      <c r="S228" s="12"/>
      <c r="AA228" s="12"/>
      <c r="AB228" s="12"/>
      <c r="AF228" s="12"/>
      <c r="AG228" s="12"/>
      <c r="AP228" s="12"/>
      <c r="AW228" s="12"/>
      <c r="BF228" s="12"/>
      <c r="BP228" s="12"/>
      <c r="BU228" s="12"/>
      <c r="BV228" s="12"/>
      <c r="CB228" s="12"/>
      <c r="CF228" s="12"/>
      <c r="CK228" s="12"/>
      <c r="CL228" s="12"/>
      <c r="DA228" s="12"/>
      <c r="DB228" s="12"/>
      <c r="DL228" s="12"/>
      <c r="DQ228" s="12"/>
      <c r="DR228" s="12"/>
      <c r="DY228" s="12"/>
      <c r="EB228" s="12"/>
      <c r="EG228" s="12"/>
      <c r="EH228" s="12"/>
      <c r="EN228" s="12"/>
      <c r="EO228" s="12"/>
      <c r="EP228" s="29"/>
      <c r="EQ228" s="29"/>
      <c r="ES228" s="29"/>
      <c r="ET228" s="29"/>
      <c r="EU228" s="29"/>
      <c r="EV228" s="29"/>
      <c r="EX228" s="29"/>
      <c r="FA228" s="29"/>
      <c r="FB228" s="29"/>
      <c r="FC228" s="29"/>
      <c r="FD228" s="29"/>
      <c r="FF228" s="29"/>
      <c r="FG228" s="29"/>
      <c r="FI228" s="29"/>
      <c r="FJ228" s="29"/>
      <c r="FK228" s="29"/>
      <c r="FL228" s="29"/>
      <c r="FN228" s="29"/>
      <c r="FO228" s="29"/>
      <c r="FP228" s="29"/>
      <c r="FQ228" s="29"/>
      <c r="FR228" s="29"/>
      <c r="FS228" s="29"/>
      <c r="FT228" s="29"/>
      <c r="FU228" s="29"/>
      <c r="FV228" s="29"/>
      <c r="FW228" s="29"/>
      <c r="FX228" s="29"/>
      <c r="FY228" s="29"/>
      <c r="FZ228" s="29"/>
      <c r="GA228" s="29"/>
      <c r="GB228" s="29"/>
      <c r="GC228" s="29"/>
      <c r="GD228" s="29"/>
      <c r="GE228" s="29"/>
      <c r="GF228" s="29"/>
      <c r="GG228" s="29"/>
      <c r="GH228" s="29"/>
      <c r="GI228" s="29"/>
      <c r="GJ228" s="29"/>
      <c r="GK228" s="29"/>
      <c r="GL228" s="29"/>
      <c r="GM228" s="29"/>
      <c r="GN228" s="29"/>
      <c r="GO228" s="29"/>
      <c r="GP228" s="29"/>
      <c r="GQ228" s="29"/>
      <c r="GR228" s="29"/>
      <c r="GS228" s="29"/>
      <c r="GT228" s="29"/>
      <c r="GU228" s="29"/>
      <c r="GV228" s="29"/>
      <c r="GW228" s="29"/>
      <c r="GX228" s="29"/>
      <c r="GY228" s="29"/>
      <c r="GZ228" s="29"/>
      <c r="HA228" s="29"/>
      <c r="HB228" s="29"/>
      <c r="HC228" s="29"/>
      <c r="HD228" s="29"/>
      <c r="HE228" s="29"/>
      <c r="HF228" s="29"/>
      <c r="HG228" s="29"/>
      <c r="HH228" s="29"/>
      <c r="HI228" s="29"/>
      <c r="HJ228" s="29"/>
      <c r="HK228" s="29"/>
      <c r="HL228" s="29"/>
      <c r="HM228" s="29"/>
      <c r="HN228" s="29"/>
      <c r="HO228" s="29"/>
      <c r="HP228" s="29"/>
      <c r="HQ228" s="29"/>
      <c r="HR228" s="29"/>
      <c r="HS228" s="29"/>
      <c r="HT228" s="29"/>
      <c r="HU228" s="29"/>
      <c r="HV228" s="29"/>
      <c r="HW228" s="29"/>
      <c r="HX228" s="29"/>
      <c r="HY228" s="29"/>
      <c r="HZ228" s="29"/>
      <c r="IA228" s="29"/>
      <c r="IB228" s="29"/>
      <c r="IC228" s="29"/>
      <c r="ID228" s="29"/>
      <c r="IE228" s="29"/>
      <c r="IF228" s="29"/>
      <c r="IG228" s="29"/>
      <c r="IH228" s="29"/>
      <c r="II228" s="29"/>
      <c r="IJ228" s="29"/>
      <c r="IK228" s="29"/>
      <c r="IL228" s="29"/>
      <c r="IM228" s="29"/>
      <c r="IN228" s="29"/>
      <c r="IO228" s="29"/>
      <c r="IP228" s="29"/>
      <c r="IQ228" s="29"/>
      <c r="IR228" s="29"/>
      <c r="IS228" s="29"/>
      <c r="IT228" s="29"/>
      <c r="IU228" s="29"/>
      <c r="IV228" s="29"/>
      <c r="IW228" s="29"/>
    </row>
    <row r="229" spans="7:257" x14ac:dyDescent="0.25">
      <c r="G229" s="12"/>
      <c r="H229" s="12"/>
      <c r="I229" s="12"/>
      <c r="J229" s="12"/>
      <c r="K229" s="12"/>
      <c r="L229" s="12"/>
      <c r="M229" s="12"/>
      <c r="Q229" s="12"/>
      <c r="R229" s="12"/>
      <c r="S229" s="12"/>
      <c r="AA229" s="12"/>
      <c r="AB229" s="12"/>
      <c r="AF229" s="12"/>
      <c r="AG229" s="12"/>
      <c r="AP229" s="12"/>
      <c r="AW229" s="12"/>
      <c r="BF229" s="12"/>
      <c r="BP229" s="12"/>
      <c r="BU229" s="12"/>
      <c r="BV229" s="12"/>
      <c r="CB229" s="12"/>
      <c r="CF229" s="12"/>
      <c r="CK229" s="12"/>
      <c r="CL229" s="12"/>
      <c r="DA229" s="12"/>
      <c r="DB229" s="12"/>
      <c r="DL229" s="12"/>
      <c r="DQ229" s="12"/>
      <c r="DR229" s="12"/>
      <c r="DY229" s="12"/>
      <c r="EB229" s="12"/>
      <c r="EG229" s="12"/>
      <c r="EH229" s="12"/>
      <c r="EN229" s="12"/>
      <c r="EO229" s="12"/>
      <c r="EP229" s="29"/>
      <c r="EQ229" s="29"/>
      <c r="ES229" s="29"/>
      <c r="ET229" s="29"/>
      <c r="EU229" s="29"/>
      <c r="EV229" s="29"/>
      <c r="EX229" s="29"/>
      <c r="FA229" s="29"/>
      <c r="FB229" s="29"/>
      <c r="FC229" s="29"/>
      <c r="FD229" s="29"/>
      <c r="FF229" s="29"/>
      <c r="FG229" s="29"/>
      <c r="FI229" s="29"/>
      <c r="FJ229" s="29"/>
      <c r="FK229" s="29"/>
      <c r="FL229" s="29"/>
      <c r="FN229" s="29"/>
      <c r="FO229" s="29"/>
      <c r="FP229" s="29"/>
      <c r="FQ229" s="29"/>
      <c r="FR229" s="29"/>
      <c r="FS229" s="29"/>
      <c r="FT229" s="29"/>
      <c r="FU229" s="29"/>
      <c r="FV229" s="29"/>
      <c r="FW229" s="29"/>
      <c r="FX229" s="29"/>
      <c r="FY229" s="29"/>
      <c r="FZ229" s="29"/>
      <c r="GA229" s="29"/>
      <c r="GB229" s="29"/>
      <c r="GC229" s="29"/>
      <c r="GD229" s="29"/>
      <c r="GE229" s="29"/>
      <c r="GF229" s="29"/>
      <c r="GG229" s="29"/>
      <c r="GH229" s="29"/>
      <c r="GI229" s="29"/>
      <c r="GJ229" s="29"/>
      <c r="GK229" s="29"/>
      <c r="GL229" s="29"/>
      <c r="GM229" s="29"/>
      <c r="GN229" s="29"/>
      <c r="GO229" s="29"/>
      <c r="GP229" s="29"/>
      <c r="GQ229" s="29"/>
      <c r="GR229" s="29"/>
      <c r="GS229" s="29"/>
      <c r="GT229" s="29"/>
      <c r="GU229" s="29"/>
      <c r="GV229" s="29"/>
      <c r="GW229" s="29"/>
      <c r="GX229" s="29"/>
      <c r="GY229" s="29"/>
      <c r="GZ229" s="29"/>
      <c r="HA229" s="29"/>
      <c r="HB229" s="29"/>
      <c r="HC229" s="29"/>
      <c r="HD229" s="29"/>
      <c r="HE229" s="29"/>
      <c r="HF229" s="29"/>
      <c r="HG229" s="29"/>
      <c r="HH229" s="29"/>
      <c r="HI229" s="29"/>
      <c r="HJ229" s="29"/>
      <c r="HK229" s="29"/>
      <c r="HL229" s="29"/>
      <c r="HM229" s="29"/>
      <c r="HN229" s="29"/>
      <c r="HO229" s="29"/>
      <c r="HP229" s="29"/>
      <c r="HQ229" s="29"/>
      <c r="HR229" s="29"/>
      <c r="HS229" s="29"/>
      <c r="HT229" s="29"/>
      <c r="HU229" s="29"/>
      <c r="HV229" s="29"/>
      <c r="HW229" s="29"/>
      <c r="HX229" s="29"/>
      <c r="HY229" s="29"/>
      <c r="HZ229" s="29"/>
      <c r="IA229" s="29"/>
      <c r="IB229" s="29"/>
      <c r="IC229" s="29"/>
      <c r="ID229" s="29"/>
      <c r="IE229" s="29"/>
      <c r="IF229" s="29"/>
      <c r="IG229" s="29"/>
      <c r="IH229" s="29"/>
      <c r="II229" s="29"/>
      <c r="IJ229" s="29"/>
      <c r="IK229" s="29"/>
      <c r="IL229" s="29"/>
      <c r="IM229" s="29"/>
      <c r="IN229" s="29"/>
      <c r="IO229" s="29"/>
      <c r="IP229" s="29"/>
      <c r="IQ229" s="29"/>
      <c r="IR229" s="29"/>
      <c r="IS229" s="29"/>
      <c r="IT229" s="29"/>
      <c r="IU229" s="29"/>
      <c r="IV229" s="29"/>
      <c r="IW229" s="29"/>
    </row>
    <row r="230" spans="7:257" x14ac:dyDescent="0.25">
      <c r="G230" s="12"/>
      <c r="H230" s="12"/>
      <c r="I230" s="12"/>
      <c r="J230" s="12"/>
      <c r="K230" s="12"/>
      <c r="L230" s="12"/>
      <c r="M230" s="12"/>
      <c r="Q230" s="12"/>
      <c r="R230" s="12"/>
      <c r="S230" s="12"/>
      <c r="AA230" s="12"/>
      <c r="AB230" s="12"/>
      <c r="AF230" s="12"/>
      <c r="AG230" s="12"/>
      <c r="AP230" s="12"/>
      <c r="AW230" s="12"/>
      <c r="BF230" s="12"/>
      <c r="BP230" s="12"/>
      <c r="BU230" s="12"/>
      <c r="BV230" s="12"/>
      <c r="CB230" s="12"/>
      <c r="CF230" s="12"/>
      <c r="CK230" s="12"/>
      <c r="CL230" s="12"/>
      <c r="DA230" s="12"/>
      <c r="DB230" s="12"/>
      <c r="DL230" s="12"/>
      <c r="DQ230" s="12"/>
      <c r="DR230" s="12"/>
      <c r="DY230" s="12"/>
      <c r="EB230" s="12"/>
      <c r="EG230" s="12"/>
      <c r="EH230" s="12"/>
      <c r="EN230" s="12"/>
      <c r="EO230" s="12"/>
      <c r="EP230" s="29"/>
      <c r="EQ230" s="29"/>
      <c r="ES230" s="29"/>
      <c r="ET230" s="29"/>
      <c r="EU230" s="29"/>
      <c r="EV230" s="29"/>
      <c r="EX230" s="29"/>
      <c r="FA230" s="29"/>
      <c r="FB230" s="29"/>
      <c r="FC230" s="29"/>
      <c r="FD230" s="29"/>
      <c r="FF230" s="29"/>
      <c r="FG230" s="29"/>
      <c r="FI230" s="29"/>
      <c r="FJ230" s="29"/>
      <c r="FK230" s="29"/>
      <c r="FL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29"/>
      <c r="GV230" s="29"/>
      <c r="GW230" s="29"/>
      <c r="GX230" s="29"/>
      <c r="GY230" s="29"/>
      <c r="GZ230" s="29"/>
      <c r="HA230" s="29"/>
      <c r="HB230" s="29"/>
      <c r="HC230" s="29"/>
      <c r="HD230" s="29"/>
      <c r="HE230" s="29"/>
      <c r="HF230" s="29"/>
      <c r="HG230" s="29"/>
      <c r="HH230" s="29"/>
      <c r="HI230" s="29"/>
      <c r="HJ230" s="29"/>
      <c r="HK230" s="29"/>
      <c r="HL230" s="29"/>
      <c r="HM230" s="29"/>
      <c r="HN230" s="29"/>
      <c r="HO230" s="29"/>
      <c r="HP230" s="29"/>
      <c r="HQ230" s="29"/>
      <c r="HR230" s="29"/>
      <c r="HS230" s="29"/>
      <c r="HT230" s="29"/>
      <c r="HU230" s="29"/>
      <c r="HV230" s="29"/>
      <c r="HW230" s="29"/>
      <c r="HX230" s="29"/>
      <c r="HY230" s="29"/>
      <c r="HZ230" s="29"/>
      <c r="IA230" s="29"/>
      <c r="IB230" s="29"/>
      <c r="IC230" s="29"/>
      <c r="ID230" s="29"/>
      <c r="IE230" s="29"/>
      <c r="IF230" s="29"/>
      <c r="IG230" s="29"/>
      <c r="IH230" s="29"/>
      <c r="II230" s="29"/>
      <c r="IJ230" s="29"/>
      <c r="IK230" s="29"/>
      <c r="IL230" s="29"/>
      <c r="IM230" s="29"/>
      <c r="IN230" s="29"/>
      <c r="IO230" s="29"/>
      <c r="IP230" s="29"/>
      <c r="IQ230" s="29"/>
      <c r="IR230" s="29"/>
      <c r="IS230" s="29"/>
      <c r="IT230" s="29"/>
      <c r="IU230" s="29"/>
      <c r="IV230" s="29"/>
      <c r="IW230" s="29"/>
    </row>
    <row r="231" spans="7:257" x14ac:dyDescent="0.25">
      <c r="G231" s="12"/>
      <c r="H231" s="12"/>
      <c r="I231" s="12"/>
      <c r="J231" s="12"/>
      <c r="K231" s="12"/>
      <c r="L231" s="12"/>
      <c r="M231" s="12"/>
      <c r="Q231" s="12"/>
      <c r="R231" s="12"/>
      <c r="S231" s="12"/>
      <c r="AA231" s="12"/>
      <c r="AB231" s="12"/>
      <c r="AF231" s="12"/>
      <c r="AG231" s="12"/>
      <c r="AP231" s="12"/>
      <c r="AW231" s="12"/>
      <c r="BF231" s="12"/>
      <c r="BP231" s="12"/>
      <c r="BU231" s="12"/>
      <c r="BV231" s="12"/>
      <c r="CB231" s="12"/>
      <c r="CF231" s="12"/>
      <c r="CK231" s="12"/>
      <c r="CL231" s="12"/>
      <c r="DA231" s="12"/>
      <c r="DB231" s="12"/>
      <c r="DL231" s="12"/>
      <c r="DQ231" s="12"/>
      <c r="DR231" s="12"/>
      <c r="DY231" s="12"/>
      <c r="EB231" s="12"/>
      <c r="EG231" s="12"/>
      <c r="EH231" s="12"/>
      <c r="EN231" s="12"/>
      <c r="EO231" s="12"/>
      <c r="EP231" s="29"/>
      <c r="EQ231" s="29"/>
      <c r="ES231" s="29"/>
      <c r="ET231" s="29"/>
      <c r="EU231" s="29"/>
      <c r="EV231" s="29"/>
      <c r="EX231" s="29"/>
      <c r="FA231" s="29"/>
      <c r="FB231" s="29"/>
      <c r="FC231" s="29"/>
      <c r="FD231" s="29"/>
      <c r="FF231" s="29"/>
      <c r="FG231" s="29"/>
      <c r="FI231" s="29"/>
      <c r="FJ231" s="29"/>
      <c r="FK231" s="29"/>
      <c r="FL231" s="29"/>
      <c r="FN231" s="29"/>
      <c r="FO231" s="29"/>
      <c r="FP231" s="29"/>
      <c r="FQ231" s="29"/>
      <c r="FR231" s="29"/>
      <c r="FS231" s="29"/>
      <c r="FT231" s="29"/>
      <c r="FU231" s="29"/>
      <c r="FV231" s="29"/>
      <c r="FW231" s="29"/>
      <c r="FX231" s="29"/>
      <c r="FY231" s="29"/>
      <c r="FZ231" s="29"/>
      <c r="GA231" s="29"/>
      <c r="GB231" s="29"/>
      <c r="GC231" s="29"/>
      <c r="GD231" s="29"/>
      <c r="GE231" s="29"/>
      <c r="GF231" s="29"/>
      <c r="GG231" s="29"/>
      <c r="GH231" s="29"/>
      <c r="GI231" s="29"/>
      <c r="GJ231" s="29"/>
      <c r="GK231" s="29"/>
      <c r="GL231" s="29"/>
      <c r="GM231" s="29"/>
      <c r="GN231" s="29"/>
      <c r="GO231" s="29"/>
      <c r="GP231" s="29"/>
      <c r="GQ231" s="29"/>
      <c r="GR231" s="29"/>
      <c r="GS231" s="29"/>
      <c r="GT231" s="29"/>
      <c r="GU231" s="29"/>
      <c r="GV231" s="29"/>
      <c r="GW231" s="29"/>
      <c r="GX231" s="29"/>
      <c r="GY231" s="29"/>
      <c r="GZ231" s="29"/>
      <c r="HA231" s="29"/>
      <c r="HB231" s="29"/>
      <c r="HC231" s="29"/>
      <c r="HD231" s="29"/>
      <c r="HE231" s="29"/>
      <c r="HF231" s="29"/>
      <c r="HG231" s="29"/>
      <c r="HH231" s="29"/>
      <c r="HI231" s="29"/>
      <c r="HJ231" s="29"/>
      <c r="HK231" s="29"/>
      <c r="HL231" s="29"/>
      <c r="HM231" s="29"/>
      <c r="HN231" s="29"/>
      <c r="HO231" s="29"/>
      <c r="HP231" s="29"/>
      <c r="HQ231" s="29"/>
      <c r="HR231" s="29"/>
      <c r="HS231" s="29"/>
      <c r="HT231" s="29"/>
      <c r="HU231" s="29"/>
      <c r="HV231" s="29"/>
      <c r="HW231" s="29"/>
      <c r="HX231" s="29"/>
      <c r="HY231" s="29"/>
      <c r="HZ231" s="29"/>
      <c r="IA231" s="29"/>
      <c r="IB231" s="29"/>
      <c r="IC231" s="29"/>
      <c r="ID231" s="29"/>
      <c r="IE231" s="29"/>
      <c r="IF231" s="29"/>
      <c r="IG231" s="29"/>
      <c r="IH231" s="29"/>
      <c r="II231" s="29"/>
      <c r="IJ231" s="29"/>
      <c r="IK231" s="29"/>
      <c r="IL231" s="29"/>
      <c r="IM231" s="29"/>
      <c r="IN231" s="29"/>
      <c r="IO231" s="29"/>
      <c r="IP231" s="29"/>
      <c r="IQ231" s="29"/>
      <c r="IR231" s="29"/>
      <c r="IS231" s="29"/>
      <c r="IT231" s="29"/>
      <c r="IU231" s="29"/>
      <c r="IV231" s="29"/>
      <c r="IW231" s="29"/>
    </row>
    <row r="232" spans="7:257" x14ac:dyDescent="0.25">
      <c r="G232" s="12"/>
      <c r="H232" s="12"/>
      <c r="I232" s="12"/>
      <c r="J232" s="12"/>
      <c r="K232" s="12"/>
      <c r="L232" s="12"/>
      <c r="M232" s="12"/>
      <c r="Q232" s="12"/>
      <c r="R232" s="12"/>
      <c r="S232" s="12"/>
      <c r="AA232" s="12"/>
      <c r="AB232" s="12"/>
      <c r="AF232" s="12"/>
      <c r="AG232" s="12"/>
      <c r="AP232" s="12"/>
      <c r="AW232" s="12"/>
      <c r="BF232" s="12"/>
      <c r="BP232" s="12"/>
      <c r="BU232" s="12"/>
      <c r="BV232" s="12"/>
      <c r="CB232" s="12"/>
      <c r="CF232" s="12"/>
      <c r="CK232" s="12"/>
      <c r="CL232" s="12"/>
      <c r="DA232" s="12"/>
      <c r="DB232" s="12"/>
      <c r="DL232" s="12"/>
      <c r="DQ232" s="12"/>
      <c r="DR232" s="12"/>
      <c r="DY232" s="12"/>
      <c r="EB232" s="12"/>
      <c r="EG232" s="12"/>
      <c r="EH232" s="12"/>
      <c r="EN232" s="12"/>
      <c r="EO232" s="12"/>
      <c r="EP232" s="29"/>
      <c r="EQ232" s="29"/>
      <c r="ES232" s="29"/>
      <c r="ET232" s="29"/>
      <c r="EU232" s="29"/>
      <c r="EV232" s="29"/>
      <c r="EX232" s="29"/>
      <c r="FA232" s="29"/>
      <c r="FB232" s="29"/>
      <c r="FC232" s="29"/>
      <c r="FD232" s="29"/>
      <c r="FF232" s="29"/>
      <c r="FG232" s="29"/>
      <c r="FI232" s="29"/>
      <c r="FJ232" s="29"/>
      <c r="FK232" s="29"/>
      <c r="FL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29"/>
      <c r="GV232" s="29"/>
      <c r="GW232" s="29"/>
      <c r="GX232" s="29"/>
      <c r="GY232" s="29"/>
      <c r="GZ232" s="29"/>
      <c r="HA232" s="29"/>
      <c r="HB232" s="29"/>
      <c r="HC232" s="29"/>
      <c r="HD232" s="29"/>
      <c r="HE232" s="29"/>
      <c r="HF232" s="29"/>
      <c r="HG232" s="29"/>
      <c r="HH232" s="29"/>
      <c r="HI232" s="29"/>
      <c r="HJ232" s="29"/>
      <c r="HK232" s="29"/>
      <c r="HL232" s="29"/>
      <c r="HM232" s="29"/>
      <c r="HN232" s="29"/>
      <c r="HO232" s="29"/>
      <c r="HP232" s="29"/>
      <c r="HQ232" s="29"/>
      <c r="HR232" s="29"/>
      <c r="HS232" s="29"/>
      <c r="HT232" s="29"/>
      <c r="HU232" s="29"/>
      <c r="HV232" s="29"/>
      <c r="HW232" s="29"/>
      <c r="HX232" s="29"/>
      <c r="HY232" s="29"/>
      <c r="HZ232" s="29"/>
      <c r="IA232" s="29"/>
      <c r="IB232" s="29"/>
      <c r="IC232" s="29"/>
      <c r="ID232" s="29"/>
      <c r="IE232" s="29"/>
      <c r="IF232" s="29"/>
      <c r="IG232" s="29"/>
      <c r="IH232" s="29"/>
      <c r="II232" s="29"/>
      <c r="IJ232" s="29"/>
      <c r="IK232" s="29"/>
      <c r="IL232" s="29"/>
      <c r="IM232" s="29"/>
      <c r="IN232" s="29"/>
      <c r="IO232" s="29"/>
      <c r="IP232" s="29"/>
      <c r="IQ232" s="29"/>
      <c r="IR232" s="29"/>
      <c r="IS232" s="29"/>
      <c r="IT232" s="29"/>
      <c r="IU232" s="29"/>
      <c r="IV232" s="29"/>
      <c r="IW232" s="29"/>
    </row>
    <row r="233" spans="7:257" x14ac:dyDescent="0.25">
      <c r="G233" s="12"/>
      <c r="H233" s="12"/>
      <c r="I233" s="12"/>
      <c r="J233" s="12"/>
      <c r="K233" s="12"/>
      <c r="L233" s="12"/>
      <c r="M233" s="12"/>
      <c r="Q233" s="12"/>
      <c r="R233" s="12"/>
      <c r="S233" s="12"/>
      <c r="AA233" s="12"/>
      <c r="AB233" s="12"/>
      <c r="AF233" s="12"/>
      <c r="AG233" s="12"/>
      <c r="AP233" s="12"/>
      <c r="AW233" s="12"/>
      <c r="BF233" s="12"/>
      <c r="BP233" s="12"/>
      <c r="BU233" s="12"/>
      <c r="BV233" s="12"/>
      <c r="CB233" s="12"/>
      <c r="CF233" s="12"/>
      <c r="CK233" s="12"/>
      <c r="CL233" s="12"/>
      <c r="DA233" s="12"/>
      <c r="DB233" s="12"/>
      <c r="DL233" s="12"/>
      <c r="DQ233" s="12"/>
      <c r="DR233" s="12"/>
      <c r="DY233" s="12"/>
      <c r="EB233" s="12"/>
      <c r="EG233" s="12"/>
      <c r="EH233" s="12"/>
      <c r="EN233" s="12"/>
      <c r="EO233" s="12"/>
      <c r="EP233" s="29"/>
      <c r="EQ233" s="29"/>
      <c r="ES233" s="29"/>
      <c r="ET233" s="29"/>
      <c r="EU233" s="29"/>
      <c r="EV233" s="29"/>
      <c r="EX233" s="29"/>
      <c r="FA233" s="29"/>
      <c r="FB233" s="29"/>
      <c r="FC233" s="29"/>
      <c r="FD233" s="29"/>
      <c r="FF233" s="29"/>
      <c r="FG233" s="29"/>
      <c r="FI233" s="29"/>
      <c r="FJ233" s="29"/>
      <c r="FK233" s="29"/>
      <c r="FL233" s="29"/>
      <c r="FN233" s="29"/>
      <c r="FO233" s="29"/>
      <c r="FP233" s="29"/>
      <c r="FQ233" s="29"/>
      <c r="FR233" s="29"/>
      <c r="FS233" s="29"/>
      <c r="FT233" s="29"/>
      <c r="FU233" s="29"/>
      <c r="FV233" s="29"/>
      <c r="FW233" s="29"/>
      <c r="FX233" s="29"/>
      <c r="FY233" s="29"/>
      <c r="FZ233" s="29"/>
      <c r="GA233" s="29"/>
      <c r="GB233" s="29"/>
      <c r="GC233" s="29"/>
      <c r="GD233" s="29"/>
      <c r="GE233" s="29"/>
      <c r="GF233" s="29"/>
      <c r="GG233" s="29"/>
      <c r="GH233" s="29"/>
      <c r="GI233" s="29"/>
      <c r="GJ233" s="29"/>
      <c r="GK233" s="29"/>
      <c r="GL233" s="29"/>
      <c r="GM233" s="29"/>
      <c r="GN233" s="29"/>
      <c r="GO233" s="29"/>
      <c r="GP233" s="29"/>
      <c r="GQ233" s="29"/>
      <c r="GR233" s="29"/>
      <c r="GS233" s="29"/>
      <c r="GT233" s="29"/>
      <c r="GU233" s="29"/>
      <c r="GV233" s="29"/>
      <c r="GW233" s="29"/>
      <c r="GX233" s="29"/>
      <c r="GY233" s="29"/>
      <c r="GZ233" s="29"/>
      <c r="HA233" s="29"/>
      <c r="HB233" s="29"/>
      <c r="HC233" s="29"/>
      <c r="HD233" s="29"/>
      <c r="HE233" s="29"/>
      <c r="HF233" s="29"/>
      <c r="HG233" s="29"/>
      <c r="HH233" s="29"/>
      <c r="HI233" s="29"/>
      <c r="HJ233" s="29"/>
      <c r="HK233" s="29"/>
      <c r="HL233" s="29"/>
      <c r="HM233" s="29"/>
      <c r="HN233" s="29"/>
      <c r="HO233" s="29"/>
      <c r="HP233" s="29"/>
      <c r="HQ233" s="29"/>
      <c r="HR233" s="29"/>
      <c r="HS233" s="29"/>
      <c r="HT233" s="29"/>
      <c r="HU233" s="29"/>
      <c r="HV233" s="29"/>
      <c r="HW233" s="29"/>
      <c r="HX233" s="29"/>
      <c r="HY233" s="29"/>
      <c r="HZ233" s="29"/>
      <c r="IA233" s="29"/>
      <c r="IB233" s="29"/>
      <c r="IC233" s="29"/>
      <c r="ID233" s="29"/>
      <c r="IE233" s="29"/>
      <c r="IF233" s="29"/>
      <c r="IG233" s="29"/>
      <c r="IH233" s="29"/>
      <c r="II233" s="29"/>
      <c r="IJ233" s="29"/>
      <c r="IK233" s="29"/>
      <c r="IL233" s="29"/>
      <c r="IM233" s="29"/>
      <c r="IN233" s="29"/>
      <c r="IO233" s="29"/>
      <c r="IP233" s="29"/>
      <c r="IQ233" s="29"/>
      <c r="IR233" s="29"/>
      <c r="IS233" s="29"/>
      <c r="IT233" s="29"/>
      <c r="IU233" s="29"/>
      <c r="IV233" s="29"/>
      <c r="IW233" s="29"/>
    </row>
    <row r="234" spans="7:257" x14ac:dyDescent="0.25">
      <c r="G234" s="12"/>
      <c r="H234" s="12"/>
      <c r="I234" s="12"/>
      <c r="J234" s="12"/>
      <c r="K234" s="12"/>
      <c r="L234" s="12"/>
      <c r="M234" s="12"/>
      <c r="Q234" s="12"/>
      <c r="R234" s="12"/>
      <c r="S234" s="12"/>
      <c r="AA234" s="12"/>
      <c r="AB234" s="12"/>
      <c r="AF234" s="12"/>
      <c r="AG234" s="12"/>
      <c r="AP234" s="12"/>
      <c r="AW234" s="12"/>
      <c r="BF234" s="12"/>
      <c r="BP234" s="12"/>
      <c r="BU234" s="12"/>
      <c r="BV234" s="12"/>
      <c r="CB234" s="12"/>
      <c r="CF234" s="12"/>
      <c r="CK234" s="12"/>
      <c r="CL234" s="12"/>
      <c r="DA234" s="12"/>
      <c r="DB234" s="12"/>
      <c r="DL234" s="12"/>
      <c r="DQ234" s="12"/>
      <c r="DR234" s="12"/>
      <c r="DY234" s="12"/>
      <c r="EB234" s="12"/>
      <c r="EG234" s="12"/>
      <c r="EH234" s="12"/>
      <c r="EN234" s="12"/>
      <c r="EO234" s="12"/>
      <c r="EP234" s="29"/>
      <c r="EQ234" s="29"/>
      <c r="ES234" s="29"/>
      <c r="ET234" s="29"/>
      <c r="EU234" s="29"/>
      <c r="EV234" s="29"/>
      <c r="EX234" s="29"/>
      <c r="FA234" s="29"/>
      <c r="FB234" s="29"/>
      <c r="FC234" s="29"/>
      <c r="FD234" s="29"/>
      <c r="FF234" s="29"/>
      <c r="FG234" s="29"/>
      <c r="FI234" s="29"/>
      <c r="FJ234" s="29"/>
      <c r="FK234" s="29"/>
      <c r="FL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29"/>
      <c r="GV234" s="29"/>
      <c r="GW234" s="29"/>
      <c r="GX234" s="29"/>
      <c r="GY234" s="29"/>
      <c r="GZ234" s="29"/>
      <c r="HA234" s="29"/>
      <c r="HB234" s="29"/>
      <c r="HC234" s="29"/>
      <c r="HD234" s="29"/>
      <c r="HE234" s="29"/>
      <c r="HF234" s="29"/>
      <c r="HG234" s="29"/>
      <c r="HH234" s="29"/>
      <c r="HI234" s="29"/>
      <c r="HJ234" s="29"/>
      <c r="HK234" s="29"/>
      <c r="HL234" s="29"/>
      <c r="HM234" s="29"/>
      <c r="HN234" s="29"/>
      <c r="HO234" s="29"/>
      <c r="HP234" s="29"/>
      <c r="HQ234" s="29"/>
      <c r="HR234" s="29"/>
      <c r="HS234" s="29"/>
      <c r="HT234" s="29"/>
      <c r="HU234" s="29"/>
      <c r="HV234" s="29"/>
      <c r="HW234" s="29"/>
      <c r="HX234" s="29"/>
      <c r="HY234" s="29"/>
      <c r="HZ234" s="29"/>
      <c r="IA234" s="29"/>
      <c r="IB234" s="29"/>
      <c r="IC234" s="29"/>
      <c r="ID234" s="29"/>
      <c r="IE234" s="29"/>
      <c r="IF234" s="29"/>
      <c r="IG234" s="29"/>
      <c r="IH234" s="29"/>
      <c r="II234" s="29"/>
      <c r="IJ234" s="29"/>
      <c r="IK234" s="29"/>
      <c r="IL234" s="29"/>
      <c r="IM234" s="29"/>
      <c r="IN234" s="29"/>
      <c r="IO234" s="29"/>
      <c r="IP234" s="29"/>
      <c r="IQ234" s="29"/>
      <c r="IR234" s="29"/>
      <c r="IS234" s="29"/>
      <c r="IT234" s="29"/>
      <c r="IU234" s="29"/>
      <c r="IV234" s="29"/>
      <c r="IW234" s="29"/>
    </row>
    <row r="235" spans="7:257" x14ac:dyDescent="0.25">
      <c r="G235" s="12"/>
      <c r="H235" s="12"/>
      <c r="I235" s="12"/>
      <c r="J235" s="12"/>
      <c r="K235" s="12"/>
      <c r="L235" s="12"/>
      <c r="M235" s="12"/>
      <c r="Q235" s="12"/>
      <c r="R235" s="12"/>
      <c r="S235" s="12"/>
      <c r="AA235" s="12"/>
      <c r="AB235" s="12"/>
      <c r="AF235" s="12"/>
      <c r="AG235" s="12"/>
      <c r="AP235" s="12"/>
      <c r="AW235" s="12"/>
      <c r="BF235" s="12"/>
      <c r="BP235" s="12"/>
      <c r="BU235" s="12"/>
      <c r="BV235" s="12"/>
      <c r="CB235" s="12"/>
      <c r="CF235" s="12"/>
      <c r="CK235" s="12"/>
      <c r="CL235" s="12"/>
      <c r="DA235" s="12"/>
      <c r="DB235" s="12"/>
      <c r="DL235" s="12"/>
      <c r="DQ235" s="12"/>
      <c r="DR235" s="12"/>
      <c r="DY235" s="12"/>
      <c r="EB235" s="12"/>
      <c r="EG235" s="12"/>
      <c r="EH235" s="12"/>
      <c r="EN235" s="12"/>
      <c r="EO235" s="12"/>
      <c r="EP235" s="29"/>
      <c r="EQ235" s="29"/>
      <c r="ES235" s="29"/>
      <c r="ET235" s="29"/>
      <c r="EU235" s="29"/>
      <c r="EV235" s="29"/>
      <c r="EX235" s="29"/>
      <c r="FA235" s="29"/>
      <c r="FB235" s="29"/>
      <c r="FC235" s="29"/>
      <c r="FD235" s="29"/>
      <c r="FF235" s="29"/>
      <c r="FG235" s="29"/>
      <c r="FI235" s="29"/>
      <c r="FJ235" s="29"/>
      <c r="FK235" s="29"/>
      <c r="FL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29"/>
      <c r="GV235" s="29"/>
      <c r="GW235" s="29"/>
      <c r="GX235" s="29"/>
      <c r="GY235" s="29"/>
      <c r="GZ235" s="29"/>
      <c r="HA235" s="29"/>
      <c r="HB235" s="29"/>
      <c r="HC235" s="29"/>
      <c r="HD235" s="29"/>
      <c r="HE235" s="29"/>
      <c r="HF235" s="29"/>
      <c r="HG235" s="29"/>
      <c r="HH235" s="29"/>
      <c r="HI235" s="29"/>
      <c r="HJ235" s="29"/>
      <c r="HK235" s="29"/>
      <c r="HL235" s="29"/>
      <c r="HM235" s="29"/>
      <c r="HN235" s="29"/>
      <c r="HO235" s="29"/>
      <c r="HP235" s="29"/>
      <c r="HQ235" s="29"/>
      <c r="HR235" s="29"/>
      <c r="HS235" s="29"/>
      <c r="HT235" s="29"/>
      <c r="HU235" s="29"/>
      <c r="HV235" s="29"/>
      <c r="HW235" s="29"/>
      <c r="HX235" s="29"/>
      <c r="HY235" s="29"/>
      <c r="HZ235" s="29"/>
      <c r="IA235" s="29"/>
      <c r="IB235" s="29"/>
      <c r="IC235" s="29"/>
      <c r="ID235" s="29"/>
      <c r="IE235" s="29"/>
      <c r="IF235" s="29"/>
      <c r="IG235" s="29"/>
      <c r="IH235" s="29"/>
      <c r="II235" s="29"/>
      <c r="IJ235" s="29"/>
      <c r="IK235" s="29"/>
      <c r="IL235" s="29"/>
      <c r="IM235" s="29"/>
      <c r="IN235" s="29"/>
      <c r="IO235" s="29"/>
      <c r="IP235" s="29"/>
      <c r="IQ235" s="29"/>
      <c r="IR235" s="29"/>
      <c r="IS235" s="29"/>
      <c r="IT235" s="29"/>
      <c r="IU235" s="29"/>
      <c r="IV235" s="29"/>
      <c r="IW235" s="29"/>
    </row>
    <row r="236" spans="7:257" x14ac:dyDescent="0.25">
      <c r="G236" s="12"/>
      <c r="H236" s="12"/>
      <c r="I236" s="12"/>
      <c r="J236" s="12"/>
      <c r="K236" s="12"/>
      <c r="L236" s="12"/>
      <c r="M236" s="12"/>
      <c r="Q236" s="12"/>
      <c r="R236" s="12"/>
      <c r="S236" s="12"/>
      <c r="AA236" s="12"/>
      <c r="AB236" s="12"/>
      <c r="AF236" s="12"/>
      <c r="AG236" s="12"/>
      <c r="AP236" s="12"/>
      <c r="AW236" s="12"/>
      <c r="BF236" s="12"/>
      <c r="BP236" s="12"/>
      <c r="BU236" s="12"/>
      <c r="BV236" s="12"/>
      <c r="CB236" s="12"/>
      <c r="CF236" s="12"/>
      <c r="CK236" s="12"/>
      <c r="CL236" s="12"/>
      <c r="DA236" s="12"/>
      <c r="DB236" s="12"/>
      <c r="DL236" s="12"/>
      <c r="DQ236" s="12"/>
      <c r="DR236" s="12"/>
      <c r="DY236" s="12"/>
      <c r="EB236" s="12"/>
      <c r="EG236" s="12"/>
      <c r="EH236" s="12"/>
      <c r="EN236" s="12"/>
      <c r="EO236" s="12"/>
      <c r="EP236" s="29"/>
      <c r="EQ236" s="29"/>
      <c r="ES236" s="29"/>
      <c r="ET236" s="29"/>
      <c r="EU236" s="29"/>
      <c r="EV236" s="29"/>
      <c r="EX236" s="29"/>
      <c r="FA236" s="29"/>
      <c r="FB236" s="29"/>
      <c r="FC236" s="29"/>
      <c r="FD236" s="29"/>
      <c r="FF236" s="29"/>
      <c r="FG236" s="29"/>
      <c r="FI236" s="29"/>
      <c r="FJ236" s="29"/>
      <c r="FK236" s="29"/>
      <c r="FL236" s="29"/>
      <c r="FN236" s="29"/>
      <c r="FO236" s="29"/>
      <c r="FP236" s="29"/>
      <c r="FQ236" s="29"/>
      <c r="FR236" s="29"/>
      <c r="FS236" s="29"/>
      <c r="FT236" s="29"/>
      <c r="FU236" s="29"/>
      <c r="FV236" s="29"/>
      <c r="FW236" s="29"/>
      <c r="FX236" s="29"/>
      <c r="FY236" s="29"/>
      <c r="FZ236" s="29"/>
      <c r="GA236" s="29"/>
      <c r="GB236" s="29"/>
      <c r="GC236" s="29"/>
      <c r="GD236" s="29"/>
      <c r="GE236" s="29"/>
      <c r="GF236" s="29"/>
      <c r="GG236" s="29"/>
      <c r="GH236" s="29"/>
      <c r="GI236" s="29"/>
      <c r="GJ236" s="29"/>
      <c r="GK236" s="29"/>
      <c r="GL236" s="29"/>
      <c r="GM236" s="29"/>
      <c r="GN236" s="29"/>
      <c r="GO236" s="29"/>
      <c r="GP236" s="29"/>
      <c r="GQ236" s="29"/>
      <c r="GR236" s="29"/>
      <c r="GS236" s="29"/>
      <c r="GT236" s="29"/>
      <c r="GU236" s="29"/>
      <c r="GV236" s="29"/>
      <c r="GW236" s="29"/>
      <c r="GX236" s="29"/>
      <c r="GY236" s="29"/>
      <c r="GZ236" s="29"/>
      <c r="HA236" s="29"/>
      <c r="HB236" s="29"/>
      <c r="HC236" s="29"/>
      <c r="HD236" s="29"/>
      <c r="HE236" s="29"/>
      <c r="HF236" s="29"/>
      <c r="HG236" s="29"/>
      <c r="HH236" s="29"/>
      <c r="HI236" s="29"/>
      <c r="HJ236" s="29"/>
      <c r="HK236" s="29"/>
      <c r="HL236" s="29"/>
      <c r="HM236" s="29"/>
      <c r="HN236" s="29"/>
      <c r="HO236" s="29"/>
      <c r="HP236" s="29"/>
      <c r="HQ236" s="29"/>
      <c r="HR236" s="29"/>
      <c r="HS236" s="29"/>
      <c r="HT236" s="29"/>
      <c r="HU236" s="29"/>
      <c r="HV236" s="29"/>
      <c r="HW236" s="29"/>
      <c r="HX236" s="29"/>
      <c r="HY236" s="29"/>
      <c r="HZ236" s="29"/>
      <c r="IA236" s="29"/>
      <c r="IB236" s="29"/>
      <c r="IC236" s="29"/>
      <c r="ID236" s="29"/>
      <c r="IE236" s="29"/>
      <c r="IF236" s="29"/>
      <c r="IG236" s="29"/>
      <c r="IH236" s="29"/>
      <c r="II236" s="29"/>
      <c r="IJ236" s="29"/>
      <c r="IK236" s="29"/>
      <c r="IL236" s="29"/>
      <c r="IM236" s="29"/>
      <c r="IN236" s="29"/>
      <c r="IO236" s="29"/>
      <c r="IP236" s="29"/>
      <c r="IQ236" s="29"/>
      <c r="IR236" s="29"/>
      <c r="IS236" s="29"/>
      <c r="IT236" s="29"/>
      <c r="IU236" s="29"/>
      <c r="IV236" s="29"/>
      <c r="IW236" s="29"/>
    </row>
    <row r="237" spans="7:257" x14ac:dyDescent="0.25">
      <c r="G237" s="12"/>
      <c r="H237" s="12"/>
      <c r="I237" s="12"/>
      <c r="J237" s="12"/>
      <c r="K237" s="12"/>
      <c r="L237" s="12"/>
      <c r="M237" s="12"/>
      <c r="Q237" s="12"/>
      <c r="R237" s="12"/>
      <c r="S237" s="12"/>
      <c r="AA237" s="12"/>
      <c r="AB237" s="12"/>
      <c r="AF237" s="12"/>
      <c r="AG237" s="12"/>
      <c r="AP237" s="12"/>
      <c r="AW237" s="12"/>
      <c r="BF237" s="12"/>
      <c r="BP237" s="12"/>
      <c r="BU237" s="12"/>
      <c r="BV237" s="12"/>
      <c r="CB237" s="12"/>
      <c r="CF237" s="12"/>
      <c r="CK237" s="12"/>
      <c r="CL237" s="12"/>
      <c r="DA237" s="12"/>
      <c r="DB237" s="12"/>
      <c r="DL237" s="12"/>
      <c r="DQ237" s="12"/>
      <c r="DR237" s="12"/>
      <c r="DY237" s="12"/>
      <c r="EB237" s="12"/>
      <c r="EG237" s="12"/>
      <c r="EH237" s="12"/>
      <c r="EN237" s="12"/>
      <c r="EO237" s="12"/>
      <c r="EP237" s="29"/>
      <c r="EQ237" s="29"/>
      <c r="ES237" s="29"/>
      <c r="ET237" s="29"/>
      <c r="EU237" s="29"/>
      <c r="EV237" s="29"/>
      <c r="EX237" s="29"/>
      <c r="FA237" s="29"/>
      <c r="FB237" s="29"/>
      <c r="FC237" s="29"/>
      <c r="FD237" s="29"/>
      <c r="FF237" s="29"/>
      <c r="FG237" s="29"/>
      <c r="FI237" s="29"/>
      <c r="FJ237" s="29"/>
      <c r="FK237" s="29"/>
      <c r="FL237" s="29"/>
      <c r="FN237" s="29"/>
      <c r="FO237" s="29"/>
      <c r="FP237" s="29"/>
      <c r="FQ237" s="29"/>
      <c r="FR237" s="29"/>
      <c r="FS237" s="29"/>
      <c r="FT237" s="29"/>
      <c r="FU237" s="29"/>
      <c r="FV237" s="29"/>
      <c r="FW237" s="29"/>
      <c r="FX237" s="29"/>
      <c r="FY237" s="29"/>
      <c r="FZ237" s="29"/>
      <c r="GA237" s="29"/>
      <c r="GB237" s="29"/>
      <c r="GC237" s="29"/>
      <c r="GD237" s="29"/>
      <c r="GE237" s="29"/>
      <c r="GF237" s="29"/>
      <c r="GG237" s="29"/>
      <c r="GH237" s="29"/>
      <c r="GI237" s="29"/>
      <c r="GJ237" s="29"/>
      <c r="GK237" s="29"/>
      <c r="GL237" s="29"/>
      <c r="GM237" s="29"/>
      <c r="GN237" s="29"/>
      <c r="GO237" s="29"/>
      <c r="GP237" s="29"/>
      <c r="GQ237" s="29"/>
      <c r="GR237" s="29"/>
      <c r="GS237" s="29"/>
      <c r="GT237" s="29"/>
      <c r="GU237" s="29"/>
      <c r="GV237" s="29"/>
      <c r="GW237" s="29"/>
      <c r="GX237" s="29"/>
      <c r="GY237" s="29"/>
      <c r="GZ237" s="29"/>
      <c r="HA237" s="29"/>
      <c r="HB237" s="29"/>
      <c r="HC237" s="29"/>
      <c r="HD237" s="29"/>
      <c r="HE237" s="29"/>
      <c r="HF237" s="29"/>
      <c r="HG237" s="29"/>
      <c r="HH237" s="29"/>
      <c r="HI237" s="29"/>
      <c r="HJ237" s="29"/>
      <c r="HK237" s="29"/>
      <c r="HL237" s="29"/>
      <c r="HM237" s="29"/>
      <c r="HN237" s="29"/>
      <c r="HO237" s="29"/>
      <c r="HP237" s="29"/>
      <c r="HQ237" s="29"/>
      <c r="HR237" s="29"/>
      <c r="HS237" s="29"/>
      <c r="HT237" s="29"/>
      <c r="HU237" s="29"/>
      <c r="HV237" s="29"/>
      <c r="HW237" s="29"/>
      <c r="HX237" s="29"/>
      <c r="HY237" s="29"/>
      <c r="HZ237" s="29"/>
      <c r="IA237" s="29"/>
      <c r="IB237" s="29"/>
      <c r="IC237" s="29"/>
      <c r="ID237" s="29"/>
      <c r="IE237" s="29"/>
      <c r="IF237" s="29"/>
      <c r="IG237" s="29"/>
      <c r="IH237" s="29"/>
      <c r="II237" s="29"/>
      <c r="IJ237" s="29"/>
      <c r="IK237" s="29"/>
      <c r="IL237" s="29"/>
      <c r="IM237" s="29"/>
      <c r="IN237" s="29"/>
      <c r="IO237" s="29"/>
      <c r="IP237" s="29"/>
      <c r="IQ237" s="29"/>
      <c r="IR237" s="29"/>
      <c r="IS237" s="29"/>
      <c r="IT237" s="29"/>
      <c r="IU237" s="29"/>
      <c r="IV237" s="29"/>
      <c r="IW237" s="29"/>
    </row>
    <row r="238" spans="7:257" x14ac:dyDescent="0.25">
      <c r="G238" s="12"/>
      <c r="H238" s="12"/>
      <c r="I238" s="12"/>
      <c r="J238" s="12"/>
      <c r="K238" s="12"/>
      <c r="L238" s="12"/>
      <c r="M238" s="12"/>
      <c r="Q238" s="12"/>
      <c r="R238" s="12"/>
      <c r="S238" s="12"/>
      <c r="AA238" s="12"/>
      <c r="AB238" s="12"/>
      <c r="AF238" s="12"/>
      <c r="AG238" s="12"/>
      <c r="AP238" s="12"/>
      <c r="AW238" s="12"/>
      <c r="BF238" s="12"/>
      <c r="BP238" s="12"/>
      <c r="BU238" s="12"/>
      <c r="BV238" s="12"/>
      <c r="CB238" s="12"/>
      <c r="CF238" s="12"/>
      <c r="CK238" s="12"/>
      <c r="CL238" s="12"/>
      <c r="DA238" s="12"/>
      <c r="DB238" s="12"/>
      <c r="DL238" s="12"/>
      <c r="DQ238" s="12"/>
      <c r="DR238" s="12"/>
      <c r="DY238" s="12"/>
      <c r="EB238" s="12"/>
      <c r="EG238" s="12"/>
      <c r="EH238" s="12"/>
      <c r="EN238" s="12"/>
      <c r="EO238" s="12"/>
      <c r="EP238" s="29"/>
      <c r="EQ238" s="29"/>
      <c r="ES238" s="29"/>
      <c r="ET238" s="29"/>
      <c r="EU238" s="29"/>
      <c r="EV238" s="29"/>
      <c r="EX238" s="29"/>
      <c r="FA238" s="29"/>
      <c r="FB238" s="29"/>
      <c r="FC238" s="29"/>
      <c r="FD238" s="29"/>
      <c r="FF238" s="29"/>
      <c r="FG238" s="29"/>
      <c r="FI238" s="29"/>
      <c r="FJ238" s="29"/>
      <c r="FK238" s="29"/>
      <c r="FL238" s="29"/>
      <c r="FN238" s="29"/>
      <c r="FO238" s="29"/>
      <c r="FP238" s="29"/>
      <c r="FQ238" s="29"/>
      <c r="FR238" s="29"/>
      <c r="FS238" s="29"/>
      <c r="FT238" s="29"/>
      <c r="FU238" s="29"/>
      <c r="FV238" s="29"/>
      <c r="FW238" s="29"/>
      <c r="FX238" s="29"/>
      <c r="FY238" s="29"/>
      <c r="FZ238" s="29"/>
      <c r="GA238" s="29"/>
      <c r="GB238" s="29"/>
      <c r="GC238" s="29"/>
      <c r="GD238" s="29"/>
      <c r="GE238" s="29"/>
      <c r="GF238" s="29"/>
      <c r="GG238" s="29"/>
      <c r="GH238" s="29"/>
      <c r="GI238" s="29"/>
      <c r="GJ238" s="29"/>
      <c r="GK238" s="29"/>
      <c r="GL238" s="29"/>
      <c r="GM238" s="29"/>
      <c r="GN238" s="29"/>
      <c r="GO238" s="29"/>
      <c r="GP238" s="29"/>
      <c r="GQ238" s="29"/>
      <c r="GR238" s="29"/>
      <c r="GS238" s="29"/>
      <c r="GT238" s="29"/>
      <c r="GU238" s="29"/>
      <c r="GV238" s="29"/>
      <c r="GW238" s="29"/>
      <c r="GX238" s="29"/>
      <c r="GY238" s="29"/>
      <c r="GZ238" s="29"/>
      <c r="HA238" s="29"/>
      <c r="HB238" s="29"/>
      <c r="HC238" s="29"/>
      <c r="HD238" s="29"/>
      <c r="HE238" s="29"/>
      <c r="HF238" s="29"/>
      <c r="HG238" s="29"/>
      <c r="HH238" s="29"/>
      <c r="HI238" s="29"/>
      <c r="HJ238" s="29"/>
      <c r="HK238" s="29"/>
      <c r="HL238" s="29"/>
      <c r="HM238" s="29"/>
      <c r="HN238" s="29"/>
      <c r="HO238" s="29"/>
      <c r="HP238" s="29"/>
      <c r="HQ238" s="29"/>
      <c r="HR238" s="29"/>
      <c r="HS238" s="29"/>
      <c r="HT238" s="29"/>
      <c r="HU238" s="29"/>
      <c r="HV238" s="29"/>
      <c r="HW238" s="29"/>
      <c r="HX238" s="29"/>
      <c r="HY238" s="29"/>
      <c r="HZ238" s="29"/>
      <c r="IA238" s="29"/>
      <c r="IB238" s="29"/>
      <c r="IC238" s="29"/>
      <c r="ID238" s="29"/>
      <c r="IE238" s="29"/>
      <c r="IF238" s="29"/>
      <c r="IG238" s="29"/>
      <c r="IH238" s="29"/>
      <c r="II238" s="29"/>
      <c r="IJ238" s="29"/>
      <c r="IK238" s="29"/>
      <c r="IL238" s="29"/>
      <c r="IM238" s="29"/>
      <c r="IN238" s="29"/>
      <c r="IO238" s="29"/>
      <c r="IP238" s="29"/>
      <c r="IQ238" s="29"/>
      <c r="IR238" s="29"/>
      <c r="IS238" s="29"/>
      <c r="IT238" s="29"/>
      <c r="IU238" s="29"/>
      <c r="IV238" s="29"/>
      <c r="IW238" s="29"/>
    </row>
    <row r="239" spans="7:257" x14ac:dyDescent="0.25">
      <c r="G239" s="12"/>
      <c r="H239" s="12"/>
      <c r="I239" s="12"/>
      <c r="J239" s="12"/>
      <c r="K239" s="12"/>
      <c r="L239" s="12"/>
      <c r="M239" s="12"/>
      <c r="Q239" s="12"/>
      <c r="R239" s="12"/>
      <c r="S239" s="12"/>
      <c r="AA239" s="12"/>
      <c r="AB239" s="12"/>
      <c r="AF239" s="12"/>
      <c r="AG239" s="12"/>
      <c r="AP239" s="12"/>
      <c r="AW239" s="12"/>
      <c r="BF239" s="12"/>
      <c r="BP239" s="12"/>
      <c r="BU239" s="12"/>
      <c r="BV239" s="12"/>
      <c r="CB239" s="12"/>
      <c r="CF239" s="12"/>
      <c r="CK239" s="12"/>
      <c r="CL239" s="12"/>
      <c r="DA239" s="12"/>
      <c r="DB239" s="12"/>
      <c r="DL239" s="12"/>
      <c r="DQ239" s="12"/>
      <c r="DR239" s="12"/>
      <c r="DY239" s="12"/>
      <c r="EB239" s="12"/>
      <c r="EG239" s="12"/>
      <c r="EH239" s="12"/>
      <c r="EN239" s="12"/>
      <c r="EO239" s="12"/>
      <c r="EP239" s="29"/>
      <c r="EQ239" s="29"/>
      <c r="ES239" s="29"/>
      <c r="ET239" s="29"/>
      <c r="EU239" s="29"/>
      <c r="EV239" s="29"/>
      <c r="EX239" s="29"/>
      <c r="FA239" s="29"/>
      <c r="FB239" s="29"/>
      <c r="FC239" s="29"/>
      <c r="FD239" s="29"/>
      <c r="FF239" s="29"/>
      <c r="FG239" s="29"/>
      <c r="FI239" s="29"/>
      <c r="FJ239" s="29"/>
      <c r="FK239" s="29"/>
      <c r="FL239" s="29"/>
      <c r="FN239" s="29"/>
      <c r="FO239" s="29"/>
      <c r="FP239" s="29"/>
      <c r="FQ239" s="29"/>
      <c r="FR239" s="29"/>
      <c r="FS239" s="29"/>
      <c r="FT239" s="29"/>
      <c r="FU239" s="29"/>
      <c r="FV239" s="29"/>
      <c r="FW239" s="29"/>
      <c r="FX239" s="29"/>
      <c r="FY239" s="29"/>
      <c r="FZ239" s="29"/>
      <c r="GA239" s="29"/>
      <c r="GB239" s="29"/>
      <c r="GC239" s="29"/>
      <c r="GD239" s="29"/>
      <c r="GE239" s="29"/>
      <c r="GF239" s="29"/>
      <c r="GG239" s="29"/>
      <c r="GH239" s="29"/>
      <c r="GI239" s="29"/>
      <c r="GJ239" s="29"/>
      <c r="GK239" s="29"/>
      <c r="GL239" s="29"/>
      <c r="GM239" s="29"/>
      <c r="GN239" s="29"/>
      <c r="GO239" s="29"/>
      <c r="GP239" s="29"/>
      <c r="GQ239" s="29"/>
      <c r="GR239" s="29"/>
      <c r="GS239" s="29"/>
      <c r="GT239" s="29"/>
      <c r="GU239" s="29"/>
      <c r="GV239" s="29"/>
      <c r="GW239" s="29"/>
      <c r="GX239" s="29"/>
      <c r="GY239" s="29"/>
      <c r="GZ239" s="29"/>
      <c r="HA239" s="29"/>
      <c r="HB239" s="29"/>
      <c r="HC239" s="29"/>
      <c r="HD239" s="29"/>
      <c r="HE239" s="29"/>
      <c r="HF239" s="29"/>
      <c r="HG239" s="29"/>
      <c r="HH239" s="29"/>
      <c r="HI239" s="29"/>
      <c r="HJ239" s="29"/>
      <c r="HK239" s="29"/>
      <c r="HL239" s="29"/>
      <c r="HM239" s="29"/>
      <c r="HN239" s="29"/>
      <c r="HO239" s="29"/>
      <c r="HP239" s="29"/>
      <c r="HQ239" s="29"/>
      <c r="HR239" s="29"/>
      <c r="HS239" s="29"/>
      <c r="HT239" s="29"/>
      <c r="HU239" s="29"/>
      <c r="HV239" s="29"/>
      <c r="HW239" s="29"/>
      <c r="HX239" s="29"/>
      <c r="HY239" s="29"/>
      <c r="HZ239" s="29"/>
      <c r="IA239" s="29"/>
      <c r="IB239" s="29"/>
      <c r="IC239" s="29"/>
      <c r="ID239" s="29"/>
      <c r="IE239" s="29"/>
      <c r="IF239" s="29"/>
      <c r="IG239" s="29"/>
      <c r="IH239" s="29"/>
      <c r="II239" s="29"/>
      <c r="IJ239" s="29"/>
      <c r="IK239" s="29"/>
      <c r="IL239" s="29"/>
      <c r="IM239" s="29"/>
      <c r="IN239" s="29"/>
      <c r="IO239" s="29"/>
      <c r="IP239" s="29"/>
      <c r="IQ239" s="29"/>
      <c r="IR239" s="29"/>
      <c r="IS239" s="29"/>
      <c r="IT239" s="29"/>
      <c r="IU239" s="29"/>
      <c r="IV239" s="29"/>
      <c r="IW239" s="29"/>
    </row>
    <row r="240" spans="7:257" x14ac:dyDescent="0.25">
      <c r="G240" s="12"/>
      <c r="H240" s="12"/>
      <c r="I240" s="12"/>
      <c r="J240" s="12"/>
      <c r="K240" s="12"/>
      <c r="L240" s="12"/>
      <c r="M240" s="12"/>
      <c r="Q240" s="12"/>
      <c r="R240" s="12"/>
      <c r="S240" s="12"/>
      <c r="AA240" s="12"/>
      <c r="AB240" s="12"/>
      <c r="AF240" s="12"/>
      <c r="AG240" s="12"/>
      <c r="AP240" s="12"/>
      <c r="AW240" s="12"/>
      <c r="BF240" s="12"/>
      <c r="BP240" s="12"/>
      <c r="BU240" s="12"/>
      <c r="BV240" s="12"/>
      <c r="CB240" s="12"/>
      <c r="CF240" s="12"/>
      <c r="CK240" s="12"/>
      <c r="CL240" s="12"/>
      <c r="DA240" s="12"/>
      <c r="DB240" s="12"/>
      <c r="DL240" s="12"/>
      <c r="DQ240" s="12"/>
      <c r="DR240" s="12"/>
      <c r="DY240" s="12"/>
      <c r="EB240" s="12"/>
      <c r="EG240" s="12"/>
      <c r="EH240" s="12"/>
      <c r="EN240" s="12"/>
      <c r="EO240" s="12"/>
      <c r="EP240" s="29"/>
      <c r="EQ240" s="29"/>
      <c r="ES240" s="29"/>
      <c r="ET240" s="29"/>
      <c r="EU240" s="29"/>
      <c r="EV240" s="29"/>
      <c r="EX240" s="29"/>
      <c r="FA240" s="29"/>
      <c r="FB240" s="29"/>
      <c r="FC240" s="29"/>
      <c r="FD240" s="29"/>
      <c r="FF240" s="29"/>
      <c r="FG240" s="29"/>
      <c r="FI240" s="29"/>
      <c r="FJ240" s="29"/>
      <c r="FK240" s="29"/>
      <c r="FL240" s="29"/>
      <c r="FN240" s="29"/>
      <c r="FO240" s="29"/>
      <c r="FP240" s="29"/>
      <c r="FQ240" s="29"/>
      <c r="FR240" s="29"/>
      <c r="FS240" s="29"/>
      <c r="FT240" s="29"/>
      <c r="FU240" s="29"/>
      <c r="FV240" s="29"/>
      <c r="FW240" s="29"/>
      <c r="FX240" s="29"/>
      <c r="FY240" s="29"/>
      <c r="FZ240" s="29"/>
      <c r="GA240" s="29"/>
      <c r="GB240" s="29"/>
      <c r="GC240" s="29"/>
      <c r="GD240" s="29"/>
      <c r="GE240" s="29"/>
      <c r="GF240" s="29"/>
      <c r="GG240" s="29"/>
      <c r="GH240" s="29"/>
      <c r="GI240" s="29"/>
      <c r="GJ240" s="29"/>
      <c r="GK240" s="29"/>
      <c r="GL240" s="29"/>
      <c r="GM240" s="29"/>
      <c r="GN240" s="29"/>
      <c r="GO240" s="29"/>
      <c r="GP240" s="29"/>
      <c r="GQ240" s="29"/>
      <c r="GR240" s="29"/>
      <c r="GS240" s="29"/>
      <c r="GT240" s="29"/>
      <c r="GU240" s="29"/>
      <c r="GV240" s="29"/>
      <c r="GW240" s="29"/>
      <c r="GX240" s="29"/>
      <c r="GY240" s="29"/>
      <c r="GZ240" s="29"/>
      <c r="HA240" s="29"/>
      <c r="HB240" s="29"/>
      <c r="HC240" s="29"/>
      <c r="HD240" s="29"/>
      <c r="HE240" s="29"/>
      <c r="HF240" s="29"/>
      <c r="HG240" s="29"/>
      <c r="HH240" s="29"/>
      <c r="HI240" s="29"/>
      <c r="HJ240" s="29"/>
      <c r="HK240" s="29"/>
      <c r="HL240" s="29"/>
      <c r="HM240" s="29"/>
      <c r="HN240" s="29"/>
      <c r="HO240" s="29"/>
      <c r="HP240" s="29"/>
      <c r="HQ240" s="29"/>
      <c r="HR240" s="29"/>
      <c r="HS240" s="29"/>
      <c r="HT240" s="29"/>
      <c r="HU240" s="29"/>
      <c r="HV240" s="29"/>
      <c r="HW240" s="29"/>
      <c r="HX240" s="29"/>
      <c r="HY240" s="29"/>
      <c r="HZ240" s="29"/>
      <c r="IA240" s="29"/>
      <c r="IB240" s="29"/>
      <c r="IC240" s="29"/>
      <c r="ID240" s="29"/>
      <c r="IE240" s="29"/>
      <c r="IF240" s="29"/>
      <c r="IG240" s="29"/>
      <c r="IH240" s="29"/>
      <c r="II240" s="29"/>
      <c r="IJ240" s="29"/>
      <c r="IK240" s="29"/>
      <c r="IL240" s="29"/>
      <c r="IM240" s="29"/>
      <c r="IN240" s="29"/>
      <c r="IO240" s="29"/>
      <c r="IP240" s="29"/>
      <c r="IQ240" s="29"/>
      <c r="IR240" s="29"/>
      <c r="IS240" s="29"/>
      <c r="IT240" s="29"/>
      <c r="IU240" s="29"/>
      <c r="IV240" s="29"/>
      <c r="IW240" s="29"/>
    </row>
    <row r="241" spans="7:257" x14ac:dyDescent="0.25">
      <c r="G241" s="12"/>
      <c r="H241" s="12"/>
      <c r="I241" s="12"/>
      <c r="J241" s="12"/>
      <c r="K241" s="12"/>
      <c r="L241" s="12"/>
      <c r="M241" s="12"/>
      <c r="Q241" s="12"/>
      <c r="R241" s="12"/>
      <c r="S241" s="12"/>
      <c r="AA241" s="12"/>
      <c r="AB241" s="12"/>
      <c r="AF241" s="12"/>
      <c r="AG241" s="12"/>
      <c r="AP241" s="12"/>
      <c r="AW241" s="12"/>
      <c r="BF241" s="12"/>
      <c r="BP241" s="12"/>
      <c r="BU241" s="12"/>
      <c r="BV241" s="12"/>
      <c r="CB241" s="12"/>
      <c r="CF241" s="12"/>
      <c r="CK241" s="12"/>
      <c r="CL241" s="12"/>
      <c r="DA241" s="12"/>
      <c r="DB241" s="12"/>
      <c r="DL241" s="12"/>
      <c r="DQ241" s="12"/>
      <c r="DR241" s="12"/>
      <c r="DY241" s="12"/>
      <c r="EB241" s="12"/>
      <c r="EG241" s="12"/>
      <c r="EH241" s="12"/>
      <c r="EN241" s="12"/>
      <c r="EO241" s="12"/>
      <c r="EP241" s="29"/>
      <c r="EQ241" s="29"/>
      <c r="ES241" s="29"/>
      <c r="ET241" s="29"/>
      <c r="EU241" s="29"/>
      <c r="EV241" s="29"/>
      <c r="EX241" s="29"/>
      <c r="FA241" s="29"/>
      <c r="FB241" s="29"/>
      <c r="FC241" s="29"/>
      <c r="FD241" s="29"/>
      <c r="FF241" s="29"/>
      <c r="FG241" s="29"/>
      <c r="FI241" s="29"/>
      <c r="FJ241" s="29"/>
      <c r="FK241" s="29"/>
      <c r="FL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29"/>
      <c r="GV241" s="29"/>
      <c r="GW241" s="29"/>
      <c r="GX241" s="29"/>
      <c r="GY241" s="29"/>
      <c r="GZ241" s="29"/>
      <c r="HA241" s="29"/>
      <c r="HB241" s="29"/>
      <c r="HC241" s="29"/>
      <c r="HD241" s="29"/>
      <c r="HE241" s="29"/>
      <c r="HF241" s="29"/>
      <c r="HG241" s="29"/>
      <c r="HH241" s="29"/>
      <c r="HI241" s="29"/>
      <c r="HJ241" s="29"/>
      <c r="HK241" s="29"/>
      <c r="HL241" s="29"/>
      <c r="HM241" s="29"/>
      <c r="HN241" s="29"/>
      <c r="HO241" s="29"/>
      <c r="HP241" s="29"/>
      <c r="HQ241" s="29"/>
      <c r="HR241" s="29"/>
      <c r="HS241" s="29"/>
      <c r="HT241" s="29"/>
      <c r="HU241" s="29"/>
      <c r="HV241" s="29"/>
      <c r="HW241" s="29"/>
      <c r="HX241" s="29"/>
      <c r="HY241" s="29"/>
      <c r="HZ241" s="29"/>
      <c r="IA241" s="29"/>
      <c r="IB241" s="29"/>
      <c r="IC241" s="29"/>
      <c r="ID241" s="29"/>
      <c r="IE241" s="29"/>
      <c r="IF241" s="29"/>
      <c r="IG241" s="29"/>
      <c r="IH241" s="29"/>
      <c r="II241" s="29"/>
      <c r="IJ241" s="29"/>
      <c r="IK241" s="29"/>
      <c r="IL241" s="29"/>
      <c r="IM241" s="29"/>
      <c r="IN241" s="29"/>
      <c r="IO241" s="29"/>
      <c r="IP241" s="29"/>
      <c r="IQ241" s="29"/>
      <c r="IR241" s="29"/>
      <c r="IS241" s="29"/>
      <c r="IT241" s="29"/>
      <c r="IU241" s="29"/>
      <c r="IV241" s="29"/>
      <c r="IW241" s="29"/>
    </row>
    <row r="242" spans="7:257" x14ac:dyDescent="0.25">
      <c r="G242" s="12"/>
      <c r="H242" s="12"/>
      <c r="I242" s="12"/>
      <c r="J242" s="12"/>
      <c r="K242" s="12"/>
      <c r="L242" s="12"/>
      <c r="M242" s="12"/>
      <c r="Q242" s="12"/>
      <c r="R242" s="12"/>
      <c r="S242" s="12"/>
      <c r="AA242" s="12"/>
      <c r="AB242" s="12"/>
      <c r="AF242" s="12"/>
      <c r="AG242" s="12"/>
      <c r="AP242" s="12"/>
      <c r="AW242" s="12"/>
      <c r="BF242" s="12"/>
      <c r="BP242" s="12"/>
      <c r="BU242" s="12"/>
      <c r="BV242" s="12"/>
      <c r="CB242" s="12"/>
      <c r="CF242" s="12"/>
      <c r="CK242" s="12"/>
      <c r="CL242" s="12"/>
      <c r="DA242" s="12"/>
      <c r="DB242" s="12"/>
      <c r="DL242" s="12"/>
      <c r="DQ242" s="12"/>
      <c r="DR242" s="12"/>
      <c r="DY242" s="12"/>
      <c r="EB242" s="12"/>
      <c r="EG242" s="12"/>
      <c r="EH242" s="12"/>
      <c r="EN242" s="12"/>
      <c r="EO242" s="12"/>
      <c r="EP242" s="29"/>
      <c r="EQ242" s="29"/>
      <c r="ES242" s="29"/>
      <c r="ET242" s="29"/>
      <c r="EU242" s="29"/>
      <c r="EV242" s="29"/>
      <c r="EX242" s="29"/>
      <c r="FA242" s="29"/>
      <c r="FB242" s="29"/>
      <c r="FC242" s="29"/>
      <c r="FD242" s="29"/>
      <c r="FF242" s="29"/>
      <c r="FG242" s="29"/>
      <c r="FI242" s="29"/>
      <c r="FJ242" s="29"/>
      <c r="FK242" s="29"/>
      <c r="FL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29"/>
      <c r="GV242" s="29"/>
      <c r="GW242" s="29"/>
      <c r="GX242" s="29"/>
      <c r="GY242" s="29"/>
      <c r="GZ242" s="29"/>
      <c r="HA242" s="29"/>
      <c r="HB242" s="29"/>
      <c r="HC242" s="29"/>
      <c r="HD242" s="29"/>
      <c r="HE242" s="29"/>
      <c r="HF242" s="29"/>
      <c r="HG242" s="29"/>
      <c r="HH242" s="29"/>
      <c r="HI242" s="29"/>
      <c r="HJ242" s="29"/>
      <c r="HK242" s="29"/>
      <c r="HL242" s="29"/>
      <c r="HM242" s="29"/>
      <c r="HN242" s="29"/>
      <c r="HO242" s="29"/>
      <c r="HP242" s="29"/>
      <c r="HQ242" s="29"/>
      <c r="HR242" s="29"/>
      <c r="HS242" s="29"/>
      <c r="HT242" s="29"/>
      <c r="HU242" s="29"/>
      <c r="HV242" s="29"/>
      <c r="HW242" s="29"/>
      <c r="HX242" s="29"/>
      <c r="HY242" s="29"/>
      <c r="HZ242" s="29"/>
      <c r="IA242" s="29"/>
      <c r="IB242" s="29"/>
      <c r="IC242" s="29"/>
      <c r="ID242" s="29"/>
      <c r="IE242" s="29"/>
      <c r="IF242" s="29"/>
      <c r="IG242" s="29"/>
      <c r="IH242" s="29"/>
      <c r="II242" s="29"/>
      <c r="IJ242" s="29"/>
      <c r="IK242" s="29"/>
      <c r="IL242" s="29"/>
      <c r="IM242" s="29"/>
      <c r="IN242" s="29"/>
      <c r="IO242" s="29"/>
      <c r="IP242" s="29"/>
      <c r="IQ242" s="29"/>
      <c r="IR242" s="29"/>
      <c r="IS242" s="29"/>
      <c r="IT242" s="29"/>
      <c r="IU242" s="29"/>
      <c r="IV242" s="29"/>
      <c r="IW242" s="29"/>
    </row>
    <row r="243" spans="7:257" x14ac:dyDescent="0.25">
      <c r="G243" s="12"/>
      <c r="H243" s="12"/>
      <c r="I243" s="12"/>
      <c r="J243" s="12"/>
      <c r="K243" s="12"/>
      <c r="L243" s="12"/>
      <c r="M243" s="12"/>
      <c r="Q243" s="12"/>
      <c r="R243" s="12"/>
      <c r="S243" s="12"/>
      <c r="AA243" s="12"/>
      <c r="AB243" s="12"/>
      <c r="AF243" s="12"/>
      <c r="AG243" s="12"/>
      <c r="AP243" s="12"/>
      <c r="AW243" s="12"/>
      <c r="BF243" s="12"/>
      <c r="BP243" s="12"/>
      <c r="BU243" s="12"/>
      <c r="BV243" s="12"/>
      <c r="CB243" s="12"/>
      <c r="CF243" s="12"/>
      <c r="CK243" s="12"/>
      <c r="CL243" s="12"/>
      <c r="DA243" s="12"/>
      <c r="DB243" s="12"/>
      <c r="DL243" s="12"/>
      <c r="DQ243" s="12"/>
      <c r="DR243" s="12"/>
      <c r="DY243" s="12"/>
      <c r="EB243" s="12"/>
      <c r="EG243" s="12"/>
      <c r="EH243" s="12"/>
      <c r="EN243" s="12"/>
      <c r="EO243" s="12"/>
      <c r="EP243" s="29"/>
      <c r="EQ243" s="29"/>
      <c r="ES243" s="29"/>
      <c r="ET243" s="29"/>
      <c r="EU243" s="29"/>
      <c r="EV243" s="29"/>
      <c r="EX243" s="29"/>
      <c r="FA243" s="29"/>
      <c r="FB243" s="29"/>
      <c r="FC243" s="29"/>
      <c r="FD243" s="29"/>
      <c r="FF243" s="29"/>
      <c r="FG243" s="29"/>
      <c r="FI243" s="29"/>
      <c r="FJ243" s="29"/>
      <c r="FK243" s="29"/>
      <c r="FL243" s="29"/>
      <c r="FN243" s="29"/>
      <c r="FO243" s="29"/>
      <c r="FP243" s="29"/>
      <c r="FQ243" s="29"/>
      <c r="FR243" s="29"/>
      <c r="FS243" s="29"/>
      <c r="FT243" s="29"/>
      <c r="FU243" s="29"/>
      <c r="FV243" s="29"/>
      <c r="FW243" s="29"/>
      <c r="FX243" s="29"/>
      <c r="FY243" s="29"/>
      <c r="FZ243" s="29"/>
      <c r="GA243" s="29"/>
      <c r="GB243" s="29"/>
      <c r="GC243" s="29"/>
      <c r="GD243" s="29"/>
      <c r="GE243" s="29"/>
      <c r="GF243" s="29"/>
      <c r="GG243" s="29"/>
      <c r="GH243" s="29"/>
      <c r="GI243" s="29"/>
      <c r="GJ243" s="29"/>
      <c r="GK243" s="29"/>
      <c r="GL243" s="29"/>
      <c r="GM243" s="29"/>
      <c r="GN243" s="29"/>
      <c r="GO243" s="29"/>
      <c r="GP243" s="29"/>
      <c r="GQ243" s="29"/>
      <c r="GR243" s="29"/>
      <c r="GS243" s="29"/>
      <c r="GT243" s="29"/>
      <c r="GU243" s="29"/>
      <c r="GV243" s="29"/>
      <c r="GW243" s="29"/>
      <c r="GX243" s="29"/>
      <c r="GY243" s="29"/>
      <c r="GZ243" s="29"/>
      <c r="HA243" s="29"/>
      <c r="HB243" s="29"/>
      <c r="HC243" s="29"/>
      <c r="HD243" s="29"/>
      <c r="HE243" s="29"/>
      <c r="HF243" s="29"/>
      <c r="HG243" s="29"/>
      <c r="HH243" s="29"/>
      <c r="HI243" s="29"/>
      <c r="HJ243" s="29"/>
      <c r="HK243" s="29"/>
      <c r="HL243" s="29"/>
      <c r="HM243" s="29"/>
      <c r="HN243" s="29"/>
      <c r="HO243" s="29"/>
      <c r="HP243" s="29"/>
      <c r="HQ243" s="29"/>
      <c r="HR243" s="29"/>
      <c r="HS243" s="29"/>
      <c r="HT243" s="29"/>
      <c r="HU243" s="29"/>
      <c r="HV243" s="29"/>
      <c r="HW243" s="29"/>
      <c r="HX243" s="29"/>
      <c r="HY243" s="29"/>
      <c r="HZ243" s="29"/>
      <c r="IA243" s="29"/>
      <c r="IB243" s="29"/>
      <c r="IC243" s="29"/>
      <c r="ID243" s="29"/>
      <c r="IE243" s="29"/>
      <c r="IF243" s="29"/>
      <c r="IG243" s="29"/>
      <c r="IH243" s="29"/>
      <c r="II243" s="29"/>
      <c r="IJ243" s="29"/>
      <c r="IK243" s="29"/>
      <c r="IL243" s="29"/>
      <c r="IM243" s="29"/>
      <c r="IN243" s="29"/>
      <c r="IO243" s="29"/>
      <c r="IP243" s="29"/>
      <c r="IQ243" s="29"/>
      <c r="IR243" s="29"/>
      <c r="IS243" s="29"/>
      <c r="IT243" s="29"/>
      <c r="IU243" s="29"/>
      <c r="IV243" s="29"/>
      <c r="IW243" s="29"/>
    </row>
    <row r="244" spans="7:257" x14ac:dyDescent="0.25">
      <c r="G244" s="12"/>
      <c r="H244" s="12"/>
      <c r="I244" s="12"/>
      <c r="J244" s="12"/>
      <c r="K244" s="12"/>
      <c r="L244" s="12"/>
      <c r="M244" s="12"/>
      <c r="Q244" s="12"/>
      <c r="R244" s="12"/>
      <c r="S244" s="12"/>
      <c r="AA244" s="12"/>
      <c r="AB244" s="12"/>
      <c r="AF244" s="12"/>
      <c r="AG244" s="12"/>
      <c r="AP244" s="12"/>
      <c r="AW244" s="12"/>
      <c r="BF244" s="12"/>
      <c r="BP244" s="12"/>
      <c r="BU244" s="12"/>
      <c r="BV244" s="12"/>
      <c r="CB244" s="12"/>
      <c r="CF244" s="12"/>
      <c r="CK244" s="12"/>
      <c r="CL244" s="12"/>
      <c r="DA244" s="12"/>
      <c r="DB244" s="12"/>
      <c r="DL244" s="12"/>
      <c r="DQ244" s="12"/>
      <c r="DR244" s="12"/>
      <c r="DY244" s="12"/>
      <c r="EB244" s="12"/>
      <c r="EG244" s="12"/>
      <c r="EH244" s="12"/>
      <c r="EN244" s="12"/>
      <c r="EO244" s="12"/>
      <c r="EP244" s="29"/>
      <c r="EQ244" s="29"/>
      <c r="ES244" s="29"/>
      <c r="ET244" s="29"/>
      <c r="EU244" s="29"/>
      <c r="EV244" s="29"/>
      <c r="EX244" s="29"/>
      <c r="FA244" s="29"/>
      <c r="FB244" s="29"/>
      <c r="FC244" s="29"/>
      <c r="FD244" s="29"/>
      <c r="FF244" s="29"/>
      <c r="FG244" s="29"/>
      <c r="FI244" s="29"/>
      <c r="FJ244" s="29"/>
      <c r="FK244" s="29"/>
      <c r="FL244" s="29"/>
      <c r="FN244" s="29"/>
      <c r="FO244" s="29"/>
      <c r="FP244" s="29"/>
      <c r="FQ244" s="29"/>
      <c r="FR244" s="29"/>
      <c r="FS244" s="29"/>
      <c r="FT244" s="29"/>
      <c r="FU244" s="29"/>
      <c r="FV244" s="29"/>
      <c r="FW244" s="29"/>
      <c r="FX244" s="29"/>
      <c r="FY244" s="29"/>
      <c r="FZ244" s="29"/>
      <c r="GA244" s="29"/>
      <c r="GB244" s="29"/>
      <c r="GC244" s="29"/>
      <c r="GD244" s="29"/>
      <c r="GE244" s="29"/>
      <c r="GF244" s="29"/>
      <c r="GG244" s="29"/>
      <c r="GH244" s="29"/>
      <c r="GI244" s="29"/>
      <c r="GJ244" s="29"/>
      <c r="GK244" s="29"/>
      <c r="GL244" s="29"/>
      <c r="GM244" s="29"/>
      <c r="GN244" s="29"/>
      <c r="GO244" s="29"/>
      <c r="GP244" s="29"/>
      <c r="GQ244" s="29"/>
      <c r="GR244" s="29"/>
      <c r="GS244" s="29"/>
      <c r="GT244" s="29"/>
      <c r="GU244" s="29"/>
      <c r="GV244" s="29"/>
      <c r="GW244" s="29"/>
      <c r="GX244" s="29"/>
      <c r="GY244" s="29"/>
      <c r="GZ244" s="29"/>
      <c r="HA244" s="29"/>
      <c r="HB244" s="29"/>
      <c r="HC244" s="29"/>
      <c r="HD244" s="29"/>
      <c r="HE244" s="29"/>
      <c r="HF244" s="29"/>
      <c r="HG244" s="29"/>
      <c r="HH244" s="29"/>
      <c r="HI244" s="29"/>
      <c r="HJ244" s="29"/>
      <c r="HK244" s="29"/>
      <c r="HL244" s="29"/>
      <c r="HM244" s="29"/>
      <c r="HN244" s="29"/>
      <c r="HO244" s="29"/>
      <c r="HP244" s="29"/>
      <c r="HQ244" s="29"/>
      <c r="HR244" s="29"/>
      <c r="HS244" s="29"/>
      <c r="HT244" s="29"/>
      <c r="HU244" s="29"/>
      <c r="HV244" s="29"/>
      <c r="HW244" s="29"/>
      <c r="HX244" s="29"/>
      <c r="HY244" s="29"/>
      <c r="HZ244" s="29"/>
      <c r="IA244" s="29"/>
      <c r="IB244" s="29"/>
      <c r="IC244" s="29"/>
      <c r="ID244" s="29"/>
      <c r="IE244" s="29"/>
      <c r="IF244" s="29"/>
      <c r="IG244" s="29"/>
      <c r="IH244" s="29"/>
      <c r="II244" s="29"/>
      <c r="IJ244" s="29"/>
      <c r="IK244" s="29"/>
      <c r="IL244" s="29"/>
      <c r="IM244" s="29"/>
      <c r="IN244" s="29"/>
      <c r="IO244" s="29"/>
      <c r="IP244" s="29"/>
      <c r="IQ244" s="29"/>
      <c r="IR244" s="29"/>
      <c r="IS244" s="29"/>
      <c r="IT244" s="29"/>
      <c r="IU244" s="29"/>
      <c r="IV244" s="29"/>
      <c r="IW244" s="29"/>
    </row>
    <row r="245" spans="7:257" x14ac:dyDescent="0.25">
      <c r="G245" s="12"/>
      <c r="H245" s="12"/>
      <c r="I245" s="12"/>
      <c r="J245" s="12"/>
      <c r="K245" s="12"/>
      <c r="L245" s="12"/>
      <c r="M245" s="12"/>
      <c r="Q245" s="12"/>
      <c r="R245" s="12"/>
      <c r="S245" s="12"/>
      <c r="AA245" s="12"/>
      <c r="AB245" s="12"/>
      <c r="AF245" s="12"/>
      <c r="AG245" s="12"/>
      <c r="AP245" s="12"/>
      <c r="AW245" s="12"/>
      <c r="BF245" s="12"/>
      <c r="BP245" s="12"/>
      <c r="BU245" s="12"/>
      <c r="BV245" s="12"/>
      <c r="CB245" s="12"/>
      <c r="CF245" s="12"/>
      <c r="CK245" s="12"/>
      <c r="CL245" s="12"/>
      <c r="DA245" s="12"/>
      <c r="DB245" s="12"/>
      <c r="DL245" s="12"/>
      <c r="DQ245" s="12"/>
      <c r="DR245" s="12"/>
      <c r="DY245" s="12"/>
      <c r="EB245" s="12"/>
      <c r="EG245" s="12"/>
      <c r="EH245" s="12"/>
      <c r="EN245" s="12"/>
      <c r="EO245" s="12"/>
      <c r="EP245" s="29"/>
      <c r="EQ245" s="29"/>
      <c r="ES245" s="29"/>
      <c r="ET245" s="29"/>
      <c r="EU245" s="29"/>
      <c r="EV245" s="29"/>
      <c r="EX245" s="29"/>
      <c r="FA245" s="29"/>
      <c r="FB245" s="29"/>
      <c r="FC245" s="29"/>
      <c r="FD245" s="29"/>
      <c r="FF245" s="29"/>
      <c r="FG245" s="29"/>
      <c r="FI245" s="29"/>
      <c r="FJ245" s="29"/>
      <c r="FK245" s="29"/>
      <c r="FL245" s="29"/>
      <c r="FN245" s="29"/>
      <c r="FO245" s="29"/>
      <c r="FP245" s="29"/>
      <c r="FQ245" s="29"/>
      <c r="FR245" s="29"/>
      <c r="FS245" s="29"/>
      <c r="FT245" s="29"/>
      <c r="FU245" s="29"/>
      <c r="FV245" s="29"/>
      <c r="FW245" s="29"/>
      <c r="FX245" s="29"/>
      <c r="FY245" s="29"/>
      <c r="FZ245" s="29"/>
      <c r="GA245" s="29"/>
      <c r="GB245" s="29"/>
      <c r="GC245" s="29"/>
      <c r="GD245" s="29"/>
      <c r="GE245" s="29"/>
      <c r="GF245" s="29"/>
      <c r="GG245" s="29"/>
      <c r="GH245" s="29"/>
      <c r="GI245" s="29"/>
      <c r="GJ245" s="29"/>
      <c r="GK245" s="29"/>
      <c r="GL245" s="29"/>
      <c r="GM245" s="29"/>
      <c r="GN245" s="29"/>
      <c r="GO245" s="29"/>
      <c r="GP245" s="29"/>
      <c r="GQ245" s="29"/>
      <c r="GR245" s="29"/>
      <c r="GS245" s="29"/>
      <c r="GT245" s="29"/>
      <c r="GU245" s="29"/>
      <c r="GV245" s="29"/>
      <c r="GW245" s="29"/>
      <c r="GX245" s="29"/>
      <c r="GY245" s="29"/>
      <c r="GZ245" s="29"/>
      <c r="HA245" s="29"/>
      <c r="HB245" s="29"/>
      <c r="HC245" s="29"/>
      <c r="HD245" s="29"/>
      <c r="HE245" s="29"/>
      <c r="HF245" s="29"/>
      <c r="HG245" s="29"/>
      <c r="HH245" s="29"/>
      <c r="HI245" s="29"/>
      <c r="HJ245" s="29"/>
      <c r="HK245" s="29"/>
      <c r="HL245" s="29"/>
      <c r="HM245" s="29"/>
      <c r="HN245" s="29"/>
      <c r="HO245" s="29"/>
      <c r="HP245" s="29"/>
      <c r="HQ245" s="29"/>
      <c r="HR245" s="29"/>
      <c r="HS245" s="29"/>
      <c r="HT245" s="29"/>
      <c r="HU245" s="29"/>
      <c r="HV245" s="29"/>
      <c r="HW245" s="29"/>
      <c r="HX245" s="29"/>
      <c r="HY245" s="29"/>
      <c r="HZ245" s="29"/>
      <c r="IA245" s="29"/>
      <c r="IB245" s="29"/>
      <c r="IC245" s="29"/>
      <c r="ID245" s="29"/>
      <c r="IE245" s="29"/>
      <c r="IF245" s="29"/>
      <c r="IG245" s="29"/>
      <c r="IH245" s="29"/>
      <c r="II245" s="29"/>
      <c r="IJ245" s="29"/>
      <c r="IK245" s="29"/>
      <c r="IL245" s="29"/>
      <c r="IM245" s="29"/>
      <c r="IN245" s="29"/>
      <c r="IO245" s="29"/>
      <c r="IP245" s="29"/>
      <c r="IQ245" s="29"/>
      <c r="IR245" s="29"/>
      <c r="IS245" s="29"/>
      <c r="IT245" s="29"/>
      <c r="IU245" s="29"/>
      <c r="IV245" s="29"/>
      <c r="IW245" s="29"/>
    </row>
    <row r="246" spans="7:257" x14ac:dyDescent="0.25">
      <c r="G246" s="12"/>
      <c r="H246" s="12"/>
      <c r="I246" s="12"/>
      <c r="J246" s="12"/>
      <c r="K246" s="12"/>
      <c r="L246" s="12"/>
      <c r="M246" s="12"/>
      <c r="Q246" s="12"/>
      <c r="R246" s="12"/>
      <c r="S246" s="12"/>
      <c r="AA246" s="12"/>
      <c r="AB246" s="12"/>
      <c r="AF246" s="12"/>
      <c r="AG246" s="12"/>
      <c r="AP246" s="12"/>
      <c r="AW246" s="12"/>
      <c r="BF246" s="12"/>
      <c r="BP246" s="12"/>
      <c r="BU246" s="12"/>
      <c r="BV246" s="12"/>
      <c r="CB246" s="12"/>
      <c r="CF246" s="12"/>
      <c r="CK246" s="12"/>
      <c r="CL246" s="12"/>
      <c r="DA246" s="12"/>
      <c r="DB246" s="12"/>
      <c r="DL246" s="12"/>
      <c r="DQ246" s="12"/>
      <c r="DR246" s="12"/>
      <c r="DY246" s="12"/>
      <c r="EB246" s="12"/>
      <c r="EG246" s="12"/>
      <c r="EH246" s="12"/>
      <c r="EN246" s="12"/>
      <c r="EO246" s="12"/>
      <c r="EP246" s="29"/>
      <c r="EQ246" s="29"/>
      <c r="ES246" s="29"/>
      <c r="ET246" s="29"/>
      <c r="EU246" s="29"/>
      <c r="EV246" s="29"/>
      <c r="EX246" s="29"/>
      <c r="FA246" s="29"/>
      <c r="FB246" s="29"/>
      <c r="FC246" s="29"/>
      <c r="FD246" s="29"/>
      <c r="FF246" s="29"/>
      <c r="FG246" s="29"/>
      <c r="FI246" s="29"/>
      <c r="FJ246" s="29"/>
      <c r="FK246" s="29"/>
      <c r="FL246" s="29"/>
      <c r="FN246" s="29"/>
      <c r="FO246" s="29"/>
      <c r="FP246" s="29"/>
      <c r="FQ246" s="29"/>
      <c r="FR246" s="29"/>
      <c r="FS246" s="29"/>
      <c r="FT246" s="29"/>
      <c r="FU246" s="29"/>
      <c r="FV246" s="29"/>
      <c r="FW246" s="29"/>
      <c r="FX246" s="29"/>
      <c r="FY246" s="29"/>
      <c r="FZ246" s="29"/>
      <c r="GA246" s="29"/>
      <c r="GB246" s="29"/>
      <c r="GC246" s="29"/>
      <c r="GD246" s="29"/>
      <c r="GE246" s="29"/>
      <c r="GF246" s="29"/>
      <c r="GG246" s="29"/>
      <c r="GH246" s="29"/>
      <c r="GI246" s="29"/>
      <c r="GJ246" s="29"/>
      <c r="GK246" s="29"/>
      <c r="GL246" s="29"/>
      <c r="GM246" s="29"/>
      <c r="GN246" s="29"/>
      <c r="GO246" s="29"/>
      <c r="GP246" s="29"/>
      <c r="GQ246" s="29"/>
      <c r="GR246" s="29"/>
      <c r="GS246" s="29"/>
      <c r="GT246" s="29"/>
      <c r="GU246" s="29"/>
      <c r="GV246" s="29"/>
      <c r="GW246" s="29"/>
      <c r="GX246" s="29"/>
      <c r="GY246" s="29"/>
      <c r="GZ246" s="29"/>
      <c r="HA246" s="29"/>
      <c r="HB246" s="29"/>
      <c r="HC246" s="29"/>
      <c r="HD246" s="29"/>
      <c r="HE246" s="29"/>
      <c r="HF246" s="29"/>
      <c r="HG246" s="29"/>
      <c r="HH246" s="29"/>
      <c r="HI246" s="29"/>
      <c r="HJ246" s="29"/>
      <c r="HK246" s="29"/>
      <c r="HL246" s="29"/>
      <c r="HM246" s="29"/>
      <c r="HN246" s="29"/>
      <c r="HO246" s="29"/>
      <c r="HP246" s="29"/>
      <c r="HQ246" s="29"/>
      <c r="HR246" s="29"/>
      <c r="HS246" s="29"/>
      <c r="HT246" s="29"/>
      <c r="HU246" s="29"/>
      <c r="HV246" s="29"/>
      <c r="HW246" s="29"/>
      <c r="HX246" s="29"/>
      <c r="HY246" s="29"/>
      <c r="HZ246" s="29"/>
      <c r="IA246" s="29"/>
      <c r="IB246" s="29"/>
      <c r="IC246" s="29"/>
      <c r="ID246" s="29"/>
      <c r="IE246" s="29"/>
      <c r="IF246" s="29"/>
      <c r="IG246" s="29"/>
      <c r="IH246" s="29"/>
      <c r="II246" s="29"/>
      <c r="IJ246" s="29"/>
      <c r="IK246" s="29"/>
      <c r="IL246" s="29"/>
      <c r="IM246" s="29"/>
      <c r="IN246" s="29"/>
      <c r="IO246" s="29"/>
      <c r="IP246" s="29"/>
      <c r="IQ246" s="29"/>
      <c r="IR246" s="29"/>
      <c r="IS246" s="29"/>
      <c r="IT246" s="29"/>
      <c r="IU246" s="29"/>
      <c r="IV246" s="29"/>
      <c r="IW246" s="29"/>
    </row>
    <row r="247" spans="7:257" x14ac:dyDescent="0.25">
      <c r="G247" s="12"/>
      <c r="H247" s="12"/>
      <c r="I247" s="12"/>
      <c r="J247" s="12"/>
      <c r="K247" s="12"/>
      <c r="L247" s="12"/>
      <c r="M247" s="12"/>
      <c r="Q247" s="12"/>
      <c r="R247" s="12"/>
      <c r="S247" s="12"/>
      <c r="AA247" s="12"/>
      <c r="AB247" s="12"/>
      <c r="AF247" s="12"/>
      <c r="AG247" s="12"/>
      <c r="AP247" s="12"/>
      <c r="AW247" s="12"/>
      <c r="BF247" s="12"/>
      <c r="BP247" s="12"/>
      <c r="BU247" s="12"/>
      <c r="BV247" s="12"/>
      <c r="CB247" s="12"/>
      <c r="CF247" s="12"/>
      <c r="CK247" s="12"/>
      <c r="CL247" s="12"/>
      <c r="DA247" s="12"/>
      <c r="DB247" s="12"/>
      <c r="DL247" s="12"/>
      <c r="DQ247" s="12"/>
      <c r="DR247" s="12"/>
      <c r="DY247" s="12"/>
      <c r="EB247" s="12"/>
      <c r="EG247" s="12"/>
      <c r="EH247" s="12"/>
      <c r="EN247" s="12"/>
      <c r="EO247" s="12"/>
      <c r="EP247" s="29"/>
      <c r="EQ247" s="29"/>
      <c r="ES247" s="29"/>
      <c r="ET247" s="29"/>
      <c r="EU247" s="29"/>
      <c r="EV247" s="29"/>
      <c r="EX247" s="29"/>
      <c r="FA247" s="29"/>
      <c r="FB247" s="29"/>
      <c r="FC247" s="29"/>
      <c r="FD247" s="29"/>
      <c r="FF247" s="29"/>
      <c r="FG247" s="29"/>
      <c r="FI247" s="29"/>
      <c r="FJ247" s="29"/>
      <c r="FK247" s="29"/>
      <c r="FL247" s="29"/>
      <c r="FN247" s="29"/>
      <c r="FO247" s="29"/>
      <c r="FP247" s="29"/>
      <c r="FQ247" s="29"/>
      <c r="FR247" s="29"/>
      <c r="FS247" s="29"/>
      <c r="FT247" s="29"/>
      <c r="FU247" s="29"/>
      <c r="FV247" s="29"/>
      <c r="FW247" s="29"/>
      <c r="FX247" s="29"/>
      <c r="FY247" s="29"/>
      <c r="FZ247" s="29"/>
      <c r="GA247" s="29"/>
      <c r="GB247" s="29"/>
      <c r="GC247" s="29"/>
      <c r="GD247" s="29"/>
      <c r="GE247" s="29"/>
      <c r="GF247" s="29"/>
      <c r="GG247" s="29"/>
      <c r="GH247" s="29"/>
      <c r="GI247" s="29"/>
      <c r="GJ247" s="29"/>
      <c r="GK247" s="29"/>
      <c r="GL247" s="29"/>
      <c r="GM247" s="29"/>
      <c r="GN247" s="29"/>
      <c r="GO247" s="29"/>
      <c r="GP247" s="29"/>
      <c r="GQ247" s="29"/>
      <c r="GR247" s="29"/>
      <c r="GS247" s="29"/>
      <c r="GT247" s="29"/>
      <c r="GU247" s="29"/>
      <c r="GV247" s="29"/>
      <c r="GW247" s="29"/>
      <c r="GX247" s="29"/>
      <c r="GY247" s="29"/>
      <c r="GZ247" s="29"/>
      <c r="HA247" s="29"/>
      <c r="HB247" s="29"/>
      <c r="HC247" s="29"/>
      <c r="HD247" s="29"/>
      <c r="HE247" s="29"/>
      <c r="HF247" s="29"/>
      <c r="HG247" s="29"/>
      <c r="HH247" s="29"/>
      <c r="HI247" s="29"/>
      <c r="HJ247" s="29"/>
      <c r="HK247" s="29"/>
      <c r="HL247" s="29"/>
      <c r="HM247" s="29"/>
      <c r="HN247" s="29"/>
      <c r="HO247" s="29"/>
      <c r="HP247" s="29"/>
      <c r="HQ247" s="29"/>
      <c r="HR247" s="29"/>
      <c r="HS247" s="29"/>
      <c r="HT247" s="29"/>
      <c r="HU247" s="29"/>
      <c r="HV247" s="29"/>
      <c r="HW247" s="29"/>
      <c r="HX247" s="29"/>
      <c r="HY247" s="29"/>
      <c r="HZ247" s="29"/>
      <c r="IA247" s="29"/>
      <c r="IB247" s="29"/>
      <c r="IC247" s="29"/>
      <c r="ID247" s="29"/>
      <c r="IE247" s="29"/>
      <c r="IF247" s="29"/>
      <c r="IG247" s="29"/>
      <c r="IH247" s="29"/>
      <c r="II247" s="29"/>
      <c r="IJ247" s="29"/>
      <c r="IK247" s="29"/>
      <c r="IL247" s="29"/>
      <c r="IM247" s="29"/>
      <c r="IN247" s="29"/>
      <c r="IO247" s="29"/>
      <c r="IP247" s="29"/>
      <c r="IQ247" s="29"/>
      <c r="IR247" s="29"/>
      <c r="IS247" s="29"/>
      <c r="IT247" s="29"/>
      <c r="IU247" s="29"/>
      <c r="IV247" s="29"/>
      <c r="IW247" s="29"/>
    </row>
    <row r="248" spans="7:257" x14ac:dyDescent="0.25">
      <c r="G248" s="12"/>
      <c r="H248" s="12"/>
      <c r="I248" s="12"/>
      <c r="J248" s="12"/>
      <c r="K248" s="12"/>
      <c r="L248" s="12"/>
      <c r="M248" s="12"/>
      <c r="Q248" s="12"/>
      <c r="R248" s="12"/>
      <c r="S248" s="12"/>
      <c r="AA248" s="12"/>
      <c r="AB248" s="12"/>
      <c r="AF248" s="12"/>
      <c r="AG248" s="12"/>
      <c r="AP248" s="12"/>
      <c r="AW248" s="12"/>
      <c r="BF248" s="12"/>
      <c r="BP248" s="12"/>
      <c r="BU248" s="12"/>
      <c r="BV248" s="12"/>
      <c r="CB248" s="12"/>
      <c r="CF248" s="12"/>
      <c r="CK248" s="12"/>
      <c r="CL248" s="12"/>
      <c r="DA248" s="12"/>
      <c r="DB248" s="12"/>
      <c r="DL248" s="12"/>
      <c r="DQ248" s="12"/>
      <c r="DR248" s="12"/>
      <c r="DY248" s="12"/>
      <c r="EB248" s="12"/>
      <c r="EG248" s="12"/>
      <c r="EH248" s="12"/>
      <c r="EN248" s="12"/>
      <c r="EO248" s="12"/>
      <c r="EP248" s="29"/>
      <c r="EQ248" s="29"/>
      <c r="ES248" s="29"/>
      <c r="ET248" s="29"/>
      <c r="EU248" s="29"/>
      <c r="EV248" s="29"/>
      <c r="EX248" s="29"/>
      <c r="FA248" s="29"/>
      <c r="FB248" s="29"/>
      <c r="FC248" s="29"/>
      <c r="FD248" s="29"/>
      <c r="FF248" s="29"/>
      <c r="FG248" s="29"/>
      <c r="FI248" s="29"/>
      <c r="FJ248" s="29"/>
      <c r="FK248" s="29"/>
      <c r="FL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29"/>
      <c r="GV248" s="29"/>
      <c r="GW248" s="29"/>
      <c r="GX248" s="29"/>
      <c r="GY248" s="29"/>
      <c r="GZ248" s="29"/>
      <c r="HA248" s="29"/>
      <c r="HB248" s="29"/>
      <c r="HC248" s="29"/>
      <c r="HD248" s="29"/>
      <c r="HE248" s="29"/>
      <c r="HF248" s="29"/>
      <c r="HG248" s="29"/>
      <c r="HH248" s="29"/>
      <c r="HI248" s="29"/>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c r="IJ248" s="29"/>
      <c r="IK248" s="29"/>
      <c r="IL248" s="29"/>
      <c r="IM248" s="29"/>
      <c r="IN248" s="29"/>
      <c r="IO248" s="29"/>
      <c r="IP248" s="29"/>
      <c r="IQ248" s="29"/>
      <c r="IR248" s="29"/>
      <c r="IS248" s="29"/>
      <c r="IT248" s="29"/>
      <c r="IU248" s="29"/>
      <c r="IV248" s="29"/>
      <c r="IW248" s="29"/>
    </row>
    <row r="249" spans="7:257" x14ac:dyDescent="0.25">
      <c r="G249" s="12"/>
      <c r="H249" s="12"/>
      <c r="I249" s="12"/>
      <c r="J249" s="12"/>
      <c r="K249" s="12"/>
      <c r="L249" s="12"/>
      <c r="M249" s="12"/>
      <c r="Q249" s="12"/>
      <c r="R249" s="12"/>
      <c r="S249" s="12"/>
      <c r="AA249" s="12"/>
      <c r="AB249" s="12"/>
      <c r="AF249" s="12"/>
      <c r="AG249" s="12"/>
      <c r="AP249" s="12"/>
      <c r="AW249" s="12"/>
      <c r="BF249" s="12"/>
      <c r="BP249" s="12"/>
      <c r="BU249" s="12"/>
      <c r="BV249" s="12"/>
      <c r="CB249" s="12"/>
      <c r="CF249" s="12"/>
      <c r="CK249" s="12"/>
      <c r="CL249" s="12"/>
      <c r="DA249" s="12"/>
      <c r="DB249" s="12"/>
      <c r="DL249" s="12"/>
      <c r="DQ249" s="12"/>
      <c r="DR249" s="12"/>
      <c r="DY249" s="12"/>
      <c r="EB249" s="12"/>
      <c r="EG249" s="12"/>
      <c r="EH249" s="12"/>
      <c r="EN249" s="12"/>
      <c r="EO249" s="12"/>
      <c r="EP249" s="29"/>
      <c r="EQ249" s="29"/>
      <c r="ES249" s="29"/>
      <c r="ET249" s="29"/>
      <c r="EU249" s="29"/>
      <c r="EV249" s="29"/>
      <c r="EX249" s="29"/>
      <c r="FA249" s="29"/>
      <c r="FB249" s="29"/>
      <c r="FC249" s="29"/>
      <c r="FD249" s="29"/>
      <c r="FF249" s="29"/>
      <c r="FG249" s="29"/>
      <c r="FI249" s="29"/>
      <c r="FJ249" s="29"/>
      <c r="FK249" s="29"/>
      <c r="FL249" s="29"/>
      <c r="FN249" s="29"/>
      <c r="FO249" s="29"/>
      <c r="FP249" s="29"/>
      <c r="FQ249" s="29"/>
      <c r="FR249" s="29"/>
      <c r="FS249" s="29"/>
      <c r="FT249" s="29"/>
      <c r="FU249" s="29"/>
      <c r="FV249" s="29"/>
      <c r="FW249" s="29"/>
      <c r="FX249" s="29"/>
      <c r="FY249" s="29"/>
      <c r="FZ249" s="29"/>
      <c r="GA249" s="29"/>
      <c r="GB249" s="29"/>
      <c r="GC249" s="29"/>
      <c r="GD249" s="29"/>
      <c r="GE249" s="29"/>
      <c r="GF249" s="29"/>
      <c r="GG249" s="29"/>
      <c r="GH249" s="29"/>
      <c r="GI249" s="29"/>
      <c r="GJ249" s="29"/>
      <c r="GK249" s="29"/>
      <c r="GL249" s="29"/>
      <c r="GM249" s="29"/>
      <c r="GN249" s="29"/>
      <c r="GO249" s="29"/>
      <c r="GP249" s="29"/>
      <c r="GQ249" s="29"/>
      <c r="GR249" s="29"/>
      <c r="GS249" s="29"/>
      <c r="GT249" s="29"/>
      <c r="GU249" s="29"/>
      <c r="GV249" s="29"/>
      <c r="GW249" s="29"/>
      <c r="GX249" s="29"/>
      <c r="GY249" s="29"/>
      <c r="GZ249" s="29"/>
      <c r="HA249" s="29"/>
      <c r="HB249" s="29"/>
      <c r="HC249" s="29"/>
      <c r="HD249" s="29"/>
      <c r="HE249" s="29"/>
      <c r="HF249" s="29"/>
      <c r="HG249" s="29"/>
      <c r="HH249" s="29"/>
      <c r="HI249" s="29"/>
      <c r="HJ249" s="29"/>
      <c r="HK249" s="29"/>
      <c r="HL249" s="29"/>
      <c r="HM249" s="29"/>
      <c r="HN249" s="29"/>
      <c r="HO249" s="29"/>
      <c r="HP249" s="29"/>
      <c r="HQ249" s="29"/>
      <c r="HR249" s="29"/>
      <c r="HS249" s="29"/>
      <c r="HT249" s="29"/>
      <c r="HU249" s="29"/>
      <c r="HV249" s="29"/>
      <c r="HW249" s="29"/>
      <c r="HX249" s="29"/>
      <c r="HY249" s="29"/>
      <c r="HZ249" s="29"/>
      <c r="IA249" s="29"/>
      <c r="IB249" s="29"/>
      <c r="IC249" s="29"/>
      <c r="ID249" s="29"/>
      <c r="IE249" s="29"/>
      <c r="IF249" s="29"/>
      <c r="IG249" s="29"/>
      <c r="IH249" s="29"/>
      <c r="II249" s="29"/>
      <c r="IJ249" s="29"/>
      <c r="IK249" s="29"/>
      <c r="IL249" s="29"/>
      <c r="IM249" s="29"/>
      <c r="IN249" s="29"/>
      <c r="IO249" s="29"/>
      <c r="IP249" s="29"/>
      <c r="IQ249" s="29"/>
      <c r="IR249" s="29"/>
      <c r="IS249" s="29"/>
      <c r="IT249" s="29"/>
      <c r="IU249" s="29"/>
      <c r="IV249" s="29"/>
      <c r="IW249" s="29"/>
    </row>
    <row r="250" spans="7:257" x14ac:dyDescent="0.25">
      <c r="G250" s="12"/>
      <c r="H250" s="12"/>
      <c r="I250" s="12"/>
      <c r="J250" s="12"/>
      <c r="K250" s="12"/>
      <c r="L250" s="12"/>
      <c r="M250" s="12"/>
      <c r="Q250" s="12"/>
      <c r="R250" s="12"/>
      <c r="S250" s="12"/>
      <c r="AA250" s="12"/>
      <c r="AB250" s="12"/>
      <c r="AF250" s="12"/>
      <c r="AG250" s="12"/>
      <c r="AP250" s="12"/>
      <c r="AW250" s="12"/>
      <c r="BF250" s="12"/>
      <c r="BP250" s="12"/>
      <c r="BU250" s="12"/>
      <c r="BV250" s="12"/>
      <c r="CB250" s="12"/>
      <c r="CF250" s="12"/>
      <c r="CK250" s="12"/>
      <c r="CL250" s="12"/>
      <c r="DA250" s="12"/>
      <c r="DB250" s="12"/>
      <c r="DL250" s="12"/>
      <c r="DQ250" s="12"/>
      <c r="DR250" s="12"/>
      <c r="DY250" s="12"/>
      <c r="EB250" s="12"/>
      <c r="EG250" s="12"/>
      <c r="EH250" s="12"/>
      <c r="EN250" s="12"/>
      <c r="EO250" s="12"/>
      <c r="EP250" s="29"/>
      <c r="EQ250" s="29"/>
      <c r="ES250" s="29"/>
      <c r="ET250" s="29"/>
      <c r="EU250" s="29"/>
      <c r="EV250" s="29"/>
      <c r="EX250" s="29"/>
      <c r="FA250" s="29"/>
      <c r="FB250" s="29"/>
      <c r="FC250" s="29"/>
      <c r="FD250" s="29"/>
      <c r="FF250" s="29"/>
      <c r="FG250" s="29"/>
      <c r="FI250" s="29"/>
      <c r="FJ250" s="29"/>
      <c r="FK250" s="29"/>
      <c r="FL250" s="29"/>
      <c r="FN250" s="29"/>
      <c r="FO250" s="29"/>
      <c r="FP250" s="29"/>
      <c r="FQ250" s="29"/>
      <c r="FR250" s="29"/>
      <c r="FS250" s="29"/>
      <c r="FT250" s="29"/>
      <c r="FU250" s="29"/>
      <c r="FV250" s="29"/>
      <c r="FW250" s="29"/>
      <c r="FX250" s="29"/>
      <c r="FY250" s="29"/>
      <c r="FZ250" s="29"/>
      <c r="GA250" s="29"/>
      <c r="GB250" s="29"/>
      <c r="GC250" s="29"/>
      <c r="GD250" s="29"/>
      <c r="GE250" s="29"/>
      <c r="GF250" s="29"/>
      <c r="GG250" s="29"/>
      <c r="GH250" s="29"/>
      <c r="GI250" s="29"/>
      <c r="GJ250" s="29"/>
      <c r="GK250" s="29"/>
      <c r="GL250" s="29"/>
      <c r="GM250" s="29"/>
      <c r="GN250" s="29"/>
      <c r="GO250" s="29"/>
      <c r="GP250" s="29"/>
      <c r="GQ250" s="29"/>
      <c r="GR250" s="29"/>
      <c r="GS250" s="29"/>
      <c r="GT250" s="29"/>
      <c r="GU250" s="29"/>
      <c r="GV250" s="29"/>
      <c r="GW250" s="29"/>
      <c r="GX250" s="29"/>
      <c r="GY250" s="29"/>
      <c r="GZ250" s="29"/>
      <c r="HA250" s="29"/>
      <c r="HB250" s="29"/>
      <c r="HC250" s="29"/>
      <c r="HD250" s="29"/>
      <c r="HE250" s="29"/>
      <c r="HF250" s="29"/>
      <c r="HG250" s="29"/>
      <c r="HH250" s="29"/>
      <c r="HI250" s="29"/>
      <c r="HJ250" s="29"/>
      <c r="HK250" s="29"/>
      <c r="HL250" s="29"/>
      <c r="HM250" s="29"/>
      <c r="HN250" s="29"/>
      <c r="HO250" s="29"/>
      <c r="HP250" s="29"/>
      <c r="HQ250" s="29"/>
      <c r="HR250" s="29"/>
      <c r="HS250" s="29"/>
      <c r="HT250" s="29"/>
      <c r="HU250" s="29"/>
      <c r="HV250" s="29"/>
      <c r="HW250" s="29"/>
      <c r="HX250" s="29"/>
      <c r="HY250" s="29"/>
      <c r="HZ250" s="29"/>
      <c r="IA250" s="29"/>
      <c r="IB250" s="29"/>
      <c r="IC250" s="29"/>
      <c r="ID250" s="29"/>
      <c r="IE250" s="29"/>
      <c r="IF250" s="29"/>
      <c r="IG250" s="29"/>
      <c r="IH250" s="29"/>
      <c r="II250" s="29"/>
      <c r="IJ250" s="29"/>
      <c r="IK250" s="29"/>
      <c r="IL250" s="29"/>
      <c r="IM250" s="29"/>
      <c r="IN250" s="29"/>
      <c r="IO250" s="29"/>
      <c r="IP250" s="29"/>
      <c r="IQ250" s="29"/>
      <c r="IR250" s="29"/>
      <c r="IS250" s="29"/>
      <c r="IT250" s="29"/>
      <c r="IU250" s="29"/>
      <c r="IV250" s="29"/>
      <c r="IW250" s="29"/>
    </row>
    <row r="251" spans="7:257" x14ac:dyDescent="0.25">
      <c r="G251" s="12"/>
      <c r="H251" s="12"/>
      <c r="I251" s="12"/>
      <c r="J251" s="12"/>
      <c r="K251" s="12"/>
      <c r="L251" s="12"/>
      <c r="M251" s="12"/>
      <c r="Q251" s="12"/>
      <c r="R251" s="12"/>
      <c r="S251" s="12"/>
      <c r="AA251" s="12"/>
      <c r="AB251" s="12"/>
      <c r="AF251" s="12"/>
      <c r="AG251" s="12"/>
      <c r="AP251" s="12"/>
      <c r="AW251" s="12"/>
      <c r="BF251" s="12"/>
      <c r="BP251" s="12"/>
      <c r="BU251" s="12"/>
      <c r="BV251" s="12"/>
      <c r="CB251" s="12"/>
      <c r="CF251" s="12"/>
      <c r="CK251" s="12"/>
      <c r="CL251" s="12"/>
      <c r="DA251" s="12"/>
      <c r="DB251" s="12"/>
      <c r="DL251" s="12"/>
      <c r="DQ251" s="12"/>
      <c r="DR251" s="12"/>
      <c r="DY251" s="12"/>
      <c r="EB251" s="12"/>
      <c r="EG251" s="12"/>
      <c r="EH251" s="12"/>
      <c r="EN251" s="12"/>
      <c r="EO251" s="12"/>
      <c r="EP251" s="29"/>
      <c r="EQ251" s="29"/>
      <c r="ES251" s="29"/>
      <c r="ET251" s="29"/>
      <c r="EU251" s="29"/>
      <c r="EV251" s="29"/>
      <c r="EX251" s="29"/>
      <c r="FA251" s="29"/>
      <c r="FB251" s="29"/>
      <c r="FC251" s="29"/>
      <c r="FD251" s="29"/>
      <c r="FF251" s="29"/>
      <c r="FG251" s="29"/>
      <c r="FI251" s="29"/>
      <c r="FJ251" s="29"/>
      <c r="FK251" s="29"/>
      <c r="FL251" s="29"/>
      <c r="FN251" s="29"/>
      <c r="FO251" s="29"/>
      <c r="FP251" s="29"/>
      <c r="FQ251" s="29"/>
      <c r="FR251" s="29"/>
      <c r="FS251" s="29"/>
      <c r="FT251" s="29"/>
      <c r="FU251" s="29"/>
      <c r="FV251" s="29"/>
      <c r="FW251" s="29"/>
      <c r="FX251" s="29"/>
      <c r="FY251" s="29"/>
      <c r="FZ251" s="29"/>
      <c r="GA251" s="29"/>
      <c r="GB251" s="29"/>
      <c r="GC251" s="29"/>
      <c r="GD251" s="29"/>
      <c r="GE251" s="29"/>
      <c r="GF251" s="29"/>
      <c r="GG251" s="29"/>
      <c r="GH251" s="29"/>
      <c r="GI251" s="29"/>
      <c r="GJ251" s="29"/>
      <c r="GK251" s="29"/>
      <c r="GL251" s="29"/>
      <c r="GM251" s="29"/>
      <c r="GN251" s="29"/>
      <c r="GO251" s="29"/>
      <c r="GP251" s="29"/>
      <c r="GQ251" s="29"/>
      <c r="GR251" s="29"/>
      <c r="GS251" s="29"/>
      <c r="GT251" s="29"/>
      <c r="GU251" s="29"/>
      <c r="GV251" s="29"/>
      <c r="GW251" s="29"/>
      <c r="GX251" s="29"/>
      <c r="GY251" s="29"/>
      <c r="GZ251" s="29"/>
      <c r="HA251" s="29"/>
      <c r="HB251" s="29"/>
      <c r="HC251" s="29"/>
      <c r="HD251" s="29"/>
      <c r="HE251" s="29"/>
      <c r="HF251" s="29"/>
      <c r="HG251" s="29"/>
      <c r="HH251" s="29"/>
      <c r="HI251" s="29"/>
      <c r="HJ251" s="29"/>
      <c r="HK251" s="29"/>
      <c r="HL251" s="29"/>
      <c r="HM251" s="29"/>
      <c r="HN251" s="29"/>
      <c r="HO251" s="29"/>
      <c r="HP251" s="29"/>
      <c r="HQ251" s="29"/>
      <c r="HR251" s="29"/>
      <c r="HS251" s="29"/>
      <c r="HT251" s="29"/>
      <c r="HU251" s="29"/>
      <c r="HV251" s="29"/>
      <c r="HW251" s="29"/>
      <c r="HX251" s="29"/>
      <c r="HY251" s="29"/>
      <c r="HZ251" s="29"/>
      <c r="IA251" s="29"/>
      <c r="IB251" s="29"/>
      <c r="IC251" s="29"/>
      <c r="ID251" s="29"/>
      <c r="IE251" s="29"/>
      <c r="IF251" s="29"/>
      <c r="IG251" s="29"/>
      <c r="IH251" s="29"/>
      <c r="II251" s="29"/>
      <c r="IJ251" s="29"/>
      <c r="IK251" s="29"/>
      <c r="IL251" s="29"/>
      <c r="IM251" s="29"/>
      <c r="IN251" s="29"/>
      <c r="IO251" s="29"/>
      <c r="IP251" s="29"/>
      <c r="IQ251" s="29"/>
      <c r="IR251" s="29"/>
      <c r="IS251" s="29"/>
      <c r="IT251" s="29"/>
      <c r="IU251" s="29"/>
      <c r="IV251" s="29"/>
      <c r="IW251" s="29"/>
    </row>
    <row r="252" spans="7:257" x14ac:dyDescent="0.25">
      <c r="G252" s="12"/>
      <c r="H252" s="12"/>
      <c r="I252" s="12"/>
      <c r="J252" s="12"/>
      <c r="K252" s="12"/>
      <c r="L252" s="12"/>
      <c r="M252" s="12"/>
      <c r="Q252" s="12"/>
      <c r="R252" s="12"/>
      <c r="S252" s="12"/>
      <c r="AA252" s="12"/>
      <c r="AB252" s="12"/>
      <c r="AF252" s="12"/>
      <c r="AG252" s="12"/>
      <c r="AP252" s="12"/>
      <c r="AW252" s="12"/>
      <c r="BF252" s="12"/>
      <c r="BP252" s="12"/>
      <c r="BU252" s="12"/>
      <c r="BV252" s="12"/>
      <c r="CB252" s="12"/>
      <c r="CF252" s="12"/>
      <c r="CK252" s="12"/>
      <c r="CL252" s="12"/>
      <c r="DA252" s="12"/>
      <c r="DB252" s="12"/>
      <c r="DL252" s="12"/>
      <c r="DQ252" s="12"/>
      <c r="DR252" s="12"/>
      <c r="DY252" s="12"/>
      <c r="EB252" s="12"/>
      <c r="EG252" s="12"/>
      <c r="EH252" s="12"/>
      <c r="EN252" s="12"/>
      <c r="EO252" s="12"/>
      <c r="EP252" s="29"/>
      <c r="EQ252" s="29"/>
      <c r="ES252" s="29"/>
      <c r="ET252" s="29"/>
      <c r="EU252" s="29"/>
      <c r="EV252" s="29"/>
      <c r="EX252" s="29"/>
      <c r="FA252" s="29"/>
      <c r="FB252" s="29"/>
      <c r="FC252" s="29"/>
      <c r="FD252" s="29"/>
      <c r="FF252" s="29"/>
      <c r="FG252" s="29"/>
      <c r="FI252" s="29"/>
      <c r="FJ252" s="29"/>
      <c r="FK252" s="29"/>
      <c r="FL252" s="29"/>
      <c r="FN252" s="29"/>
      <c r="FO252" s="29"/>
      <c r="FP252" s="29"/>
      <c r="FQ252" s="29"/>
      <c r="FR252" s="29"/>
      <c r="FS252" s="29"/>
      <c r="FT252" s="29"/>
      <c r="FU252" s="29"/>
      <c r="FV252" s="29"/>
      <c r="FW252" s="29"/>
      <c r="FX252" s="29"/>
      <c r="FY252" s="29"/>
      <c r="FZ252" s="29"/>
      <c r="GA252" s="29"/>
      <c r="GB252" s="29"/>
      <c r="GC252" s="29"/>
      <c r="GD252" s="29"/>
      <c r="GE252" s="29"/>
      <c r="GF252" s="29"/>
      <c r="GG252" s="29"/>
      <c r="GH252" s="29"/>
      <c r="GI252" s="29"/>
      <c r="GJ252" s="29"/>
      <c r="GK252" s="29"/>
      <c r="GL252" s="29"/>
      <c r="GM252" s="29"/>
      <c r="GN252" s="29"/>
      <c r="GO252" s="29"/>
      <c r="GP252" s="29"/>
      <c r="GQ252" s="29"/>
      <c r="GR252" s="29"/>
      <c r="GS252" s="29"/>
      <c r="GT252" s="29"/>
      <c r="GU252" s="29"/>
      <c r="GV252" s="29"/>
      <c r="GW252" s="29"/>
      <c r="GX252" s="29"/>
      <c r="GY252" s="29"/>
      <c r="GZ252" s="29"/>
      <c r="HA252" s="29"/>
      <c r="HB252" s="29"/>
      <c r="HC252" s="29"/>
      <c r="HD252" s="29"/>
      <c r="HE252" s="29"/>
      <c r="HF252" s="29"/>
      <c r="HG252" s="29"/>
      <c r="HH252" s="29"/>
      <c r="HI252" s="29"/>
      <c r="HJ252" s="29"/>
      <c r="HK252" s="29"/>
      <c r="HL252" s="29"/>
      <c r="HM252" s="29"/>
      <c r="HN252" s="29"/>
      <c r="HO252" s="29"/>
      <c r="HP252" s="29"/>
      <c r="HQ252" s="29"/>
      <c r="HR252" s="29"/>
      <c r="HS252" s="29"/>
      <c r="HT252" s="29"/>
      <c r="HU252" s="29"/>
      <c r="HV252" s="29"/>
      <c r="HW252" s="29"/>
      <c r="HX252" s="29"/>
      <c r="HY252" s="29"/>
      <c r="HZ252" s="29"/>
      <c r="IA252" s="29"/>
      <c r="IB252" s="29"/>
      <c r="IC252" s="29"/>
      <c r="ID252" s="29"/>
      <c r="IE252" s="29"/>
      <c r="IF252" s="29"/>
      <c r="IG252" s="29"/>
      <c r="IH252" s="29"/>
      <c r="II252" s="29"/>
      <c r="IJ252" s="29"/>
      <c r="IK252" s="29"/>
      <c r="IL252" s="29"/>
      <c r="IM252" s="29"/>
      <c r="IN252" s="29"/>
      <c r="IO252" s="29"/>
      <c r="IP252" s="29"/>
      <c r="IQ252" s="29"/>
      <c r="IR252" s="29"/>
      <c r="IS252" s="29"/>
      <c r="IT252" s="29"/>
      <c r="IU252" s="29"/>
      <c r="IV252" s="29"/>
      <c r="IW252" s="29"/>
    </row>
    <row r="253" spans="7:257" x14ac:dyDescent="0.25">
      <c r="G253" s="12"/>
      <c r="H253" s="12"/>
      <c r="I253" s="12"/>
      <c r="J253" s="12"/>
      <c r="K253" s="12"/>
      <c r="L253" s="12"/>
      <c r="M253" s="12"/>
      <c r="Q253" s="12"/>
      <c r="R253" s="12"/>
      <c r="S253" s="12"/>
      <c r="AA253" s="12"/>
      <c r="AB253" s="12"/>
      <c r="AF253" s="12"/>
      <c r="AG253" s="12"/>
      <c r="AP253" s="12"/>
      <c r="AW253" s="12"/>
      <c r="BF253" s="12"/>
      <c r="BP253" s="12"/>
      <c r="BU253" s="12"/>
      <c r="BV253" s="12"/>
      <c r="CB253" s="12"/>
      <c r="CF253" s="12"/>
      <c r="CK253" s="12"/>
      <c r="CL253" s="12"/>
      <c r="DA253" s="12"/>
      <c r="DB253" s="12"/>
      <c r="DL253" s="12"/>
      <c r="DQ253" s="12"/>
      <c r="DR253" s="12"/>
      <c r="DY253" s="12"/>
      <c r="EB253" s="12"/>
      <c r="EG253" s="12"/>
      <c r="EH253" s="12"/>
      <c r="EN253" s="12"/>
      <c r="EO253" s="12"/>
      <c r="EP253" s="29"/>
      <c r="EQ253" s="29"/>
      <c r="ES253" s="29"/>
      <c r="ET253" s="29"/>
      <c r="EU253" s="29"/>
      <c r="EV253" s="29"/>
      <c r="EX253" s="29"/>
      <c r="FA253" s="29"/>
      <c r="FB253" s="29"/>
      <c r="FC253" s="29"/>
      <c r="FD253" s="29"/>
      <c r="FF253" s="29"/>
      <c r="FG253" s="29"/>
      <c r="FI253" s="29"/>
      <c r="FJ253" s="29"/>
      <c r="FK253" s="29"/>
      <c r="FL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29"/>
      <c r="GV253" s="29"/>
      <c r="GW253" s="29"/>
      <c r="GX253" s="29"/>
      <c r="GY253" s="29"/>
      <c r="GZ253" s="29"/>
      <c r="HA253" s="29"/>
      <c r="HB253" s="29"/>
      <c r="HC253" s="29"/>
      <c r="HD253" s="29"/>
      <c r="HE253" s="29"/>
      <c r="HF253" s="29"/>
      <c r="HG253" s="29"/>
      <c r="HH253" s="29"/>
      <c r="HI253" s="29"/>
      <c r="HJ253" s="29"/>
      <c r="HK253" s="29"/>
      <c r="HL253" s="29"/>
      <c r="HM253" s="29"/>
      <c r="HN253" s="29"/>
      <c r="HO253" s="29"/>
      <c r="HP253" s="29"/>
      <c r="HQ253" s="29"/>
      <c r="HR253" s="29"/>
      <c r="HS253" s="29"/>
      <c r="HT253" s="29"/>
      <c r="HU253" s="29"/>
      <c r="HV253" s="29"/>
      <c r="HW253" s="29"/>
      <c r="HX253" s="29"/>
      <c r="HY253" s="29"/>
      <c r="HZ253" s="29"/>
      <c r="IA253" s="29"/>
      <c r="IB253" s="29"/>
      <c r="IC253" s="29"/>
      <c r="ID253" s="29"/>
      <c r="IE253" s="29"/>
      <c r="IF253" s="29"/>
      <c r="IG253" s="29"/>
      <c r="IH253" s="29"/>
      <c r="II253" s="29"/>
      <c r="IJ253" s="29"/>
      <c r="IK253" s="29"/>
      <c r="IL253" s="29"/>
      <c r="IM253" s="29"/>
      <c r="IN253" s="29"/>
      <c r="IO253" s="29"/>
      <c r="IP253" s="29"/>
      <c r="IQ253" s="29"/>
      <c r="IR253" s="29"/>
      <c r="IS253" s="29"/>
      <c r="IT253" s="29"/>
      <c r="IU253" s="29"/>
      <c r="IV253" s="29"/>
      <c r="IW253" s="29"/>
    </row>
    <row r="254" spans="7:257" x14ac:dyDescent="0.25">
      <c r="G254" s="12"/>
      <c r="H254" s="12"/>
      <c r="I254" s="12"/>
      <c r="J254" s="12"/>
      <c r="K254" s="12"/>
      <c r="L254" s="12"/>
      <c r="M254" s="12"/>
      <c r="Q254" s="12"/>
      <c r="R254" s="12"/>
      <c r="S254" s="12"/>
      <c r="AA254" s="12"/>
      <c r="AB254" s="12"/>
      <c r="AF254" s="12"/>
      <c r="AG254" s="12"/>
      <c r="AP254" s="12"/>
      <c r="AW254" s="12"/>
      <c r="BF254" s="12"/>
      <c r="BP254" s="12"/>
      <c r="BU254" s="12"/>
      <c r="BV254" s="12"/>
      <c r="CB254" s="12"/>
      <c r="CF254" s="12"/>
      <c r="CK254" s="12"/>
      <c r="CL254" s="12"/>
      <c r="DA254" s="12"/>
      <c r="DB254" s="12"/>
      <c r="DL254" s="12"/>
      <c r="DQ254" s="12"/>
      <c r="DR254" s="12"/>
      <c r="DY254" s="12"/>
      <c r="EB254" s="12"/>
      <c r="EG254" s="12"/>
      <c r="EH254" s="12"/>
      <c r="EN254" s="12"/>
      <c r="EO254" s="12"/>
      <c r="EP254" s="29"/>
      <c r="EQ254" s="29"/>
      <c r="ES254" s="29"/>
      <c r="ET254" s="29"/>
      <c r="EU254" s="29"/>
      <c r="EV254" s="29"/>
      <c r="EX254" s="29"/>
      <c r="FA254" s="29"/>
      <c r="FB254" s="29"/>
      <c r="FC254" s="29"/>
      <c r="FD254" s="29"/>
      <c r="FF254" s="29"/>
      <c r="FG254" s="29"/>
      <c r="FI254" s="29"/>
      <c r="FJ254" s="29"/>
      <c r="FK254" s="29"/>
      <c r="FL254" s="29"/>
      <c r="FN254" s="29"/>
      <c r="FO254" s="29"/>
      <c r="FP254" s="29"/>
      <c r="FQ254" s="29"/>
      <c r="FR254" s="29"/>
      <c r="FS254" s="29"/>
      <c r="FT254" s="29"/>
      <c r="FU254" s="29"/>
      <c r="FV254" s="29"/>
      <c r="FW254" s="29"/>
      <c r="FX254" s="29"/>
      <c r="FY254" s="29"/>
      <c r="FZ254" s="29"/>
      <c r="GA254" s="29"/>
      <c r="GB254" s="29"/>
      <c r="GC254" s="29"/>
      <c r="GD254" s="29"/>
      <c r="GE254" s="29"/>
      <c r="GF254" s="29"/>
      <c r="GG254" s="29"/>
      <c r="GH254" s="29"/>
      <c r="GI254" s="29"/>
      <c r="GJ254" s="29"/>
      <c r="GK254" s="29"/>
      <c r="GL254" s="29"/>
      <c r="GM254" s="29"/>
      <c r="GN254" s="29"/>
      <c r="GO254" s="29"/>
      <c r="GP254" s="29"/>
      <c r="GQ254" s="29"/>
      <c r="GR254" s="29"/>
      <c r="GS254" s="29"/>
      <c r="GT254" s="29"/>
      <c r="GU254" s="29"/>
      <c r="GV254" s="29"/>
      <c r="GW254" s="29"/>
      <c r="GX254" s="29"/>
      <c r="GY254" s="29"/>
      <c r="GZ254" s="29"/>
      <c r="HA254" s="29"/>
      <c r="HB254" s="29"/>
      <c r="HC254" s="29"/>
      <c r="HD254" s="29"/>
      <c r="HE254" s="29"/>
      <c r="HF254" s="29"/>
      <c r="HG254" s="29"/>
      <c r="HH254" s="29"/>
      <c r="HI254" s="29"/>
      <c r="HJ254" s="29"/>
      <c r="HK254" s="29"/>
      <c r="HL254" s="29"/>
      <c r="HM254" s="29"/>
      <c r="HN254" s="29"/>
      <c r="HO254" s="29"/>
      <c r="HP254" s="29"/>
      <c r="HQ254" s="29"/>
      <c r="HR254" s="29"/>
      <c r="HS254" s="29"/>
      <c r="HT254" s="29"/>
      <c r="HU254" s="29"/>
      <c r="HV254" s="29"/>
      <c r="HW254" s="29"/>
      <c r="HX254" s="29"/>
      <c r="HY254" s="29"/>
      <c r="HZ254" s="29"/>
      <c r="IA254" s="29"/>
      <c r="IB254" s="29"/>
      <c r="IC254" s="29"/>
      <c r="ID254" s="29"/>
      <c r="IE254" s="29"/>
      <c r="IF254" s="29"/>
      <c r="IG254" s="29"/>
      <c r="IH254" s="29"/>
      <c r="II254" s="29"/>
      <c r="IJ254" s="29"/>
      <c r="IK254" s="29"/>
      <c r="IL254" s="29"/>
      <c r="IM254" s="29"/>
      <c r="IN254" s="29"/>
      <c r="IO254" s="29"/>
      <c r="IP254" s="29"/>
      <c r="IQ254" s="29"/>
      <c r="IR254" s="29"/>
      <c r="IS254" s="29"/>
      <c r="IT254" s="29"/>
      <c r="IU254" s="29"/>
      <c r="IV254" s="29"/>
      <c r="IW254" s="29"/>
    </row>
    <row r="255" spans="7:257" x14ac:dyDescent="0.25">
      <c r="G255" s="12"/>
      <c r="H255" s="12"/>
      <c r="I255" s="12"/>
      <c r="J255" s="12"/>
      <c r="K255" s="12"/>
      <c r="L255" s="12"/>
      <c r="M255" s="12"/>
      <c r="Q255" s="12"/>
      <c r="R255" s="12"/>
      <c r="S255" s="12"/>
      <c r="AA255" s="12"/>
      <c r="AB255" s="12"/>
      <c r="AF255" s="12"/>
      <c r="AG255" s="12"/>
      <c r="AP255" s="12"/>
      <c r="AW255" s="12"/>
      <c r="BF255" s="12"/>
      <c r="BP255" s="12"/>
      <c r="BU255" s="12"/>
      <c r="BV255" s="12"/>
      <c r="CB255" s="12"/>
      <c r="CF255" s="12"/>
      <c r="CK255" s="12"/>
      <c r="CL255" s="12"/>
      <c r="DA255" s="12"/>
      <c r="DB255" s="12"/>
      <c r="DL255" s="12"/>
      <c r="DQ255" s="12"/>
      <c r="DR255" s="12"/>
      <c r="DY255" s="12"/>
      <c r="EB255" s="12"/>
      <c r="EG255" s="12"/>
      <c r="EH255" s="12"/>
      <c r="EN255" s="12"/>
      <c r="EO255" s="12"/>
      <c r="EP255" s="29"/>
      <c r="EQ255" s="29"/>
      <c r="ES255" s="29"/>
      <c r="ET255" s="29"/>
      <c r="EU255" s="29"/>
      <c r="EV255" s="29"/>
      <c r="EX255" s="29"/>
      <c r="FA255" s="29"/>
      <c r="FB255" s="29"/>
      <c r="FC255" s="29"/>
      <c r="FD255" s="29"/>
      <c r="FF255" s="29"/>
      <c r="FG255" s="29"/>
      <c r="FI255" s="29"/>
      <c r="FJ255" s="29"/>
      <c r="FK255" s="29"/>
      <c r="FL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c r="IK255" s="29"/>
      <c r="IL255" s="29"/>
      <c r="IM255" s="29"/>
      <c r="IN255" s="29"/>
      <c r="IO255" s="29"/>
      <c r="IP255" s="29"/>
      <c r="IQ255" s="29"/>
      <c r="IR255" s="29"/>
      <c r="IS255" s="29"/>
      <c r="IT255" s="29"/>
      <c r="IU255" s="29"/>
      <c r="IV255" s="29"/>
      <c r="IW255" s="29"/>
    </row>
    <row r="256" spans="7:257" x14ac:dyDescent="0.25">
      <c r="G256" s="12"/>
      <c r="H256" s="12"/>
      <c r="I256" s="12"/>
      <c r="J256" s="12"/>
      <c r="K256" s="12"/>
      <c r="L256" s="12"/>
      <c r="M256" s="12"/>
      <c r="Q256" s="12"/>
      <c r="R256" s="12"/>
      <c r="S256" s="12"/>
      <c r="AA256" s="12"/>
      <c r="AB256" s="12"/>
      <c r="AF256" s="12"/>
      <c r="AG256" s="12"/>
      <c r="AP256" s="12"/>
      <c r="AW256" s="12"/>
      <c r="BF256" s="12"/>
      <c r="BP256" s="12"/>
      <c r="BU256" s="12"/>
      <c r="BV256" s="12"/>
      <c r="CB256" s="12"/>
      <c r="CF256" s="12"/>
      <c r="CK256" s="12"/>
      <c r="CL256" s="12"/>
      <c r="DA256" s="12"/>
      <c r="DB256" s="12"/>
      <c r="DL256" s="12"/>
      <c r="DQ256" s="12"/>
      <c r="DR256" s="12"/>
      <c r="DY256" s="12"/>
      <c r="EB256" s="12"/>
      <c r="EG256" s="12"/>
      <c r="EH256" s="12"/>
      <c r="EN256" s="12"/>
      <c r="EO256" s="12"/>
      <c r="EP256" s="29"/>
      <c r="EQ256" s="29"/>
      <c r="ES256" s="29"/>
      <c r="ET256" s="29"/>
      <c r="EU256" s="29"/>
      <c r="EV256" s="29"/>
      <c r="EX256" s="29"/>
      <c r="FA256" s="29"/>
      <c r="FB256" s="29"/>
      <c r="FC256" s="29"/>
      <c r="FD256" s="29"/>
      <c r="FF256" s="29"/>
      <c r="FG256" s="29"/>
      <c r="FI256" s="29"/>
      <c r="FJ256" s="29"/>
      <c r="FK256" s="29"/>
      <c r="FL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29"/>
      <c r="GV256" s="29"/>
      <c r="GW256" s="29"/>
      <c r="GX256" s="29"/>
      <c r="GY256" s="29"/>
      <c r="GZ256" s="29"/>
      <c r="HA256" s="29"/>
      <c r="HB256" s="29"/>
      <c r="HC256" s="29"/>
      <c r="HD256" s="29"/>
      <c r="HE256" s="29"/>
      <c r="HF256" s="29"/>
      <c r="HG256" s="29"/>
      <c r="HH256" s="29"/>
      <c r="HI256" s="29"/>
      <c r="HJ256" s="29"/>
      <c r="HK256" s="29"/>
      <c r="HL256" s="29"/>
      <c r="HM256" s="29"/>
      <c r="HN256" s="29"/>
      <c r="HO256" s="29"/>
      <c r="HP256" s="29"/>
      <c r="HQ256" s="29"/>
      <c r="HR256" s="29"/>
      <c r="HS256" s="29"/>
      <c r="HT256" s="29"/>
      <c r="HU256" s="29"/>
      <c r="HV256" s="29"/>
      <c r="HW256" s="29"/>
      <c r="HX256" s="29"/>
      <c r="HY256" s="29"/>
      <c r="HZ256" s="29"/>
      <c r="IA256" s="29"/>
      <c r="IB256" s="29"/>
      <c r="IC256" s="29"/>
      <c r="ID256" s="29"/>
      <c r="IE256" s="29"/>
      <c r="IF256" s="29"/>
      <c r="IG256" s="29"/>
      <c r="IH256" s="29"/>
      <c r="II256" s="29"/>
      <c r="IJ256" s="29"/>
      <c r="IK256" s="29"/>
      <c r="IL256" s="29"/>
      <c r="IM256" s="29"/>
      <c r="IN256" s="29"/>
      <c r="IO256" s="29"/>
      <c r="IP256" s="29"/>
      <c r="IQ256" s="29"/>
      <c r="IR256" s="29"/>
      <c r="IS256" s="29"/>
      <c r="IT256" s="29"/>
      <c r="IU256" s="29"/>
      <c r="IV256" s="29"/>
      <c r="IW256" s="29"/>
    </row>
    <row r="257" spans="7:257" x14ac:dyDescent="0.25">
      <c r="G257" s="12"/>
      <c r="H257" s="12"/>
      <c r="I257" s="12"/>
      <c r="J257" s="12"/>
      <c r="K257" s="12"/>
      <c r="L257" s="12"/>
      <c r="M257" s="12"/>
      <c r="Q257" s="12"/>
      <c r="R257" s="12"/>
      <c r="S257" s="12"/>
      <c r="AA257" s="12"/>
      <c r="AB257" s="12"/>
      <c r="AF257" s="12"/>
      <c r="AG257" s="12"/>
      <c r="AP257" s="12"/>
      <c r="AW257" s="12"/>
      <c r="BF257" s="12"/>
      <c r="BP257" s="12"/>
      <c r="BU257" s="12"/>
      <c r="BV257" s="12"/>
      <c r="CB257" s="12"/>
      <c r="CF257" s="12"/>
      <c r="CK257" s="12"/>
      <c r="CL257" s="12"/>
      <c r="DA257" s="12"/>
      <c r="DB257" s="12"/>
      <c r="DL257" s="12"/>
      <c r="DQ257" s="12"/>
      <c r="DR257" s="12"/>
      <c r="DY257" s="12"/>
      <c r="EB257" s="12"/>
      <c r="EG257" s="12"/>
      <c r="EH257" s="12"/>
      <c r="EN257" s="12"/>
      <c r="EO257" s="12"/>
      <c r="EP257" s="29"/>
      <c r="EQ257" s="29"/>
      <c r="ES257" s="29"/>
      <c r="ET257" s="29"/>
      <c r="EU257" s="29"/>
      <c r="EV257" s="29"/>
      <c r="EX257" s="29"/>
      <c r="FA257" s="29"/>
      <c r="FB257" s="29"/>
      <c r="FC257" s="29"/>
      <c r="FD257" s="29"/>
      <c r="FF257" s="29"/>
      <c r="FG257" s="29"/>
      <c r="FI257" s="29"/>
      <c r="FJ257" s="29"/>
      <c r="FK257" s="29"/>
      <c r="FL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29"/>
      <c r="GV257" s="29"/>
      <c r="GW257" s="29"/>
      <c r="GX257" s="29"/>
      <c r="GY257" s="29"/>
      <c r="GZ257" s="29"/>
      <c r="HA257" s="29"/>
      <c r="HB257" s="29"/>
      <c r="HC257" s="29"/>
      <c r="HD257" s="29"/>
      <c r="HE257" s="29"/>
      <c r="HF257" s="29"/>
      <c r="HG257" s="29"/>
      <c r="HH257" s="29"/>
      <c r="HI257" s="29"/>
      <c r="HJ257" s="29"/>
      <c r="HK257" s="29"/>
      <c r="HL257" s="29"/>
      <c r="HM257" s="29"/>
      <c r="HN257" s="29"/>
      <c r="HO257" s="29"/>
      <c r="HP257" s="29"/>
      <c r="HQ257" s="29"/>
      <c r="HR257" s="29"/>
      <c r="HS257" s="29"/>
      <c r="HT257" s="29"/>
      <c r="HU257" s="29"/>
      <c r="HV257" s="29"/>
      <c r="HW257" s="29"/>
      <c r="HX257" s="29"/>
      <c r="HY257" s="29"/>
      <c r="HZ257" s="29"/>
      <c r="IA257" s="29"/>
      <c r="IB257" s="29"/>
      <c r="IC257" s="29"/>
      <c r="ID257" s="29"/>
      <c r="IE257" s="29"/>
      <c r="IF257" s="29"/>
      <c r="IG257" s="29"/>
      <c r="IH257" s="29"/>
      <c r="II257" s="29"/>
      <c r="IJ257" s="29"/>
      <c r="IK257" s="29"/>
      <c r="IL257" s="29"/>
      <c r="IM257" s="29"/>
      <c r="IN257" s="29"/>
      <c r="IO257" s="29"/>
      <c r="IP257" s="29"/>
      <c r="IQ257" s="29"/>
      <c r="IR257" s="29"/>
      <c r="IS257" s="29"/>
      <c r="IT257" s="29"/>
      <c r="IU257" s="29"/>
      <c r="IV257" s="29"/>
      <c r="IW257" s="29"/>
    </row>
    <row r="258" spans="7:257" x14ac:dyDescent="0.25">
      <c r="G258" s="12"/>
      <c r="H258" s="12"/>
      <c r="I258" s="12"/>
      <c r="J258" s="12"/>
      <c r="K258" s="12"/>
      <c r="L258" s="12"/>
      <c r="M258" s="12"/>
      <c r="Q258" s="12"/>
      <c r="R258" s="12"/>
      <c r="S258" s="12"/>
      <c r="AA258" s="12"/>
      <c r="AB258" s="12"/>
      <c r="AF258" s="12"/>
      <c r="AG258" s="12"/>
      <c r="AP258" s="12"/>
      <c r="AW258" s="12"/>
      <c r="BF258" s="12"/>
      <c r="BP258" s="12"/>
      <c r="BU258" s="12"/>
      <c r="BV258" s="12"/>
      <c r="CB258" s="12"/>
      <c r="CF258" s="12"/>
      <c r="CK258" s="12"/>
      <c r="CL258" s="12"/>
      <c r="DA258" s="12"/>
      <c r="DB258" s="12"/>
      <c r="DL258" s="12"/>
      <c r="DQ258" s="12"/>
      <c r="DR258" s="12"/>
      <c r="DY258" s="12"/>
      <c r="EB258" s="12"/>
      <c r="EG258" s="12"/>
      <c r="EH258" s="12"/>
      <c r="EN258" s="12"/>
      <c r="EO258" s="12"/>
      <c r="EP258" s="29"/>
      <c r="EQ258" s="29"/>
      <c r="ES258" s="29"/>
      <c r="ET258" s="29"/>
      <c r="EU258" s="29"/>
      <c r="EV258" s="29"/>
      <c r="EX258" s="29"/>
      <c r="FA258" s="29"/>
      <c r="FB258" s="29"/>
      <c r="FC258" s="29"/>
      <c r="FD258" s="29"/>
      <c r="FF258" s="29"/>
      <c r="FG258" s="29"/>
      <c r="FI258" s="29"/>
      <c r="FJ258" s="29"/>
      <c r="FK258" s="29"/>
      <c r="FL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29"/>
      <c r="GV258" s="29"/>
      <c r="GW258" s="29"/>
      <c r="GX258" s="29"/>
      <c r="GY258" s="29"/>
      <c r="GZ258" s="29"/>
      <c r="HA258" s="29"/>
      <c r="HB258" s="29"/>
      <c r="HC258" s="29"/>
      <c r="HD258" s="29"/>
      <c r="HE258" s="29"/>
      <c r="HF258" s="29"/>
      <c r="HG258" s="29"/>
      <c r="HH258" s="29"/>
      <c r="HI258" s="29"/>
      <c r="HJ258" s="29"/>
      <c r="HK258" s="29"/>
      <c r="HL258" s="29"/>
      <c r="HM258" s="29"/>
      <c r="HN258" s="29"/>
      <c r="HO258" s="29"/>
      <c r="HP258" s="29"/>
      <c r="HQ258" s="29"/>
      <c r="HR258" s="29"/>
      <c r="HS258" s="29"/>
      <c r="HT258" s="29"/>
      <c r="HU258" s="29"/>
      <c r="HV258" s="29"/>
      <c r="HW258" s="29"/>
      <c r="HX258" s="29"/>
      <c r="HY258" s="29"/>
      <c r="HZ258" s="29"/>
      <c r="IA258" s="29"/>
      <c r="IB258" s="29"/>
      <c r="IC258" s="29"/>
      <c r="ID258" s="29"/>
      <c r="IE258" s="29"/>
      <c r="IF258" s="29"/>
      <c r="IG258" s="29"/>
      <c r="IH258" s="29"/>
      <c r="II258" s="29"/>
      <c r="IJ258" s="29"/>
      <c r="IK258" s="29"/>
      <c r="IL258" s="29"/>
      <c r="IM258" s="29"/>
      <c r="IN258" s="29"/>
      <c r="IO258" s="29"/>
      <c r="IP258" s="29"/>
      <c r="IQ258" s="29"/>
      <c r="IR258" s="29"/>
      <c r="IS258" s="29"/>
      <c r="IT258" s="29"/>
      <c r="IU258" s="29"/>
      <c r="IV258" s="29"/>
      <c r="IW258" s="29"/>
    </row>
    <row r="259" spans="7:257" x14ac:dyDescent="0.25">
      <c r="G259" s="12"/>
      <c r="H259" s="12"/>
      <c r="I259" s="12"/>
      <c r="J259" s="12"/>
      <c r="K259" s="12"/>
      <c r="L259" s="12"/>
      <c r="M259" s="12"/>
      <c r="Q259" s="12"/>
      <c r="R259" s="12"/>
      <c r="S259" s="12"/>
      <c r="AA259" s="12"/>
      <c r="AB259" s="12"/>
      <c r="AF259" s="12"/>
      <c r="AG259" s="12"/>
      <c r="AP259" s="12"/>
      <c r="AW259" s="12"/>
      <c r="BF259" s="12"/>
      <c r="BP259" s="12"/>
      <c r="BU259" s="12"/>
      <c r="BV259" s="12"/>
      <c r="CB259" s="12"/>
      <c r="CF259" s="12"/>
      <c r="CK259" s="12"/>
      <c r="CL259" s="12"/>
      <c r="DA259" s="12"/>
      <c r="DB259" s="12"/>
      <c r="DL259" s="12"/>
      <c r="DQ259" s="12"/>
      <c r="DR259" s="12"/>
      <c r="DY259" s="12"/>
      <c r="EB259" s="12"/>
      <c r="EG259" s="12"/>
      <c r="EH259" s="12"/>
      <c r="EN259" s="12"/>
      <c r="EO259" s="12"/>
      <c r="EP259" s="29"/>
      <c r="EQ259" s="29"/>
      <c r="ES259" s="29"/>
      <c r="ET259" s="29"/>
      <c r="EU259" s="29"/>
      <c r="EV259" s="29"/>
      <c r="EX259" s="29"/>
      <c r="FA259" s="29"/>
      <c r="FB259" s="29"/>
      <c r="FC259" s="29"/>
      <c r="FD259" s="29"/>
      <c r="FF259" s="29"/>
      <c r="FG259" s="29"/>
      <c r="FI259" s="29"/>
      <c r="FJ259" s="29"/>
      <c r="FK259" s="29"/>
      <c r="FL259" s="29"/>
      <c r="FN259" s="29"/>
      <c r="FO259" s="29"/>
      <c r="FP259" s="29"/>
      <c r="FQ259" s="29"/>
      <c r="FR259" s="29"/>
      <c r="FS259" s="29"/>
      <c r="FT259" s="29"/>
      <c r="FU259" s="29"/>
      <c r="FV259" s="29"/>
      <c r="FW259" s="29"/>
      <c r="FX259" s="29"/>
      <c r="FY259" s="29"/>
      <c r="FZ259" s="29"/>
      <c r="GA259" s="29"/>
      <c r="GB259" s="29"/>
      <c r="GC259" s="29"/>
      <c r="GD259" s="29"/>
      <c r="GE259" s="29"/>
      <c r="GF259" s="29"/>
      <c r="GG259" s="29"/>
      <c r="GH259" s="29"/>
      <c r="GI259" s="29"/>
      <c r="GJ259" s="29"/>
      <c r="GK259" s="29"/>
      <c r="GL259" s="29"/>
      <c r="GM259" s="29"/>
      <c r="GN259" s="29"/>
      <c r="GO259" s="29"/>
      <c r="GP259" s="29"/>
      <c r="GQ259" s="29"/>
      <c r="GR259" s="29"/>
      <c r="GS259" s="29"/>
      <c r="GT259" s="29"/>
      <c r="GU259" s="29"/>
      <c r="GV259" s="29"/>
      <c r="GW259" s="29"/>
      <c r="GX259" s="29"/>
      <c r="GY259" s="29"/>
      <c r="GZ259" s="29"/>
      <c r="HA259" s="29"/>
      <c r="HB259" s="29"/>
      <c r="HC259" s="29"/>
      <c r="HD259" s="29"/>
      <c r="HE259" s="29"/>
      <c r="HF259" s="29"/>
      <c r="HG259" s="29"/>
      <c r="HH259" s="29"/>
      <c r="HI259" s="29"/>
      <c r="HJ259" s="29"/>
      <c r="HK259" s="29"/>
      <c r="HL259" s="29"/>
      <c r="HM259" s="29"/>
      <c r="HN259" s="29"/>
      <c r="HO259" s="29"/>
      <c r="HP259" s="29"/>
      <c r="HQ259" s="29"/>
      <c r="HR259" s="29"/>
      <c r="HS259" s="29"/>
      <c r="HT259" s="29"/>
      <c r="HU259" s="29"/>
      <c r="HV259" s="29"/>
      <c r="HW259" s="29"/>
      <c r="HX259" s="29"/>
      <c r="HY259" s="29"/>
      <c r="HZ259" s="29"/>
      <c r="IA259" s="29"/>
      <c r="IB259" s="29"/>
      <c r="IC259" s="29"/>
      <c r="ID259" s="29"/>
      <c r="IE259" s="29"/>
      <c r="IF259" s="29"/>
      <c r="IG259" s="29"/>
      <c r="IH259" s="29"/>
      <c r="II259" s="29"/>
      <c r="IJ259" s="29"/>
      <c r="IK259" s="29"/>
      <c r="IL259" s="29"/>
      <c r="IM259" s="29"/>
      <c r="IN259" s="29"/>
      <c r="IO259" s="29"/>
      <c r="IP259" s="29"/>
      <c r="IQ259" s="29"/>
      <c r="IR259" s="29"/>
      <c r="IS259" s="29"/>
      <c r="IT259" s="29"/>
      <c r="IU259" s="29"/>
      <c r="IV259" s="29"/>
      <c r="IW259" s="29"/>
    </row>
    <row r="260" spans="7:257" x14ac:dyDescent="0.25">
      <c r="G260" s="12"/>
      <c r="H260" s="12"/>
      <c r="I260" s="12"/>
      <c r="J260" s="12"/>
      <c r="K260" s="12"/>
      <c r="L260" s="12"/>
      <c r="M260" s="12"/>
      <c r="Q260" s="12"/>
      <c r="R260" s="12"/>
      <c r="S260" s="12"/>
      <c r="AA260" s="12"/>
      <c r="AB260" s="12"/>
      <c r="AF260" s="12"/>
      <c r="AG260" s="12"/>
      <c r="AP260" s="12"/>
      <c r="AW260" s="12"/>
      <c r="BF260" s="12"/>
      <c r="BP260" s="12"/>
      <c r="BU260" s="12"/>
      <c r="BV260" s="12"/>
      <c r="CB260" s="12"/>
      <c r="CF260" s="12"/>
      <c r="CK260" s="12"/>
      <c r="CL260" s="12"/>
      <c r="DA260" s="12"/>
      <c r="DB260" s="12"/>
      <c r="DL260" s="12"/>
      <c r="DQ260" s="12"/>
      <c r="DR260" s="12"/>
      <c r="DY260" s="12"/>
      <c r="EB260" s="12"/>
      <c r="EG260" s="12"/>
      <c r="EH260" s="12"/>
      <c r="EN260" s="12"/>
      <c r="EO260" s="12"/>
      <c r="EP260" s="29"/>
      <c r="EQ260" s="29"/>
      <c r="ES260" s="29"/>
      <c r="ET260" s="29"/>
      <c r="EU260" s="29"/>
      <c r="EV260" s="29"/>
      <c r="EX260" s="29"/>
      <c r="FA260" s="29"/>
      <c r="FB260" s="29"/>
      <c r="FC260" s="29"/>
      <c r="FD260" s="29"/>
      <c r="FF260" s="29"/>
      <c r="FG260" s="29"/>
      <c r="FI260" s="29"/>
      <c r="FJ260" s="29"/>
      <c r="FK260" s="29"/>
      <c r="FL260" s="29"/>
      <c r="FN260" s="29"/>
      <c r="FO260" s="29"/>
      <c r="FP260" s="29"/>
      <c r="FQ260" s="29"/>
      <c r="FR260" s="29"/>
      <c r="FS260" s="29"/>
      <c r="FT260" s="29"/>
      <c r="FU260" s="29"/>
      <c r="FV260" s="29"/>
      <c r="FW260" s="29"/>
      <c r="FX260" s="29"/>
      <c r="FY260" s="29"/>
      <c r="FZ260" s="29"/>
      <c r="GA260" s="29"/>
      <c r="GB260" s="29"/>
      <c r="GC260" s="29"/>
      <c r="GD260" s="29"/>
      <c r="GE260" s="29"/>
      <c r="GF260" s="29"/>
      <c r="GG260" s="29"/>
      <c r="GH260" s="29"/>
      <c r="GI260" s="29"/>
      <c r="GJ260" s="29"/>
      <c r="GK260" s="29"/>
      <c r="GL260" s="29"/>
      <c r="GM260" s="29"/>
      <c r="GN260" s="29"/>
      <c r="GO260" s="29"/>
      <c r="GP260" s="29"/>
      <c r="GQ260" s="29"/>
      <c r="GR260" s="29"/>
      <c r="GS260" s="29"/>
      <c r="GT260" s="29"/>
      <c r="GU260" s="29"/>
      <c r="GV260" s="29"/>
      <c r="GW260" s="29"/>
      <c r="GX260" s="29"/>
      <c r="GY260" s="29"/>
      <c r="GZ260" s="29"/>
      <c r="HA260" s="29"/>
      <c r="HB260" s="29"/>
      <c r="HC260" s="29"/>
      <c r="HD260" s="29"/>
      <c r="HE260" s="29"/>
      <c r="HF260" s="29"/>
      <c r="HG260" s="29"/>
      <c r="HH260" s="29"/>
      <c r="HI260" s="29"/>
      <c r="HJ260" s="29"/>
      <c r="HK260" s="29"/>
      <c r="HL260" s="29"/>
      <c r="HM260" s="29"/>
      <c r="HN260" s="29"/>
      <c r="HO260" s="29"/>
      <c r="HP260" s="29"/>
      <c r="HQ260" s="29"/>
      <c r="HR260" s="29"/>
      <c r="HS260" s="29"/>
      <c r="HT260" s="29"/>
      <c r="HU260" s="29"/>
      <c r="HV260" s="29"/>
      <c r="HW260" s="29"/>
      <c r="HX260" s="29"/>
      <c r="HY260" s="29"/>
      <c r="HZ260" s="29"/>
      <c r="IA260" s="29"/>
      <c r="IB260" s="29"/>
      <c r="IC260" s="29"/>
      <c r="ID260" s="29"/>
      <c r="IE260" s="29"/>
      <c r="IF260" s="29"/>
      <c r="IG260" s="29"/>
      <c r="IH260" s="29"/>
      <c r="II260" s="29"/>
      <c r="IJ260" s="29"/>
      <c r="IK260" s="29"/>
      <c r="IL260" s="29"/>
      <c r="IM260" s="29"/>
      <c r="IN260" s="29"/>
      <c r="IO260" s="29"/>
      <c r="IP260" s="29"/>
      <c r="IQ260" s="29"/>
      <c r="IR260" s="29"/>
      <c r="IS260" s="29"/>
      <c r="IT260" s="29"/>
      <c r="IU260" s="29"/>
      <c r="IV260" s="29"/>
      <c r="IW260" s="29"/>
    </row>
    <row r="261" spans="7:257" x14ac:dyDescent="0.25">
      <c r="G261" s="12"/>
      <c r="H261" s="12"/>
      <c r="I261" s="12"/>
      <c r="J261" s="12"/>
      <c r="K261" s="12"/>
      <c r="L261" s="12"/>
      <c r="M261" s="12"/>
      <c r="Q261" s="12"/>
      <c r="R261" s="12"/>
      <c r="S261" s="12"/>
      <c r="AA261" s="12"/>
      <c r="AB261" s="12"/>
      <c r="AF261" s="12"/>
      <c r="AG261" s="12"/>
      <c r="AP261" s="12"/>
      <c r="AW261" s="12"/>
      <c r="BF261" s="12"/>
      <c r="BP261" s="12"/>
      <c r="BU261" s="12"/>
      <c r="BV261" s="12"/>
      <c r="CB261" s="12"/>
      <c r="CF261" s="12"/>
      <c r="CK261" s="12"/>
      <c r="CL261" s="12"/>
      <c r="DA261" s="12"/>
      <c r="DB261" s="12"/>
      <c r="DL261" s="12"/>
      <c r="DQ261" s="12"/>
      <c r="DR261" s="12"/>
      <c r="DY261" s="12"/>
      <c r="EB261" s="12"/>
      <c r="EG261" s="12"/>
      <c r="EH261" s="12"/>
      <c r="EN261" s="12"/>
      <c r="EO261" s="12"/>
      <c r="EP261" s="29"/>
      <c r="EQ261" s="29"/>
      <c r="ES261" s="29"/>
      <c r="ET261" s="29"/>
      <c r="EU261" s="29"/>
      <c r="EV261" s="29"/>
      <c r="EX261" s="29"/>
      <c r="FA261" s="29"/>
      <c r="FB261" s="29"/>
      <c r="FC261" s="29"/>
      <c r="FD261" s="29"/>
      <c r="FF261" s="29"/>
      <c r="FG261" s="29"/>
      <c r="FI261" s="29"/>
      <c r="FJ261" s="29"/>
      <c r="FK261" s="29"/>
      <c r="FL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29"/>
      <c r="HT261" s="29"/>
      <c r="HU261" s="29"/>
      <c r="HV261" s="29"/>
      <c r="HW261" s="29"/>
      <c r="HX261" s="29"/>
      <c r="HY261" s="29"/>
      <c r="HZ261" s="29"/>
      <c r="IA261" s="29"/>
      <c r="IB261" s="29"/>
      <c r="IC261" s="29"/>
      <c r="ID261" s="29"/>
      <c r="IE261" s="29"/>
      <c r="IF261" s="29"/>
      <c r="IG261" s="29"/>
      <c r="IH261" s="29"/>
      <c r="II261" s="29"/>
      <c r="IJ261" s="29"/>
      <c r="IK261" s="29"/>
      <c r="IL261" s="29"/>
      <c r="IM261" s="29"/>
      <c r="IN261" s="29"/>
      <c r="IO261" s="29"/>
      <c r="IP261" s="29"/>
      <c r="IQ261" s="29"/>
      <c r="IR261" s="29"/>
      <c r="IS261" s="29"/>
      <c r="IT261" s="29"/>
      <c r="IU261" s="29"/>
      <c r="IV261" s="29"/>
      <c r="IW261" s="29"/>
    </row>
    <row r="262" spans="7:257" x14ac:dyDescent="0.25">
      <c r="G262" s="12"/>
      <c r="H262" s="12"/>
      <c r="I262" s="12"/>
      <c r="J262" s="12"/>
      <c r="K262" s="12"/>
      <c r="L262" s="12"/>
      <c r="M262" s="12"/>
      <c r="Q262" s="12"/>
      <c r="R262" s="12"/>
      <c r="S262" s="12"/>
      <c r="AA262" s="12"/>
      <c r="AB262" s="12"/>
      <c r="AF262" s="12"/>
      <c r="AG262" s="12"/>
      <c r="AP262" s="12"/>
      <c r="AW262" s="12"/>
      <c r="BF262" s="12"/>
      <c r="BP262" s="12"/>
      <c r="BU262" s="12"/>
      <c r="BV262" s="12"/>
      <c r="CB262" s="12"/>
      <c r="CF262" s="12"/>
      <c r="CK262" s="12"/>
      <c r="CL262" s="12"/>
      <c r="DA262" s="12"/>
      <c r="DB262" s="12"/>
      <c r="DL262" s="12"/>
      <c r="DQ262" s="12"/>
      <c r="DR262" s="12"/>
      <c r="DY262" s="12"/>
      <c r="EB262" s="12"/>
      <c r="EG262" s="12"/>
      <c r="EH262" s="12"/>
      <c r="EN262" s="12"/>
      <c r="EO262" s="12"/>
      <c r="EP262" s="29"/>
      <c r="EQ262" s="29"/>
      <c r="ES262" s="29"/>
      <c r="ET262" s="29"/>
      <c r="EU262" s="29"/>
      <c r="EV262" s="29"/>
      <c r="EX262" s="29"/>
      <c r="FA262" s="29"/>
      <c r="FB262" s="29"/>
      <c r="FC262" s="29"/>
      <c r="FD262" s="29"/>
      <c r="FF262" s="29"/>
      <c r="FG262" s="29"/>
      <c r="FI262" s="29"/>
      <c r="FJ262" s="29"/>
      <c r="FK262" s="29"/>
      <c r="FL262" s="29"/>
      <c r="FN262" s="29"/>
      <c r="FO262" s="29"/>
      <c r="FP262" s="29"/>
      <c r="FQ262" s="29"/>
      <c r="FR262" s="29"/>
      <c r="FS262" s="29"/>
      <c r="FT262" s="29"/>
      <c r="FU262" s="29"/>
      <c r="FV262" s="29"/>
      <c r="FW262" s="29"/>
      <c r="FX262" s="29"/>
      <c r="FY262" s="29"/>
      <c r="FZ262" s="29"/>
      <c r="GA262" s="29"/>
      <c r="GB262" s="29"/>
      <c r="GC262" s="29"/>
      <c r="GD262" s="29"/>
      <c r="GE262" s="29"/>
      <c r="GF262" s="29"/>
      <c r="GG262" s="29"/>
      <c r="GH262" s="29"/>
      <c r="GI262" s="29"/>
      <c r="GJ262" s="29"/>
      <c r="GK262" s="29"/>
      <c r="GL262" s="29"/>
      <c r="GM262" s="29"/>
      <c r="GN262" s="29"/>
      <c r="GO262" s="29"/>
      <c r="GP262" s="29"/>
      <c r="GQ262" s="29"/>
      <c r="GR262" s="29"/>
      <c r="GS262" s="29"/>
      <c r="GT262" s="29"/>
      <c r="GU262" s="29"/>
      <c r="GV262" s="29"/>
      <c r="GW262" s="29"/>
      <c r="GX262" s="29"/>
      <c r="GY262" s="29"/>
      <c r="GZ262" s="29"/>
      <c r="HA262" s="29"/>
      <c r="HB262" s="29"/>
      <c r="HC262" s="29"/>
      <c r="HD262" s="29"/>
      <c r="HE262" s="29"/>
      <c r="HF262" s="29"/>
      <c r="HG262" s="29"/>
      <c r="HH262" s="29"/>
      <c r="HI262" s="29"/>
      <c r="HJ262" s="29"/>
      <c r="HK262" s="29"/>
      <c r="HL262" s="29"/>
      <c r="HM262" s="29"/>
      <c r="HN262" s="29"/>
      <c r="HO262" s="29"/>
      <c r="HP262" s="29"/>
      <c r="HQ262" s="29"/>
      <c r="HR262" s="29"/>
      <c r="HS262" s="29"/>
      <c r="HT262" s="29"/>
      <c r="HU262" s="29"/>
      <c r="HV262" s="29"/>
      <c r="HW262" s="29"/>
      <c r="HX262" s="29"/>
      <c r="HY262" s="29"/>
      <c r="HZ262" s="29"/>
      <c r="IA262" s="29"/>
      <c r="IB262" s="29"/>
      <c r="IC262" s="29"/>
      <c r="ID262" s="29"/>
      <c r="IE262" s="29"/>
      <c r="IF262" s="29"/>
      <c r="IG262" s="29"/>
      <c r="IH262" s="29"/>
      <c r="II262" s="29"/>
      <c r="IJ262" s="29"/>
      <c r="IK262" s="29"/>
      <c r="IL262" s="29"/>
      <c r="IM262" s="29"/>
      <c r="IN262" s="29"/>
      <c r="IO262" s="29"/>
      <c r="IP262" s="29"/>
      <c r="IQ262" s="29"/>
      <c r="IR262" s="29"/>
      <c r="IS262" s="29"/>
      <c r="IT262" s="29"/>
      <c r="IU262" s="29"/>
      <c r="IV262" s="29"/>
      <c r="IW262" s="29"/>
    </row>
    <row r="263" spans="7:257" x14ac:dyDescent="0.25">
      <c r="G263" s="12"/>
      <c r="H263" s="12"/>
      <c r="I263" s="12"/>
      <c r="J263" s="12"/>
      <c r="K263" s="12"/>
      <c r="L263" s="12"/>
      <c r="M263" s="12"/>
      <c r="Q263" s="12"/>
      <c r="R263" s="12"/>
      <c r="S263" s="12"/>
      <c r="AA263" s="12"/>
      <c r="AB263" s="12"/>
      <c r="AF263" s="12"/>
      <c r="AG263" s="12"/>
      <c r="AP263" s="12"/>
      <c r="AW263" s="12"/>
      <c r="BF263" s="12"/>
      <c r="BP263" s="12"/>
      <c r="BU263" s="12"/>
      <c r="BV263" s="12"/>
      <c r="CB263" s="12"/>
      <c r="CF263" s="12"/>
      <c r="CK263" s="12"/>
      <c r="CL263" s="12"/>
      <c r="DA263" s="12"/>
      <c r="DB263" s="12"/>
      <c r="DL263" s="12"/>
      <c r="DQ263" s="12"/>
      <c r="DR263" s="12"/>
      <c r="DY263" s="12"/>
      <c r="EB263" s="12"/>
      <c r="EG263" s="12"/>
      <c r="EH263" s="12"/>
      <c r="EN263" s="12"/>
      <c r="EO263" s="12"/>
      <c r="EP263" s="29"/>
      <c r="EQ263" s="29"/>
      <c r="ES263" s="29"/>
      <c r="ET263" s="29"/>
      <c r="EU263" s="29"/>
      <c r="EV263" s="29"/>
      <c r="EX263" s="29"/>
      <c r="FA263" s="29"/>
      <c r="FB263" s="29"/>
      <c r="FC263" s="29"/>
      <c r="FD263" s="29"/>
      <c r="FF263" s="29"/>
      <c r="FG263" s="29"/>
      <c r="FI263" s="29"/>
      <c r="FJ263" s="29"/>
      <c r="FK263" s="29"/>
      <c r="FL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29"/>
      <c r="GV263" s="29"/>
      <c r="GW263" s="29"/>
      <c r="GX263" s="29"/>
      <c r="GY263" s="29"/>
      <c r="GZ263" s="29"/>
      <c r="HA263" s="29"/>
      <c r="HB263" s="29"/>
      <c r="HC263" s="29"/>
      <c r="HD263" s="29"/>
      <c r="HE263" s="29"/>
      <c r="HF263" s="29"/>
      <c r="HG263" s="29"/>
      <c r="HH263" s="29"/>
      <c r="HI263" s="29"/>
      <c r="HJ263" s="29"/>
      <c r="HK263" s="29"/>
      <c r="HL263" s="29"/>
      <c r="HM263" s="29"/>
      <c r="HN263" s="29"/>
      <c r="HO263" s="29"/>
      <c r="HP263" s="29"/>
      <c r="HQ263" s="29"/>
      <c r="HR263" s="29"/>
      <c r="HS263" s="29"/>
      <c r="HT263" s="29"/>
      <c r="HU263" s="29"/>
      <c r="HV263" s="29"/>
      <c r="HW263" s="29"/>
      <c r="HX263" s="29"/>
      <c r="HY263" s="29"/>
      <c r="HZ263" s="29"/>
      <c r="IA263" s="29"/>
      <c r="IB263" s="29"/>
      <c r="IC263" s="29"/>
      <c r="ID263" s="29"/>
      <c r="IE263" s="29"/>
      <c r="IF263" s="29"/>
      <c r="IG263" s="29"/>
      <c r="IH263" s="29"/>
      <c r="II263" s="29"/>
      <c r="IJ263" s="29"/>
      <c r="IK263" s="29"/>
      <c r="IL263" s="29"/>
      <c r="IM263" s="29"/>
      <c r="IN263" s="29"/>
      <c r="IO263" s="29"/>
      <c r="IP263" s="29"/>
      <c r="IQ263" s="29"/>
      <c r="IR263" s="29"/>
      <c r="IS263" s="29"/>
      <c r="IT263" s="29"/>
      <c r="IU263" s="29"/>
      <c r="IV263" s="29"/>
      <c r="IW263" s="29"/>
    </row>
    <row r="264" spans="7:257" x14ac:dyDescent="0.25">
      <c r="G264" s="12"/>
      <c r="H264" s="12"/>
      <c r="I264" s="12"/>
      <c r="J264" s="12"/>
      <c r="K264" s="12"/>
      <c r="L264" s="12"/>
      <c r="M264" s="12"/>
      <c r="Q264" s="12"/>
      <c r="R264" s="12"/>
      <c r="S264" s="12"/>
      <c r="AA264" s="12"/>
      <c r="AB264" s="12"/>
      <c r="AF264" s="12"/>
      <c r="AG264" s="12"/>
      <c r="AP264" s="12"/>
      <c r="AW264" s="12"/>
      <c r="BF264" s="12"/>
      <c r="BP264" s="12"/>
      <c r="BU264" s="12"/>
      <c r="BV264" s="12"/>
      <c r="CB264" s="12"/>
      <c r="CF264" s="12"/>
      <c r="CK264" s="12"/>
      <c r="CL264" s="12"/>
      <c r="DA264" s="12"/>
      <c r="DB264" s="12"/>
      <c r="DL264" s="12"/>
      <c r="DQ264" s="12"/>
      <c r="DR264" s="12"/>
      <c r="DY264" s="12"/>
      <c r="EB264" s="12"/>
      <c r="EG264" s="12"/>
      <c r="EH264" s="12"/>
      <c r="EN264" s="12"/>
      <c r="EO264" s="12"/>
      <c r="EP264" s="29"/>
      <c r="EQ264" s="29"/>
      <c r="ES264" s="29"/>
      <c r="ET264" s="29"/>
      <c r="EU264" s="29"/>
      <c r="EV264" s="29"/>
      <c r="EX264" s="29"/>
      <c r="FA264" s="29"/>
      <c r="FB264" s="29"/>
      <c r="FC264" s="29"/>
      <c r="FD264" s="29"/>
      <c r="FF264" s="29"/>
      <c r="FG264" s="29"/>
      <c r="FI264" s="29"/>
      <c r="FJ264" s="29"/>
      <c r="FK264" s="29"/>
      <c r="FL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c r="HG264" s="29"/>
      <c r="HH264" s="29"/>
      <c r="HI264" s="29"/>
      <c r="HJ264" s="29"/>
      <c r="HK264" s="29"/>
      <c r="HL264" s="29"/>
      <c r="HM264" s="29"/>
      <c r="HN264" s="29"/>
      <c r="HO264" s="29"/>
      <c r="HP264" s="29"/>
      <c r="HQ264" s="29"/>
      <c r="HR264" s="29"/>
      <c r="HS264" s="29"/>
      <c r="HT264" s="29"/>
      <c r="HU264" s="29"/>
      <c r="HV264" s="29"/>
      <c r="HW264" s="29"/>
      <c r="HX264" s="29"/>
      <c r="HY264" s="29"/>
      <c r="HZ264" s="29"/>
      <c r="IA264" s="29"/>
      <c r="IB264" s="29"/>
      <c r="IC264" s="29"/>
      <c r="ID264" s="29"/>
      <c r="IE264" s="29"/>
      <c r="IF264" s="29"/>
      <c r="IG264" s="29"/>
      <c r="IH264" s="29"/>
      <c r="II264" s="29"/>
      <c r="IJ264" s="29"/>
      <c r="IK264" s="29"/>
      <c r="IL264" s="29"/>
      <c r="IM264" s="29"/>
      <c r="IN264" s="29"/>
      <c r="IO264" s="29"/>
      <c r="IP264" s="29"/>
      <c r="IQ264" s="29"/>
      <c r="IR264" s="29"/>
      <c r="IS264" s="29"/>
      <c r="IT264" s="29"/>
      <c r="IU264" s="29"/>
      <c r="IV264" s="29"/>
      <c r="IW264" s="29"/>
    </row>
    <row r="265" spans="7:257" x14ac:dyDescent="0.25">
      <c r="G265" s="12"/>
      <c r="H265" s="12"/>
      <c r="I265" s="12"/>
      <c r="J265" s="12"/>
      <c r="K265" s="12"/>
      <c r="L265" s="12"/>
      <c r="M265" s="12"/>
      <c r="Q265" s="12"/>
      <c r="R265" s="12"/>
      <c r="S265" s="12"/>
      <c r="AA265" s="12"/>
      <c r="AB265" s="12"/>
      <c r="AF265" s="12"/>
      <c r="AG265" s="12"/>
      <c r="AP265" s="12"/>
      <c r="AW265" s="12"/>
      <c r="BF265" s="12"/>
      <c r="BP265" s="12"/>
      <c r="BU265" s="12"/>
      <c r="BV265" s="12"/>
      <c r="CB265" s="12"/>
      <c r="CF265" s="12"/>
      <c r="CK265" s="12"/>
      <c r="CL265" s="12"/>
      <c r="DA265" s="12"/>
      <c r="DB265" s="12"/>
      <c r="DL265" s="12"/>
      <c r="DQ265" s="12"/>
      <c r="DR265" s="12"/>
      <c r="DY265" s="12"/>
      <c r="EB265" s="12"/>
      <c r="EG265" s="12"/>
      <c r="EH265" s="12"/>
      <c r="EN265" s="12"/>
      <c r="EO265" s="12"/>
      <c r="EP265" s="29"/>
      <c r="EQ265" s="29"/>
      <c r="ES265" s="29"/>
      <c r="ET265" s="29"/>
      <c r="EU265" s="29"/>
      <c r="EV265" s="29"/>
      <c r="EX265" s="29"/>
      <c r="FA265" s="29"/>
      <c r="FB265" s="29"/>
      <c r="FC265" s="29"/>
      <c r="FD265" s="29"/>
      <c r="FF265" s="29"/>
      <c r="FG265" s="29"/>
      <c r="FI265" s="29"/>
      <c r="FJ265" s="29"/>
      <c r="FK265" s="29"/>
      <c r="FL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29"/>
      <c r="HT265" s="29"/>
      <c r="HU265" s="29"/>
      <c r="HV265" s="29"/>
      <c r="HW265" s="29"/>
      <c r="HX265" s="29"/>
      <c r="HY265" s="29"/>
      <c r="HZ265" s="29"/>
      <c r="IA265" s="29"/>
      <c r="IB265" s="29"/>
      <c r="IC265" s="29"/>
      <c r="ID265" s="29"/>
      <c r="IE265" s="29"/>
      <c r="IF265" s="29"/>
      <c r="IG265" s="29"/>
      <c r="IH265" s="29"/>
      <c r="II265" s="29"/>
      <c r="IJ265" s="29"/>
      <c r="IK265" s="29"/>
      <c r="IL265" s="29"/>
      <c r="IM265" s="29"/>
      <c r="IN265" s="29"/>
      <c r="IO265" s="29"/>
      <c r="IP265" s="29"/>
      <c r="IQ265" s="29"/>
      <c r="IR265" s="29"/>
      <c r="IS265" s="29"/>
      <c r="IT265" s="29"/>
      <c r="IU265" s="29"/>
      <c r="IV265" s="29"/>
      <c r="IW265" s="29"/>
    </row>
    <row r="266" spans="7:257" x14ac:dyDescent="0.25">
      <c r="G266" s="12"/>
      <c r="H266" s="12"/>
      <c r="I266" s="12"/>
      <c r="J266" s="12"/>
      <c r="K266" s="12"/>
      <c r="L266" s="12"/>
      <c r="M266" s="12"/>
      <c r="Q266" s="12"/>
      <c r="R266" s="12"/>
      <c r="S266" s="12"/>
      <c r="AA266" s="12"/>
      <c r="AB266" s="12"/>
      <c r="AF266" s="12"/>
      <c r="AG266" s="12"/>
      <c r="AP266" s="12"/>
      <c r="AW266" s="12"/>
      <c r="BF266" s="12"/>
      <c r="BP266" s="12"/>
      <c r="BU266" s="12"/>
      <c r="BV266" s="12"/>
      <c r="CB266" s="12"/>
      <c r="CF266" s="12"/>
      <c r="CK266" s="12"/>
      <c r="CL266" s="12"/>
      <c r="DA266" s="12"/>
      <c r="DB266" s="12"/>
      <c r="DL266" s="12"/>
      <c r="DQ266" s="12"/>
      <c r="DR266" s="12"/>
      <c r="DY266" s="12"/>
      <c r="EB266" s="12"/>
      <c r="EG266" s="12"/>
      <c r="EH266" s="12"/>
      <c r="EN266" s="12"/>
      <c r="EO266" s="12"/>
      <c r="EP266" s="29"/>
      <c r="EQ266" s="29"/>
      <c r="ES266" s="29"/>
      <c r="ET266" s="29"/>
      <c r="EU266" s="29"/>
      <c r="EV266" s="29"/>
      <c r="EX266" s="29"/>
      <c r="FA266" s="29"/>
      <c r="FB266" s="29"/>
      <c r="FC266" s="29"/>
      <c r="FD266" s="29"/>
      <c r="FF266" s="29"/>
      <c r="FG266" s="29"/>
      <c r="FI266" s="29"/>
      <c r="FJ266" s="29"/>
      <c r="FK266" s="29"/>
      <c r="FL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29"/>
      <c r="GV266" s="29"/>
      <c r="GW266" s="29"/>
      <c r="GX266" s="29"/>
      <c r="GY266" s="29"/>
      <c r="GZ266" s="29"/>
      <c r="HA266" s="29"/>
      <c r="HB266" s="29"/>
      <c r="HC266" s="29"/>
      <c r="HD266" s="29"/>
      <c r="HE266" s="29"/>
      <c r="HF266" s="29"/>
      <c r="HG266" s="29"/>
      <c r="HH266" s="29"/>
      <c r="HI266" s="29"/>
      <c r="HJ266" s="29"/>
      <c r="HK266" s="29"/>
      <c r="HL266" s="29"/>
      <c r="HM266" s="29"/>
      <c r="HN266" s="29"/>
      <c r="HO266" s="29"/>
      <c r="HP266" s="29"/>
      <c r="HQ266" s="29"/>
      <c r="HR266" s="29"/>
      <c r="HS266" s="29"/>
      <c r="HT266" s="29"/>
      <c r="HU266" s="29"/>
      <c r="HV266" s="29"/>
      <c r="HW266" s="29"/>
      <c r="HX266" s="29"/>
      <c r="HY266" s="29"/>
      <c r="HZ266" s="29"/>
      <c r="IA266" s="29"/>
      <c r="IB266" s="29"/>
      <c r="IC266" s="29"/>
      <c r="ID266" s="29"/>
      <c r="IE266" s="29"/>
      <c r="IF266" s="29"/>
      <c r="IG266" s="29"/>
      <c r="IH266" s="29"/>
      <c r="II266" s="29"/>
      <c r="IJ266" s="29"/>
      <c r="IK266" s="29"/>
      <c r="IL266" s="29"/>
      <c r="IM266" s="29"/>
      <c r="IN266" s="29"/>
      <c r="IO266" s="29"/>
      <c r="IP266" s="29"/>
      <c r="IQ266" s="29"/>
      <c r="IR266" s="29"/>
      <c r="IS266" s="29"/>
      <c r="IT266" s="29"/>
      <c r="IU266" s="29"/>
      <c r="IV266" s="29"/>
      <c r="IW266" s="29"/>
    </row>
    <row r="267" spans="7:257" x14ac:dyDescent="0.25">
      <c r="G267" s="12"/>
      <c r="H267" s="12"/>
      <c r="I267" s="12"/>
      <c r="J267" s="12"/>
      <c r="K267" s="12"/>
      <c r="L267" s="12"/>
      <c r="M267" s="12"/>
      <c r="Q267" s="12"/>
      <c r="R267" s="12"/>
      <c r="S267" s="12"/>
      <c r="AA267" s="12"/>
      <c r="AB267" s="12"/>
      <c r="AF267" s="12"/>
      <c r="AG267" s="12"/>
      <c r="AP267" s="12"/>
      <c r="AW267" s="12"/>
      <c r="BF267" s="12"/>
      <c r="BP267" s="12"/>
      <c r="BU267" s="12"/>
      <c r="BV267" s="12"/>
      <c r="CB267" s="12"/>
      <c r="CF267" s="12"/>
      <c r="CK267" s="12"/>
      <c r="CL267" s="12"/>
      <c r="DA267" s="12"/>
      <c r="DB267" s="12"/>
      <c r="DL267" s="12"/>
      <c r="DQ267" s="12"/>
      <c r="DR267" s="12"/>
      <c r="DY267" s="12"/>
      <c r="EB267" s="12"/>
      <c r="EG267" s="12"/>
      <c r="EH267" s="12"/>
      <c r="EN267" s="12"/>
      <c r="EO267" s="12"/>
      <c r="EP267" s="29"/>
      <c r="EQ267" s="29"/>
      <c r="ES267" s="29"/>
      <c r="ET267" s="29"/>
      <c r="EU267" s="29"/>
      <c r="EV267" s="29"/>
      <c r="EX267" s="29"/>
      <c r="FA267" s="29"/>
      <c r="FB267" s="29"/>
      <c r="FC267" s="29"/>
      <c r="FD267" s="29"/>
      <c r="FF267" s="29"/>
      <c r="FG267" s="29"/>
      <c r="FI267" s="29"/>
      <c r="FJ267" s="29"/>
      <c r="FK267" s="29"/>
      <c r="FL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c r="HG267" s="29"/>
      <c r="HH267" s="29"/>
      <c r="HI267" s="29"/>
      <c r="HJ267" s="29"/>
      <c r="HK267" s="29"/>
      <c r="HL267" s="29"/>
      <c r="HM267" s="29"/>
      <c r="HN267" s="29"/>
      <c r="HO267" s="29"/>
      <c r="HP267" s="29"/>
      <c r="HQ267" s="29"/>
      <c r="HR267" s="29"/>
      <c r="HS267" s="29"/>
      <c r="HT267" s="29"/>
      <c r="HU267" s="29"/>
      <c r="HV267" s="29"/>
      <c r="HW267" s="29"/>
      <c r="HX267" s="29"/>
      <c r="HY267" s="29"/>
      <c r="HZ267" s="29"/>
      <c r="IA267" s="29"/>
      <c r="IB267" s="29"/>
      <c r="IC267" s="29"/>
      <c r="ID267" s="29"/>
      <c r="IE267" s="29"/>
      <c r="IF267" s="29"/>
      <c r="IG267" s="29"/>
      <c r="IH267" s="29"/>
      <c r="II267" s="29"/>
      <c r="IJ267" s="29"/>
      <c r="IK267" s="29"/>
      <c r="IL267" s="29"/>
      <c r="IM267" s="29"/>
      <c r="IN267" s="29"/>
      <c r="IO267" s="29"/>
      <c r="IP267" s="29"/>
      <c r="IQ267" s="29"/>
      <c r="IR267" s="29"/>
      <c r="IS267" s="29"/>
      <c r="IT267" s="29"/>
      <c r="IU267" s="29"/>
      <c r="IV267" s="29"/>
      <c r="IW267" s="29"/>
    </row>
    <row r="268" spans="7:257" x14ac:dyDescent="0.25">
      <c r="G268" s="12"/>
      <c r="H268" s="12"/>
      <c r="I268" s="12"/>
      <c r="J268" s="12"/>
      <c r="K268" s="12"/>
      <c r="L268" s="12"/>
      <c r="M268" s="12"/>
      <c r="Q268" s="12"/>
      <c r="R268" s="12"/>
      <c r="S268" s="12"/>
      <c r="AA268" s="12"/>
      <c r="AB268" s="12"/>
      <c r="AF268" s="12"/>
      <c r="AG268" s="12"/>
      <c r="AP268" s="12"/>
      <c r="AW268" s="12"/>
      <c r="BF268" s="12"/>
      <c r="BP268" s="12"/>
      <c r="BU268" s="12"/>
      <c r="BV268" s="12"/>
      <c r="CB268" s="12"/>
      <c r="CF268" s="12"/>
      <c r="CK268" s="12"/>
      <c r="CL268" s="12"/>
      <c r="DA268" s="12"/>
      <c r="DB268" s="12"/>
      <c r="DL268" s="12"/>
      <c r="DQ268" s="12"/>
      <c r="DR268" s="12"/>
      <c r="DY268" s="12"/>
      <c r="EB268" s="12"/>
      <c r="EG268" s="12"/>
      <c r="EH268" s="12"/>
      <c r="EN268" s="12"/>
      <c r="EO268" s="12"/>
      <c r="EP268" s="29"/>
      <c r="EQ268" s="29"/>
      <c r="ES268" s="29"/>
      <c r="ET268" s="29"/>
      <c r="EU268" s="29"/>
      <c r="EV268" s="29"/>
      <c r="EX268" s="29"/>
      <c r="FA268" s="29"/>
      <c r="FB268" s="29"/>
      <c r="FC268" s="29"/>
      <c r="FD268" s="29"/>
      <c r="FF268" s="29"/>
      <c r="FG268" s="29"/>
      <c r="FI268" s="29"/>
      <c r="FJ268" s="29"/>
      <c r="FK268" s="29"/>
      <c r="FL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c r="HG268" s="29"/>
      <c r="HH268" s="29"/>
      <c r="HI268" s="29"/>
      <c r="HJ268" s="29"/>
      <c r="HK268" s="29"/>
      <c r="HL268" s="29"/>
      <c r="HM268" s="29"/>
      <c r="HN268" s="29"/>
      <c r="HO268" s="29"/>
      <c r="HP268" s="29"/>
      <c r="HQ268" s="29"/>
      <c r="HR268" s="29"/>
      <c r="HS268" s="29"/>
      <c r="HT268" s="29"/>
      <c r="HU268" s="29"/>
      <c r="HV268" s="29"/>
      <c r="HW268" s="29"/>
      <c r="HX268" s="29"/>
      <c r="HY268" s="29"/>
      <c r="HZ268" s="29"/>
      <c r="IA268" s="29"/>
      <c r="IB268" s="29"/>
      <c r="IC268" s="29"/>
      <c r="ID268" s="29"/>
      <c r="IE268" s="29"/>
      <c r="IF268" s="29"/>
      <c r="IG268" s="29"/>
      <c r="IH268" s="29"/>
      <c r="II268" s="29"/>
      <c r="IJ268" s="29"/>
      <c r="IK268" s="29"/>
      <c r="IL268" s="29"/>
      <c r="IM268" s="29"/>
      <c r="IN268" s="29"/>
      <c r="IO268" s="29"/>
      <c r="IP268" s="29"/>
      <c r="IQ268" s="29"/>
      <c r="IR268" s="29"/>
      <c r="IS268" s="29"/>
      <c r="IT268" s="29"/>
      <c r="IU268" s="29"/>
      <c r="IV268" s="29"/>
      <c r="IW268" s="29"/>
    </row>
    <row r="269" spans="7:257" x14ac:dyDescent="0.25">
      <c r="G269" s="12"/>
      <c r="H269" s="12"/>
      <c r="I269" s="12"/>
      <c r="J269" s="12"/>
      <c r="K269" s="12"/>
      <c r="L269" s="12"/>
      <c r="M269" s="12"/>
      <c r="Q269" s="12"/>
      <c r="R269" s="12"/>
      <c r="S269" s="12"/>
      <c r="AA269" s="12"/>
      <c r="AB269" s="12"/>
      <c r="AF269" s="12"/>
      <c r="AG269" s="12"/>
      <c r="AP269" s="12"/>
      <c r="AW269" s="12"/>
      <c r="BF269" s="12"/>
      <c r="BP269" s="12"/>
      <c r="BU269" s="12"/>
      <c r="BV269" s="12"/>
      <c r="CB269" s="12"/>
      <c r="CF269" s="12"/>
      <c r="CK269" s="12"/>
      <c r="CL269" s="12"/>
      <c r="DA269" s="12"/>
      <c r="DB269" s="12"/>
      <c r="DL269" s="12"/>
      <c r="DQ269" s="12"/>
      <c r="DR269" s="12"/>
      <c r="DY269" s="12"/>
      <c r="EB269" s="12"/>
      <c r="EG269" s="12"/>
      <c r="EH269" s="12"/>
      <c r="EN269" s="12"/>
      <c r="EO269" s="12"/>
      <c r="EP269" s="29"/>
      <c r="EQ269" s="29"/>
      <c r="ES269" s="29"/>
      <c r="ET269" s="29"/>
      <c r="EU269" s="29"/>
      <c r="EV269" s="29"/>
      <c r="EX269" s="29"/>
      <c r="FA269" s="29"/>
      <c r="FB269" s="29"/>
      <c r="FC269" s="29"/>
      <c r="FD269" s="29"/>
      <c r="FF269" s="29"/>
      <c r="FG269" s="29"/>
      <c r="FI269" s="29"/>
      <c r="FJ269" s="29"/>
      <c r="FK269" s="29"/>
      <c r="FL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29"/>
      <c r="GV269" s="29"/>
      <c r="GW269" s="29"/>
      <c r="GX269" s="29"/>
      <c r="GY269" s="29"/>
      <c r="GZ269" s="29"/>
      <c r="HA269" s="29"/>
      <c r="HB269" s="29"/>
      <c r="HC269" s="29"/>
      <c r="HD269" s="29"/>
      <c r="HE269" s="29"/>
      <c r="HF269" s="29"/>
      <c r="HG269" s="29"/>
      <c r="HH269" s="29"/>
      <c r="HI269" s="29"/>
      <c r="HJ269" s="29"/>
      <c r="HK269" s="29"/>
      <c r="HL269" s="29"/>
      <c r="HM269" s="29"/>
      <c r="HN269" s="29"/>
      <c r="HO269" s="29"/>
      <c r="HP269" s="29"/>
      <c r="HQ269" s="29"/>
      <c r="HR269" s="29"/>
      <c r="HS269" s="29"/>
      <c r="HT269" s="29"/>
      <c r="HU269" s="29"/>
      <c r="HV269" s="29"/>
      <c r="HW269" s="29"/>
      <c r="HX269" s="29"/>
      <c r="HY269" s="29"/>
      <c r="HZ269" s="29"/>
      <c r="IA269" s="29"/>
      <c r="IB269" s="29"/>
      <c r="IC269" s="29"/>
      <c r="ID269" s="29"/>
      <c r="IE269" s="29"/>
      <c r="IF269" s="29"/>
      <c r="IG269" s="29"/>
      <c r="IH269" s="29"/>
      <c r="II269" s="29"/>
      <c r="IJ269" s="29"/>
      <c r="IK269" s="29"/>
      <c r="IL269" s="29"/>
      <c r="IM269" s="29"/>
      <c r="IN269" s="29"/>
      <c r="IO269" s="29"/>
      <c r="IP269" s="29"/>
      <c r="IQ269" s="29"/>
      <c r="IR269" s="29"/>
      <c r="IS269" s="29"/>
      <c r="IT269" s="29"/>
      <c r="IU269" s="29"/>
      <c r="IV269" s="29"/>
      <c r="IW269" s="29"/>
    </row>
    <row r="270" spans="7:257" x14ac:dyDescent="0.25">
      <c r="G270" s="12"/>
      <c r="H270" s="12"/>
      <c r="I270" s="12"/>
      <c r="J270" s="12"/>
      <c r="K270" s="12"/>
      <c r="L270" s="12"/>
      <c r="M270" s="12"/>
      <c r="Q270" s="12"/>
      <c r="R270" s="12"/>
      <c r="S270" s="12"/>
      <c r="AA270" s="12"/>
      <c r="AB270" s="12"/>
      <c r="AF270" s="12"/>
      <c r="AG270" s="12"/>
      <c r="AP270" s="12"/>
      <c r="AW270" s="12"/>
      <c r="BF270" s="12"/>
      <c r="BP270" s="12"/>
      <c r="BU270" s="12"/>
      <c r="BV270" s="12"/>
      <c r="CB270" s="12"/>
      <c r="CF270" s="12"/>
      <c r="CK270" s="12"/>
      <c r="CL270" s="12"/>
      <c r="DA270" s="12"/>
      <c r="DB270" s="12"/>
      <c r="DL270" s="12"/>
      <c r="DQ270" s="12"/>
      <c r="DR270" s="12"/>
      <c r="DY270" s="12"/>
      <c r="EB270" s="12"/>
      <c r="EG270" s="12"/>
      <c r="EH270" s="12"/>
      <c r="EN270" s="12"/>
      <c r="EO270" s="12"/>
      <c r="EP270" s="29"/>
      <c r="EQ270" s="29"/>
      <c r="ES270" s="29"/>
      <c r="ET270" s="29"/>
      <c r="EU270" s="29"/>
      <c r="EV270" s="29"/>
      <c r="EX270" s="29"/>
      <c r="FA270" s="29"/>
      <c r="FB270" s="29"/>
      <c r="FC270" s="29"/>
      <c r="FD270" s="29"/>
      <c r="FF270" s="29"/>
      <c r="FG270" s="29"/>
      <c r="FI270" s="29"/>
      <c r="FJ270" s="29"/>
      <c r="FK270" s="29"/>
      <c r="FL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c r="HG270" s="29"/>
      <c r="HH270" s="29"/>
      <c r="HI270" s="29"/>
      <c r="HJ270" s="29"/>
      <c r="HK270" s="29"/>
      <c r="HL270" s="29"/>
      <c r="HM270" s="29"/>
      <c r="HN270" s="29"/>
      <c r="HO270" s="29"/>
      <c r="HP270" s="29"/>
      <c r="HQ270" s="29"/>
      <c r="HR270" s="29"/>
      <c r="HS270" s="29"/>
      <c r="HT270" s="29"/>
      <c r="HU270" s="29"/>
      <c r="HV270" s="29"/>
      <c r="HW270" s="29"/>
      <c r="HX270" s="29"/>
      <c r="HY270" s="29"/>
      <c r="HZ270" s="29"/>
      <c r="IA270" s="29"/>
      <c r="IB270" s="29"/>
      <c r="IC270" s="29"/>
      <c r="ID270" s="29"/>
      <c r="IE270" s="29"/>
      <c r="IF270" s="29"/>
      <c r="IG270" s="29"/>
      <c r="IH270" s="29"/>
      <c r="II270" s="29"/>
      <c r="IJ270" s="29"/>
      <c r="IK270" s="29"/>
      <c r="IL270" s="29"/>
      <c r="IM270" s="29"/>
      <c r="IN270" s="29"/>
      <c r="IO270" s="29"/>
      <c r="IP270" s="29"/>
      <c r="IQ270" s="29"/>
      <c r="IR270" s="29"/>
      <c r="IS270" s="29"/>
      <c r="IT270" s="29"/>
      <c r="IU270" s="29"/>
      <c r="IV270" s="29"/>
      <c r="IW270" s="29"/>
    </row>
    <row r="271" spans="7:257" x14ac:dyDescent="0.25">
      <c r="G271" s="12"/>
      <c r="H271" s="12"/>
      <c r="I271" s="12"/>
      <c r="J271" s="12"/>
      <c r="K271" s="12"/>
      <c r="L271" s="12"/>
      <c r="M271" s="12"/>
      <c r="Q271" s="12"/>
      <c r="R271" s="12"/>
      <c r="S271" s="12"/>
      <c r="AA271" s="12"/>
      <c r="AB271" s="12"/>
      <c r="AF271" s="12"/>
      <c r="AG271" s="12"/>
      <c r="AP271" s="12"/>
      <c r="AW271" s="12"/>
      <c r="BF271" s="12"/>
      <c r="BP271" s="12"/>
      <c r="BU271" s="12"/>
      <c r="BV271" s="12"/>
      <c r="CB271" s="12"/>
      <c r="CF271" s="12"/>
      <c r="CK271" s="12"/>
      <c r="CL271" s="12"/>
      <c r="DA271" s="12"/>
      <c r="DB271" s="12"/>
      <c r="DL271" s="12"/>
      <c r="DQ271" s="12"/>
      <c r="DR271" s="12"/>
      <c r="DY271" s="12"/>
      <c r="EB271" s="12"/>
      <c r="EG271" s="12"/>
      <c r="EH271" s="12"/>
      <c r="EN271" s="12"/>
      <c r="EO271" s="12"/>
      <c r="EP271" s="29"/>
      <c r="EQ271" s="29"/>
      <c r="ES271" s="29"/>
      <c r="ET271" s="29"/>
      <c r="EU271" s="29"/>
      <c r="EV271" s="29"/>
      <c r="EX271" s="29"/>
      <c r="FA271" s="29"/>
      <c r="FB271" s="29"/>
      <c r="FC271" s="29"/>
      <c r="FD271" s="29"/>
      <c r="FF271" s="29"/>
      <c r="FG271" s="29"/>
      <c r="FI271" s="29"/>
      <c r="FJ271" s="29"/>
      <c r="FK271" s="29"/>
      <c r="FL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29"/>
      <c r="GV271" s="29"/>
      <c r="GW271" s="29"/>
      <c r="GX271" s="29"/>
      <c r="GY271" s="29"/>
      <c r="GZ271" s="29"/>
      <c r="HA271" s="29"/>
      <c r="HB271" s="29"/>
      <c r="HC271" s="29"/>
      <c r="HD271" s="29"/>
      <c r="HE271" s="29"/>
      <c r="HF271" s="29"/>
      <c r="HG271" s="29"/>
      <c r="HH271" s="29"/>
      <c r="HI271" s="29"/>
      <c r="HJ271" s="29"/>
      <c r="HK271" s="29"/>
      <c r="HL271" s="29"/>
      <c r="HM271" s="29"/>
      <c r="HN271" s="29"/>
      <c r="HO271" s="29"/>
      <c r="HP271" s="29"/>
      <c r="HQ271" s="29"/>
      <c r="HR271" s="29"/>
      <c r="HS271" s="29"/>
      <c r="HT271" s="29"/>
      <c r="HU271" s="29"/>
      <c r="HV271" s="29"/>
      <c r="HW271" s="29"/>
      <c r="HX271" s="29"/>
      <c r="HY271" s="29"/>
      <c r="HZ271" s="29"/>
      <c r="IA271" s="29"/>
      <c r="IB271" s="29"/>
      <c r="IC271" s="29"/>
      <c r="ID271" s="29"/>
      <c r="IE271" s="29"/>
      <c r="IF271" s="29"/>
      <c r="IG271" s="29"/>
      <c r="IH271" s="29"/>
      <c r="II271" s="29"/>
      <c r="IJ271" s="29"/>
      <c r="IK271" s="29"/>
      <c r="IL271" s="29"/>
      <c r="IM271" s="29"/>
      <c r="IN271" s="29"/>
      <c r="IO271" s="29"/>
      <c r="IP271" s="29"/>
      <c r="IQ271" s="29"/>
      <c r="IR271" s="29"/>
      <c r="IS271" s="29"/>
      <c r="IT271" s="29"/>
      <c r="IU271" s="29"/>
      <c r="IV271" s="29"/>
      <c r="IW271" s="29"/>
    </row>
    <row r="272" spans="7:257" x14ac:dyDescent="0.25">
      <c r="G272" s="12"/>
      <c r="H272" s="12"/>
      <c r="I272" s="12"/>
      <c r="J272" s="12"/>
      <c r="K272" s="12"/>
      <c r="L272" s="12"/>
      <c r="M272" s="12"/>
      <c r="Q272" s="12"/>
      <c r="R272" s="12"/>
      <c r="S272" s="12"/>
      <c r="AA272" s="12"/>
      <c r="AB272" s="12"/>
      <c r="AF272" s="12"/>
      <c r="AG272" s="12"/>
      <c r="AP272" s="12"/>
      <c r="AW272" s="12"/>
      <c r="BF272" s="12"/>
      <c r="BP272" s="12"/>
      <c r="BU272" s="12"/>
      <c r="BV272" s="12"/>
      <c r="CB272" s="12"/>
      <c r="CF272" s="12"/>
      <c r="CK272" s="12"/>
      <c r="CL272" s="12"/>
      <c r="DA272" s="12"/>
      <c r="DB272" s="12"/>
      <c r="DL272" s="12"/>
      <c r="DQ272" s="12"/>
      <c r="DR272" s="12"/>
      <c r="DY272" s="12"/>
      <c r="EB272" s="12"/>
      <c r="EG272" s="12"/>
      <c r="EH272" s="12"/>
      <c r="EN272" s="12"/>
      <c r="EO272" s="12"/>
      <c r="EP272" s="29"/>
      <c r="EQ272" s="29"/>
      <c r="ES272" s="29"/>
      <c r="ET272" s="29"/>
      <c r="EU272" s="29"/>
      <c r="EV272" s="29"/>
      <c r="EX272" s="29"/>
      <c r="FA272" s="29"/>
      <c r="FB272" s="29"/>
      <c r="FC272" s="29"/>
      <c r="FD272" s="29"/>
      <c r="FF272" s="29"/>
      <c r="FG272" s="29"/>
      <c r="FI272" s="29"/>
      <c r="FJ272" s="29"/>
      <c r="FK272" s="29"/>
      <c r="FL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29"/>
      <c r="GV272" s="29"/>
      <c r="GW272" s="29"/>
      <c r="GX272" s="29"/>
      <c r="GY272" s="29"/>
      <c r="GZ272" s="29"/>
      <c r="HA272" s="29"/>
      <c r="HB272" s="29"/>
      <c r="HC272" s="29"/>
      <c r="HD272" s="29"/>
      <c r="HE272" s="29"/>
      <c r="HF272" s="29"/>
      <c r="HG272" s="29"/>
      <c r="HH272" s="29"/>
      <c r="HI272" s="29"/>
      <c r="HJ272" s="29"/>
      <c r="HK272" s="29"/>
      <c r="HL272" s="29"/>
      <c r="HM272" s="29"/>
      <c r="HN272" s="29"/>
      <c r="HO272" s="29"/>
      <c r="HP272" s="29"/>
      <c r="HQ272" s="29"/>
      <c r="HR272" s="29"/>
      <c r="HS272" s="29"/>
      <c r="HT272" s="29"/>
      <c r="HU272" s="29"/>
      <c r="HV272" s="29"/>
      <c r="HW272" s="29"/>
      <c r="HX272" s="29"/>
      <c r="HY272" s="29"/>
      <c r="HZ272" s="29"/>
      <c r="IA272" s="29"/>
      <c r="IB272" s="29"/>
      <c r="IC272" s="29"/>
      <c r="ID272" s="29"/>
      <c r="IE272" s="29"/>
      <c r="IF272" s="29"/>
      <c r="IG272" s="29"/>
      <c r="IH272" s="29"/>
      <c r="II272" s="29"/>
      <c r="IJ272" s="29"/>
      <c r="IK272" s="29"/>
      <c r="IL272" s="29"/>
      <c r="IM272" s="29"/>
      <c r="IN272" s="29"/>
      <c r="IO272" s="29"/>
      <c r="IP272" s="29"/>
      <c r="IQ272" s="29"/>
      <c r="IR272" s="29"/>
      <c r="IS272" s="29"/>
      <c r="IT272" s="29"/>
      <c r="IU272" s="29"/>
      <c r="IV272" s="29"/>
      <c r="IW272" s="29"/>
    </row>
  </sheetData>
  <conditionalFormatting sqref="AA2:AB2 V2:V3 AA3 V5 V7 V9 V11 V13 V15 AA5 AA7 AA9 AA11 AA13 AA15 AO2:AP2 AJ17 AO17 EG2:EH2 BU2:BV2 CK2:CL2 DA2:DB2 DQ2:DR2 CK3 CK5 CK7 CK9 CK11 CK13 CK15 BU43 BU45 BU47 BU49 BU51 BU53 BU55 BE69 BE71 BE73 BE75 BE77 BE79 BE81 V83 V85 V87 V89 V91 V93 V95 BE3 BE5 BE7 BE9 BE11 BE13 BE15 AJ2:AJ3 AO3 AZ2:AZ3 AZ5 AZ7 AZ9 AZ11 AZ13 AZ15 V17:V31 V33 V35 V37 V39 V41 AA17:AA31 AA33 AA35 AA37 AA39 AA41 V43 V45 V47 V49 V51 V53 V55 AA43 AA45 AA47 AA49 AA51 AA53 AA55 V57 AA57 V69 V71 V73 V75 V77 V79 V81 AA69 AA71 AA73 AA75 AA77 AA79 AA81 AA83 AA85 AA87 AA89 AA91 AA93 AA95 AZ17 AZ19 AZ21 AZ23 AZ25 AZ27 AZ29 AZ31 AZ33 AZ35 AZ37 AZ39 AZ41 AZ43 AZ45 AZ47 AZ49 AZ51 AZ53 AZ55 AZ57 AZ69 AZ71 AZ73 AZ75 AZ77 AZ79 AZ81 AZ83 AZ85 AZ87 AZ89 AZ91 AZ93 AZ95 BE17 BE19 BE21 BE23 BE25 BE27 BE29 BE31 BE33 BE35 BE37 BE39 BE41 BE43 BE45 BE47 BE49 BE51 BE53 BE55 BE57 BE83 BE85 BE87 BE89 BE91 BE93 BE95 EG83 EG85 EG87 EG89 EG91 EG93 EG95 BP2:BP3 BP5 BP7 BP9 BP11 BP13 BP15 BP17 BP19 BP21 BP23 BP25 BP27 BP29 BP31 BP33 BP35 BP37 BP39 BP41 BP43 BP45 BP47 BP49 BP51 BP53 BP55 BP57 BP69 BP71 BP73 BP75 BP77 BP79 BP81 BP83 BP85 BP87 BP89 BP91 BP93 BP95 BU3 BU5 BU7 BU9 BU11 BU13 BU15 BU17 BU19 BU21 BU23 BU25 BU27 BU29 BU31 BU33 BU35 BU37 BU39 BU41 BU57 BU69 BU71 BU73 BU75 BU77 BU79 BU81 BU83 BU85 BU87 BU89 BU91 BU93 BU95 CF2:CF3 CF5 CF7 CF9 CF11 CF13 CF15 CF17 CF19 CF21 CF23 CF25 CF27 CF29 CF31 CF33 CF35 CF37 CF39 CF41 CF43 CF45 CF47 CF49 CF51 CF53 CF55 CF57 CF69 CF71 CF73 CF75 CF77 CF79 CF81 CF83 CF85 CF87 CF89 CF91 CF93 CF95 CK17 CK19 CK21 CK23 CK25 CK27 CK29 CK31 CK33 CK35 CK37 CK39 CK41 CK43 CK45 CK47 CK49 CK51 CK53 CK55 CK57 CK69 CK71 CK73 CK75 CK77 CK79 CK81 CK83 CK85 CK87 CK89 CK91 CK93 CK95 CV2:CV17 CV19 CV21 CV23 CV25 CV27 CV29 CV31 CV33 CV35 CV37 CV39 CV41 CV43 CV45 CV47 CV49 CV51 CV53 CV55 CV57 CV69 CV71 CV73 CV75 CV77 CV79 CV81 CV83 CV85 CV87 CV89 CV91 CV93 CV95 DA3 DA5 DA7 DA9 DA11 DA13 DA15 DA17 DA19 DA21 DA23 DA25 DA27 DA29 DA31 DA33 DA35 DA37 DA39 DA41 DA43 DA45 DA47 DA49 DA51 DA53 DA55 DA57 DA69 DA71 DA73 DA75 DA77 DA79 DA81 DA83 DA85 DA87 DA89 DA91 DA93 DA95 DL2:DL3 DL5 DL7 DL9 DL11 DL13 DL15 DL17 DL19 DL21 DL23 DL25 DL27 DL29 DL31 DL33 DL35 DL37 DL39 DL41 DL43 DL45 DL47 DL49 DL51 DL53 DL55 DL57 DL69 DL71 DL73 DL75 DL77 DL79 DL81 DL83 DL85 DL87 DL89 DL91 DL93 DL95 DQ3 DQ5 DQ7 DQ9 DQ11 DQ13 DQ15 DQ17 DQ19 DQ21 DQ23 DQ25 DQ27 DQ29 DQ31 DQ33 DQ35 DQ37 DQ39 DQ41 DQ43 DQ45 DQ47 DQ49 DQ51 DQ53 DQ55 DQ57 DQ69 DQ71 DQ73 DQ75 DQ77 DQ79 DQ81 DQ83 DQ85 DQ87 DQ89 DQ91 DQ93 DQ95 EB2:EB3 EB5 EB7 EB9 EB11 EB13 EB15 EB17 EB19 EB21 EB23 EB25 EB27 EB29 EB31 EB33 EB35 EB37 EB39 EB41 EB43 EB45 EB47 EB49 EB51 EB53 EB55 EB57 EB69 EB71 EB73 EB75 EB77 EB79 EB81 EB83 EB85 EB87 EB89 EB91 EB93 EB95 EG3 EG5 EG7 EG9 EG11 EG13 EG15 EG17 EG19 EG21 EG23 EG25 EG27 EG29 EG31 EG33 EG35 EG37 EG39 EG41 EG43 EG45 EG47 EG49 EG51 EG53 EG55 EG57 EG69 EG71 EG73 EG75 EG77 EG79 EG81 ER2:ER3 ER5 ER7 ER9 ER11 ER13 ER15 ER31 ER33 ER35 ER37 ER39 ER41 ER43 ER45 ER47 ER49 ER51 ER53 ER55 ER57 ER69 ER71 ER73 ER75 ER77 ER79 ER81 ER83 ER85 ER87 ER89 ER91 ER93 ER95 EW3 EW5 EW7 EW9 EW11 EW13 EW15 EW31 EW33 EW35 EW37 EW39 EW41 EW43 EW45 EW47 EW49 EW51 EW53 EW55 EW57 EW69 EW71 EW73 EW75 EW77 EW79 EW81 EW83 EW85 EW87 EW89 EW91 EW93 EW95 EW2:EX2 FH2 FM2 AA59 AA61 AA63 AA65 AA67 BE2:BF2 V59 V61 V63 V65 V67 AZ59 AZ61 AZ63 AZ65 AZ67 BE59 BE61 BE63 BE65 BE67 BP59 BP61 BP63 BP65 BP67 BU59 BU61 BU63 BU65 BU67 CF59 CF61 CF63 CF65 CF67 CK59 CK61 CK63 CK65 CK67 CV59 CV61 CV63 CV65 CV67 DA59 DA61 DA63 DA65 DA67 DL59 DL61 DL63 DL65 DL67 DQ59 DQ61 DQ63 DQ65 DQ67 EB59 EB61 EB63 EB65 EB67 EG59 EG61 EG63 EG65 EG67 ER59 ER61 ER63 ER65 ER67 EW59 EW61 EW63 EW65 EW67">
    <cfRule type="cellIs" dxfId="35" priority="475" operator="lessThan">
      <formula>-1.65</formula>
    </cfRule>
    <cfRule type="cellIs" dxfId="34" priority="476" operator="greaterThan">
      <formula>1.65</formula>
    </cfRule>
  </conditionalFormatting>
  <conditionalFormatting sqref="FM3 FM5 FM7 FM9 FM11 FM13 FM15">
    <cfRule type="cellIs" dxfId="33" priority="71" operator="lessThan">
      <formula>-1.65</formula>
    </cfRule>
    <cfRule type="cellIs" dxfId="32" priority="72" operator="greaterThan">
      <formula>1.65</formula>
    </cfRule>
  </conditionalFormatting>
  <conditionalFormatting sqref="FM17 FM19 FM21 FM23 FM25 FM27 FM29">
    <cfRule type="cellIs" dxfId="31" priority="69" operator="lessThan">
      <formula>-1.65</formula>
    </cfRule>
    <cfRule type="cellIs" dxfId="30" priority="70" operator="greaterThan">
      <formula>1.65</formula>
    </cfRule>
  </conditionalFormatting>
  <conditionalFormatting sqref="FM31 FM33 FM35 FM37 FM39 FM41">
    <cfRule type="cellIs" dxfId="29" priority="67" operator="lessThan">
      <formula>-1.65</formula>
    </cfRule>
    <cfRule type="cellIs" dxfId="28" priority="68" operator="greaterThan">
      <formula>1.65</formula>
    </cfRule>
  </conditionalFormatting>
  <conditionalFormatting sqref="FM43 FM45 FM47 FM49 FM51 FM53 FM55">
    <cfRule type="cellIs" dxfId="27" priority="65" operator="lessThan">
      <formula>-1.65</formula>
    </cfRule>
    <cfRule type="cellIs" dxfId="26" priority="66" operator="greaterThan">
      <formula>1.65</formula>
    </cfRule>
  </conditionalFormatting>
  <conditionalFormatting sqref="FM57 FM59 FM61 FM63 FM65 FM67">
    <cfRule type="cellIs" dxfId="25" priority="63" operator="lessThan">
      <formula>-1.65</formula>
    </cfRule>
    <cfRule type="cellIs" dxfId="24" priority="64" operator="greaterThan">
      <formula>1.65</formula>
    </cfRule>
  </conditionalFormatting>
  <conditionalFormatting sqref="FM69 FM71 FM73 FM75 FM77 FM79 FM81">
    <cfRule type="cellIs" dxfId="23" priority="61" operator="lessThan">
      <formula>-1.65</formula>
    </cfRule>
    <cfRule type="cellIs" dxfId="22" priority="62" operator="greaterThan">
      <formula>1.65</formula>
    </cfRule>
  </conditionalFormatting>
  <conditionalFormatting sqref="FM83 FM85 FM87 FM89 FM91 FM93 FM95">
    <cfRule type="cellIs" dxfId="21" priority="59" operator="lessThan">
      <formula>-1.65</formula>
    </cfRule>
    <cfRule type="cellIs" dxfId="20" priority="60" operator="greaterThan">
      <formula>1.65</formula>
    </cfRule>
  </conditionalFormatting>
  <conditionalFormatting sqref="ER17 EW17 ER19 ER21 ER23 ER25 ER27 ER29 EW19 EW21 EW23 EW25 EW27 EW29">
    <cfRule type="cellIs" dxfId="19" priority="1" operator="lessThan">
      <formula>-1.65</formula>
    </cfRule>
    <cfRule type="cellIs" dxfId="18" priority="2" operator="greaterThan">
      <formula>1.65</formula>
    </cfRule>
  </conditionalFormatting>
  <pageMargins left="0.7" right="0.7" top="0.78740157499999996" bottom="0.78740157499999996" header="0.3" footer="0.3"/>
  <pageSetup paperSize="9"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225"/>
  <sheetViews>
    <sheetView zoomScale="75" zoomScaleNormal="75" zoomScalePageLayoutView="75" workbookViewId="0">
      <selection activeCell="I24" sqref="I24"/>
    </sheetView>
  </sheetViews>
  <sheetFormatPr defaultColWidth="11.42578125" defaultRowHeight="15" x14ac:dyDescent="0.25"/>
  <cols>
    <col min="1" max="5" width="11.42578125" style="210"/>
    <col min="6" max="6" width="19.28515625" style="210" customWidth="1"/>
    <col min="7" max="7" width="11.42578125" style="210"/>
    <col min="8" max="8" width="11.42578125" style="216"/>
    <col min="9" max="9" width="11.42578125" style="217"/>
    <col min="10" max="10" width="11.42578125" style="53"/>
    <col min="11" max="32" width="11.42578125" style="210"/>
    <col min="35" max="16384" width="11.42578125" style="210"/>
  </cols>
  <sheetData>
    <row r="1" spans="1:33" s="29" customFormat="1" x14ac:dyDescent="0.25">
      <c r="A1" s="83" t="s">
        <v>12</v>
      </c>
      <c r="B1" s="83"/>
      <c r="C1" s="83"/>
      <c r="D1" s="83"/>
      <c r="E1" s="83"/>
      <c r="F1" s="83"/>
      <c r="G1" s="83"/>
      <c r="H1" s="211" t="s">
        <v>45</v>
      </c>
      <c r="I1" s="171"/>
      <c r="J1" s="53"/>
      <c r="K1" s="192"/>
      <c r="L1" s="28"/>
      <c r="M1" s="58" t="s">
        <v>21</v>
      </c>
      <c r="N1" s="58"/>
      <c r="O1" s="53"/>
      <c r="P1" s="53"/>
      <c r="Q1" s="56"/>
      <c r="R1" s="56"/>
      <c r="S1" s="65"/>
      <c r="T1" s="65"/>
      <c r="U1" s="69"/>
      <c r="V1" s="69"/>
      <c r="W1" s="73"/>
      <c r="X1" s="73"/>
      <c r="Y1" s="142"/>
      <c r="Z1" s="142"/>
      <c r="AA1" s="156"/>
      <c r="AB1" s="156"/>
      <c r="AC1" s="69"/>
      <c r="AD1" s="69"/>
      <c r="AE1" s="61"/>
      <c r="AF1" s="61"/>
    </row>
    <row r="2" spans="1:33" s="196" customFormat="1" ht="45" x14ac:dyDescent="0.25">
      <c r="A2" s="193" t="s">
        <v>0</v>
      </c>
      <c r="B2" s="193" t="s">
        <v>1</v>
      </c>
      <c r="C2" s="193"/>
      <c r="D2" s="190" t="s">
        <v>15</v>
      </c>
      <c r="E2" s="190" t="s">
        <v>13</v>
      </c>
      <c r="F2" s="190" t="s">
        <v>16</v>
      </c>
      <c r="G2" s="190" t="s">
        <v>17</v>
      </c>
      <c r="H2" s="212" t="s">
        <v>46</v>
      </c>
      <c r="I2" s="214" t="s">
        <v>47</v>
      </c>
      <c r="J2" s="159" t="s">
        <v>50</v>
      </c>
      <c r="K2" s="194" t="s">
        <v>20</v>
      </c>
      <c r="L2" s="195" t="s">
        <v>4</v>
      </c>
      <c r="M2" s="126" t="s">
        <v>9</v>
      </c>
      <c r="N2" s="75" t="s">
        <v>64</v>
      </c>
      <c r="O2" s="161" t="s">
        <v>23</v>
      </c>
      <c r="P2" s="161" t="s">
        <v>130</v>
      </c>
      <c r="Q2" s="91" t="s">
        <v>27</v>
      </c>
      <c r="R2" s="91" t="s">
        <v>65</v>
      </c>
      <c r="S2" s="112" t="s">
        <v>30</v>
      </c>
      <c r="T2" s="112" t="s">
        <v>66</v>
      </c>
      <c r="U2" s="120" t="s">
        <v>32</v>
      </c>
      <c r="V2" s="120" t="s">
        <v>73</v>
      </c>
      <c r="W2" s="123" t="s">
        <v>35</v>
      </c>
      <c r="X2" s="123" t="s">
        <v>68</v>
      </c>
      <c r="Y2" s="146" t="s">
        <v>40</v>
      </c>
      <c r="Z2" s="146" t="s">
        <v>70</v>
      </c>
      <c r="AA2" s="157" t="s">
        <v>42</v>
      </c>
      <c r="AB2" s="157" t="s">
        <v>71</v>
      </c>
      <c r="AC2" s="120" t="s">
        <v>44</v>
      </c>
      <c r="AD2" s="120" t="s">
        <v>72</v>
      </c>
      <c r="AE2" s="132" t="s">
        <v>37</v>
      </c>
      <c r="AF2" s="132" t="s">
        <v>69</v>
      </c>
    </row>
    <row r="3" spans="1:33" s="29" customFormat="1" x14ac:dyDescent="0.25">
      <c r="C3" s="5" t="s">
        <v>18</v>
      </c>
      <c r="D3" s="151">
        <v>6</v>
      </c>
      <c r="E3" s="151">
        <v>6</v>
      </c>
      <c r="F3" s="29" t="s">
        <v>74</v>
      </c>
      <c r="G3" s="83">
        <v>1</v>
      </c>
      <c r="H3" s="211">
        <v>1</v>
      </c>
      <c r="I3" s="171">
        <v>1.3778761061946903</v>
      </c>
      <c r="J3" s="171">
        <v>0.46244617177648695</v>
      </c>
      <c r="K3" s="45">
        <v>24.669499397277832</v>
      </c>
      <c r="L3" s="87">
        <v>29.580500602722168</v>
      </c>
      <c r="M3" s="96">
        <v>-4.9110012054443359</v>
      </c>
      <c r="N3" s="30">
        <v>0.76264381408691406</v>
      </c>
      <c r="O3" s="45">
        <v>25.529500007629395</v>
      </c>
      <c r="P3" s="100">
        <v>0.2762862614222934</v>
      </c>
      <c r="Q3" s="45">
        <v>27.076999664306641</v>
      </c>
      <c r="R3" s="48">
        <v>0.40085806165422699</v>
      </c>
      <c r="S3" s="20">
        <v>20.337499618530273</v>
      </c>
      <c r="T3" s="100">
        <v>0.3532867431640625</v>
      </c>
      <c r="U3" s="45">
        <v>25.23650074005127</v>
      </c>
      <c r="V3" s="100">
        <v>5.7999747140066837E-2</v>
      </c>
      <c r="W3" s="45">
        <v>26.812000274658203</v>
      </c>
      <c r="X3" s="100">
        <v>4.9357414245605469E-2</v>
      </c>
      <c r="Y3" s="45">
        <v>26.871999740600586</v>
      </c>
      <c r="Z3" s="100">
        <v>0.33321503230503646</v>
      </c>
      <c r="AA3" s="30">
        <v>28.802000045776367</v>
      </c>
      <c r="AB3" s="118">
        <v>0.15400069100516178</v>
      </c>
      <c r="AC3" s="45">
        <v>28.839500427246094</v>
      </c>
      <c r="AD3" s="118">
        <v>-0.10042830875941688</v>
      </c>
      <c r="AE3" s="221"/>
      <c r="AF3" s="184"/>
      <c r="AG3" s="151"/>
    </row>
    <row r="4" spans="1:33" s="29" customFormat="1" x14ac:dyDescent="0.25">
      <c r="C4" s="5" t="s">
        <v>18</v>
      </c>
      <c r="D4" s="151">
        <v>6</v>
      </c>
      <c r="E4" s="151">
        <v>6</v>
      </c>
      <c r="F4" s="29" t="s">
        <v>74</v>
      </c>
      <c r="G4" s="83">
        <v>2</v>
      </c>
      <c r="H4" s="211">
        <v>2</v>
      </c>
      <c r="I4" s="171">
        <v>1.4888636363636361</v>
      </c>
      <c r="J4" s="171">
        <v>0.57421162487308475</v>
      </c>
      <c r="K4" s="20">
        <v>23.564999580383301</v>
      </c>
      <c r="L4" s="87">
        <v>28.042499542236328</v>
      </c>
      <c r="M4" s="95">
        <v>-4.4774999618530273</v>
      </c>
      <c r="N4" s="30">
        <v>0.32914257049560547</v>
      </c>
      <c r="O4" s="20">
        <v>24.001999855041504</v>
      </c>
      <c r="P4" s="30">
        <v>0.26578535352434418</v>
      </c>
      <c r="Q4" s="77">
        <v>25.968000411987305</v>
      </c>
      <c r="R4" s="30">
        <v>-2.8143746512276913E-2</v>
      </c>
      <c r="S4" s="20">
        <v>19.320500373840332</v>
      </c>
      <c r="T4" s="118">
        <v>-0.16771507263183594</v>
      </c>
      <c r="U4" s="20">
        <v>23.911999702453613</v>
      </c>
      <c r="V4" s="30">
        <v>-0.15550027574811676</v>
      </c>
      <c r="W4" s="20">
        <v>25.260499954223633</v>
      </c>
      <c r="X4" s="118">
        <v>6.2856674194335938E-2</v>
      </c>
      <c r="Y4" s="20">
        <v>25.761000633239746</v>
      </c>
      <c r="Z4" s="30">
        <v>-9.3786920819963537E-2</v>
      </c>
      <c r="AA4" s="30">
        <v>27.693499565124512</v>
      </c>
      <c r="AB4" s="118">
        <v>-0.27549988882882259</v>
      </c>
      <c r="AC4" s="20">
        <v>27.110500335693359</v>
      </c>
      <c r="AD4" s="118">
        <v>9.0570722307477647E-2</v>
      </c>
      <c r="AE4" s="221"/>
      <c r="AF4" s="184"/>
      <c r="AG4" s="151"/>
    </row>
    <row r="5" spans="1:33" s="29" customFormat="1" x14ac:dyDescent="0.25">
      <c r="C5" s="5" t="s">
        <v>18</v>
      </c>
      <c r="D5" s="151">
        <v>6</v>
      </c>
      <c r="E5" s="151">
        <v>6</v>
      </c>
      <c r="F5" s="29" t="s">
        <v>74</v>
      </c>
      <c r="G5" s="83">
        <v>3</v>
      </c>
      <c r="H5" s="211">
        <v>3</v>
      </c>
      <c r="I5" s="171">
        <v>0.32178025034770508</v>
      </c>
      <c r="J5" s="171">
        <v>-1.635852313262905</v>
      </c>
      <c r="K5" s="20">
        <v>24.308500289916992</v>
      </c>
      <c r="L5" s="87">
        <v>28.399500846862793</v>
      </c>
      <c r="M5" s="95">
        <v>-4.0910005569458008</v>
      </c>
      <c r="N5" s="30">
        <v>-5.7356834411621094E-2</v>
      </c>
      <c r="O5" s="20">
        <v>24.248499870300293</v>
      </c>
      <c r="P5" s="30">
        <v>0.37628664289201996</v>
      </c>
      <c r="Q5" s="77">
        <v>26.781000137329102</v>
      </c>
      <c r="R5" s="30">
        <v>-0.48414216722760894</v>
      </c>
      <c r="S5" s="20">
        <v>20.06149959564209</v>
      </c>
      <c r="T5" s="118">
        <v>-0.55171298980712891</v>
      </c>
      <c r="U5" s="20">
        <v>24.08899974822998</v>
      </c>
      <c r="V5" s="30">
        <v>2.45009831019809E-2</v>
      </c>
      <c r="W5" s="20">
        <v>25.734999656677246</v>
      </c>
      <c r="X5" s="118">
        <v>-5.46417236328125E-2</v>
      </c>
      <c r="Y5" s="20">
        <v>25.944499969482422</v>
      </c>
      <c r="Z5" s="30">
        <v>7.9715047563825525E-2</v>
      </c>
      <c r="AA5" s="30">
        <v>27.876500129699707</v>
      </c>
      <c r="AB5" s="118">
        <v>-0.10149914877755306</v>
      </c>
      <c r="AC5" s="20">
        <v>27.588500022888184</v>
      </c>
      <c r="AD5" s="118">
        <v>-3.0427660260881728E-2</v>
      </c>
      <c r="AE5" s="221"/>
      <c r="AF5" s="184"/>
      <c r="AG5" s="151"/>
    </row>
    <row r="6" spans="1:33" s="29" customFormat="1" x14ac:dyDescent="0.25">
      <c r="C6" s="5" t="s">
        <v>18</v>
      </c>
      <c r="D6" s="151">
        <v>6</v>
      </c>
      <c r="E6" s="151">
        <v>6</v>
      </c>
      <c r="F6" s="29" t="s">
        <v>74</v>
      </c>
      <c r="G6" s="83">
        <v>4</v>
      </c>
      <c r="H6" s="211">
        <v>4</v>
      </c>
      <c r="I6" s="171">
        <v>1.3838251366120216</v>
      </c>
      <c r="J6" s="171">
        <v>0.46866165216466693</v>
      </c>
      <c r="K6" s="20">
        <v>24.575499534606934</v>
      </c>
      <c r="L6" s="87">
        <v>28.48699951171875</v>
      </c>
      <c r="M6" s="95">
        <v>-3.9114999771118164</v>
      </c>
      <c r="N6" s="30">
        <v>-0.23685741424560547</v>
      </c>
      <c r="O6" s="20">
        <v>24.721000671386719</v>
      </c>
      <c r="P6" s="30">
        <v>-8.7154933384487876E-3</v>
      </c>
      <c r="Q6" s="77">
        <v>26.730500221252441</v>
      </c>
      <c r="R6" s="30">
        <v>-0.34614358629499176</v>
      </c>
      <c r="S6" s="20">
        <v>19.854499816894531</v>
      </c>
      <c r="T6" s="118">
        <v>-0.25721454620361328</v>
      </c>
      <c r="U6" s="20">
        <v>24.023499488830566</v>
      </c>
      <c r="V6" s="30">
        <v>0.17749990735735199</v>
      </c>
      <c r="W6" s="20">
        <v>26.182000160217285</v>
      </c>
      <c r="X6" s="118">
        <v>-0.41414356231689453</v>
      </c>
      <c r="Y6" s="20">
        <v>26.268500328063965</v>
      </c>
      <c r="Z6" s="30">
        <v>-0.15678664616176041</v>
      </c>
      <c r="AA6" s="30">
        <v>28.332500457763672</v>
      </c>
      <c r="AB6" s="118">
        <v>-0.47000081198556087</v>
      </c>
      <c r="AC6" s="20">
        <v>27.901000022888184</v>
      </c>
      <c r="AD6" s="118">
        <v>-0.2554289954049247</v>
      </c>
      <c r="AE6" s="221"/>
      <c r="AF6" s="184"/>
      <c r="AG6" s="151"/>
    </row>
    <row r="7" spans="1:33" s="29" customFormat="1" x14ac:dyDescent="0.25">
      <c r="C7" s="5" t="s">
        <v>18</v>
      </c>
      <c r="D7" s="151">
        <v>6</v>
      </c>
      <c r="E7" s="151">
        <v>6</v>
      </c>
      <c r="F7" s="29" t="s">
        <v>74</v>
      </c>
      <c r="G7" s="83">
        <v>5</v>
      </c>
      <c r="H7" s="211">
        <v>5</v>
      </c>
      <c r="I7" s="171">
        <v>1.3077551020408162</v>
      </c>
      <c r="J7" s="171">
        <v>0.38709239851877714</v>
      </c>
      <c r="K7" s="20">
        <v>25.482000350952148</v>
      </c>
      <c r="L7" s="87">
        <v>29.224499702453613</v>
      </c>
      <c r="M7" s="95">
        <v>-3.7424993515014648</v>
      </c>
      <c r="N7" s="30">
        <v>-0.40585803985595703</v>
      </c>
      <c r="O7" s="20">
        <v>26.074999809265137</v>
      </c>
      <c r="P7" s="30">
        <v>-0.62521444048200348</v>
      </c>
      <c r="Q7" s="77">
        <v>27.013500213623047</v>
      </c>
      <c r="R7" s="30">
        <v>0.10835661206926606</v>
      </c>
      <c r="S7" s="20">
        <v>20.251999855041504</v>
      </c>
      <c r="T7" s="118">
        <v>8.2785606384277344E-2</v>
      </c>
      <c r="U7" s="20">
        <v>25.329999923706055</v>
      </c>
      <c r="V7" s="30">
        <v>-0.39150033678327301</v>
      </c>
      <c r="W7" s="20">
        <v>26.648499488830566</v>
      </c>
      <c r="X7" s="118">
        <v>-0.1431427001953125</v>
      </c>
      <c r="Y7" s="20">
        <v>27.414499282836914</v>
      </c>
      <c r="Z7" s="30">
        <v>-0.56528541019984635</v>
      </c>
      <c r="AA7" s="30">
        <v>28.306500434875488</v>
      </c>
      <c r="AB7" s="118">
        <v>0.293499401637486</v>
      </c>
      <c r="AC7" s="20">
        <v>28.071000099182129</v>
      </c>
      <c r="AD7" s="118">
        <v>0.31207111903599327</v>
      </c>
      <c r="AE7" s="221"/>
      <c r="AF7" s="184"/>
      <c r="AG7" s="151"/>
    </row>
    <row r="8" spans="1:33" s="29" customFormat="1" x14ac:dyDescent="0.25">
      <c r="C8" s="5" t="s">
        <v>18</v>
      </c>
      <c r="D8" s="151">
        <v>6</v>
      </c>
      <c r="E8" s="151">
        <v>6</v>
      </c>
      <c r="F8" s="29" t="s">
        <v>74</v>
      </c>
      <c r="G8" s="83">
        <v>6</v>
      </c>
      <c r="H8" s="211">
        <v>6</v>
      </c>
      <c r="I8" s="171">
        <v>0.77463917525773207</v>
      </c>
      <c r="J8" s="171">
        <v>-0.36840363132008119</v>
      </c>
      <c r="K8" s="20">
        <v>24.800999641418457</v>
      </c>
      <c r="L8" s="87">
        <v>28.47350025177002</v>
      </c>
      <c r="M8" s="95">
        <v>-3.6725006103515625</v>
      </c>
      <c r="N8" s="30">
        <v>-0.47585678100585938</v>
      </c>
      <c r="O8" s="20">
        <v>24.930999755859375</v>
      </c>
      <c r="P8" s="30">
        <v>-0.23221383775983551</v>
      </c>
      <c r="Q8" s="77">
        <v>25.990499496459961</v>
      </c>
      <c r="R8" s="30">
        <v>0.38035787854875824</v>
      </c>
      <c r="S8" s="20">
        <v>19.05250072479248</v>
      </c>
      <c r="T8" s="118">
        <v>0.53128528594970703</v>
      </c>
      <c r="U8" s="20">
        <v>24.008999824523926</v>
      </c>
      <c r="V8" s="30">
        <v>0.17850031171526215</v>
      </c>
      <c r="W8" s="20">
        <v>25.416500091552734</v>
      </c>
      <c r="X8" s="118">
        <v>0.33785724639892578</v>
      </c>
      <c r="Y8" s="20">
        <v>25.98799991607666</v>
      </c>
      <c r="Z8" s="30">
        <v>0.11021450587681381</v>
      </c>
      <c r="AA8" s="30">
        <v>27.880500793457031</v>
      </c>
      <c r="AB8" s="118">
        <v>-3.1500407627650717E-2</v>
      </c>
      <c r="AC8" s="20">
        <v>27.292500495910645</v>
      </c>
      <c r="AD8" s="118">
        <v>0.3395712716238839</v>
      </c>
      <c r="AE8" s="221"/>
      <c r="AF8" s="184"/>
      <c r="AG8" s="151"/>
    </row>
    <row r="9" spans="1:33" s="29" customFormat="1" x14ac:dyDescent="0.25">
      <c r="C9" s="5" t="s">
        <v>18</v>
      </c>
      <c r="D9" s="151">
        <v>6</v>
      </c>
      <c r="E9" s="151">
        <v>6</v>
      </c>
      <c r="F9" s="29" t="s">
        <v>74</v>
      </c>
      <c r="G9" s="83">
        <v>7</v>
      </c>
      <c r="H9" s="211">
        <v>7</v>
      </c>
      <c r="I9" s="171">
        <v>0.96766519823788533</v>
      </c>
      <c r="J9" s="171">
        <v>-4.7420118039938224E-2</v>
      </c>
      <c r="K9" s="20">
        <v>24.126999855041504</v>
      </c>
      <c r="L9" s="87">
        <v>28.359499931335449</v>
      </c>
      <c r="M9" s="95">
        <v>-4.2325000762939453</v>
      </c>
      <c r="N9" s="30">
        <v>8.4142684936523438E-2</v>
      </c>
      <c r="O9" s="20">
        <v>24.63700008392334</v>
      </c>
      <c r="P9" s="30">
        <v>-5.2214486258370663E-2</v>
      </c>
      <c r="Q9" s="77">
        <v>26.288000106811523</v>
      </c>
      <c r="R9" s="30">
        <v>-3.1143052237374569E-2</v>
      </c>
      <c r="S9" s="20">
        <v>19.460500717163086</v>
      </c>
      <c r="T9" s="118">
        <v>9.28497314453125E-3</v>
      </c>
      <c r="U9" s="20">
        <v>23.965000152587891</v>
      </c>
      <c r="V9" s="30">
        <v>0.10849966321672699</v>
      </c>
      <c r="W9" s="20">
        <v>25.478500366210938</v>
      </c>
      <c r="X9" s="118">
        <v>0.16185665130615234</v>
      </c>
      <c r="Y9" s="20">
        <v>25.691499710083008</v>
      </c>
      <c r="Z9" s="30">
        <v>0.29271439143589584</v>
      </c>
      <c r="AA9" s="30">
        <v>27.303999900817871</v>
      </c>
      <c r="AB9" s="118">
        <v>0.43100016457693913</v>
      </c>
      <c r="AC9" s="20">
        <v>27.87399959564209</v>
      </c>
      <c r="AD9" s="118">
        <v>-0.35592814854213173</v>
      </c>
      <c r="AE9" s="221"/>
      <c r="AF9" s="184"/>
      <c r="AG9" s="151"/>
    </row>
    <row r="10" spans="1:33" s="51" customFormat="1" x14ac:dyDescent="0.25">
      <c r="C10" s="42" t="s">
        <v>18</v>
      </c>
      <c r="D10" s="43">
        <v>12.4</v>
      </c>
      <c r="E10" s="52">
        <v>12.4</v>
      </c>
      <c r="F10" s="51" t="s">
        <v>82</v>
      </c>
      <c r="G10" s="90">
        <v>8</v>
      </c>
      <c r="H10" s="213">
        <v>8</v>
      </c>
      <c r="I10" s="173">
        <v>1.4</v>
      </c>
      <c r="J10" s="173">
        <v>0.48542682717024171</v>
      </c>
      <c r="K10" s="45">
        <v>24.205499649047852</v>
      </c>
      <c r="L10" s="134">
        <v>28.147000312805176</v>
      </c>
      <c r="M10" s="96">
        <v>-3.9415006637573242</v>
      </c>
      <c r="N10" s="100">
        <v>-0.20685672760009766</v>
      </c>
      <c r="O10" s="45">
        <v>24.145999908447266</v>
      </c>
      <c r="P10" s="100">
        <v>0.22628607068743012</v>
      </c>
      <c r="Q10" s="45">
        <v>26.169000625610352</v>
      </c>
      <c r="R10" s="48">
        <v>-0.12464318956647613</v>
      </c>
      <c r="S10" s="45">
        <v>19.260499954223633</v>
      </c>
      <c r="T10" s="100">
        <v>-3.2138824462890625E-3</v>
      </c>
      <c r="U10" s="45">
        <v>23.223499298095703</v>
      </c>
      <c r="V10" s="100">
        <v>0.63750089917864106</v>
      </c>
      <c r="W10" s="45">
        <v>25.265000343322754</v>
      </c>
      <c r="X10" s="100">
        <v>0.1628570556640625</v>
      </c>
      <c r="Y10" s="45">
        <v>25.931500434875488</v>
      </c>
      <c r="Z10" s="100">
        <v>-0.15978595188685807</v>
      </c>
      <c r="AA10" s="48">
        <v>27.852999687194824</v>
      </c>
      <c r="AB10" s="100">
        <v>-0.33049924033028744</v>
      </c>
      <c r="AC10" s="45">
        <v>26.998000144958496</v>
      </c>
      <c r="AD10" s="48">
        <v>0.30757168361118858</v>
      </c>
      <c r="AE10" s="222"/>
      <c r="AF10" s="223"/>
      <c r="AG10" s="43"/>
    </row>
    <row r="11" spans="1:33" s="29" customFormat="1" x14ac:dyDescent="0.25">
      <c r="C11" s="5" t="s">
        <v>18</v>
      </c>
      <c r="D11" s="151">
        <v>12.4</v>
      </c>
      <c r="E11" s="215">
        <v>12.4</v>
      </c>
      <c r="F11" s="29" t="s">
        <v>82</v>
      </c>
      <c r="G11" s="83">
        <v>9</v>
      </c>
      <c r="H11" s="211">
        <v>9</v>
      </c>
      <c r="I11" s="171">
        <v>1</v>
      </c>
      <c r="J11" s="171">
        <v>0</v>
      </c>
      <c r="K11" s="20">
        <v>25.020500183105469</v>
      </c>
      <c r="L11" s="87">
        <v>28.898000717163086</v>
      </c>
      <c r="M11" s="95">
        <v>-3.8775005340576172</v>
      </c>
      <c r="N11" s="30">
        <v>-0.27085685729980469</v>
      </c>
      <c r="O11" s="20">
        <v>25.006499290466309</v>
      </c>
      <c r="P11" s="30">
        <v>0.11678709302629731</v>
      </c>
      <c r="Q11" s="77">
        <v>26.92549991607666</v>
      </c>
      <c r="R11" s="30">
        <v>-0.13014207567487457</v>
      </c>
      <c r="S11" s="20">
        <v>19.843999862670898</v>
      </c>
      <c r="T11" s="118">
        <v>0.16428661346435547</v>
      </c>
      <c r="U11" s="20">
        <v>24.514499664306641</v>
      </c>
      <c r="V11" s="30">
        <v>9.7500937325613712E-2</v>
      </c>
      <c r="W11" s="20">
        <v>26.195499420166016</v>
      </c>
      <c r="X11" s="118">
        <v>-1.6641616821289063E-2</v>
      </c>
      <c r="Y11" s="20">
        <v>26.763500213623047</v>
      </c>
      <c r="Z11" s="30">
        <v>-0.24078532627650651</v>
      </c>
      <c r="AA11" s="30">
        <v>28.975500106811523</v>
      </c>
      <c r="AB11" s="118">
        <v>-0.7019992555890765</v>
      </c>
      <c r="AC11" s="77">
        <v>28.109000205993652</v>
      </c>
      <c r="AD11" s="118">
        <v>-5.2427973066057509E-2</v>
      </c>
      <c r="AE11" s="221"/>
      <c r="AF11" s="184"/>
      <c r="AG11" s="151"/>
    </row>
    <row r="12" spans="1:33" s="29" customFormat="1" x14ac:dyDescent="0.25">
      <c r="C12" s="5" t="s">
        <v>18</v>
      </c>
      <c r="D12" s="151">
        <v>12.4</v>
      </c>
      <c r="E12" s="215">
        <v>12.4</v>
      </c>
      <c r="F12" s="29" t="s">
        <v>82</v>
      </c>
      <c r="G12" s="83">
        <v>10</v>
      </c>
      <c r="H12" s="211">
        <v>10</v>
      </c>
      <c r="I12" s="171">
        <v>1.5</v>
      </c>
      <c r="J12" s="171">
        <v>0.58496250072115619</v>
      </c>
      <c r="K12" s="20">
        <v>24.057999610900879</v>
      </c>
      <c r="L12" s="87">
        <v>28.130000114440918</v>
      </c>
      <c r="M12" s="95">
        <v>-4.0720005035400391</v>
      </c>
      <c r="N12" s="30">
        <v>-7.6356887817382813E-2</v>
      </c>
      <c r="O12" s="20">
        <v>24.619500160217285</v>
      </c>
      <c r="P12" s="30">
        <v>-0.26421437944684723</v>
      </c>
      <c r="Q12" s="77">
        <v>26.555500030517578</v>
      </c>
      <c r="R12" s="30">
        <v>-0.52814279283796051</v>
      </c>
      <c r="S12" s="20">
        <v>19.590000152587891</v>
      </c>
      <c r="T12" s="118">
        <v>-0.34971427917480469</v>
      </c>
      <c r="U12" s="20">
        <v>23.625499725341797</v>
      </c>
      <c r="V12" s="30">
        <v>0.21850027356828949</v>
      </c>
      <c r="W12" s="20">
        <v>25.51300048828125</v>
      </c>
      <c r="X12" s="118">
        <v>-0.10214328765869141</v>
      </c>
      <c r="Y12" s="20">
        <v>26.030500411987305</v>
      </c>
      <c r="Z12" s="30">
        <v>-0.27578612736293229</v>
      </c>
      <c r="AA12" s="30">
        <v>27.956500053405762</v>
      </c>
      <c r="AB12" s="118">
        <v>-0.45099980490548275</v>
      </c>
      <c r="AC12" s="20">
        <v>27.607000350952148</v>
      </c>
      <c r="AD12" s="118">
        <v>-0.31842872074672157</v>
      </c>
      <c r="AE12" s="221"/>
      <c r="AF12" s="184"/>
      <c r="AG12" s="151"/>
    </row>
    <row r="13" spans="1:33" s="29" customFormat="1" x14ac:dyDescent="0.25">
      <c r="C13" s="5" t="s">
        <v>18</v>
      </c>
      <c r="D13" s="151">
        <v>12.4</v>
      </c>
      <c r="E13" s="215">
        <v>12.4</v>
      </c>
      <c r="F13" s="29" t="s">
        <v>82</v>
      </c>
      <c r="G13" s="83">
        <v>11</v>
      </c>
      <c r="H13" s="211">
        <v>11</v>
      </c>
      <c r="I13" s="171">
        <v>1.3</v>
      </c>
      <c r="J13" s="171">
        <v>0.37851162325372983</v>
      </c>
      <c r="K13" s="20">
        <v>23.772500038146973</v>
      </c>
      <c r="L13" s="87">
        <v>28.483499526977539</v>
      </c>
      <c r="M13" s="95">
        <v>-4.7109994888305664</v>
      </c>
      <c r="N13" s="30">
        <v>0.56264209747314453</v>
      </c>
      <c r="O13" s="20">
        <v>24.808000564575195</v>
      </c>
      <c r="P13" s="30">
        <v>-9.9215371268136288E-2</v>
      </c>
      <c r="Q13" s="77">
        <v>26.83899974822998</v>
      </c>
      <c r="R13" s="30">
        <v>-0.45814309801374176</v>
      </c>
      <c r="S13" s="20">
        <v>20.004499435424805</v>
      </c>
      <c r="T13" s="118">
        <v>-0.41071414947509766</v>
      </c>
      <c r="U13" s="20">
        <v>23.983500480651855</v>
      </c>
      <c r="V13" s="30">
        <v>0.21399893079485199</v>
      </c>
      <c r="W13" s="20">
        <v>26.140500068664551</v>
      </c>
      <c r="X13" s="118">
        <v>-0.37614345550537109</v>
      </c>
      <c r="Y13" s="20">
        <v>26.52649974822998</v>
      </c>
      <c r="Z13" s="30">
        <v>-0.41828605106898697</v>
      </c>
      <c r="AA13" s="30">
        <v>28.556499481201172</v>
      </c>
      <c r="AB13" s="118">
        <v>-0.69749982016427181</v>
      </c>
      <c r="AC13" s="20">
        <v>27.93850040435791</v>
      </c>
      <c r="AD13" s="118">
        <v>-0.2964293616158622</v>
      </c>
      <c r="AE13" s="221"/>
      <c r="AF13" s="184"/>
      <c r="AG13" s="151"/>
    </row>
    <row r="14" spans="1:33" s="29" customFormat="1" x14ac:dyDescent="0.25">
      <c r="C14" s="5" t="s">
        <v>18</v>
      </c>
      <c r="D14" s="151">
        <v>12.4</v>
      </c>
      <c r="E14" s="215">
        <v>12.4</v>
      </c>
      <c r="F14" s="29" t="s">
        <v>82</v>
      </c>
      <c r="G14" s="83">
        <v>12</v>
      </c>
      <c r="H14" s="211">
        <v>12</v>
      </c>
      <c r="I14" s="171">
        <v>1.7</v>
      </c>
      <c r="J14" s="171">
        <v>0.76553474636297703</v>
      </c>
      <c r="K14" s="20">
        <v>23.996999740600586</v>
      </c>
      <c r="L14" s="87">
        <v>28.10099983215332</v>
      </c>
      <c r="M14" s="95">
        <v>-4.1040000915527344</v>
      </c>
      <c r="N14" s="30">
        <v>-4.43572998046875E-2</v>
      </c>
      <c r="O14" s="20">
        <v>24.057499885559082</v>
      </c>
      <c r="P14" s="30">
        <v>0.26878561292375824</v>
      </c>
      <c r="Q14" s="77">
        <v>26.20050048828125</v>
      </c>
      <c r="R14" s="30">
        <v>-0.20214353288923004</v>
      </c>
      <c r="S14" s="20">
        <v>19.171999931335449</v>
      </c>
      <c r="T14" s="118">
        <v>3.9285659790039063E-2</v>
      </c>
      <c r="U14" s="20">
        <v>23.528499603271484</v>
      </c>
      <c r="V14" s="30">
        <v>0.28650011335100434</v>
      </c>
      <c r="W14" s="20">
        <v>25.334500312805176</v>
      </c>
      <c r="X14" s="118">
        <v>4.7356605529785156E-2</v>
      </c>
      <c r="Y14" s="20">
        <v>25.852499961853027</v>
      </c>
      <c r="Z14" s="30">
        <v>-0.1267859595162526</v>
      </c>
      <c r="AA14" s="30">
        <v>28.07349967956543</v>
      </c>
      <c r="AB14" s="118">
        <v>-0.59699971335274837</v>
      </c>
      <c r="AC14" s="20">
        <v>27.690999984741211</v>
      </c>
      <c r="AD14" s="118">
        <v>-0.43142863682338173</v>
      </c>
      <c r="AE14" s="221"/>
      <c r="AF14" s="184"/>
      <c r="AG14" s="151"/>
    </row>
    <row r="15" spans="1:33" s="29" customFormat="1" x14ac:dyDescent="0.25">
      <c r="C15" s="5" t="s">
        <v>18</v>
      </c>
      <c r="D15" s="151">
        <v>12.4</v>
      </c>
      <c r="E15" s="215">
        <v>12.4</v>
      </c>
      <c r="F15" s="29" t="s">
        <v>82</v>
      </c>
      <c r="G15" s="83">
        <v>13</v>
      </c>
      <c r="H15" s="211">
        <v>13</v>
      </c>
      <c r="I15" s="171">
        <v>1.2</v>
      </c>
      <c r="J15" s="171">
        <v>0.26303440583379378</v>
      </c>
      <c r="K15" s="20">
        <v>23.578499794006348</v>
      </c>
      <c r="L15" s="87">
        <v>27.965000152587891</v>
      </c>
      <c r="M15" s="95">
        <v>-4.386500358581543</v>
      </c>
      <c r="N15" s="30">
        <v>0.23814296722412109</v>
      </c>
      <c r="O15" s="20">
        <v>24.322500228881836</v>
      </c>
      <c r="P15" s="30">
        <v>-0.13221440996442535</v>
      </c>
      <c r="Q15" s="77">
        <v>26.090000152587891</v>
      </c>
      <c r="R15" s="30">
        <v>-0.22764287676130035</v>
      </c>
      <c r="S15" s="20">
        <v>19.541500091552734</v>
      </c>
      <c r="T15" s="118">
        <v>-0.46621417999267578</v>
      </c>
      <c r="U15" s="20">
        <v>23.832499504089355</v>
      </c>
      <c r="V15" s="30">
        <v>-0.15349946703229644</v>
      </c>
      <c r="W15" s="20">
        <v>25.672999382019043</v>
      </c>
      <c r="X15" s="118">
        <v>-0.42714214324951172</v>
      </c>
      <c r="Y15" s="20">
        <v>25.905500411987305</v>
      </c>
      <c r="Z15" s="30">
        <v>-0.31578608921595963</v>
      </c>
      <c r="AA15" s="30">
        <v>28.076499938964844</v>
      </c>
      <c r="AB15" s="118">
        <v>-0.73599965231759212</v>
      </c>
      <c r="AC15" s="20">
        <v>27.181499481201172</v>
      </c>
      <c r="AD15" s="118">
        <v>-5.7927812848772353E-2</v>
      </c>
      <c r="AE15" s="221"/>
      <c r="AF15" s="184"/>
      <c r="AG15" s="151"/>
    </row>
    <row r="16" spans="1:33" s="29" customFormat="1" x14ac:dyDescent="0.25">
      <c r="C16" s="5" t="s">
        <v>18</v>
      </c>
      <c r="D16" s="151">
        <v>12.4</v>
      </c>
      <c r="E16" s="215">
        <v>12.4</v>
      </c>
      <c r="F16" s="29" t="s">
        <v>82</v>
      </c>
      <c r="G16" s="83">
        <v>14</v>
      </c>
      <c r="H16" s="211">
        <v>14</v>
      </c>
      <c r="I16" s="171">
        <v>1.2</v>
      </c>
      <c r="J16" s="171">
        <v>0.26303440583379378</v>
      </c>
      <c r="K16" s="20">
        <v>23.772000312805176</v>
      </c>
      <c r="L16" s="87">
        <v>27.954000473022461</v>
      </c>
      <c r="M16" s="95">
        <v>-4.1820001602172852</v>
      </c>
      <c r="N16" s="30">
        <v>3.3642768859863281E-2</v>
      </c>
      <c r="O16" s="20">
        <v>23.862000465393066</v>
      </c>
      <c r="P16" s="30">
        <v>0.31728567395891449</v>
      </c>
      <c r="Q16" s="77">
        <v>26</v>
      </c>
      <c r="R16" s="30">
        <v>-0.14864240373883941</v>
      </c>
      <c r="S16" s="20">
        <v>19.16349983215332</v>
      </c>
      <c r="T16" s="118">
        <v>-9.9213600158691406E-2</v>
      </c>
      <c r="U16" s="20">
        <v>23.316499710083008</v>
      </c>
      <c r="V16" s="30">
        <v>0.35150064740862152</v>
      </c>
      <c r="W16" s="20">
        <v>25.516499519348145</v>
      </c>
      <c r="X16" s="118">
        <v>-0.28164196014404297</v>
      </c>
      <c r="Y16" s="20">
        <v>25.977499961853027</v>
      </c>
      <c r="Z16" s="30">
        <v>-0.39878531864711197</v>
      </c>
      <c r="AA16" s="30">
        <v>27.715499877929687</v>
      </c>
      <c r="AB16" s="118">
        <v>-0.38599927084786556</v>
      </c>
      <c r="AC16" s="20">
        <v>27.277500152587891</v>
      </c>
      <c r="AD16" s="118">
        <v>-0.16492816380092079</v>
      </c>
      <c r="AE16" s="221"/>
      <c r="AF16" s="184"/>
      <c r="AG16" s="151"/>
    </row>
    <row r="17" spans="1:72" s="51" customFormat="1" x14ac:dyDescent="0.25">
      <c r="A17" s="41"/>
      <c r="B17" s="41"/>
      <c r="C17" s="42" t="s">
        <v>18</v>
      </c>
      <c r="D17" s="43">
        <v>6</v>
      </c>
      <c r="E17" s="52">
        <v>12.4</v>
      </c>
      <c r="F17" s="51" t="s">
        <v>83</v>
      </c>
      <c r="G17" s="90">
        <v>15</v>
      </c>
      <c r="H17" s="213">
        <v>15</v>
      </c>
      <c r="I17" s="173">
        <v>1.2</v>
      </c>
      <c r="J17" s="173">
        <v>0.26303440583379378</v>
      </c>
      <c r="K17" s="45">
        <v>25.076499938964844</v>
      </c>
      <c r="L17" s="134">
        <v>28.655000686645508</v>
      </c>
      <c r="M17" s="96">
        <v>-3.5785007476806641</v>
      </c>
      <c r="N17" s="100">
        <v>-0.56985664367675781</v>
      </c>
      <c r="O17" s="45">
        <v>25.265500068664551</v>
      </c>
      <c r="P17" s="100">
        <v>-0.38521371568952301</v>
      </c>
      <c r="Q17" s="45">
        <v>26.730500221252441</v>
      </c>
      <c r="R17" s="48">
        <v>-0.17814241136823394</v>
      </c>
      <c r="S17" s="45">
        <v>19.583499908447266</v>
      </c>
      <c r="T17" s="100">
        <v>0.18178653717041016</v>
      </c>
      <c r="U17" s="45">
        <v>23.975500106811523</v>
      </c>
      <c r="V17" s="100">
        <v>0.39350046430315277</v>
      </c>
      <c r="W17" s="45">
        <v>25.597000122070313</v>
      </c>
      <c r="X17" s="100">
        <v>0.33885765075683594</v>
      </c>
      <c r="Y17" s="45">
        <v>26.131999969482422</v>
      </c>
      <c r="Z17" s="100">
        <v>0.14771488734654037</v>
      </c>
      <c r="AA17" s="48">
        <v>28.515999794006348</v>
      </c>
      <c r="AB17" s="100">
        <v>-0.48549897330147884</v>
      </c>
      <c r="AC17" s="45">
        <v>27.429499626159668</v>
      </c>
      <c r="AD17" s="100">
        <v>0.38407257625034874</v>
      </c>
      <c r="AE17" s="43"/>
      <c r="AF17" s="223"/>
      <c r="AG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row>
    <row r="18" spans="1:72" s="29" customFormat="1" x14ac:dyDescent="0.25">
      <c r="A18" s="1"/>
      <c r="B18" s="1"/>
      <c r="C18" s="5" t="s">
        <v>18</v>
      </c>
      <c r="D18" s="151">
        <v>6</v>
      </c>
      <c r="E18" s="215">
        <v>12.4</v>
      </c>
      <c r="F18" s="29" t="s">
        <v>83</v>
      </c>
      <c r="G18" s="83">
        <v>16</v>
      </c>
      <c r="H18" s="211">
        <v>16</v>
      </c>
      <c r="I18" s="171">
        <v>0.1</v>
      </c>
      <c r="J18" s="171">
        <v>-3.3219280948873622</v>
      </c>
      <c r="K18" s="20">
        <v>25.747500419616699</v>
      </c>
      <c r="L18" s="87">
        <v>29.764999389648437</v>
      </c>
      <c r="M18" s="95">
        <v>-4.0174989700317383</v>
      </c>
      <c r="N18" s="30">
        <v>-0.13085842132568359</v>
      </c>
      <c r="O18" s="20">
        <v>26.07450008392334</v>
      </c>
      <c r="P18" s="30">
        <v>-8.4215027945382381E-2</v>
      </c>
      <c r="Q18" s="77">
        <v>28.376500129699707</v>
      </c>
      <c r="R18" s="30">
        <v>-0.71414361681256988</v>
      </c>
      <c r="S18" s="20">
        <v>21.902000427246094</v>
      </c>
      <c r="T18" s="118">
        <v>-1.0267152786254883</v>
      </c>
      <c r="U18" s="20">
        <v>25.222499847412109</v>
      </c>
      <c r="V18" s="30">
        <v>0.25649942670549652</v>
      </c>
      <c r="W18" s="20">
        <v>26.172500610351562</v>
      </c>
      <c r="X18" s="118">
        <v>0.87335586547851563</v>
      </c>
      <c r="Y18" s="20">
        <v>28.10099983215332</v>
      </c>
      <c r="Z18" s="30">
        <v>-0.71128627232142838</v>
      </c>
      <c r="AA18" s="30">
        <v>29.064999580383301</v>
      </c>
      <c r="AB18" s="118">
        <v>7.549994332449772E-2</v>
      </c>
      <c r="AC18" s="20">
        <v>27.993499755859375</v>
      </c>
      <c r="AD18" s="118">
        <v>0.9300711495535714</v>
      </c>
      <c r="AE18" s="221"/>
      <c r="AF18" s="184"/>
      <c r="AG18" s="151"/>
    </row>
    <row r="19" spans="1:72" s="29" customFormat="1" x14ac:dyDescent="0.25">
      <c r="A19" s="1"/>
      <c r="B19" s="1"/>
      <c r="C19" s="5" t="s">
        <v>18</v>
      </c>
      <c r="D19" s="151">
        <v>6</v>
      </c>
      <c r="E19" s="215">
        <v>12.4</v>
      </c>
      <c r="F19" s="29" t="s">
        <v>83</v>
      </c>
      <c r="G19" s="83">
        <v>17</v>
      </c>
      <c r="H19" s="211">
        <v>17</v>
      </c>
      <c r="I19" s="171">
        <v>0.2</v>
      </c>
      <c r="J19" s="171">
        <v>-2.3219280948873622</v>
      </c>
      <c r="K19" s="20">
        <v>24.338500022888184</v>
      </c>
      <c r="L19" s="87">
        <v>28.806999206542969</v>
      </c>
      <c r="M19" s="95">
        <v>-4.4684991836547852</v>
      </c>
      <c r="N19" s="30">
        <v>0.32014179229736328</v>
      </c>
      <c r="O19" s="20">
        <v>24.322000503540039</v>
      </c>
      <c r="P19" s="30">
        <v>0.71028436933244965</v>
      </c>
      <c r="Q19" s="77">
        <v>26.271500587463379</v>
      </c>
      <c r="R19" s="30">
        <v>0.43285574231828949</v>
      </c>
      <c r="S19" s="20">
        <v>19.217499732971191</v>
      </c>
      <c r="T19" s="118">
        <v>0.69978523254394531</v>
      </c>
      <c r="U19" s="20">
        <v>24.081000328063965</v>
      </c>
      <c r="V19" s="30">
        <v>0.43999876294817231</v>
      </c>
      <c r="W19" s="20">
        <v>25.373000144958496</v>
      </c>
      <c r="X19" s="118">
        <v>0.71485614776611328</v>
      </c>
      <c r="Y19" s="20">
        <v>26.319000244140625</v>
      </c>
      <c r="Z19" s="30">
        <v>0.11271313258579818</v>
      </c>
      <c r="AA19" s="30">
        <v>28.401000022888184</v>
      </c>
      <c r="AB19" s="118">
        <v>-0.21850068228585384</v>
      </c>
      <c r="AC19" s="20">
        <v>26.878000259399414</v>
      </c>
      <c r="AD19" s="118">
        <v>1.0875704629080636</v>
      </c>
      <c r="AE19" s="221"/>
      <c r="AF19" s="184"/>
      <c r="AG19" s="151"/>
    </row>
    <row r="20" spans="1:72" s="29" customFormat="1" ht="14.25" customHeight="1" x14ac:dyDescent="0.25">
      <c r="A20" s="1"/>
      <c r="B20" s="1"/>
      <c r="C20" s="5" t="s">
        <v>18</v>
      </c>
      <c r="D20" s="151">
        <v>6</v>
      </c>
      <c r="E20" s="215">
        <v>12.4</v>
      </c>
      <c r="F20" s="29" t="s">
        <v>83</v>
      </c>
      <c r="G20" s="83">
        <v>19</v>
      </c>
      <c r="H20" s="211">
        <v>19</v>
      </c>
      <c r="I20" s="171">
        <v>1.1000000000000001</v>
      </c>
      <c r="J20" s="171">
        <v>0.13750352374993502</v>
      </c>
      <c r="K20" s="20">
        <v>24.26300048828125</v>
      </c>
      <c r="L20" s="87">
        <v>28.755499839782715</v>
      </c>
      <c r="M20" s="95">
        <v>-4.4924993515014648</v>
      </c>
      <c r="N20" s="30">
        <v>0.34414196014404297</v>
      </c>
      <c r="O20" s="20">
        <v>24.402499198913574</v>
      </c>
      <c r="P20" s="30">
        <v>0.57828630719866059</v>
      </c>
      <c r="Q20" s="77">
        <v>26.578499794006348</v>
      </c>
      <c r="R20" s="30">
        <v>7.4357169015066837E-2</v>
      </c>
      <c r="S20" s="20">
        <v>19.496000289916992</v>
      </c>
      <c r="T20" s="118">
        <v>0.36978530883789063</v>
      </c>
      <c r="U20" s="20">
        <v>24.129499435424805</v>
      </c>
      <c r="V20" s="30">
        <v>0.34000028882707856</v>
      </c>
      <c r="W20" s="20">
        <v>25.814000129699707</v>
      </c>
      <c r="X20" s="118">
        <v>0.22235679626464844</v>
      </c>
      <c r="Y20" s="20">
        <v>26.831999778747559</v>
      </c>
      <c r="Z20" s="30">
        <v>-0.45178576878138932</v>
      </c>
      <c r="AA20" s="30">
        <v>28.45050048828125</v>
      </c>
      <c r="AB20" s="118">
        <v>-0.31950051443917415</v>
      </c>
      <c r="AC20" s="20">
        <v>27.678999900817871</v>
      </c>
      <c r="AD20" s="118">
        <v>0.23507145472935265</v>
      </c>
      <c r="AE20" s="221"/>
      <c r="AF20" s="184"/>
      <c r="AG20" s="151"/>
    </row>
    <row r="21" spans="1:72" s="29" customFormat="1" x14ac:dyDescent="0.25">
      <c r="A21" s="1"/>
      <c r="B21" s="1"/>
      <c r="C21" s="5" t="s">
        <v>18</v>
      </c>
      <c r="D21" s="151">
        <v>6</v>
      </c>
      <c r="E21" s="215">
        <v>12.4</v>
      </c>
      <c r="F21" s="29" t="s">
        <v>83</v>
      </c>
      <c r="G21" s="83">
        <v>20</v>
      </c>
      <c r="H21" s="211">
        <v>20</v>
      </c>
      <c r="I21" s="171">
        <v>0.9</v>
      </c>
      <c r="J21" s="171">
        <v>-0.15200309344504997</v>
      </c>
      <c r="K21" s="20">
        <v>23.809000015258789</v>
      </c>
      <c r="L21" s="87">
        <v>28.390500068664551</v>
      </c>
      <c r="M21" s="95">
        <v>-4.5815000534057617</v>
      </c>
      <c r="N21" s="30">
        <v>0.43314266204833984</v>
      </c>
      <c r="O21" s="20">
        <v>24.5625</v>
      </c>
      <c r="P21" s="30">
        <v>5.3285734994070744E-2</v>
      </c>
      <c r="Q21" s="77">
        <v>26.515000343322754</v>
      </c>
      <c r="R21" s="30">
        <v>-0.22714315141950348</v>
      </c>
      <c r="S21" s="20">
        <v>19.608500480651855</v>
      </c>
      <c r="T21" s="118">
        <v>-0.10771465301513672</v>
      </c>
      <c r="U21" s="20">
        <v>23.908500671386719</v>
      </c>
      <c r="V21" s="30">
        <v>0.19599928174700043</v>
      </c>
      <c r="W21" s="20">
        <v>25.810500144958496</v>
      </c>
      <c r="X21" s="118">
        <v>-0.13914299011230469</v>
      </c>
      <c r="Y21" s="20">
        <v>26.05250072479248</v>
      </c>
      <c r="Z21" s="30">
        <v>-3.7286485944475256E-2</v>
      </c>
      <c r="AA21" s="30">
        <v>27.866999626159668</v>
      </c>
      <c r="AB21" s="118">
        <v>-0.10099942343575619</v>
      </c>
      <c r="AC21" s="20">
        <v>27.453000068664551</v>
      </c>
      <c r="AD21" s="118">
        <v>9.6071515764508897E-2</v>
      </c>
      <c r="AE21" s="221"/>
      <c r="AF21" s="184"/>
      <c r="AG21" s="151"/>
    </row>
    <row r="22" spans="1:72" s="29" customFormat="1" x14ac:dyDescent="0.25">
      <c r="A22" s="1"/>
      <c r="B22" s="1"/>
      <c r="C22" s="5" t="s">
        <v>18</v>
      </c>
      <c r="D22" s="151">
        <v>6</v>
      </c>
      <c r="E22" s="215">
        <v>12.4</v>
      </c>
      <c r="F22" s="29" t="s">
        <v>83</v>
      </c>
      <c r="G22" s="83">
        <v>21</v>
      </c>
      <c r="H22" s="211">
        <v>21</v>
      </c>
      <c r="I22" s="171">
        <v>1.4</v>
      </c>
      <c r="J22" s="171">
        <v>0.48542682717024171</v>
      </c>
      <c r="K22" s="20">
        <v>24.046999931335449</v>
      </c>
      <c r="L22" s="87">
        <v>28.280000686645508</v>
      </c>
      <c r="M22" s="95">
        <v>-4.2330007553100586</v>
      </c>
      <c r="N22" s="30">
        <v>8.4643363952636719E-2</v>
      </c>
      <c r="O22" s="20">
        <v>23.735500335693359</v>
      </c>
      <c r="P22" s="30">
        <v>0.7697860172816684</v>
      </c>
      <c r="Q22" s="77">
        <v>26.716500282287598</v>
      </c>
      <c r="R22" s="30">
        <v>-0.53914247240339019</v>
      </c>
      <c r="S22" s="20">
        <v>19.592000007629395</v>
      </c>
      <c r="T22" s="118">
        <v>-0.20171356201171875</v>
      </c>
      <c r="U22" s="20">
        <v>23.555000305175781</v>
      </c>
      <c r="V22" s="30">
        <v>0.43900026593889496</v>
      </c>
      <c r="W22" s="20">
        <v>25.4375</v>
      </c>
      <c r="X22" s="118">
        <v>0.12335777282714844</v>
      </c>
      <c r="Y22" s="20">
        <v>26.124000549316406</v>
      </c>
      <c r="Z22" s="30">
        <v>-0.21928569248744401</v>
      </c>
      <c r="AA22" s="30">
        <v>28.208999633789063</v>
      </c>
      <c r="AB22" s="118">
        <v>-0.55349881308419369</v>
      </c>
      <c r="AC22" s="20">
        <v>27.310999870300293</v>
      </c>
      <c r="AD22" s="118">
        <v>0.12757233210972374</v>
      </c>
      <c r="AE22" s="221"/>
      <c r="AF22" s="184"/>
      <c r="AG22" s="151"/>
    </row>
    <row r="23" spans="1:72" s="51" customFormat="1" x14ac:dyDescent="0.25">
      <c r="A23" s="41"/>
      <c r="B23" s="41"/>
      <c r="C23" s="42" t="s">
        <v>18</v>
      </c>
      <c r="D23" s="43">
        <v>18.8</v>
      </c>
      <c r="E23" s="43">
        <v>18.8</v>
      </c>
      <c r="F23" s="51" t="s">
        <v>84</v>
      </c>
      <c r="G23" s="90">
        <v>22</v>
      </c>
      <c r="H23" s="213">
        <v>22</v>
      </c>
      <c r="I23" s="173">
        <v>0.1</v>
      </c>
      <c r="J23" s="173">
        <v>-3.3219280948873622</v>
      </c>
      <c r="K23" s="45">
        <v>24.523499488830566</v>
      </c>
      <c r="L23" s="134">
        <v>27.98699951171875</v>
      </c>
      <c r="M23" s="96">
        <v>-3.4635000228881836</v>
      </c>
      <c r="N23" s="100">
        <v>-0.68485736846923828</v>
      </c>
      <c r="O23" s="45">
        <v>24.333499908447266</v>
      </c>
      <c r="P23" s="100">
        <v>-0.12121473039899566</v>
      </c>
      <c r="Q23" s="45">
        <v>25.607500076293945</v>
      </c>
      <c r="R23" s="48">
        <v>0.27685655866350434</v>
      </c>
      <c r="S23" s="45">
        <v>18.843000411987305</v>
      </c>
      <c r="T23" s="100">
        <v>0.25428485870361328</v>
      </c>
      <c r="U23" s="45">
        <v>23.744999885559082</v>
      </c>
      <c r="V23" s="100">
        <v>-4.4000489371163631E-2</v>
      </c>
      <c r="W23" s="45">
        <v>25.368000030517578</v>
      </c>
      <c r="X23" s="100">
        <v>-0.1001434326171875</v>
      </c>
      <c r="Y23" s="45">
        <v>26.130499839782715</v>
      </c>
      <c r="Z23" s="100">
        <v>-0.51878615788051041</v>
      </c>
      <c r="AA23" s="48">
        <v>27.68649959564209</v>
      </c>
      <c r="AB23" s="100">
        <v>-0.32399994986397884</v>
      </c>
      <c r="AC23" s="45">
        <v>27.27299976348877</v>
      </c>
      <c r="AD23" s="100">
        <v>-0.12742873600551063</v>
      </c>
      <c r="AE23" s="222"/>
      <c r="AF23" s="223"/>
      <c r="AG23" s="43"/>
    </row>
    <row r="24" spans="1:72" s="29" customFormat="1" x14ac:dyDescent="0.25">
      <c r="A24" s="1"/>
      <c r="B24" s="1"/>
      <c r="C24" s="5" t="s">
        <v>18</v>
      </c>
      <c r="D24" s="151">
        <v>18.8</v>
      </c>
      <c r="E24" s="151">
        <v>18.8</v>
      </c>
      <c r="F24" s="29" t="s">
        <v>84</v>
      </c>
      <c r="G24" s="83">
        <v>23</v>
      </c>
      <c r="H24" s="211">
        <v>23</v>
      </c>
      <c r="I24" s="171">
        <v>0.7</v>
      </c>
      <c r="J24" s="171">
        <v>-0.51457317282975834</v>
      </c>
      <c r="K24" s="20">
        <v>24.158499717712402</v>
      </c>
      <c r="L24" s="87">
        <v>28.196000099182129</v>
      </c>
      <c r="M24" s="95">
        <v>-4.0375003814697266</v>
      </c>
      <c r="N24" s="30">
        <v>-0.11085700988769531</v>
      </c>
      <c r="O24" s="20">
        <v>25.217000007629395</v>
      </c>
      <c r="P24" s="30">
        <v>-0.79571424211774566</v>
      </c>
      <c r="Q24" s="77">
        <v>26.239500045776367</v>
      </c>
      <c r="R24" s="30">
        <v>-0.14614282335553863</v>
      </c>
      <c r="S24" s="20">
        <v>19.610000610351562</v>
      </c>
      <c r="T24" s="118">
        <v>-0.30371475219726563</v>
      </c>
      <c r="U24" s="20">
        <v>24.500999450683594</v>
      </c>
      <c r="V24" s="30">
        <v>-0.59099946703229644</v>
      </c>
      <c r="W24" s="20">
        <v>25.979000091552734</v>
      </c>
      <c r="X24" s="118">
        <v>-0.50214290618896484</v>
      </c>
      <c r="Y24" s="20">
        <v>26.453000068664551</v>
      </c>
      <c r="Z24" s="30">
        <v>-0.63228579929896744</v>
      </c>
      <c r="AA24" s="30">
        <v>27.96399974822998</v>
      </c>
      <c r="AB24" s="118">
        <v>-0.39249951498849056</v>
      </c>
      <c r="AC24" s="20">
        <v>27.507499694824219</v>
      </c>
      <c r="AD24" s="118">
        <v>-0.15292807987758095</v>
      </c>
      <c r="AE24" s="221"/>
      <c r="AF24" s="184"/>
      <c r="AG24" s="151"/>
    </row>
    <row r="25" spans="1:72" s="29" customFormat="1" x14ac:dyDescent="0.25">
      <c r="A25" s="1"/>
      <c r="B25" s="1"/>
      <c r="C25" s="5" t="s">
        <v>18</v>
      </c>
      <c r="D25" s="151">
        <v>18.8</v>
      </c>
      <c r="E25" s="151">
        <v>18.8</v>
      </c>
      <c r="F25" s="29" t="s">
        <v>84</v>
      </c>
      <c r="G25" s="83">
        <v>24</v>
      </c>
      <c r="H25" s="211">
        <v>24</v>
      </c>
      <c r="I25" s="171">
        <v>1.5</v>
      </c>
      <c r="J25" s="171">
        <v>0.58496250072115619</v>
      </c>
      <c r="K25" s="20">
        <v>24.223999977111816</v>
      </c>
      <c r="L25" s="87">
        <v>28.35099983215332</v>
      </c>
      <c r="M25" s="95">
        <v>-4.1269998550415039</v>
      </c>
      <c r="N25" s="30">
        <v>-2.1357536315917969E-2</v>
      </c>
      <c r="O25" s="20">
        <v>24.94849967956543</v>
      </c>
      <c r="P25" s="30">
        <v>-0.37221418108258941</v>
      </c>
      <c r="Q25" s="77">
        <v>26.263999938964844</v>
      </c>
      <c r="R25" s="30">
        <v>-1.5642983572823788E-2</v>
      </c>
      <c r="S25" s="20">
        <v>19.964000701904297</v>
      </c>
      <c r="T25" s="118">
        <v>-0.50271511077880859</v>
      </c>
      <c r="U25" s="20">
        <v>24.459500312805176</v>
      </c>
      <c r="V25" s="30">
        <v>-0.39450059618268707</v>
      </c>
      <c r="W25" s="20">
        <v>26.034500122070312</v>
      </c>
      <c r="X25" s="118">
        <v>-0.40264320373535156</v>
      </c>
      <c r="Y25" s="20">
        <v>26.189499855041504</v>
      </c>
      <c r="Z25" s="30">
        <v>-0.21378585270472916</v>
      </c>
      <c r="AA25" s="30">
        <v>27.590000152587891</v>
      </c>
      <c r="AB25" s="118">
        <v>0.13649981362479069</v>
      </c>
      <c r="AC25" s="20">
        <v>28.222000122070312</v>
      </c>
      <c r="AD25" s="118">
        <v>-0.71242877415248329</v>
      </c>
      <c r="AE25" s="221"/>
      <c r="AF25" s="184"/>
      <c r="AG25" s="151"/>
    </row>
    <row r="26" spans="1:72" s="29" customFormat="1" x14ac:dyDescent="0.25">
      <c r="C26" s="5" t="s">
        <v>18</v>
      </c>
      <c r="D26" s="151">
        <v>18.8</v>
      </c>
      <c r="E26" s="151">
        <v>18.8</v>
      </c>
      <c r="F26" s="29" t="s">
        <v>84</v>
      </c>
      <c r="G26" s="83">
        <v>25</v>
      </c>
      <c r="H26" s="211">
        <v>25</v>
      </c>
      <c r="I26" s="171">
        <v>1.3</v>
      </c>
      <c r="J26" s="171">
        <v>0.37851162325372983</v>
      </c>
      <c r="K26" s="20">
        <v>24.271499633789063</v>
      </c>
      <c r="L26" s="87">
        <v>28.242500305175781</v>
      </c>
      <c r="M26" s="95">
        <v>-3.9710006713867187</v>
      </c>
      <c r="N26" s="30">
        <v>-0.17735671997070313</v>
      </c>
      <c r="O26" s="20">
        <v>24.416500091552734</v>
      </c>
      <c r="P26" s="30">
        <v>5.1285879952566837E-2</v>
      </c>
      <c r="Q26" s="77">
        <v>26.071499824523926</v>
      </c>
      <c r="R26" s="30">
        <v>6.8357603890555119E-2</v>
      </c>
      <c r="S26" s="20">
        <v>19.061000823974609</v>
      </c>
      <c r="T26" s="118">
        <v>0.29178524017333984</v>
      </c>
      <c r="U26" s="20">
        <v>23.975500106811523</v>
      </c>
      <c r="V26" s="30">
        <v>-1.8999917166573788E-2</v>
      </c>
      <c r="W26" s="20">
        <v>25.635499954223633</v>
      </c>
      <c r="X26" s="118">
        <v>-0.11214256286621094</v>
      </c>
      <c r="Y26" s="20">
        <v>26.748000144958496</v>
      </c>
      <c r="Z26" s="30">
        <v>-0.88078566959926041</v>
      </c>
      <c r="AA26" s="30">
        <v>28.28950023651123</v>
      </c>
      <c r="AB26" s="118">
        <v>-0.67149979727608822</v>
      </c>
      <c r="AC26" s="20">
        <v>27.445499420166016</v>
      </c>
      <c r="AD26" s="118">
        <v>-4.4427599225725478E-2</v>
      </c>
      <c r="AE26" s="221"/>
      <c r="AF26" s="184"/>
      <c r="AG26" s="151"/>
    </row>
    <row r="27" spans="1:72" s="29" customFormat="1" x14ac:dyDescent="0.25">
      <c r="C27" s="5" t="s">
        <v>18</v>
      </c>
      <c r="D27" s="151">
        <v>18.8</v>
      </c>
      <c r="E27" s="151">
        <v>18.8</v>
      </c>
      <c r="F27" s="29" t="s">
        <v>84</v>
      </c>
      <c r="G27" s="83">
        <v>26</v>
      </c>
      <c r="H27" s="211">
        <v>26</v>
      </c>
      <c r="I27" s="171">
        <v>0.9</v>
      </c>
      <c r="J27" s="171">
        <v>-0.15200309344504997</v>
      </c>
      <c r="K27" s="20">
        <v>23.956999778747559</v>
      </c>
      <c r="L27" s="87">
        <v>28.515500068664551</v>
      </c>
      <c r="M27" s="95">
        <v>-4.5585002899169922</v>
      </c>
      <c r="N27" s="30">
        <v>0.41014289855957031</v>
      </c>
      <c r="O27" s="20">
        <v>23.916000366210938</v>
      </c>
      <c r="P27" s="30">
        <v>0.82478536878313324</v>
      </c>
      <c r="Q27" s="77">
        <v>25.869500160217285</v>
      </c>
      <c r="R27" s="30">
        <v>0.54335703168596527</v>
      </c>
      <c r="S27" s="20">
        <v>19.067500114440918</v>
      </c>
      <c r="T27" s="118">
        <v>0.55828571319580078</v>
      </c>
      <c r="U27" s="20">
        <v>24.363500595092773</v>
      </c>
      <c r="V27" s="30">
        <v>-0.13400064195905426</v>
      </c>
      <c r="W27" s="20">
        <v>25.471500396728516</v>
      </c>
      <c r="X27" s="118">
        <v>0.32485675811767578</v>
      </c>
      <c r="Y27" s="20">
        <v>26.611499786376953</v>
      </c>
      <c r="Z27" s="30">
        <v>-0.47128554752894791</v>
      </c>
      <c r="AA27" s="30">
        <v>28.271500587463379</v>
      </c>
      <c r="AB27" s="118">
        <v>-0.38050038473946712</v>
      </c>
      <c r="AC27" s="20">
        <v>27.689499855041504</v>
      </c>
      <c r="AD27" s="118">
        <v>-1.5428270612444228E-2</v>
      </c>
      <c r="AE27" s="187"/>
      <c r="AF27" s="151"/>
      <c r="AG27" s="151"/>
    </row>
    <row r="28" spans="1:72" s="29" customFormat="1" x14ac:dyDescent="0.25">
      <c r="C28" s="5" t="s">
        <v>18</v>
      </c>
      <c r="D28" s="151">
        <v>18.8</v>
      </c>
      <c r="E28" s="151">
        <v>18.8</v>
      </c>
      <c r="F28" s="29" t="s">
        <v>84</v>
      </c>
      <c r="G28" s="83">
        <v>27</v>
      </c>
      <c r="H28" s="211">
        <v>27</v>
      </c>
      <c r="I28" s="171">
        <v>1</v>
      </c>
      <c r="J28" s="171">
        <v>0</v>
      </c>
      <c r="K28" s="20">
        <v>24.640500068664551</v>
      </c>
      <c r="L28" s="87">
        <v>28.22450065612793</v>
      </c>
      <c r="M28" s="95">
        <v>-3.5840005874633789</v>
      </c>
      <c r="N28" s="30">
        <v>-0.56435680389404297</v>
      </c>
      <c r="O28" s="20">
        <v>25.394499778747559</v>
      </c>
      <c r="P28" s="30">
        <v>-0.94471345629010894</v>
      </c>
      <c r="Q28" s="77">
        <v>26.348999977111816</v>
      </c>
      <c r="R28" s="30">
        <v>-0.22714219774518707</v>
      </c>
      <c r="S28" s="20">
        <v>19.317000389099121</v>
      </c>
      <c r="T28" s="118">
        <v>1.7786026000976563E-2</v>
      </c>
      <c r="U28" s="20">
        <v>24.350000381469727</v>
      </c>
      <c r="V28" s="30">
        <v>-0.41149984087262848</v>
      </c>
      <c r="W28" s="20">
        <v>25.996999740600586</v>
      </c>
      <c r="X28" s="118">
        <v>-0.49164199829101563</v>
      </c>
      <c r="Y28" s="20">
        <v>26.533999443054199</v>
      </c>
      <c r="Z28" s="30">
        <v>-0.6847846167428151</v>
      </c>
      <c r="AA28" s="30">
        <v>28.59950065612793</v>
      </c>
      <c r="AB28" s="118">
        <v>-0.999499865940639</v>
      </c>
      <c r="AC28" s="20">
        <v>27.695000648498535</v>
      </c>
      <c r="AD28" s="118">
        <v>-0.31192847660609657</v>
      </c>
      <c r="AE28" s="78"/>
    </row>
    <row r="29" spans="1:72" s="29" customFormat="1" x14ac:dyDescent="0.25">
      <c r="C29" s="5" t="s">
        <v>18</v>
      </c>
      <c r="D29" s="151">
        <v>18.8</v>
      </c>
      <c r="E29" s="151">
        <v>18.8</v>
      </c>
      <c r="F29" s="29" t="s">
        <v>84</v>
      </c>
      <c r="G29" s="83">
        <v>28</v>
      </c>
      <c r="H29" s="211">
        <v>28</v>
      </c>
      <c r="I29" s="171">
        <v>1.1000000000000001</v>
      </c>
      <c r="J29" s="171">
        <v>0.13750352374993502</v>
      </c>
      <c r="K29" s="20">
        <v>24.364999771118164</v>
      </c>
      <c r="L29" s="87">
        <v>28.342999458312988</v>
      </c>
      <c r="M29" s="95">
        <v>-3.9779996871948242</v>
      </c>
      <c r="N29" s="30">
        <v>-0.17035770416259766</v>
      </c>
      <c r="O29" s="20">
        <v>24.383000373840332</v>
      </c>
      <c r="P29" s="30">
        <v>0.18528475080217621</v>
      </c>
      <c r="Q29" s="77">
        <v>26.119500160217285</v>
      </c>
      <c r="R29" s="30">
        <v>0.12085642133440277</v>
      </c>
      <c r="S29" s="20">
        <v>19.194999694824219</v>
      </c>
      <c r="T29" s="118">
        <v>0.2582855224609375</v>
      </c>
      <c r="U29" s="20">
        <v>24.146999359130859</v>
      </c>
      <c r="V29" s="30">
        <v>-9.0000016348702694E-2</v>
      </c>
      <c r="W29" s="20">
        <v>25.722000122070313</v>
      </c>
      <c r="X29" s="118">
        <v>-9.8143577575683594E-2</v>
      </c>
      <c r="Y29" s="20">
        <v>26.31149959564209</v>
      </c>
      <c r="Z29" s="30">
        <v>-0.34378596714564713</v>
      </c>
      <c r="AA29" s="30">
        <v>28.768500328063965</v>
      </c>
      <c r="AB29" s="118">
        <v>-1.0500007356916154</v>
      </c>
      <c r="AC29" s="20">
        <v>27.599499702453613</v>
      </c>
      <c r="AD29" s="118">
        <v>-9.7928728376116103E-2</v>
      </c>
      <c r="AE29" s="78"/>
    </row>
    <row r="30" spans="1:72" s="51" customFormat="1" x14ac:dyDescent="0.25">
      <c r="C30" s="42" t="s">
        <v>18</v>
      </c>
      <c r="D30" s="43">
        <v>6</v>
      </c>
      <c r="E30" s="43">
        <v>18.8</v>
      </c>
      <c r="F30" s="51" t="s">
        <v>85</v>
      </c>
      <c r="G30" s="90">
        <v>29</v>
      </c>
      <c r="H30" s="213">
        <v>29</v>
      </c>
      <c r="I30" s="173">
        <v>1</v>
      </c>
      <c r="J30" s="173">
        <v>0</v>
      </c>
      <c r="K30" s="45">
        <v>24.985499382019043</v>
      </c>
      <c r="L30" s="134">
        <v>28.872499465942383</v>
      </c>
      <c r="M30" s="96">
        <v>-3.8870000839233398</v>
      </c>
      <c r="N30" s="48">
        <v>-0.26135730743408203</v>
      </c>
      <c r="O30" s="45">
        <v>24.781499862670898</v>
      </c>
      <c r="P30" s="48">
        <v>0.31628526960100434</v>
      </c>
      <c r="Q30" s="45">
        <v>27.328499794006348</v>
      </c>
      <c r="R30" s="48">
        <v>-0.55864320482526519</v>
      </c>
      <c r="S30" s="45">
        <v>19.762499809265137</v>
      </c>
      <c r="T30" s="48">
        <v>0.22028541564941406</v>
      </c>
      <c r="U30" s="45">
        <v>23.8125</v>
      </c>
      <c r="V30" s="48">
        <v>0.77399935041155121</v>
      </c>
      <c r="W30" s="45">
        <v>25.793000221252441</v>
      </c>
      <c r="X30" s="48">
        <v>0.36035633087158203</v>
      </c>
      <c r="Y30" s="45">
        <v>27.015000343322754</v>
      </c>
      <c r="Z30" s="48">
        <v>-0.51778670719691666</v>
      </c>
      <c r="AA30" s="48">
        <v>28.422499656677246</v>
      </c>
      <c r="AB30" s="48">
        <v>-0.17450005667550228</v>
      </c>
      <c r="AC30" s="45">
        <v>27.718500137329102</v>
      </c>
      <c r="AD30" s="48">
        <v>0.31257084437779015</v>
      </c>
      <c r="AE30" s="46"/>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row>
    <row r="31" spans="1:72" s="29" customFormat="1" x14ac:dyDescent="0.25">
      <c r="A31" s="1"/>
      <c r="B31" s="1"/>
      <c r="C31" s="5" t="s">
        <v>18</v>
      </c>
      <c r="D31" s="151">
        <v>6</v>
      </c>
      <c r="E31" s="151">
        <v>18.8</v>
      </c>
      <c r="F31" s="29" t="s">
        <v>85</v>
      </c>
      <c r="G31" s="83">
        <v>30</v>
      </c>
      <c r="H31" s="211">
        <v>30</v>
      </c>
      <c r="I31" s="171">
        <v>0.1</v>
      </c>
      <c r="J31" s="171">
        <v>-3.3219280948873622</v>
      </c>
      <c r="K31" s="20">
        <v>24.937000274658203</v>
      </c>
      <c r="L31" s="87">
        <v>28.812000274658203</v>
      </c>
      <c r="M31" s="95">
        <v>-3.875</v>
      </c>
      <c r="N31" s="30">
        <v>-0.27335739135742188</v>
      </c>
      <c r="O31" s="20">
        <v>25.451000213623047</v>
      </c>
      <c r="P31" s="30">
        <v>-0.41371427263532379</v>
      </c>
      <c r="Q31" s="77">
        <v>26.725500106811523</v>
      </c>
      <c r="R31" s="30">
        <v>-1.6142708914620663E-2</v>
      </c>
      <c r="S31" s="20">
        <v>20.26349925994873</v>
      </c>
      <c r="T31" s="118">
        <v>-0.34121322631835938</v>
      </c>
      <c r="U31" s="20">
        <v>24.809499740600586</v>
      </c>
      <c r="V31" s="30">
        <v>-0.28349958147321441</v>
      </c>
      <c r="W31" s="20">
        <v>25.993499755859375</v>
      </c>
      <c r="X31" s="118">
        <v>9.935760498046875E-2</v>
      </c>
      <c r="Y31" s="20">
        <v>26.724499702453613</v>
      </c>
      <c r="Z31" s="30">
        <v>-0.28778525761195572</v>
      </c>
      <c r="AA31" s="30">
        <v>28.356499671936035</v>
      </c>
      <c r="AB31" s="118">
        <v>-0.16899926321847103</v>
      </c>
      <c r="AC31" s="20">
        <v>27.743499755859375</v>
      </c>
      <c r="AD31" s="118">
        <v>0.22707203456333702</v>
      </c>
      <c r="AE31" s="78"/>
    </row>
    <row r="32" spans="1:72" s="29" customFormat="1" x14ac:dyDescent="0.25">
      <c r="A32" s="1"/>
      <c r="B32" s="1"/>
      <c r="C32" s="5" t="s">
        <v>18</v>
      </c>
      <c r="D32" s="151">
        <v>6</v>
      </c>
      <c r="E32" s="151">
        <v>18.8</v>
      </c>
      <c r="F32" s="29" t="s">
        <v>85</v>
      </c>
      <c r="G32" s="83">
        <v>31</v>
      </c>
      <c r="H32" s="211">
        <v>31</v>
      </c>
      <c r="I32" s="171">
        <v>0.2</v>
      </c>
      <c r="J32" s="171">
        <v>-2.3219280948873622</v>
      </c>
      <c r="K32" s="20">
        <v>26.552000045776367</v>
      </c>
      <c r="L32" s="87">
        <v>29.96049976348877</v>
      </c>
      <c r="M32" s="95">
        <v>-3.4084997177124023</v>
      </c>
      <c r="N32" s="30">
        <v>-0.73985767364501953</v>
      </c>
      <c r="O32" s="20">
        <v>27.041999816894531</v>
      </c>
      <c r="P32" s="30">
        <v>-0.85621438707624176</v>
      </c>
      <c r="Q32" s="77">
        <v>29.291000366210938</v>
      </c>
      <c r="R32" s="30">
        <v>-1.4331434794834683</v>
      </c>
      <c r="S32" s="20">
        <v>22.646999359130859</v>
      </c>
      <c r="T32" s="118">
        <v>-1.5762138366699219</v>
      </c>
      <c r="U32" s="20">
        <v>25.814999580383301</v>
      </c>
      <c r="V32" s="30">
        <v>-0.14049993242536285</v>
      </c>
      <c r="W32" s="20">
        <v>26.562000274658203</v>
      </c>
      <c r="X32" s="118">
        <v>0.67935657501220703</v>
      </c>
      <c r="Y32" s="20">
        <v>28.956500053405762</v>
      </c>
      <c r="Z32" s="30">
        <v>-1.3712861197335378</v>
      </c>
      <c r="AA32" s="30">
        <v>29.658499717712402</v>
      </c>
      <c r="AB32" s="118">
        <v>-0.32249982016427181</v>
      </c>
      <c r="AC32" s="20">
        <v>29.062999725341797</v>
      </c>
      <c r="AD32" s="118">
        <v>5.6071553911481553E-2</v>
      </c>
      <c r="AE32" s="78"/>
    </row>
    <row r="33" spans="1:31" s="29" customFormat="1" x14ac:dyDescent="0.25">
      <c r="A33" s="1"/>
      <c r="B33" s="1"/>
      <c r="C33" s="5" t="s">
        <v>18</v>
      </c>
      <c r="D33" s="151">
        <v>6</v>
      </c>
      <c r="E33" s="151">
        <v>18.8</v>
      </c>
      <c r="F33" s="29" t="s">
        <v>85</v>
      </c>
      <c r="G33" s="83">
        <v>32</v>
      </c>
      <c r="H33" s="211">
        <v>32</v>
      </c>
      <c r="I33" s="171">
        <v>0.3</v>
      </c>
      <c r="J33" s="171">
        <v>-1.7369655941662063</v>
      </c>
      <c r="K33" s="20">
        <v>24.420000076293945</v>
      </c>
      <c r="L33" s="87">
        <v>28.677999496459961</v>
      </c>
      <c r="M33" s="95">
        <v>-4.2579994201660156</v>
      </c>
      <c r="N33" s="30">
        <v>0.10964202880859375</v>
      </c>
      <c r="O33" s="20">
        <v>24.701000213623047</v>
      </c>
      <c r="P33" s="30">
        <v>0.20228494916643402</v>
      </c>
      <c r="Q33" s="77">
        <v>26.779500007629395</v>
      </c>
      <c r="R33" s="30">
        <v>-0.20414338793073394</v>
      </c>
      <c r="S33" s="20">
        <v>20.188499450683594</v>
      </c>
      <c r="T33" s="118">
        <v>-0.40021419525146484</v>
      </c>
      <c r="U33" s="20">
        <v>23.765999794006348</v>
      </c>
      <c r="V33" s="30">
        <v>0.62599958692278168</v>
      </c>
      <c r="W33" s="20">
        <v>25.666000366210937</v>
      </c>
      <c r="X33" s="118">
        <v>0.29285621643066406</v>
      </c>
      <c r="Y33" s="20">
        <v>26.032999992370605</v>
      </c>
      <c r="Z33" s="30">
        <v>0.2697136742728099</v>
      </c>
      <c r="AA33" s="30">
        <v>27.59999942779541</v>
      </c>
      <c r="AB33" s="118">
        <v>0.45350020272391178</v>
      </c>
      <c r="AC33" s="20">
        <v>27.557499885559082</v>
      </c>
      <c r="AD33" s="118">
        <v>0.2790711266653878</v>
      </c>
      <c r="AE33" s="78"/>
    </row>
    <row r="34" spans="1:31" s="29" customFormat="1" x14ac:dyDescent="0.25">
      <c r="A34" s="1"/>
      <c r="B34" s="1"/>
      <c r="C34" s="5" t="s">
        <v>18</v>
      </c>
      <c r="D34" s="151">
        <v>6</v>
      </c>
      <c r="E34" s="151">
        <v>18.8</v>
      </c>
      <c r="F34" s="29" t="s">
        <v>85</v>
      </c>
      <c r="G34" s="83">
        <v>33</v>
      </c>
      <c r="H34" s="211">
        <v>33</v>
      </c>
      <c r="I34" s="171">
        <v>0.5</v>
      </c>
      <c r="J34" s="171">
        <v>-1</v>
      </c>
      <c r="K34" s="20">
        <v>24.362500190734863</v>
      </c>
      <c r="L34" s="87">
        <v>28.377499580383301</v>
      </c>
      <c r="M34" s="95">
        <v>-4.0149993896484375</v>
      </c>
      <c r="N34" s="30">
        <v>-0.13335800170898438</v>
      </c>
      <c r="O34" s="20">
        <v>24.618999481201172</v>
      </c>
      <c r="P34" s="30">
        <v>-1.6214234488351131E-2</v>
      </c>
      <c r="Q34" s="77">
        <v>26.785000801086426</v>
      </c>
      <c r="R34" s="30">
        <v>-0.51014409746442535</v>
      </c>
      <c r="S34" s="20">
        <v>19.763500213623047</v>
      </c>
      <c r="T34" s="118">
        <v>-0.27571487426757813</v>
      </c>
      <c r="U34" s="20">
        <v>23.694000244140625</v>
      </c>
      <c r="V34" s="30">
        <v>0.39749922071184418</v>
      </c>
      <c r="W34" s="20">
        <v>25.704999923706055</v>
      </c>
      <c r="X34" s="118">
        <v>-4.6643257141113281E-2</v>
      </c>
      <c r="Y34" s="20">
        <v>26.48900032043457</v>
      </c>
      <c r="Z34" s="30">
        <v>-0.4867865698678151</v>
      </c>
      <c r="AA34" s="30">
        <v>27.640500068664551</v>
      </c>
      <c r="AB34" s="118">
        <v>0.112499645778111</v>
      </c>
      <c r="AC34" s="20">
        <v>27.622499465942383</v>
      </c>
      <c r="AD34" s="118">
        <v>-8.6428369794573134E-2</v>
      </c>
      <c r="AE34" s="78"/>
    </row>
    <row r="35" spans="1:31" s="29" customFormat="1" x14ac:dyDescent="0.25">
      <c r="A35" s="1"/>
      <c r="B35" s="1"/>
      <c r="C35" s="5" t="s">
        <v>18</v>
      </c>
      <c r="D35" s="151">
        <v>6</v>
      </c>
      <c r="E35" s="151">
        <v>18.8</v>
      </c>
      <c r="F35" s="29" t="s">
        <v>85</v>
      </c>
      <c r="G35" s="83">
        <v>34</v>
      </c>
      <c r="H35" s="211">
        <v>34</v>
      </c>
      <c r="I35" s="171">
        <v>1.4</v>
      </c>
      <c r="J35" s="171">
        <v>0.48542682717024171</v>
      </c>
      <c r="K35" s="20">
        <v>24.510000228881836</v>
      </c>
      <c r="L35" s="87">
        <v>28.467000007629395</v>
      </c>
      <c r="M35" s="95">
        <v>-3.9569997787475586</v>
      </c>
      <c r="N35" s="30">
        <v>-0.19135761260986328</v>
      </c>
      <c r="O35" s="20">
        <v>24.600500106811523</v>
      </c>
      <c r="P35" s="30">
        <v>9.1785567147391056E-2</v>
      </c>
      <c r="Q35" s="77">
        <v>27.01200008392334</v>
      </c>
      <c r="R35" s="30">
        <v>-0.64764295305524566</v>
      </c>
      <c r="S35" s="20">
        <v>20.417500495910645</v>
      </c>
      <c r="T35" s="118">
        <v>-0.84021472930908203</v>
      </c>
      <c r="U35" s="20">
        <v>23.925000190734863</v>
      </c>
      <c r="V35" s="30">
        <v>0.25599970136369965</v>
      </c>
      <c r="W35" s="20">
        <v>25.675000190734863</v>
      </c>
      <c r="X35" s="118">
        <v>7.2856903076171875E-2</v>
      </c>
      <c r="Y35" s="20">
        <v>25.827000617980957</v>
      </c>
      <c r="Z35" s="30">
        <v>0.26471355983189193</v>
      </c>
      <c r="AA35" s="30">
        <v>27.92400074005127</v>
      </c>
      <c r="AB35" s="118">
        <v>-8.1500598362513998E-2</v>
      </c>
      <c r="AC35" s="20">
        <v>27.659999847412109</v>
      </c>
      <c r="AD35" s="118">
        <v>-3.4428324018205947E-2</v>
      </c>
      <c r="AE35" s="78"/>
    </row>
    <row r="36" spans="1:31" s="51" customFormat="1" x14ac:dyDescent="0.25">
      <c r="A36" s="41"/>
      <c r="B36" s="41"/>
      <c r="C36" s="42" t="s">
        <v>18</v>
      </c>
      <c r="D36" s="43">
        <v>23.6</v>
      </c>
      <c r="E36" s="43">
        <v>23.6</v>
      </c>
      <c r="F36" s="51" t="s">
        <v>86</v>
      </c>
      <c r="G36" s="90">
        <v>35</v>
      </c>
      <c r="H36" s="213">
        <v>35</v>
      </c>
      <c r="I36" s="173">
        <v>2.8</v>
      </c>
      <c r="J36" s="173">
        <v>1.4854268271702415</v>
      </c>
      <c r="K36" s="45">
        <v>24.229000091552734</v>
      </c>
      <c r="L36" s="134">
        <v>29.034999847412109</v>
      </c>
      <c r="M36" s="96">
        <v>-4.805999755859375</v>
      </c>
      <c r="N36" s="100">
        <v>0.65764236450195313</v>
      </c>
      <c r="O36" s="45">
        <v>24.567999839782715</v>
      </c>
      <c r="P36" s="100">
        <v>0.69228567395891449</v>
      </c>
      <c r="Q36" s="45">
        <v>26.541000366210937</v>
      </c>
      <c r="R36" s="48">
        <v>0.39135660443987152</v>
      </c>
      <c r="S36" s="45">
        <v>19.871500015258789</v>
      </c>
      <c r="T36" s="100">
        <v>0.27378559112548828</v>
      </c>
      <c r="U36" s="45">
        <v>24.252499580383301</v>
      </c>
      <c r="V36" s="100">
        <v>0.49650015149797699</v>
      </c>
      <c r="W36" s="45">
        <v>25.972999572753906</v>
      </c>
      <c r="X36" s="100">
        <v>0.34285736083984375</v>
      </c>
      <c r="Y36" s="45">
        <v>27.131500244140625</v>
      </c>
      <c r="Z36" s="100">
        <v>-0.47178622654506119</v>
      </c>
      <c r="AA36" s="48">
        <v>28.77299976348877</v>
      </c>
      <c r="AB36" s="100">
        <v>-0.36249978201729915</v>
      </c>
      <c r="AC36" s="45">
        <v>28.750500679016113</v>
      </c>
      <c r="AD36" s="100">
        <v>-0.55692931583949501</v>
      </c>
      <c r="AE36" s="46"/>
    </row>
    <row r="37" spans="1:31" s="29" customFormat="1" x14ac:dyDescent="0.25">
      <c r="A37" s="1"/>
      <c r="B37" s="1"/>
      <c r="C37" s="5" t="s">
        <v>18</v>
      </c>
      <c r="D37" s="151">
        <v>23.6</v>
      </c>
      <c r="E37" s="151">
        <v>23.6</v>
      </c>
      <c r="F37" s="29" t="s">
        <v>86</v>
      </c>
      <c r="G37" s="83">
        <v>36</v>
      </c>
      <c r="H37" s="211">
        <v>36</v>
      </c>
      <c r="I37" s="171">
        <v>1.4</v>
      </c>
      <c r="J37" s="171">
        <v>0.48542682717024171</v>
      </c>
      <c r="K37" s="20">
        <v>24.615999221801758</v>
      </c>
      <c r="L37" s="87">
        <v>28.496500015258789</v>
      </c>
      <c r="M37" s="95">
        <v>-3.8805007934570313</v>
      </c>
      <c r="N37" s="30">
        <v>-0.26785659790039063</v>
      </c>
      <c r="O37" s="20">
        <v>25.158999443054199</v>
      </c>
      <c r="P37" s="30">
        <v>-0.43721376146589019</v>
      </c>
      <c r="Q37" s="77">
        <v>26.195499420166016</v>
      </c>
      <c r="R37" s="30">
        <v>0.19835771833147309</v>
      </c>
      <c r="S37" s="20">
        <v>19.941999435424805</v>
      </c>
      <c r="T37" s="118">
        <v>-0.33521366119384766</v>
      </c>
      <c r="U37" s="20">
        <v>24.579999923706055</v>
      </c>
      <c r="V37" s="30">
        <v>-0.36950002397809723</v>
      </c>
      <c r="W37" s="20">
        <v>26.188499450683594</v>
      </c>
      <c r="X37" s="118">
        <v>-0.41114234924316406</v>
      </c>
      <c r="Y37" s="20">
        <v>26.733499526977539</v>
      </c>
      <c r="Z37" s="30">
        <v>-0.61228534153529557</v>
      </c>
      <c r="AA37" s="30">
        <v>28.743999481201172</v>
      </c>
      <c r="AB37" s="118">
        <v>-0.87199933188302181</v>
      </c>
      <c r="AC37" s="20">
        <v>28.803999900817871</v>
      </c>
      <c r="AD37" s="118">
        <v>-1.1489283697945731</v>
      </c>
      <c r="AE37" s="78"/>
    </row>
    <row r="38" spans="1:31" s="29" customFormat="1" x14ac:dyDescent="0.25">
      <c r="A38" s="1"/>
      <c r="B38" s="1"/>
      <c r="C38" s="5" t="s">
        <v>18</v>
      </c>
      <c r="D38" s="151">
        <v>23.6</v>
      </c>
      <c r="E38" s="151">
        <v>23.6</v>
      </c>
      <c r="F38" s="29" t="s">
        <v>86</v>
      </c>
      <c r="G38" s="83">
        <v>37</v>
      </c>
      <c r="H38" s="211">
        <v>37</v>
      </c>
      <c r="I38" s="171">
        <v>1</v>
      </c>
      <c r="J38" s="171">
        <v>0</v>
      </c>
      <c r="K38" s="20">
        <v>24.715499877929688</v>
      </c>
      <c r="L38" s="87">
        <v>28.131500244140625</v>
      </c>
      <c r="M38" s="95">
        <v>-3.4160003662109375</v>
      </c>
      <c r="N38" s="30">
        <v>-0.73235702514648438</v>
      </c>
      <c r="O38" s="20">
        <v>24.856500625610352</v>
      </c>
      <c r="P38" s="30">
        <v>-0.4997147151402066</v>
      </c>
      <c r="Q38" s="77">
        <v>25.96049976348877</v>
      </c>
      <c r="R38" s="30">
        <v>6.8357603890555119E-2</v>
      </c>
      <c r="S38" s="20">
        <v>19.655000686645508</v>
      </c>
      <c r="T38" s="118">
        <v>-0.41321468353271484</v>
      </c>
      <c r="U38" s="20">
        <v>24.52500057220459</v>
      </c>
      <c r="V38" s="30">
        <v>-0.67950044359479644</v>
      </c>
      <c r="W38" s="20">
        <v>26.433499336242676</v>
      </c>
      <c r="X38" s="118">
        <v>-1.0211420059204102</v>
      </c>
      <c r="Y38" s="20">
        <v>25.798000335693359</v>
      </c>
      <c r="Z38" s="30">
        <v>-4.1785921369279944E-2</v>
      </c>
      <c r="AA38" s="30">
        <v>28.815500259399414</v>
      </c>
      <c r="AB38" s="118">
        <v>-1.3084998811994279</v>
      </c>
      <c r="AC38" s="20">
        <v>28.158999443054199</v>
      </c>
      <c r="AD38" s="118">
        <v>-0.86892768314906532</v>
      </c>
      <c r="AE38" s="78"/>
    </row>
    <row r="39" spans="1:31" s="29" customFormat="1" x14ac:dyDescent="0.25">
      <c r="C39" s="5" t="s">
        <v>18</v>
      </c>
      <c r="D39" s="151">
        <v>23.6</v>
      </c>
      <c r="E39" s="151">
        <v>23.6</v>
      </c>
      <c r="F39" s="29" t="s">
        <v>86</v>
      </c>
      <c r="G39" s="83">
        <v>38</v>
      </c>
      <c r="H39" s="211">
        <v>38</v>
      </c>
      <c r="I39" s="171">
        <v>0.1</v>
      </c>
      <c r="J39" s="171">
        <v>-3.3219280948873622</v>
      </c>
      <c r="K39" s="20">
        <v>28.786499977111816</v>
      </c>
      <c r="L39" s="87">
        <v>32.965499877929688</v>
      </c>
      <c r="M39" s="95">
        <v>-4.1789999008178711</v>
      </c>
      <c r="N39" s="30">
        <v>3.0642509460449219E-2</v>
      </c>
      <c r="O39" s="20">
        <v>30.601499557495117</v>
      </c>
      <c r="P39" s="30">
        <v>-1.4107140132359097</v>
      </c>
      <c r="Q39" s="77">
        <v>31.345999717712402</v>
      </c>
      <c r="R39" s="30">
        <v>-0.48314271654401519</v>
      </c>
      <c r="S39" s="20">
        <v>25.440500259399414</v>
      </c>
      <c r="T39" s="118">
        <v>-1.3647146224975586</v>
      </c>
      <c r="U39" s="20">
        <v>29.111000061035156</v>
      </c>
      <c r="V39" s="30">
        <v>-0.43150029863630035</v>
      </c>
      <c r="W39" s="20">
        <v>29.41349983215332</v>
      </c>
      <c r="X39" s="118">
        <v>0.83285713195800781</v>
      </c>
      <c r="Y39" s="20">
        <v>32.445999145507813</v>
      </c>
      <c r="Z39" s="30">
        <v>-1.8557850973946706</v>
      </c>
      <c r="AA39" s="30">
        <v>32.601499557495117</v>
      </c>
      <c r="AB39" s="118">
        <v>-0.26049954550606869</v>
      </c>
      <c r="AC39" s="20">
        <v>31.64900016784668</v>
      </c>
      <c r="AD39" s="118">
        <v>0.47507122584751671</v>
      </c>
      <c r="AE39" s="78"/>
    </row>
    <row r="40" spans="1:31" s="29" customFormat="1" x14ac:dyDescent="0.25">
      <c r="C40" s="5" t="s">
        <v>18</v>
      </c>
      <c r="D40" s="151">
        <v>23.6</v>
      </c>
      <c r="E40" s="151">
        <v>23.6</v>
      </c>
      <c r="F40" s="29" t="s">
        <v>86</v>
      </c>
      <c r="G40" s="83">
        <v>39</v>
      </c>
      <c r="H40" s="211">
        <v>39</v>
      </c>
      <c r="I40" s="171">
        <v>1</v>
      </c>
      <c r="J40" s="171">
        <v>0</v>
      </c>
      <c r="K40" s="20">
        <v>24.543499946594238</v>
      </c>
      <c r="L40" s="87">
        <v>27.935500144958496</v>
      </c>
      <c r="M40" s="95">
        <v>-3.3920001983642578</v>
      </c>
      <c r="N40" s="30">
        <v>-0.75635719299316406</v>
      </c>
      <c r="O40" s="20">
        <v>23.68649959564209</v>
      </c>
      <c r="P40" s="30">
        <v>0.47428621564592621</v>
      </c>
      <c r="Q40" s="77">
        <v>25.520500183105469</v>
      </c>
      <c r="R40" s="30">
        <v>0.31235708509172699</v>
      </c>
      <c r="S40" s="20">
        <v>18.982999801635742</v>
      </c>
      <c r="T40" s="118">
        <v>6.2786102294921875E-2</v>
      </c>
      <c r="U40" s="20">
        <v>23.342000007629395</v>
      </c>
      <c r="V40" s="30">
        <v>0.30750002179826996</v>
      </c>
      <c r="W40" s="20">
        <v>25.045499801635742</v>
      </c>
      <c r="X40" s="118">
        <v>0.17085742950439453</v>
      </c>
      <c r="Y40" s="20">
        <v>25.657000541687012</v>
      </c>
      <c r="Z40" s="30">
        <v>-9.6786226545061194E-2</v>
      </c>
      <c r="AA40" s="30">
        <v>27.655499458312988</v>
      </c>
      <c r="AB40" s="118">
        <v>-0.34449917929513119</v>
      </c>
      <c r="AC40" s="20">
        <v>27.171999931335449</v>
      </c>
      <c r="AD40" s="118">
        <v>-7.7928270612444228E-2</v>
      </c>
      <c r="AE40" s="78"/>
    </row>
    <row r="41" spans="1:31" s="29" customFormat="1" x14ac:dyDescent="0.25">
      <c r="C41" s="5" t="s">
        <v>18</v>
      </c>
      <c r="D41" s="151">
        <v>23.6</v>
      </c>
      <c r="E41" s="151">
        <v>23.6</v>
      </c>
      <c r="F41" s="29" t="s">
        <v>86</v>
      </c>
      <c r="G41" s="83">
        <v>40</v>
      </c>
      <c r="H41" s="211">
        <v>40</v>
      </c>
      <c r="I41" s="171">
        <v>0.9</v>
      </c>
      <c r="J41" s="171">
        <v>-0.15200309344504997</v>
      </c>
      <c r="K41" s="20">
        <v>24.25100040435791</v>
      </c>
      <c r="L41" s="87">
        <v>28.368999481201172</v>
      </c>
      <c r="M41" s="95">
        <v>-4.1179990768432617</v>
      </c>
      <c r="N41" s="30">
        <v>-3.0358314514160156E-2</v>
      </c>
      <c r="O41" s="20">
        <v>24.727499961853027</v>
      </c>
      <c r="P41" s="30">
        <v>-0.13321481432233551</v>
      </c>
      <c r="Q41" s="77">
        <v>25.980500221252441</v>
      </c>
      <c r="R41" s="30">
        <v>0.28585638318743012</v>
      </c>
      <c r="S41" s="20">
        <v>19.625499725341797</v>
      </c>
      <c r="T41" s="118">
        <v>-0.14621448516845703</v>
      </c>
      <c r="U41" s="20">
        <v>24.196499824523926</v>
      </c>
      <c r="V41" s="30">
        <v>-0.11350045885358551</v>
      </c>
      <c r="W41" s="20">
        <v>25.748499870300293</v>
      </c>
      <c r="X41" s="118">
        <v>-9.8643302917480469E-2</v>
      </c>
      <c r="Y41" s="20">
        <v>26.776500701904297</v>
      </c>
      <c r="Z41" s="30">
        <v>-0.78278705051967057</v>
      </c>
      <c r="AA41" s="30">
        <v>28.545999526977539</v>
      </c>
      <c r="AB41" s="118">
        <v>-0.80149991171700619</v>
      </c>
      <c r="AC41" s="20">
        <v>28.32650089263916</v>
      </c>
      <c r="AD41" s="118">
        <v>-0.79892989567347938</v>
      </c>
      <c r="AE41" s="78"/>
    </row>
    <row r="42" spans="1:31" s="29" customFormat="1" x14ac:dyDescent="0.25">
      <c r="C42" s="5" t="s">
        <v>18</v>
      </c>
      <c r="D42" s="151">
        <v>23.6</v>
      </c>
      <c r="E42" s="151">
        <v>23.6</v>
      </c>
      <c r="F42" s="29" t="s">
        <v>86</v>
      </c>
      <c r="G42" s="83">
        <v>41</v>
      </c>
      <c r="H42" s="211">
        <v>41</v>
      </c>
      <c r="I42" s="171">
        <v>1.8</v>
      </c>
      <c r="J42" s="171">
        <v>0.84799690655495008</v>
      </c>
      <c r="K42" s="20">
        <v>24.36500072479248</v>
      </c>
      <c r="L42" s="87">
        <v>28.500499725341797</v>
      </c>
      <c r="M42" s="95">
        <v>-4.1354990005493164</v>
      </c>
      <c r="N42" s="30">
        <v>-1.2858390808105469E-2</v>
      </c>
      <c r="O42" s="20">
        <v>25.540499687194824</v>
      </c>
      <c r="P42" s="30">
        <v>-0.81471429552350738</v>
      </c>
      <c r="Q42" s="77">
        <v>26.459500312805176</v>
      </c>
      <c r="R42" s="30">
        <v>-6.1643464224679256E-2</v>
      </c>
      <c r="S42" s="20">
        <v>19.993000030517578</v>
      </c>
      <c r="T42" s="118">
        <v>-0.38221454620361328</v>
      </c>
      <c r="U42" s="20">
        <v>24.769000053405762</v>
      </c>
      <c r="V42" s="30">
        <v>-0.55450044359479644</v>
      </c>
      <c r="W42" s="20">
        <v>26.063499450683594</v>
      </c>
      <c r="X42" s="118">
        <v>-0.28214263916015625</v>
      </c>
      <c r="Y42" s="20">
        <v>26.334500312805176</v>
      </c>
      <c r="Z42" s="30">
        <v>-0.20928641727992447</v>
      </c>
      <c r="AA42" s="30">
        <v>28.722500801086426</v>
      </c>
      <c r="AB42" s="118">
        <v>-0.8465009416852679</v>
      </c>
      <c r="AC42" s="20">
        <v>28.280500411987305</v>
      </c>
      <c r="AD42" s="118">
        <v>-0.62142917088099892</v>
      </c>
      <c r="AE42" s="78"/>
    </row>
    <row r="43" spans="1:31" s="51" customFormat="1" x14ac:dyDescent="0.25">
      <c r="C43" s="42" t="s">
        <v>18</v>
      </c>
      <c r="D43" s="43">
        <v>6</v>
      </c>
      <c r="E43" s="43">
        <v>23.6</v>
      </c>
      <c r="F43" s="51" t="s">
        <v>87</v>
      </c>
      <c r="G43" s="90">
        <v>42</v>
      </c>
      <c r="H43" s="213">
        <v>42</v>
      </c>
      <c r="I43" s="173">
        <v>1.3</v>
      </c>
      <c r="J43" s="173">
        <v>0.37851162325372983</v>
      </c>
      <c r="K43" s="45">
        <v>24.295499801635742</v>
      </c>
      <c r="L43" s="134">
        <v>27.812999725341797</v>
      </c>
      <c r="M43" s="96">
        <v>-3.5174999237060547</v>
      </c>
      <c r="N43" s="100">
        <v>-0.63085746765136719</v>
      </c>
      <c r="O43" s="45">
        <v>23.943500518798828</v>
      </c>
      <c r="P43" s="100">
        <v>9.4784872872488712E-2</v>
      </c>
      <c r="Q43" s="45">
        <v>25.92650032043457</v>
      </c>
      <c r="R43" s="48">
        <v>-0.21614347185407379</v>
      </c>
      <c r="S43" s="45">
        <v>19.157500267028809</v>
      </c>
      <c r="T43" s="100">
        <v>-0.23421478271484375</v>
      </c>
      <c r="U43" s="45">
        <v>23.197999954223633</v>
      </c>
      <c r="V43" s="100">
        <v>0.32899965558733246</v>
      </c>
      <c r="W43" s="45">
        <v>25.581000328063965</v>
      </c>
      <c r="X43" s="100">
        <v>-0.48714351654052734</v>
      </c>
      <c r="Y43" s="45">
        <v>25.878499984741211</v>
      </c>
      <c r="Z43" s="100">
        <v>-0.44078608921595963</v>
      </c>
      <c r="AA43" s="48">
        <v>27.906000137329102</v>
      </c>
      <c r="AB43" s="100">
        <v>-0.71750027792794369</v>
      </c>
      <c r="AC43" s="45">
        <v>27.488499641418457</v>
      </c>
      <c r="AD43" s="100">
        <v>-0.51692840031215126</v>
      </c>
      <c r="AE43" s="46"/>
    </row>
    <row r="44" spans="1:31" s="29" customFormat="1" x14ac:dyDescent="0.25">
      <c r="C44" s="5" t="s">
        <v>18</v>
      </c>
      <c r="D44" s="151">
        <v>6</v>
      </c>
      <c r="E44" s="151">
        <v>23.6</v>
      </c>
      <c r="F44" s="29" t="s">
        <v>87</v>
      </c>
      <c r="G44" s="83">
        <v>43</v>
      </c>
      <c r="H44" s="211">
        <v>43</v>
      </c>
      <c r="I44" s="171">
        <v>1.4</v>
      </c>
      <c r="J44" s="171">
        <v>0.48542682717024171</v>
      </c>
      <c r="K44" s="20">
        <v>24.202000617980957</v>
      </c>
      <c r="L44" s="87">
        <v>27.619500160217285</v>
      </c>
      <c r="M44" s="95">
        <v>-3.4174995422363281</v>
      </c>
      <c r="N44" s="30">
        <v>-0.73085784912109375</v>
      </c>
      <c r="O44" s="20">
        <v>23.867499351501465</v>
      </c>
      <c r="P44" s="30">
        <v>-2.2713524954659725E-2</v>
      </c>
      <c r="Q44" s="77">
        <v>25.893000602722168</v>
      </c>
      <c r="R44" s="30">
        <v>-0.37614331926618316</v>
      </c>
      <c r="S44" s="20">
        <v>19.306500434875488</v>
      </c>
      <c r="T44" s="118">
        <v>-0.57671451568603516</v>
      </c>
      <c r="U44" s="20">
        <v>23.083499908447266</v>
      </c>
      <c r="V44" s="30">
        <v>0.25000013623918793</v>
      </c>
      <c r="W44" s="20">
        <v>25.242500305175781</v>
      </c>
      <c r="X44" s="118">
        <v>-0.34214305877685547</v>
      </c>
      <c r="Y44" s="20">
        <v>25.186000823974609</v>
      </c>
      <c r="Z44" s="30">
        <v>5.8213506426130213E-2</v>
      </c>
      <c r="AA44" s="30">
        <v>27.859499931335449</v>
      </c>
      <c r="AB44" s="118">
        <v>-0.86449963705880306</v>
      </c>
      <c r="AC44" s="77">
        <v>26.993000030517578</v>
      </c>
      <c r="AD44" s="118">
        <v>-0.21492835453578407</v>
      </c>
      <c r="AE44" s="78"/>
    </row>
    <row r="45" spans="1:31" s="29" customFormat="1" x14ac:dyDescent="0.25">
      <c r="C45" s="5" t="s">
        <v>18</v>
      </c>
      <c r="D45" s="151">
        <v>6</v>
      </c>
      <c r="E45" s="151">
        <v>23.6</v>
      </c>
      <c r="F45" s="29" t="s">
        <v>87</v>
      </c>
      <c r="G45" s="83">
        <v>44</v>
      </c>
      <c r="H45" s="211">
        <v>44</v>
      </c>
      <c r="I45" s="171">
        <v>0.2</v>
      </c>
      <c r="J45" s="171">
        <v>-2.3219280948873622</v>
      </c>
      <c r="K45" s="20">
        <v>24.233499526977539</v>
      </c>
      <c r="L45" s="87">
        <v>28.282999992370605</v>
      </c>
      <c r="M45" s="95">
        <v>-4.0495004653930664</v>
      </c>
      <c r="N45" s="30">
        <v>-9.8856925964355469E-2</v>
      </c>
      <c r="O45" s="20">
        <v>24.083499908447266</v>
      </c>
      <c r="P45" s="30">
        <v>0.42478575025285981</v>
      </c>
      <c r="Q45" s="77">
        <v>26.379499435424805</v>
      </c>
      <c r="R45" s="30">
        <v>-0.19914231981549957</v>
      </c>
      <c r="S45" s="20">
        <v>19.513999938964844</v>
      </c>
      <c r="T45" s="118">
        <v>-0.12071418762207031</v>
      </c>
      <c r="U45" s="20">
        <v>23.412500381469727</v>
      </c>
      <c r="V45" s="30">
        <v>0.58449949537004731</v>
      </c>
      <c r="W45" s="20">
        <v>25.032999992370605</v>
      </c>
      <c r="X45" s="118">
        <v>0.53085708618164063</v>
      </c>
      <c r="Y45" s="20">
        <v>26.016500473022461</v>
      </c>
      <c r="Z45" s="30">
        <v>-0.10878631046840104</v>
      </c>
      <c r="AA45" s="30">
        <v>27.980500221252441</v>
      </c>
      <c r="AB45" s="118">
        <v>-0.32200009482247494</v>
      </c>
      <c r="AC45" s="77">
        <v>27.483500480651855</v>
      </c>
      <c r="AD45" s="118">
        <v>-4.1928972516741103E-2</v>
      </c>
      <c r="AE45" s="78"/>
    </row>
    <row r="46" spans="1:31" s="29" customFormat="1" x14ac:dyDescent="0.25">
      <c r="C46" s="5" t="s">
        <v>18</v>
      </c>
      <c r="D46" s="151">
        <v>6</v>
      </c>
      <c r="E46" s="151">
        <v>23.6</v>
      </c>
      <c r="F46" s="29" t="s">
        <v>87</v>
      </c>
      <c r="G46" s="83">
        <v>45</v>
      </c>
      <c r="H46" s="211">
        <v>45</v>
      </c>
      <c r="I46" s="171">
        <v>0.7</v>
      </c>
      <c r="J46" s="171">
        <v>-0.51457317282975834</v>
      </c>
      <c r="K46" s="20">
        <v>24.034999847412109</v>
      </c>
      <c r="L46" s="87">
        <v>28.16200065612793</v>
      </c>
      <c r="M46" s="95">
        <v>-4.1270008087158203</v>
      </c>
      <c r="N46" s="30">
        <v>-2.1356582641601563E-2</v>
      </c>
      <c r="O46" s="20">
        <v>24.317500114440918</v>
      </c>
      <c r="P46" s="30">
        <v>6.9786208016531681E-2</v>
      </c>
      <c r="Q46" s="77">
        <v>26.63599967956543</v>
      </c>
      <c r="R46" s="30">
        <v>-0.57664190019880035</v>
      </c>
      <c r="S46" s="20">
        <v>19.77500057220459</v>
      </c>
      <c r="T46" s="118">
        <v>-0.50271415710449219</v>
      </c>
      <c r="U46" s="20">
        <v>23.440499305725098</v>
      </c>
      <c r="V46" s="30">
        <v>0.43550123487200043</v>
      </c>
      <c r="W46" s="20">
        <v>25.431500434875488</v>
      </c>
      <c r="X46" s="118">
        <v>1.1357307434082031E-2</v>
      </c>
      <c r="Y46" s="20">
        <v>25.850500106811523</v>
      </c>
      <c r="Z46" s="30">
        <v>-6.3785280500139319E-2</v>
      </c>
      <c r="AA46" s="30">
        <v>27.80150032043457</v>
      </c>
      <c r="AB46" s="118">
        <v>-0.26399953024727962</v>
      </c>
      <c r="AC46" s="77">
        <v>27.140500068664551</v>
      </c>
      <c r="AD46" s="118">
        <v>0.1800721032278878</v>
      </c>
      <c r="AE46" s="78"/>
    </row>
    <row r="47" spans="1:31" s="29" customFormat="1" x14ac:dyDescent="0.25">
      <c r="C47" s="5" t="s">
        <v>18</v>
      </c>
      <c r="D47" s="151">
        <v>6</v>
      </c>
      <c r="E47" s="151">
        <v>23.6</v>
      </c>
      <c r="F47" s="29" t="s">
        <v>87</v>
      </c>
      <c r="G47" s="83">
        <v>46</v>
      </c>
      <c r="H47" s="211">
        <v>46</v>
      </c>
      <c r="I47" s="171">
        <v>1.1000000000000001</v>
      </c>
      <c r="J47" s="171">
        <v>0.13750352374993502</v>
      </c>
      <c r="K47" s="20">
        <v>24.677000045776367</v>
      </c>
      <c r="L47" s="87">
        <v>28.319000244140625</v>
      </c>
      <c r="M47" s="95">
        <v>-3.6420001983642578</v>
      </c>
      <c r="N47" s="30">
        <v>-0.50635719299316406</v>
      </c>
      <c r="O47" s="20">
        <v>24.048500061035156</v>
      </c>
      <c r="P47" s="30">
        <v>0.49578584943498871</v>
      </c>
      <c r="Q47" s="77">
        <v>26.594499588012695</v>
      </c>
      <c r="R47" s="30">
        <v>-0.37814222063337066</v>
      </c>
      <c r="S47" s="20">
        <v>19.642499923706055</v>
      </c>
      <c r="T47" s="118">
        <v>-0.21321392059326172</v>
      </c>
      <c r="U47" s="20">
        <v>23.557499885559082</v>
      </c>
      <c r="V47" s="30">
        <v>0.47550024305071137</v>
      </c>
      <c r="W47" s="20">
        <v>25.809999465942383</v>
      </c>
      <c r="X47" s="118">
        <v>-0.21014213562011719</v>
      </c>
      <c r="Y47" s="20">
        <v>26.543000221252441</v>
      </c>
      <c r="Z47" s="30">
        <v>-0.59928580692836197</v>
      </c>
      <c r="AA47" s="30">
        <v>28.196499824523926</v>
      </c>
      <c r="AB47" s="118">
        <v>-0.50199944632393978</v>
      </c>
      <c r="AC47" s="77">
        <v>27.576499938964844</v>
      </c>
      <c r="AD47" s="118">
        <v>-9.8928179059709853E-2</v>
      </c>
      <c r="AE47" s="78"/>
    </row>
    <row r="48" spans="1:31" s="29" customFormat="1" x14ac:dyDescent="0.25">
      <c r="C48" s="5" t="s">
        <v>18</v>
      </c>
      <c r="D48" s="151">
        <v>6</v>
      </c>
      <c r="E48" s="151">
        <v>23.6</v>
      </c>
      <c r="F48" s="29" t="s">
        <v>87</v>
      </c>
      <c r="G48" s="83">
        <v>47</v>
      </c>
      <c r="H48" s="211">
        <v>47</v>
      </c>
      <c r="I48" s="171">
        <v>1.4</v>
      </c>
      <c r="J48" s="171">
        <v>0.48542682717024171</v>
      </c>
      <c r="K48" s="20">
        <v>25.017499923706055</v>
      </c>
      <c r="L48" s="87">
        <v>28.640999794006348</v>
      </c>
      <c r="M48" s="95">
        <v>-3.623499870300293</v>
      </c>
      <c r="N48" s="30">
        <v>-0.52485752105712891</v>
      </c>
      <c r="O48" s="20">
        <v>24.956499099731445</v>
      </c>
      <c r="P48" s="30">
        <v>-9.0213639395577694E-2</v>
      </c>
      <c r="Q48" s="77">
        <v>26.869500160217285</v>
      </c>
      <c r="R48" s="30">
        <v>-0.33114324297223785</v>
      </c>
      <c r="S48" s="20">
        <v>19.796500205993652</v>
      </c>
      <c r="T48" s="118">
        <v>-4.5214653015136719E-2</v>
      </c>
      <c r="U48" s="20">
        <v>23.522500038146973</v>
      </c>
      <c r="V48" s="30">
        <v>0.8324996403285434</v>
      </c>
      <c r="W48" s="20">
        <v>25.453000068664551</v>
      </c>
      <c r="X48" s="118">
        <v>0.4688568115234375</v>
      </c>
      <c r="Y48" s="20">
        <v>27.133999824523926</v>
      </c>
      <c r="Z48" s="30">
        <v>-0.86828586033412369</v>
      </c>
      <c r="AA48" s="30">
        <v>28.159999847412109</v>
      </c>
      <c r="AB48" s="118">
        <v>-0.14349991934640072</v>
      </c>
      <c r="AC48" s="77">
        <v>27.21049976348877</v>
      </c>
      <c r="AD48" s="118">
        <v>0.58907154628208702</v>
      </c>
      <c r="AE48" s="78"/>
    </row>
    <row r="49" spans="3:31" s="29" customFormat="1" x14ac:dyDescent="0.25">
      <c r="C49" s="5" t="s">
        <v>18</v>
      </c>
      <c r="D49" s="151">
        <v>6</v>
      </c>
      <c r="E49" s="151">
        <v>23.6</v>
      </c>
      <c r="F49" s="29" t="s">
        <v>87</v>
      </c>
      <c r="G49" s="83">
        <v>48</v>
      </c>
      <c r="H49" s="211">
        <v>48</v>
      </c>
      <c r="I49" s="171">
        <v>2</v>
      </c>
      <c r="J49" s="171">
        <v>1</v>
      </c>
      <c r="K49" s="20">
        <v>24.039999961853027</v>
      </c>
      <c r="L49" s="87">
        <v>28.03700065612793</v>
      </c>
      <c r="M49" s="95">
        <v>-3.9970006942749023</v>
      </c>
      <c r="N49" s="30">
        <v>-0.15135669708251953</v>
      </c>
      <c r="O49" s="20">
        <v>23.843500137329102</v>
      </c>
      <c r="P49" s="30">
        <v>0.41878618512834809</v>
      </c>
      <c r="Q49" s="77">
        <v>26.564000129699707</v>
      </c>
      <c r="R49" s="30">
        <v>-0.62964235033307769</v>
      </c>
      <c r="S49" s="20">
        <v>19.363499641418457</v>
      </c>
      <c r="T49" s="118">
        <v>-0.21621322631835938</v>
      </c>
      <c r="U49" s="20">
        <v>23.302999496459961</v>
      </c>
      <c r="V49" s="30">
        <v>0.44800104413713715</v>
      </c>
      <c r="W49" s="20">
        <v>25.260000228881836</v>
      </c>
      <c r="X49" s="118">
        <v>5.7857513427734375E-2</v>
      </c>
      <c r="Y49" s="20">
        <v>26.164999961853027</v>
      </c>
      <c r="Z49" s="30">
        <v>-0.50328513554164322</v>
      </c>
      <c r="AA49" s="30">
        <v>28.041000366210937</v>
      </c>
      <c r="AB49" s="118">
        <v>-0.62849957602364681</v>
      </c>
      <c r="AC49" s="77">
        <v>27.46150016784668</v>
      </c>
      <c r="AD49" s="118">
        <v>-0.2659279959542411</v>
      </c>
      <c r="AE49" s="78"/>
    </row>
    <row r="50" spans="3:31" s="151" customFormat="1" x14ac:dyDescent="0.25">
      <c r="C50" s="5"/>
      <c r="F50" s="18"/>
      <c r="H50" s="215"/>
      <c r="I50" s="187"/>
      <c r="K50" s="187"/>
      <c r="O50" s="187"/>
      <c r="P50" s="187"/>
      <c r="Q50" s="187"/>
      <c r="S50" s="187"/>
      <c r="U50" s="187"/>
      <c r="W50" s="187"/>
      <c r="AA50" s="187"/>
      <c r="AB50" s="187"/>
      <c r="AC50" s="187"/>
      <c r="AD50" s="187"/>
      <c r="AE50" s="187"/>
    </row>
    <row r="51" spans="3:31" s="151" customFormat="1" x14ac:dyDescent="0.25">
      <c r="C51" s="5"/>
      <c r="F51" s="18"/>
      <c r="H51" s="215"/>
      <c r="I51" s="187"/>
      <c r="K51" s="187"/>
      <c r="O51" s="187"/>
      <c r="P51" s="187"/>
      <c r="Q51" s="187"/>
      <c r="S51" s="187"/>
      <c r="U51" s="187"/>
      <c r="W51" s="187"/>
      <c r="AA51" s="187"/>
      <c r="AB51" s="187"/>
      <c r="AC51" s="187"/>
      <c r="AD51" s="187"/>
      <c r="AE51" s="187"/>
    </row>
    <row r="52" spans="3:31" s="218" customFormat="1" x14ac:dyDescent="0.25">
      <c r="H52" s="219"/>
      <c r="I52" s="220"/>
      <c r="J52" s="151"/>
    </row>
    <row r="53" spans="3:31" s="218" customFormat="1" x14ac:dyDescent="0.25">
      <c r="H53" s="219"/>
      <c r="I53" s="220"/>
      <c r="J53" s="151"/>
    </row>
    <row r="54" spans="3:31" s="218" customFormat="1" x14ac:dyDescent="0.25">
      <c r="H54" s="219"/>
      <c r="I54" s="220"/>
      <c r="J54" s="151"/>
    </row>
    <row r="55" spans="3:31" s="218" customFormat="1" x14ac:dyDescent="0.25">
      <c r="H55" s="219"/>
      <c r="I55" s="220"/>
      <c r="J55" s="151"/>
    </row>
    <row r="56" spans="3:31" s="218" customFormat="1" x14ac:dyDescent="0.25">
      <c r="H56" s="219"/>
      <c r="I56" s="220"/>
      <c r="J56" s="151"/>
    </row>
    <row r="57" spans="3:31" s="218" customFormat="1" x14ac:dyDescent="0.25">
      <c r="H57" s="219"/>
      <c r="I57" s="220"/>
      <c r="J57" s="151"/>
    </row>
    <row r="58" spans="3:31" s="218" customFormat="1" x14ac:dyDescent="0.25">
      <c r="H58" s="219"/>
      <c r="I58" s="220"/>
      <c r="J58" s="151"/>
    </row>
    <row r="59" spans="3:31" s="218" customFormat="1" x14ac:dyDescent="0.25">
      <c r="H59" s="219"/>
      <c r="I59" s="220"/>
      <c r="J59" s="151"/>
    </row>
    <row r="60" spans="3:31" s="218" customFormat="1" x14ac:dyDescent="0.25">
      <c r="H60" s="219"/>
      <c r="I60" s="220"/>
      <c r="J60" s="151"/>
    </row>
    <row r="61" spans="3:31" s="218" customFormat="1" x14ac:dyDescent="0.25">
      <c r="H61" s="219"/>
      <c r="I61" s="220"/>
      <c r="J61" s="151"/>
    </row>
    <row r="62" spans="3:31" s="218" customFormat="1" x14ac:dyDescent="0.25">
      <c r="H62" s="219"/>
      <c r="I62" s="220"/>
      <c r="J62" s="151"/>
    </row>
    <row r="63" spans="3:31" s="218" customFormat="1" x14ac:dyDescent="0.25">
      <c r="H63" s="219"/>
      <c r="I63" s="220"/>
      <c r="J63" s="151"/>
    </row>
    <row r="64" spans="3:31" s="218" customFormat="1" x14ac:dyDescent="0.25">
      <c r="H64" s="219"/>
      <c r="I64" s="220"/>
      <c r="J64" s="151"/>
    </row>
    <row r="65" spans="8:34" s="218" customFormat="1" x14ac:dyDescent="0.25">
      <c r="H65" s="219"/>
      <c r="I65" s="220"/>
      <c r="J65" s="151"/>
    </row>
    <row r="66" spans="8:34" s="218" customFormat="1" x14ac:dyDescent="0.25">
      <c r="H66" s="219"/>
      <c r="I66" s="220"/>
      <c r="J66" s="151"/>
    </row>
    <row r="67" spans="8:34" s="218" customFormat="1" x14ac:dyDescent="0.25">
      <c r="H67" s="219"/>
      <c r="I67" s="220"/>
      <c r="J67" s="151"/>
    </row>
    <row r="68" spans="8:34" s="218" customFormat="1" x14ac:dyDescent="0.25">
      <c r="H68" s="219"/>
      <c r="I68" s="220"/>
      <c r="J68" s="151"/>
    </row>
    <row r="69" spans="8:34" s="218" customFormat="1" x14ac:dyDescent="0.25">
      <c r="H69" s="219"/>
      <c r="I69" s="220"/>
      <c r="J69" s="151"/>
    </row>
    <row r="70" spans="8:34" s="218" customFormat="1" x14ac:dyDescent="0.25">
      <c r="H70" s="219"/>
      <c r="I70" s="220"/>
      <c r="J70" s="151"/>
    </row>
    <row r="71" spans="8:34" s="218" customFormat="1" x14ac:dyDescent="0.25">
      <c r="H71" s="219"/>
      <c r="I71" s="220"/>
      <c r="J71" s="151"/>
    </row>
    <row r="72" spans="8:34" s="218" customFormat="1" x14ac:dyDescent="0.25">
      <c r="H72" s="219"/>
      <c r="I72" s="220"/>
      <c r="J72" s="151"/>
    </row>
    <row r="73" spans="8:34" s="218" customFormat="1" x14ac:dyDescent="0.25">
      <c r="H73" s="219"/>
      <c r="I73" s="220"/>
      <c r="J73" s="151"/>
    </row>
    <row r="74" spans="8:34" s="218" customFormat="1" x14ac:dyDescent="0.25">
      <c r="H74" s="219"/>
      <c r="I74" s="220"/>
      <c r="J74" s="151"/>
    </row>
    <row r="75" spans="8:34" s="218" customFormat="1" x14ac:dyDescent="0.25">
      <c r="H75" s="219"/>
      <c r="I75" s="220"/>
      <c r="J75" s="151"/>
    </row>
    <row r="76" spans="8:34" s="218" customFormat="1" x14ac:dyDescent="0.25">
      <c r="H76" s="219"/>
      <c r="I76" s="220"/>
      <c r="J76" s="151"/>
    </row>
    <row r="77" spans="8:34" s="218" customFormat="1" x14ac:dyDescent="0.25">
      <c r="H77" s="219"/>
      <c r="I77" s="220"/>
      <c r="J77" s="151"/>
    </row>
    <row r="78" spans="8:34" s="218" customFormat="1" x14ac:dyDescent="0.25">
      <c r="H78" s="219"/>
      <c r="I78" s="220"/>
      <c r="J78" s="151"/>
    </row>
    <row r="79" spans="8:34" x14ac:dyDescent="0.25">
      <c r="J79" s="29"/>
      <c r="AG79" s="210"/>
      <c r="AH79" s="210"/>
    </row>
    <row r="80" spans="8:34" x14ac:dyDescent="0.25">
      <c r="J80" s="29"/>
      <c r="AG80" s="210"/>
      <c r="AH80" s="210"/>
    </row>
    <row r="81" spans="10:34" x14ac:dyDescent="0.25">
      <c r="J81" s="29"/>
      <c r="AG81" s="210"/>
      <c r="AH81" s="210"/>
    </row>
    <row r="82" spans="10:34" x14ac:dyDescent="0.25">
      <c r="J82" s="29"/>
      <c r="AG82" s="210"/>
      <c r="AH82" s="210"/>
    </row>
    <row r="83" spans="10:34" x14ac:dyDescent="0.25">
      <c r="J83" s="29"/>
      <c r="AG83" s="210"/>
      <c r="AH83" s="210"/>
    </row>
    <row r="84" spans="10:34" x14ac:dyDescent="0.25">
      <c r="J84" s="29"/>
      <c r="AG84" s="210"/>
      <c r="AH84" s="210"/>
    </row>
    <row r="85" spans="10:34" x14ac:dyDescent="0.25">
      <c r="J85" s="29"/>
      <c r="AG85" s="210"/>
      <c r="AH85" s="210"/>
    </row>
    <row r="86" spans="10:34" x14ac:dyDescent="0.25">
      <c r="J86" s="29"/>
      <c r="AG86" s="210"/>
      <c r="AH86" s="210"/>
    </row>
    <row r="87" spans="10:34" x14ac:dyDescent="0.25">
      <c r="J87" s="29"/>
      <c r="AG87" s="210"/>
      <c r="AH87" s="210"/>
    </row>
    <row r="88" spans="10:34" x14ac:dyDescent="0.25">
      <c r="J88" s="29"/>
      <c r="AG88" s="210"/>
      <c r="AH88" s="210"/>
    </row>
    <row r="89" spans="10:34" x14ac:dyDescent="0.25">
      <c r="J89" s="29"/>
      <c r="AG89" s="210"/>
      <c r="AH89" s="210"/>
    </row>
    <row r="90" spans="10:34" x14ac:dyDescent="0.25">
      <c r="J90" s="29"/>
      <c r="AG90" s="210"/>
      <c r="AH90" s="210"/>
    </row>
    <row r="91" spans="10:34" x14ac:dyDescent="0.25">
      <c r="J91" s="29"/>
      <c r="AG91" s="210"/>
      <c r="AH91" s="210"/>
    </row>
    <row r="92" spans="10:34" x14ac:dyDescent="0.25">
      <c r="J92" s="29"/>
      <c r="AG92" s="210"/>
      <c r="AH92" s="210"/>
    </row>
    <row r="93" spans="10:34" x14ac:dyDescent="0.25">
      <c r="J93" s="29"/>
      <c r="AG93" s="210"/>
      <c r="AH93" s="210"/>
    </row>
    <row r="94" spans="10:34" x14ac:dyDescent="0.25">
      <c r="J94" s="29"/>
      <c r="AG94" s="210"/>
      <c r="AH94" s="210"/>
    </row>
    <row r="95" spans="10:34" x14ac:dyDescent="0.25">
      <c r="J95" s="29"/>
      <c r="AG95" s="210"/>
      <c r="AH95" s="210"/>
    </row>
    <row r="96" spans="10:34" x14ac:dyDescent="0.25">
      <c r="J96" s="29"/>
      <c r="AG96" s="210"/>
      <c r="AH96" s="210"/>
    </row>
    <row r="97" spans="10:34" x14ac:dyDescent="0.25">
      <c r="J97" s="29"/>
      <c r="AG97" s="210"/>
      <c r="AH97" s="210"/>
    </row>
    <row r="98" spans="10:34" x14ac:dyDescent="0.25">
      <c r="J98" s="29"/>
      <c r="AG98" s="210"/>
      <c r="AH98" s="210"/>
    </row>
    <row r="99" spans="10:34" x14ac:dyDescent="0.25">
      <c r="J99" s="29"/>
      <c r="AG99" s="210"/>
      <c r="AH99" s="210"/>
    </row>
    <row r="100" spans="10:34" x14ac:dyDescent="0.25">
      <c r="J100" s="29"/>
      <c r="AG100" s="210"/>
      <c r="AH100" s="210"/>
    </row>
    <row r="101" spans="10:34" x14ac:dyDescent="0.25">
      <c r="J101" s="29"/>
      <c r="AG101" s="210"/>
      <c r="AH101" s="210"/>
    </row>
    <row r="102" spans="10:34" x14ac:dyDescent="0.25">
      <c r="J102" s="29"/>
      <c r="AG102" s="210"/>
      <c r="AH102" s="210"/>
    </row>
    <row r="103" spans="10:34" x14ac:dyDescent="0.25">
      <c r="J103" s="29"/>
      <c r="AG103" s="210"/>
      <c r="AH103" s="210"/>
    </row>
    <row r="104" spans="10:34" x14ac:dyDescent="0.25">
      <c r="J104" s="29"/>
      <c r="AG104" s="210"/>
      <c r="AH104" s="210"/>
    </row>
    <row r="105" spans="10:34" x14ac:dyDescent="0.25">
      <c r="J105" s="29"/>
      <c r="AG105" s="210"/>
      <c r="AH105" s="210"/>
    </row>
    <row r="106" spans="10:34" x14ac:dyDescent="0.25">
      <c r="J106" s="29"/>
      <c r="AG106" s="210"/>
      <c r="AH106" s="210"/>
    </row>
    <row r="107" spans="10:34" x14ac:dyDescent="0.25">
      <c r="J107" s="29"/>
      <c r="AG107" s="210"/>
      <c r="AH107" s="210"/>
    </row>
    <row r="108" spans="10:34" x14ac:dyDescent="0.25">
      <c r="J108" s="29"/>
      <c r="AG108" s="210"/>
      <c r="AH108" s="210"/>
    </row>
    <row r="109" spans="10:34" x14ac:dyDescent="0.25">
      <c r="J109" s="29"/>
      <c r="AG109" s="210"/>
      <c r="AH109" s="210"/>
    </row>
    <row r="110" spans="10:34" x14ac:dyDescent="0.25">
      <c r="J110" s="29"/>
      <c r="AG110" s="210"/>
      <c r="AH110" s="210"/>
    </row>
    <row r="111" spans="10:34" x14ac:dyDescent="0.25">
      <c r="J111" s="29"/>
      <c r="AG111" s="210"/>
      <c r="AH111" s="210"/>
    </row>
    <row r="112" spans="10:34" x14ac:dyDescent="0.25">
      <c r="J112" s="29"/>
      <c r="AG112" s="210"/>
      <c r="AH112" s="210"/>
    </row>
    <row r="113" spans="10:34" x14ac:dyDescent="0.25">
      <c r="J113" s="29"/>
      <c r="AG113" s="210"/>
      <c r="AH113" s="210"/>
    </row>
    <row r="114" spans="10:34" x14ac:dyDescent="0.25">
      <c r="J114" s="29"/>
      <c r="AG114" s="210"/>
      <c r="AH114" s="210"/>
    </row>
    <row r="115" spans="10:34" x14ac:dyDescent="0.25">
      <c r="J115" s="29"/>
      <c r="AG115" s="210"/>
      <c r="AH115" s="210"/>
    </row>
    <row r="116" spans="10:34" x14ac:dyDescent="0.25">
      <c r="J116" s="29"/>
      <c r="AG116" s="210"/>
      <c r="AH116" s="210"/>
    </row>
    <row r="117" spans="10:34" x14ac:dyDescent="0.25">
      <c r="J117" s="29"/>
      <c r="AG117" s="210"/>
      <c r="AH117" s="210"/>
    </row>
    <row r="118" spans="10:34" x14ac:dyDescent="0.25">
      <c r="J118" s="29"/>
      <c r="AG118" s="210"/>
      <c r="AH118" s="210"/>
    </row>
    <row r="119" spans="10:34" x14ac:dyDescent="0.25">
      <c r="J119" s="29"/>
      <c r="AG119" s="210"/>
      <c r="AH119" s="210"/>
    </row>
    <row r="120" spans="10:34" x14ac:dyDescent="0.25">
      <c r="J120" s="29"/>
      <c r="AG120" s="210"/>
      <c r="AH120" s="210"/>
    </row>
    <row r="121" spans="10:34" x14ac:dyDescent="0.25">
      <c r="J121" s="29"/>
      <c r="AG121" s="210"/>
      <c r="AH121" s="210"/>
    </row>
    <row r="122" spans="10:34" x14ac:dyDescent="0.25">
      <c r="J122" s="29"/>
      <c r="AG122" s="210"/>
      <c r="AH122" s="210"/>
    </row>
    <row r="123" spans="10:34" x14ac:dyDescent="0.25">
      <c r="J123" s="29"/>
      <c r="AG123" s="210"/>
      <c r="AH123" s="210"/>
    </row>
    <row r="124" spans="10:34" x14ac:dyDescent="0.25">
      <c r="J124" s="29"/>
      <c r="AG124" s="210"/>
      <c r="AH124" s="210"/>
    </row>
    <row r="125" spans="10:34" x14ac:dyDescent="0.25">
      <c r="J125" s="29"/>
      <c r="AG125" s="210"/>
      <c r="AH125" s="210"/>
    </row>
    <row r="126" spans="10:34" x14ac:dyDescent="0.25">
      <c r="J126" s="29"/>
      <c r="AG126" s="210"/>
      <c r="AH126" s="210"/>
    </row>
    <row r="127" spans="10:34" x14ac:dyDescent="0.25">
      <c r="J127" s="29"/>
      <c r="AG127" s="210"/>
      <c r="AH127" s="210"/>
    </row>
    <row r="128" spans="10:34" x14ac:dyDescent="0.25">
      <c r="J128" s="29"/>
      <c r="AG128" s="210"/>
      <c r="AH128" s="210"/>
    </row>
    <row r="129" spans="10:34" x14ac:dyDescent="0.25">
      <c r="J129" s="29"/>
      <c r="AG129" s="210"/>
      <c r="AH129" s="210"/>
    </row>
    <row r="130" spans="10:34" x14ac:dyDescent="0.25">
      <c r="J130" s="29"/>
      <c r="AG130" s="210"/>
      <c r="AH130" s="210"/>
    </row>
    <row r="131" spans="10:34" x14ac:dyDescent="0.25">
      <c r="J131" s="29"/>
      <c r="AG131" s="210"/>
      <c r="AH131" s="210"/>
    </row>
    <row r="132" spans="10:34" x14ac:dyDescent="0.25">
      <c r="J132" s="29"/>
      <c r="AG132" s="210"/>
      <c r="AH132" s="210"/>
    </row>
    <row r="133" spans="10:34" x14ac:dyDescent="0.25">
      <c r="J133" s="29"/>
      <c r="AG133" s="210"/>
      <c r="AH133" s="210"/>
    </row>
    <row r="134" spans="10:34" x14ac:dyDescent="0.25">
      <c r="J134" s="29"/>
      <c r="AG134" s="210"/>
      <c r="AH134" s="210"/>
    </row>
    <row r="135" spans="10:34" x14ac:dyDescent="0.25">
      <c r="J135" s="29"/>
      <c r="AG135" s="210"/>
      <c r="AH135" s="210"/>
    </row>
    <row r="136" spans="10:34" x14ac:dyDescent="0.25">
      <c r="J136" s="29"/>
      <c r="AG136" s="210"/>
      <c r="AH136" s="210"/>
    </row>
    <row r="137" spans="10:34" x14ac:dyDescent="0.25">
      <c r="J137" s="29"/>
      <c r="AG137" s="210"/>
      <c r="AH137" s="210"/>
    </row>
    <row r="138" spans="10:34" x14ac:dyDescent="0.25">
      <c r="J138" s="29"/>
      <c r="AG138" s="210"/>
      <c r="AH138" s="210"/>
    </row>
    <row r="139" spans="10:34" x14ac:dyDescent="0.25">
      <c r="J139" s="29"/>
      <c r="AG139" s="210"/>
      <c r="AH139" s="210"/>
    </row>
    <row r="140" spans="10:34" x14ac:dyDescent="0.25">
      <c r="J140" s="29"/>
      <c r="AG140" s="210"/>
      <c r="AH140" s="210"/>
    </row>
    <row r="141" spans="10:34" x14ac:dyDescent="0.25">
      <c r="J141" s="29"/>
      <c r="AG141" s="210"/>
      <c r="AH141" s="210"/>
    </row>
    <row r="142" spans="10:34" x14ac:dyDescent="0.25">
      <c r="J142" s="29"/>
      <c r="AG142" s="210"/>
      <c r="AH142" s="210"/>
    </row>
    <row r="143" spans="10:34" x14ac:dyDescent="0.25">
      <c r="J143" s="29"/>
      <c r="AG143" s="210"/>
      <c r="AH143" s="210"/>
    </row>
    <row r="144" spans="10:34" x14ac:dyDescent="0.25">
      <c r="J144" s="29"/>
      <c r="AG144" s="210"/>
      <c r="AH144" s="210"/>
    </row>
    <row r="145" spans="10:34" x14ac:dyDescent="0.25">
      <c r="J145" s="29"/>
      <c r="AG145" s="210"/>
      <c r="AH145" s="210"/>
    </row>
    <row r="146" spans="10:34" x14ac:dyDescent="0.25">
      <c r="J146" s="29"/>
      <c r="AG146" s="210"/>
      <c r="AH146" s="210"/>
    </row>
    <row r="147" spans="10:34" x14ac:dyDescent="0.25">
      <c r="J147" s="29"/>
      <c r="AG147" s="210"/>
      <c r="AH147" s="210"/>
    </row>
    <row r="148" spans="10:34" x14ac:dyDescent="0.25">
      <c r="J148" s="29"/>
      <c r="AG148" s="210"/>
      <c r="AH148" s="210"/>
    </row>
    <row r="149" spans="10:34" x14ac:dyDescent="0.25">
      <c r="J149" s="29"/>
      <c r="AG149" s="210"/>
      <c r="AH149" s="210"/>
    </row>
    <row r="150" spans="10:34" x14ac:dyDescent="0.25">
      <c r="J150" s="29"/>
      <c r="AG150" s="210"/>
      <c r="AH150" s="210"/>
    </row>
    <row r="151" spans="10:34" x14ac:dyDescent="0.25">
      <c r="J151" s="29"/>
      <c r="AG151" s="210"/>
      <c r="AH151" s="210"/>
    </row>
    <row r="152" spans="10:34" x14ac:dyDescent="0.25">
      <c r="J152" s="29"/>
      <c r="AG152" s="210"/>
      <c r="AH152" s="210"/>
    </row>
    <row r="153" spans="10:34" x14ac:dyDescent="0.25">
      <c r="J153" s="29"/>
      <c r="AG153" s="210"/>
      <c r="AH153" s="210"/>
    </row>
    <row r="154" spans="10:34" x14ac:dyDescent="0.25">
      <c r="J154" s="29"/>
      <c r="AG154" s="210"/>
      <c r="AH154" s="210"/>
    </row>
    <row r="155" spans="10:34" x14ac:dyDescent="0.25">
      <c r="J155" s="29"/>
      <c r="AG155" s="210"/>
      <c r="AH155" s="210"/>
    </row>
    <row r="156" spans="10:34" x14ac:dyDescent="0.25">
      <c r="J156" s="29"/>
      <c r="AG156" s="210"/>
      <c r="AH156" s="210"/>
    </row>
    <row r="157" spans="10:34" x14ac:dyDescent="0.25">
      <c r="J157" s="29"/>
      <c r="AG157" s="210"/>
      <c r="AH157" s="210"/>
    </row>
    <row r="158" spans="10:34" x14ac:dyDescent="0.25">
      <c r="J158" s="29"/>
      <c r="AG158" s="210"/>
      <c r="AH158" s="210"/>
    </row>
    <row r="159" spans="10:34" x14ac:dyDescent="0.25">
      <c r="J159" s="29"/>
      <c r="AG159" s="210"/>
      <c r="AH159" s="210"/>
    </row>
    <row r="160" spans="10:34" x14ac:dyDescent="0.25">
      <c r="J160" s="29"/>
      <c r="AG160" s="210"/>
      <c r="AH160" s="210"/>
    </row>
    <row r="161" spans="10:34" x14ac:dyDescent="0.25">
      <c r="J161" s="29"/>
      <c r="AG161" s="210"/>
      <c r="AH161" s="210"/>
    </row>
    <row r="162" spans="10:34" x14ac:dyDescent="0.25">
      <c r="J162" s="29"/>
      <c r="AG162" s="210"/>
      <c r="AH162" s="210"/>
    </row>
    <row r="163" spans="10:34" x14ac:dyDescent="0.25">
      <c r="J163" s="29"/>
      <c r="AG163" s="210"/>
      <c r="AH163" s="210"/>
    </row>
    <row r="164" spans="10:34" x14ac:dyDescent="0.25">
      <c r="J164" s="29"/>
      <c r="AG164" s="210"/>
      <c r="AH164" s="210"/>
    </row>
    <row r="165" spans="10:34" x14ac:dyDescent="0.25">
      <c r="J165" s="29"/>
      <c r="AG165" s="210"/>
      <c r="AH165" s="210"/>
    </row>
    <row r="166" spans="10:34" x14ac:dyDescent="0.25">
      <c r="J166" s="29"/>
      <c r="AG166" s="210"/>
      <c r="AH166" s="210"/>
    </row>
    <row r="167" spans="10:34" x14ac:dyDescent="0.25">
      <c r="J167" s="29"/>
      <c r="AG167" s="210"/>
      <c r="AH167" s="210"/>
    </row>
    <row r="168" spans="10:34" x14ac:dyDescent="0.25">
      <c r="J168" s="29"/>
      <c r="AG168" s="210"/>
      <c r="AH168" s="210"/>
    </row>
    <row r="169" spans="10:34" x14ac:dyDescent="0.25">
      <c r="J169" s="29"/>
      <c r="AG169" s="210"/>
      <c r="AH169" s="210"/>
    </row>
    <row r="170" spans="10:34" x14ac:dyDescent="0.25">
      <c r="J170" s="29"/>
      <c r="AG170" s="210"/>
      <c r="AH170" s="210"/>
    </row>
    <row r="171" spans="10:34" x14ac:dyDescent="0.25">
      <c r="J171" s="29"/>
      <c r="AG171" s="210"/>
      <c r="AH171" s="210"/>
    </row>
    <row r="172" spans="10:34" x14ac:dyDescent="0.25">
      <c r="J172" s="29"/>
      <c r="AG172" s="210"/>
      <c r="AH172" s="210"/>
    </row>
    <row r="173" spans="10:34" x14ac:dyDescent="0.25">
      <c r="J173" s="29"/>
      <c r="AG173" s="210"/>
      <c r="AH173" s="210"/>
    </row>
    <row r="174" spans="10:34" x14ac:dyDescent="0.25">
      <c r="J174" s="29"/>
      <c r="AG174" s="210"/>
      <c r="AH174" s="210"/>
    </row>
    <row r="175" spans="10:34" x14ac:dyDescent="0.25">
      <c r="J175" s="29"/>
      <c r="AG175" s="210"/>
      <c r="AH175" s="210"/>
    </row>
    <row r="176" spans="10:34" x14ac:dyDescent="0.25">
      <c r="J176" s="29"/>
      <c r="AG176" s="210"/>
      <c r="AH176" s="210"/>
    </row>
    <row r="177" spans="10:34" x14ac:dyDescent="0.25">
      <c r="J177" s="29"/>
      <c r="AG177" s="210"/>
      <c r="AH177" s="210"/>
    </row>
    <row r="178" spans="10:34" x14ac:dyDescent="0.25">
      <c r="J178" s="29"/>
      <c r="AG178" s="210"/>
      <c r="AH178" s="210"/>
    </row>
    <row r="179" spans="10:34" x14ac:dyDescent="0.25">
      <c r="J179" s="29"/>
      <c r="AG179" s="210"/>
      <c r="AH179" s="210"/>
    </row>
    <row r="180" spans="10:34" x14ac:dyDescent="0.25">
      <c r="J180" s="29"/>
      <c r="AG180" s="210"/>
      <c r="AH180" s="210"/>
    </row>
    <row r="181" spans="10:34" x14ac:dyDescent="0.25">
      <c r="J181" s="29"/>
      <c r="AG181" s="210"/>
      <c r="AH181" s="210"/>
    </row>
    <row r="182" spans="10:34" x14ac:dyDescent="0.25">
      <c r="J182" s="29"/>
      <c r="AG182" s="210"/>
      <c r="AH182" s="210"/>
    </row>
    <row r="183" spans="10:34" x14ac:dyDescent="0.25">
      <c r="J183" s="29"/>
      <c r="AG183" s="210"/>
      <c r="AH183" s="210"/>
    </row>
    <row r="184" spans="10:34" x14ac:dyDescent="0.25">
      <c r="J184" s="29"/>
      <c r="AG184" s="210"/>
      <c r="AH184" s="210"/>
    </row>
    <row r="185" spans="10:34" x14ac:dyDescent="0.25">
      <c r="J185" s="29"/>
      <c r="AG185" s="210"/>
      <c r="AH185" s="210"/>
    </row>
    <row r="186" spans="10:34" x14ac:dyDescent="0.25">
      <c r="J186" s="29"/>
      <c r="AG186" s="210"/>
      <c r="AH186" s="210"/>
    </row>
    <row r="187" spans="10:34" x14ac:dyDescent="0.25">
      <c r="J187" s="29"/>
      <c r="AG187" s="210"/>
      <c r="AH187" s="210"/>
    </row>
    <row r="188" spans="10:34" x14ac:dyDescent="0.25">
      <c r="J188" s="29"/>
      <c r="AG188" s="210"/>
      <c r="AH188" s="210"/>
    </row>
    <row r="189" spans="10:34" x14ac:dyDescent="0.25">
      <c r="J189" s="29"/>
      <c r="AG189" s="210"/>
      <c r="AH189" s="210"/>
    </row>
    <row r="190" spans="10:34" x14ac:dyDescent="0.25">
      <c r="J190" s="29"/>
      <c r="AG190" s="210"/>
      <c r="AH190" s="210"/>
    </row>
    <row r="191" spans="10:34" x14ac:dyDescent="0.25">
      <c r="J191" s="29"/>
      <c r="AG191" s="210"/>
      <c r="AH191" s="210"/>
    </row>
    <row r="192" spans="10:34" x14ac:dyDescent="0.25">
      <c r="J192" s="29"/>
      <c r="AG192" s="210"/>
      <c r="AH192" s="210"/>
    </row>
    <row r="193" spans="10:34" x14ac:dyDescent="0.25">
      <c r="J193" s="29"/>
      <c r="AG193" s="210"/>
      <c r="AH193" s="210"/>
    </row>
    <row r="194" spans="10:34" x14ac:dyDescent="0.25">
      <c r="J194" s="29"/>
      <c r="AG194" s="210"/>
      <c r="AH194" s="210"/>
    </row>
    <row r="195" spans="10:34" x14ac:dyDescent="0.25">
      <c r="J195" s="29"/>
      <c r="AG195" s="210"/>
      <c r="AH195" s="210"/>
    </row>
    <row r="196" spans="10:34" x14ac:dyDescent="0.25">
      <c r="J196" s="29"/>
      <c r="AG196" s="210"/>
      <c r="AH196" s="210"/>
    </row>
    <row r="197" spans="10:34" x14ac:dyDescent="0.25">
      <c r="J197" s="29"/>
      <c r="AG197" s="210"/>
      <c r="AH197" s="210"/>
    </row>
    <row r="198" spans="10:34" x14ac:dyDescent="0.25">
      <c r="J198" s="29"/>
      <c r="AG198" s="210"/>
      <c r="AH198" s="210"/>
    </row>
    <row r="199" spans="10:34" x14ac:dyDescent="0.25">
      <c r="J199" s="29"/>
      <c r="AG199" s="210"/>
      <c r="AH199" s="210"/>
    </row>
    <row r="200" spans="10:34" x14ac:dyDescent="0.25">
      <c r="J200" s="29"/>
      <c r="AG200" s="210"/>
      <c r="AH200" s="210"/>
    </row>
    <row r="201" spans="10:34" x14ac:dyDescent="0.25">
      <c r="J201" s="29"/>
      <c r="AG201" s="210"/>
      <c r="AH201" s="210"/>
    </row>
    <row r="202" spans="10:34" x14ac:dyDescent="0.25">
      <c r="J202" s="29"/>
      <c r="AG202" s="210"/>
      <c r="AH202" s="210"/>
    </row>
    <row r="203" spans="10:34" x14ac:dyDescent="0.25">
      <c r="J203" s="29"/>
      <c r="AG203" s="210"/>
      <c r="AH203" s="210"/>
    </row>
    <row r="204" spans="10:34" x14ac:dyDescent="0.25">
      <c r="J204" s="29"/>
      <c r="AG204" s="210"/>
      <c r="AH204" s="210"/>
    </row>
    <row r="205" spans="10:34" x14ac:dyDescent="0.25">
      <c r="J205" s="29"/>
      <c r="AG205" s="210"/>
      <c r="AH205" s="210"/>
    </row>
    <row r="206" spans="10:34" x14ac:dyDescent="0.25">
      <c r="J206" s="29"/>
      <c r="AG206" s="210"/>
      <c r="AH206" s="210"/>
    </row>
    <row r="207" spans="10:34" x14ac:dyDescent="0.25">
      <c r="J207" s="29"/>
      <c r="AG207" s="210"/>
      <c r="AH207" s="210"/>
    </row>
    <row r="208" spans="10:34" x14ac:dyDescent="0.25">
      <c r="J208" s="29"/>
      <c r="AG208" s="210"/>
      <c r="AH208" s="210"/>
    </row>
    <row r="209" spans="10:34" x14ac:dyDescent="0.25">
      <c r="J209" s="29"/>
      <c r="AG209" s="210"/>
      <c r="AH209" s="210"/>
    </row>
    <row r="210" spans="10:34" x14ac:dyDescent="0.25">
      <c r="J210" s="29"/>
      <c r="AG210" s="210"/>
      <c r="AH210" s="210"/>
    </row>
    <row r="211" spans="10:34" x14ac:dyDescent="0.25">
      <c r="J211" s="29"/>
      <c r="AG211" s="210"/>
      <c r="AH211" s="210"/>
    </row>
    <row r="212" spans="10:34" x14ac:dyDescent="0.25">
      <c r="J212" s="29"/>
      <c r="AG212" s="210"/>
      <c r="AH212" s="210"/>
    </row>
    <row r="213" spans="10:34" x14ac:dyDescent="0.25">
      <c r="J213" s="29"/>
      <c r="AG213" s="210"/>
      <c r="AH213" s="210"/>
    </row>
    <row r="214" spans="10:34" x14ac:dyDescent="0.25">
      <c r="J214" s="29"/>
      <c r="AG214" s="210"/>
      <c r="AH214" s="210"/>
    </row>
    <row r="215" spans="10:34" x14ac:dyDescent="0.25">
      <c r="J215" s="29"/>
      <c r="AG215" s="210"/>
      <c r="AH215" s="210"/>
    </row>
    <row r="216" spans="10:34" x14ac:dyDescent="0.25">
      <c r="J216" s="29"/>
      <c r="AG216" s="210"/>
      <c r="AH216" s="210"/>
    </row>
    <row r="217" spans="10:34" x14ac:dyDescent="0.25">
      <c r="J217" s="29"/>
      <c r="AG217" s="210"/>
      <c r="AH217" s="210"/>
    </row>
    <row r="218" spans="10:34" x14ac:dyDescent="0.25">
      <c r="J218" s="29"/>
      <c r="AG218" s="210"/>
      <c r="AH218" s="210"/>
    </row>
    <row r="219" spans="10:34" x14ac:dyDescent="0.25">
      <c r="J219" s="29"/>
      <c r="AG219" s="210"/>
      <c r="AH219" s="210"/>
    </row>
    <row r="220" spans="10:34" x14ac:dyDescent="0.25">
      <c r="J220" s="29"/>
      <c r="AG220" s="210"/>
      <c r="AH220" s="210"/>
    </row>
    <row r="221" spans="10:34" x14ac:dyDescent="0.25">
      <c r="J221" s="29"/>
      <c r="AG221" s="210"/>
      <c r="AH221" s="210"/>
    </row>
    <row r="222" spans="10:34" x14ac:dyDescent="0.25">
      <c r="J222" s="29"/>
      <c r="AG222" s="210"/>
      <c r="AH222" s="210"/>
    </row>
    <row r="223" spans="10:34" x14ac:dyDescent="0.25">
      <c r="J223" s="29"/>
      <c r="AG223" s="210"/>
      <c r="AH223" s="210"/>
    </row>
    <row r="224" spans="10:34" x14ac:dyDescent="0.25">
      <c r="J224" s="29"/>
      <c r="AG224" s="210"/>
      <c r="AH224" s="210"/>
    </row>
    <row r="225" spans="10:34" x14ac:dyDescent="0.25">
      <c r="J225" s="29"/>
      <c r="AG225" s="210"/>
      <c r="AH225" s="21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E272"/>
  <sheetViews>
    <sheetView topLeftCell="A113" zoomScale="60" zoomScaleNormal="60" zoomScalePageLayoutView="60" workbookViewId="0">
      <selection activeCell="FI3" sqref="FI3:FI96"/>
    </sheetView>
  </sheetViews>
  <sheetFormatPr defaultColWidth="11.42578125" defaultRowHeight="15" x14ac:dyDescent="0.25"/>
  <cols>
    <col min="1" max="5" width="11.42578125" style="12"/>
    <col min="6" max="6" width="16.85546875" style="12" customWidth="1"/>
    <col min="7" max="7" width="11.42578125" style="98"/>
    <col min="8" max="13" width="11.42578125" style="53"/>
    <col min="14" max="16" width="11.42578125" style="12"/>
    <col min="17" max="17" width="12.85546875" style="32" customWidth="1"/>
    <col min="18" max="18" width="11.42578125" style="8"/>
    <col min="19" max="19" width="11.42578125" style="32"/>
    <col min="20" max="26" width="11.42578125" style="12"/>
    <col min="27" max="27" width="11.42578125" style="32"/>
    <col min="28" max="28" width="11.42578125" style="83"/>
    <col min="29" max="31" width="14.28515625" style="12" customWidth="1"/>
    <col min="32" max="32" width="14.28515625" style="29" customWidth="1"/>
    <col min="33" max="33" width="14.28515625" style="89" customWidth="1"/>
    <col min="34" max="41" width="11.42578125" style="12"/>
    <col min="42" max="42" width="11.42578125" style="98"/>
    <col min="43" max="48" width="11.42578125" style="12"/>
    <col min="49" max="49" width="11.42578125" style="89"/>
    <col min="50" max="53" width="11.42578125" style="12"/>
    <col min="54" max="54" width="16" style="12" customWidth="1"/>
    <col min="55" max="57" width="11.42578125" style="12"/>
    <col min="58" max="58" width="11.42578125" style="7"/>
    <col min="59" max="64" width="11.42578125" style="12"/>
    <col min="65" max="65" width="13.28515625" style="12" customWidth="1"/>
    <col min="66" max="66" width="15" style="12" customWidth="1"/>
    <col min="67" max="67" width="11.42578125" style="12"/>
    <col min="68" max="68" width="11.42578125" style="32"/>
    <col min="69" max="69" width="11.42578125" style="12"/>
    <col min="70" max="70" width="15.28515625" style="12" customWidth="1"/>
    <col min="71" max="72" width="11.42578125" style="12"/>
    <col min="73" max="73" width="11.42578125" style="32"/>
    <col min="74" max="74" width="11.42578125" style="7"/>
    <col min="75" max="79" width="11.42578125" style="12"/>
    <col min="80" max="80" width="11.42578125" style="32"/>
    <col min="81" max="81" width="11.42578125" style="12"/>
    <col min="82" max="82" width="15.42578125" style="12" customWidth="1"/>
    <col min="83" max="83" width="11.42578125" style="12"/>
    <col min="84" max="84" width="11.42578125" style="32"/>
    <col min="85" max="85" width="11.42578125" style="12"/>
    <col min="86" max="86" width="16.140625" style="12" customWidth="1"/>
    <col min="87" max="88" width="11.42578125" style="12"/>
    <col min="89" max="89" width="11.42578125" style="32"/>
    <col min="90" max="90" width="11.42578125" style="7"/>
    <col min="91" max="97" width="11.42578125" style="12"/>
    <col min="98" max="98" width="14.7109375" style="12" customWidth="1"/>
    <col min="99" max="101" width="11.42578125" style="12"/>
    <col min="102" max="102" width="16" style="12" customWidth="1"/>
    <col min="103" max="104" width="11.42578125" style="12"/>
    <col min="105" max="105" width="11.42578125" style="32"/>
    <col min="106" max="106" width="11.42578125" style="7"/>
    <col min="107" max="109" width="11.42578125" style="12"/>
    <col min="110" max="110" width="13.28515625" style="12" customWidth="1"/>
    <col min="111" max="113" width="11.42578125" style="12"/>
    <col min="114" max="115" width="15" style="12" customWidth="1"/>
    <col min="116" max="116" width="11.42578125" style="32"/>
    <col min="117" max="117" width="11.42578125" style="12"/>
    <col min="118" max="118" width="14.5703125" style="12" customWidth="1"/>
    <col min="119" max="120" width="11.42578125" style="12"/>
    <col min="121" max="121" width="11.42578125" style="32"/>
    <col min="122" max="122" width="11.42578125" style="7"/>
    <col min="123" max="128" width="11.42578125" style="12"/>
    <col min="129" max="129" width="15.7109375" style="25" customWidth="1"/>
    <col min="130" max="130" width="14.5703125" style="12" customWidth="1"/>
    <col min="131" max="131" width="11.42578125" style="12"/>
    <col min="132" max="132" width="11.42578125" style="32"/>
    <col min="133" max="133" width="11.42578125" style="12"/>
    <col min="134" max="134" width="14.7109375" style="12" customWidth="1"/>
    <col min="135" max="136" width="11.42578125" style="12"/>
    <col min="137" max="137" width="11.42578125" style="32"/>
    <col min="138" max="138" width="11.42578125" style="7"/>
    <col min="139" max="143" width="11.42578125" style="12"/>
    <col min="144" max="144" width="11.42578125" style="29"/>
    <col min="145" max="145" width="11.42578125" style="89"/>
    <col min="146" max="147" width="11.42578125" style="12"/>
    <col min="148" max="148" width="11.42578125" style="32"/>
    <col min="149" max="149" width="11.42578125" style="12"/>
    <col min="150" max="150" width="14.5703125" style="12" customWidth="1"/>
    <col min="151" max="152" width="11.42578125" style="12"/>
    <col min="153" max="153" width="11.42578125" style="32"/>
    <col min="154" max="160" width="11.42578125" style="12"/>
    <col min="161" max="161" width="11.42578125" style="89"/>
    <col min="162" max="163" width="11.42578125" style="12"/>
    <col min="164" max="164" width="11.42578125" style="32"/>
    <col min="165" max="168" width="11.42578125" style="12"/>
    <col min="169" max="169" width="11.42578125" style="32"/>
    <col min="170" max="16384" width="11.42578125" style="12"/>
  </cols>
  <sheetData>
    <row r="1" spans="1:209" x14ac:dyDescent="0.25">
      <c r="A1" s="7" t="s">
        <v>12</v>
      </c>
      <c r="B1" s="7"/>
      <c r="C1" s="7"/>
      <c r="D1" s="7"/>
      <c r="E1" s="7"/>
      <c r="F1" s="7"/>
      <c r="H1" s="53" t="s">
        <v>45</v>
      </c>
      <c r="N1" s="37" t="s">
        <v>14</v>
      </c>
      <c r="O1" s="37"/>
      <c r="P1" s="37"/>
      <c r="Q1" s="38"/>
      <c r="S1" s="10" t="s">
        <v>21</v>
      </c>
      <c r="T1" s="9"/>
      <c r="U1" s="9"/>
      <c r="V1" s="9"/>
      <c r="W1" s="9"/>
      <c r="X1" s="9"/>
      <c r="Y1" s="9"/>
      <c r="Z1" s="9"/>
      <c r="AA1" s="10"/>
      <c r="AC1" s="7" t="s">
        <v>89</v>
      </c>
      <c r="AD1" s="11"/>
      <c r="AE1" s="11" t="s">
        <v>38</v>
      </c>
      <c r="AF1" s="53"/>
      <c r="AG1" s="103"/>
      <c r="AH1" s="11"/>
      <c r="AI1" s="11"/>
      <c r="AJ1" s="11"/>
      <c r="AK1" s="11"/>
      <c r="AL1" s="11"/>
      <c r="AM1" s="11"/>
      <c r="AN1" s="11"/>
      <c r="AO1" s="53"/>
      <c r="AQ1" s="7"/>
      <c r="AR1" s="7"/>
      <c r="AS1" s="54"/>
      <c r="AT1" s="54"/>
      <c r="AU1" s="54" t="s">
        <v>26</v>
      </c>
      <c r="AV1" s="56"/>
      <c r="AW1" s="110"/>
      <c r="AX1" s="54"/>
      <c r="AY1" s="54"/>
      <c r="AZ1" s="54"/>
      <c r="BA1" s="54"/>
      <c r="BB1" s="54"/>
      <c r="BC1" s="54"/>
      <c r="BD1" s="54"/>
      <c r="BE1" s="55"/>
      <c r="BF1" s="83"/>
      <c r="BG1" s="7"/>
      <c r="BH1" s="7"/>
      <c r="BI1" s="63"/>
      <c r="BJ1" s="63"/>
      <c r="BK1" s="63" t="s">
        <v>28</v>
      </c>
      <c r="BL1" s="64"/>
      <c r="BM1" s="65"/>
      <c r="BN1" s="63"/>
      <c r="BO1" s="63"/>
      <c r="BP1" s="64"/>
      <c r="BQ1" s="63"/>
      <c r="BR1" s="63"/>
      <c r="BS1" s="63"/>
      <c r="BT1" s="63"/>
      <c r="BU1" s="64"/>
      <c r="BV1" s="83"/>
      <c r="BW1" s="7"/>
      <c r="BX1" s="7"/>
      <c r="BY1" s="67"/>
      <c r="BZ1" s="67"/>
      <c r="CA1" s="67" t="s">
        <v>33</v>
      </c>
      <c r="CB1" s="68"/>
      <c r="CC1" s="69"/>
      <c r="CD1" s="67"/>
      <c r="CE1" s="67"/>
      <c r="CF1" s="68"/>
      <c r="CG1" s="67"/>
      <c r="CH1" s="67"/>
      <c r="CI1" s="67"/>
      <c r="CJ1" s="67"/>
      <c r="CK1" s="68"/>
      <c r="CL1" s="83"/>
      <c r="CM1" s="7"/>
      <c r="CN1" s="7"/>
      <c r="CO1" s="71"/>
      <c r="CP1" s="71"/>
      <c r="CQ1" s="71" t="s">
        <v>36</v>
      </c>
      <c r="CR1" s="72"/>
      <c r="CS1" s="73"/>
      <c r="CT1" s="71"/>
      <c r="CU1" s="71"/>
      <c r="CV1" s="71"/>
      <c r="CW1" s="71"/>
      <c r="CX1" s="71"/>
      <c r="CY1" s="71"/>
      <c r="CZ1" s="71"/>
      <c r="DA1" s="72"/>
      <c r="DB1" s="83"/>
      <c r="DC1" s="7"/>
      <c r="DD1" s="7"/>
      <c r="DE1" s="9"/>
      <c r="DF1" s="9"/>
      <c r="DG1" s="9" t="s">
        <v>24</v>
      </c>
      <c r="DH1" s="10"/>
      <c r="DI1" s="58"/>
      <c r="DJ1" s="9"/>
      <c r="DK1" s="9"/>
      <c r="DL1" s="10"/>
      <c r="DM1" s="9"/>
      <c r="DN1" s="9"/>
      <c r="DO1" s="9"/>
      <c r="DP1" s="9"/>
      <c r="DQ1" s="10"/>
      <c r="DR1" s="83"/>
      <c r="DS1" s="7"/>
      <c r="DT1" s="7"/>
      <c r="DU1" s="54"/>
      <c r="DV1" s="54"/>
      <c r="DW1" s="54" t="s">
        <v>41</v>
      </c>
      <c r="DX1" s="56"/>
      <c r="DY1" s="128"/>
      <c r="DZ1" s="54"/>
      <c r="EA1" s="54"/>
      <c r="EB1" s="130"/>
      <c r="EC1" s="54"/>
      <c r="ED1" s="54"/>
      <c r="EE1" s="54"/>
      <c r="EF1" s="54"/>
      <c r="EG1" s="55"/>
      <c r="EH1" s="83"/>
      <c r="EI1" s="7"/>
      <c r="EJ1" s="7"/>
      <c r="EK1" s="59"/>
      <c r="EL1" s="59"/>
      <c r="EM1" s="59" t="s">
        <v>92</v>
      </c>
      <c r="EN1" s="61"/>
      <c r="EO1" s="138"/>
      <c r="EP1" s="59"/>
      <c r="EQ1" s="59"/>
      <c r="ER1" s="60"/>
      <c r="ES1" s="59"/>
      <c r="ET1" s="59"/>
      <c r="EU1" s="59"/>
      <c r="EV1" s="59"/>
      <c r="EW1" s="60"/>
      <c r="EX1" s="83"/>
      <c r="EY1" s="7"/>
      <c r="EZ1" s="7"/>
      <c r="FA1" s="141"/>
      <c r="FB1" s="141"/>
      <c r="FC1" s="141" t="s">
        <v>94</v>
      </c>
      <c r="FD1" s="142"/>
      <c r="FE1" s="143"/>
      <c r="FF1" s="141"/>
      <c r="FG1" s="141"/>
      <c r="FH1" s="144"/>
      <c r="FI1" s="141"/>
      <c r="FJ1" s="141"/>
      <c r="FK1" s="141"/>
      <c r="FL1" s="141"/>
      <c r="FM1" s="144"/>
    </row>
    <row r="2" spans="1:209" s="169" customFormat="1" ht="75.75" thickBot="1" x14ac:dyDescent="0.3">
      <c r="A2" s="2" t="s">
        <v>0</v>
      </c>
      <c r="B2" s="2" t="s">
        <v>1</v>
      </c>
      <c r="C2" s="4"/>
      <c r="D2" s="3" t="s">
        <v>15</v>
      </c>
      <c r="E2" s="3" t="s">
        <v>13</v>
      </c>
      <c r="F2" s="3" t="s">
        <v>16</v>
      </c>
      <c r="G2" s="158" t="s">
        <v>17</v>
      </c>
      <c r="H2" s="159" t="s">
        <v>46</v>
      </c>
      <c r="I2" s="159" t="s">
        <v>47</v>
      </c>
      <c r="J2" s="159" t="s">
        <v>48</v>
      </c>
      <c r="K2" s="159" t="s">
        <v>49</v>
      </c>
      <c r="L2" s="159" t="s">
        <v>7</v>
      </c>
      <c r="M2" s="159" t="s">
        <v>50</v>
      </c>
      <c r="N2" s="13" t="s">
        <v>19</v>
      </c>
      <c r="O2" s="39" t="s">
        <v>20</v>
      </c>
      <c r="P2" s="40" t="s">
        <v>2</v>
      </c>
      <c r="Q2" s="14" t="s">
        <v>3</v>
      </c>
      <c r="R2" s="86" t="s">
        <v>4</v>
      </c>
      <c r="S2" s="102" t="s">
        <v>51</v>
      </c>
      <c r="T2" s="13" t="s">
        <v>100</v>
      </c>
      <c r="U2" s="13" t="s">
        <v>6</v>
      </c>
      <c r="V2" s="92" t="s">
        <v>7</v>
      </c>
      <c r="W2" s="75" t="s">
        <v>10</v>
      </c>
      <c r="X2" s="13" t="s">
        <v>101</v>
      </c>
      <c r="Y2" s="13" t="s">
        <v>6</v>
      </c>
      <c r="Z2" s="13" t="s">
        <v>8</v>
      </c>
      <c r="AA2" s="94" t="s">
        <v>7</v>
      </c>
      <c r="AB2" s="82"/>
      <c r="AC2" s="160" t="s">
        <v>88</v>
      </c>
      <c r="AD2" s="160" t="s">
        <v>37</v>
      </c>
      <c r="AE2" s="160" t="s">
        <v>2</v>
      </c>
      <c r="AF2" s="161" t="s">
        <v>3</v>
      </c>
      <c r="AG2" s="104" t="s">
        <v>102</v>
      </c>
      <c r="AH2" s="15" t="s">
        <v>103</v>
      </c>
      <c r="AI2" s="15" t="s">
        <v>6</v>
      </c>
      <c r="AJ2" s="105" t="s">
        <v>7</v>
      </c>
      <c r="AK2" s="15" t="s">
        <v>10</v>
      </c>
      <c r="AL2" s="15" t="s">
        <v>104</v>
      </c>
      <c r="AM2" s="15" t="s">
        <v>6</v>
      </c>
      <c r="AN2" s="15" t="s">
        <v>8</v>
      </c>
      <c r="AO2" s="15" t="s">
        <v>7</v>
      </c>
      <c r="AP2" s="107"/>
      <c r="AQ2" s="3" t="s">
        <v>15</v>
      </c>
      <c r="AR2" s="3" t="s">
        <v>13</v>
      </c>
      <c r="AS2" s="162" t="s">
        <v>25</v>
      </c>
      <c r="AT2" s="162" t="s">
        <v>27</v>
      </c>
      <c r="AU2" s="162" t="s">
        <v>2</v>
      </c>
      <c r="AV2" s="91" t="s">
        <v>3</v>
      </c>
      <c r="AW2" s="111" t="s">
        <v>105</v>
      </c>
      <c r="AX2" s="57" t="s">
        <v>106</v>
      </c>
      <c r="AY2" s="57" t="s">
        <v>6</v>
      </c>
      <c r="AZ2" s="108" t="s">
        <v>7</v>
      </c>
      <c r="BA2" s="91" t="s">
        <v>10</v>
      </c>
      <c r="BB2" s="57" t="s">
        <v>107</v>
      </c>
      <c r="BC2" s="57" t="s">
        <v>6</v>
      </c>
      <c r="BD2" s="57" t="s">
        <v>8</v>
      </c>
      <c r="BE2" s="109" t="s">
        <v>7</v>
      </c>
      <c r="BF2" s="82"/>
      <c r="BG2" s="3" t="s">
        <v>15</v>
      </c>
      <c r="BH2" s="3" t="s">
        <v>13</v>
      </c>
      <c r="BI2" s="163" t="s">
        <v>29</v>
      </c>
      <c r="BJ2" s="163" t="s">
        <v>30</v>
      </c>
      <c r="BK2" s="163" t="s">
        <v>2</v>
      </c>
      <c r="BL2" s="119" t="s">
        <v>3</v>
      </c>
      <c r="BM2" s="112" t="s">
        <v>108</v>
      </c>
      <c r="BN2" s="66" t="s">
        <v>109</v>
      </c>
      <c r="BO2" s="66" t="s">
        <v>6</v>
      </c>
      <c r="BP2" s="115" t="s">
        <v>7</v>
      </c>
      <c r="BQ2" s="112" t="s">
        <v>10</v>
      </c>
      <c r="BR2" s="66" t="s">
        <v>110</v>
      </c>
      <c r="BS2" s="66" t="s">
        <v>6</v>
      </c>
      <c r="BT2" s="66" t="s">
        <v>8</v>
      </c>
      <c r="BU2" s="119" t="s">
        <v>7</v>
      </c>
      <c r="BV2" s="82"/>
      <c r="BW2" s="3" t="s">
        <v>15</v>
      </c>
      <c r="BX2" s="3" t="s">
        <v>13</v>
      </c>
      <c r="BY2" s="164" t="s">
        <v>31</v>
      </c>
      <c r="BZ2" s="164" t="s">
        <v>32</v>
      </c>
      <c r="CA2" s="164" t="s">
        <v>2</v>
      </c>
      <c r="CB2" s="122" t="s">
        <v>3</v>
      </c>
      <c r="CC2" s="120" t="s">
        <v>111</v>
      </c>
      <c r="CD2" s="70" t="s">
        <v>112</v>
      </c>
      <c r="CE2" s="70" t="s">
        <v>6</v>
      </c>
      <c r="CF2" s="121" t="s">
        <v>7</v>
      </c>
      <c r="CG2" s="120" t="s">
        <v>10</v>
      </c>
      <c r="CH2" s="70" t="s">
        <v>113</v>
      </c>
      <c r="CI2" s="70" t="s">
        <v>6</v>
      </c>
      <c r="CJ2" s="70" t="s">
        <v>8</v>
      </c>
      <c r="CK2" s="122" t="s">
        <v>7</v>
      </c>
      <c r="CL2" s="82"/>
      <c r="CM2" s="3" t="s">
        <v>15</v>
      </c>
      <c r="CN2" s="3" t="s">
        <v>13</v>
      </c>
      <c r="CO2" s="165" t="s">
        <v>34</v>
      </c>
      <c r="CP2" s="165" t="s">
        <v>35</v>
      </c>
      <c r="CQ2" s="165" t="s">
        <v>2</v>
      </c>
      <c r="CR2" s="125" t="s">
        <v>3</v>
      </c>
      <c r="CS2" s="123" t="s">
        <v>114</v>
      </c>
      <c r="CT2" s="74" t="s">
        <v>115</v>
      </c>
      <c r="CU2" s="74" t="s">
        <v>6</v>
      </c>
      <c r="CV2" s="124" t="s">
        <v>7</v>
      </c>
      <c r="CW2" s="123" t="s">
        <v>10</v>
      </c>
      <c r="CX2" s="74" t="s">
        <v>116</v>
      </c>
      <c r="CY2" s="74" t="s">
        <v>6</v>
      </c>
      <c r="CZ2" s="74" t="s">
        <v>8</v>
      </c>
      <c r="DA2" s="125" t="s">
        <v>7</v>
      </c>
      <c r="DB2" s="82"/>
      <c r="DC2" s="3" t="s">
        <v>15</v>
      </c>
      <c r="DD2" s="3" t="s">
        <v>13</v>
      </c>
      <c r="DE2" s="166" t="s">
        <v>22</v>
      </c>
      <c r="DF2" s="166" t="s">
        <v>90</v>
      </c>
      <c r="DG2" s="166" t="s">
        <v>2</v>
      </c>
      <c r="DH2" s="102" t="s">
        <v>3</v>
      </c>
      <c r="DI2" s="126" t="s">
        <v>117</v>
      </c>
      <c r="DJ2" s="126" t="s">
        <v>118</v>
      </c>
      <c r="DK2" s="36" t="s">
        <v>6</v>
      </c>
      <c r="DL2" s="127" t="s">
        <v>7</v>
      </c>
      <c r="DM2" s="126" t="s">
        <v>10</v>
      </c>
      <c r="DN2" s="126" t="s">
        <v>119</v>
      </c>
      <c r="DO2" s="126" t="s">
        <v>6</v>
      </c>
      <c r="DP2" s="126" t="s">
        <v>8</v>
      </c>
      <c r="DQ2" s="102" t="s">
        <v>7</v>
      </c>
      <c r="DR2" s="82"/>
      <c r="DS2" s="3" t="s">
        <v>15</v>
      </c>
      <c r="DT2" s="3" t="s">
        <v>13</v>
      </c>
      <c r="DU2" s="162" t="s">
        <v>39</v>
      </c>
      <c r="DV2" s="162" t="s">
        <v>40</v>
      </c>
      <c r="DW2" s="162" t="s">
        <v>2</v>
      </c>
      <c r="DX2" s="91" t="s">
        <v>3</v>
      </c>
      <c r="DY2" s="129" t="s">
        <v>120</v>
      </c>
      <c r="DZ2" s="91" t="s">
        <v>121</v>
      </c>
      <c r="EA2" s="91" t="s">
        <v>6</v>
      </c>
      <c r="EB2" s="131" t="s">
        <v>7</v>
      </c>
      <c r="EC2" s="91" t="s">
        <v>10</v>
      </c>
      <c r="ED2" s="57" t="s">
        <v>122</v>
      </c>
      <c r="EE2" s="57" t="s">
        <v>6</v>
      </c>
      <c r="EF2" s="57" t="s">
        <v>8</v>
      </c>
      <c r="EG2" s="109" t="s">
        <v>7</v>
      </c>
      <c r="EH2" s="82"/>
      <c r="EI2" s="3" t="s">
        <v>15</v>
      </c>
      <c r="EJ2" s="3" t="s">
        <v>13</v>
      </c>
      <c r="EK2" s="167" t="s">
        <v>43</v>
      </c>
      <c r="EL2" s="167" t="s">
        <v>44</v>
      </c>
      <c r="EM2" s="167" t="s">
        <v>2</v>
      </c>
      <c r="EN2" s="132" t="s">
        <v>3</v>
      </c>
      <c r="EO2" s="139" t="s">
        <v>123</v>
      </c>
      <c r="EP2" s="132" t="s">
        <v>124</v>
      </c>
      <c r="EQ2" s="132" t="s">
        <v>6</v>
      </c>
      <c r="ER2" s="136" t="s">
        <v>7</v>
      </c>
      <c r="ES2" s="132" t="s">
        <v>10</v>
      </c>
      <c r="ET2" s="62" t="s">
        <v>125</v>
      </c>
      <c r="EU2" s="62" t="s">
        <v>6</v>
      </c>
      <c r="EV2" s="62" t="s">
        <v>8</v>
      </c>
      <c r="EW2" s="140" t="s">
        <v>7</v>
      </c>
      <c r="EX2" s="82"/>
      <c r="EY2" s="3" t="s">
        <v>15</v>
      </c>
      <c r="EZ2" s="3" t="s">
        <v>13</v>
      </c>
      <c r="FA2" s="168" t="s">
        <v>95</v>
      </c>
      <c r="FB2" s="168" t="s">
        <v>96</v>
      </c>
      <c r="FC2" s="168" t="s">
        <v>2</v>
      </c>
      <c r="FD2" s="146" t="s">
        <v>3</v>
      </c>
      <c r="FE2" s="145" t="s">
        <v>126</v>
      </c>
      <c r="FF2" s="146" t="s">
        <v>127</v>
      </c>
      <c r="FG2" s="146" t="s">
        <v>6</v>
      </c>
      <c r="FH2" s="147" t="s">
        <v>7</v>
      </c>
      <c r="FI2" s="146" t="s">
        <v>10</v>
      </c>
      <c r="FJ2" s="148" t="s">
        <v>128</v>
      </c>
      <c r="FK2" s="148" t="s">
        <v>6</v>
      </c>
      <c r="FL2" s="148" t="s">
        <v>8</v>
      </c>
      <c r="FM2" s="149" t="s">
        <v>7</v>
      </c>
    </row>
    <row r="3" spans="1:209" s="51" customFormat="1" x14ac:dyDescent="0.25">
      <c r="B3" s="51">
        <v>1</v>
      </c>
      <c r="C3" s="42" t="s">
        <v>18</v>
      </c>
      <c r="D3" s="43">
        <v>6</v>
      </c>
      <c r="E3" s="43">
        <v>6</v>
      </c>
      <c r="F3" s="12" t="s">
        <v>74</v>
      </c>
      <c r="G3" s="116">
        <v>1</v>
      </c>
      <c r="H3" s="201">
        <v>1</v>
      </c>
      <c r="I3" s="173">
        <v>1.3778761061946903</v>
      </c>
      <c r="J3" s="173">
        <f>AVERAGE(I3:I16)</f>
        <v>1.0889149435792125</v>
      </c>
      <c r="K3" s="173">
        <f>_xlfn.STDEV.S(I3:I16)</f>
        <v>0.42432042611863502</v>
      </c>
      <c r="L3" s="173">
        <f>(I3-J$3)/K$3*SQRT(7/6)</f>
        <v>0.73556140263749592</v>
      </c>
      <c r="M3" s="173">
        <f>LOG(I3,2)</f>
        <v>0.46244617177648695</v>
      </c>
      <c r="N3" s="44">
        <v>24.667999267578125</v>
      </c>
      <c r="O3" s="45">
        <f>AVERAGE(N3:N4)</f>
        <v>24.669499397277832</v>
      </c>
      <c r="P3" s="46">
        <f>STDEV(N3:N4)</f>
        <v>2.121503766644362E-3</v>
      </c>
      <c r="Q3" s="84">
        <f>2^(MIN(O$3:O$96)-O3)</f>
        <v>0.46506368117432362</v>
      </c>
      <c r="R3" s="87">
        <f>AD3</f>
        <v>29.580500602722168</v>
      </c>
      <c r="S3" s="96">
        <f>O3-$R3-M3</f>
        <v>-5.3734473772208231</v>
      </c>
      <c r="T3" s="23">
        <f>AVERAGE(S3:S16)</f>
        <v>-4.1256053606017202</v>
      </c>
      <c r="U3" s="23">
        <f>STDEV(S3:S16)</f>
        <v>0.99569384969723707</v>
      </c>
      <c r="V3" s="49">
        <f>(S3-T$3)/U$3*SQRT(7/6)</f>
        <v>-1.3536524546418514</v>
      </c>
      <c r="W3" s="30">
        <f>T$3-S3</f>
        <v>1.2478420166191029</v>
      </c>
      <c r="X3" s="23">
        <f>AVERAGE(W3:W16)</f>
        <v>3.8064789415719651E-16</v>
      </c>
      <c r="Y3" s="23">
        <f>STDEV(W3:W16)</f>
        <v>0.99569384969723618</v>
      </c>
      <c r="Z3" s="21">
        <f>2^(X3)</f>
        <v>1.0000000000000002</v>
      </c>
      <c r="AA3" s="50">
        <f>(W3-X$3)/Y$3*SQRT(7/6)</f>
        <v>1.3536524546418522</v>
      </c>
      <c r="AB3" s="116">
        <v>1</v>
      </c>
      <c r="AC3" s="48">
        <v>29.558000564575195</v>
      </c>
      <c r="AD3" s="45">
        <f>AVERAGE(AC3:AC4)</f>
        <v>29.580500602722168</v>
      </c>
      <c r="AE3" s="46">
        <f>STDEV(AC3:AC4)</f>
        <v>3.1819859101360731E-2</v>
      </c>
      <c r="AF3" s="106">
        <f>2^(MIN(AD$3:AD$96)-AD3)</f>
        <v>0.25685028106335078</v>
      </c>
      <c r="AG3" s="96">
        <f>AD3-$R3</f>
        <v>0</v>
      </c>
      <c r="AH3" s="23">
        <f>AVERAGE(AG3:AG16)</f>
        <v>0</v>
      </c>
      <c r="AI3" s="23">
        <f>STDEV(AG3:AG16)</f>
        <v>0</v>
      </c>
      <c r="AJ3" s="80" t="e">
        <f>(AG3-AH$3)/AI$3*SQRT(7/6)</f>
        <v>#DIV/0!</v>
      </c>
      <c r="AK3" s="30">
        <f>AH$3-AG3</f>
        <v>0</v>
      </c>
      <c r="AL3" s="23">
        <f>AVERAGE(AK3:AK16)</f>
        <v>0</v>
      </c>
      <c r="AM3" s="23" t="e">
        <f>STDEV(AK3:AK16)</f>
        <v>#DIV/0!</v>
      </c>
      <c r="AN3" s="23">
        <f>2^(AL3)</f>
        <v>1</v>
      </c>
      <c r="AO3" s="31" t="e">
        <f>(AK3-AL$3)/AM$3*SQRT(6/5)</f>
        <v>#DIV/0!</v>
      </c>
      <c r="AP3" s="116">
        <v>1</v>
      </c>
      <c r="AQ3" s="43">
        <v>6</v>
      </c>
      <c r="AR3" s="43">
        <v>6</v>
      </c>
      <c r="AS3" s="48">
        <v>26.965999603271484</v>
      </c>
      <c r="AT3" s="45">
        <f>AVERAGE(AS3:AS4)</f>
        <v>27.076999664306641</v>
      </c>
      <c r="AU3" s="46">
        <f>STDEV(AS3:AS4)</f>
        <v>0.1569777917401593</v>
      </c>
      <c r="AV3" s="48">
        <f>2^(MIN(AT$3:AT$96)-AT3)</f>
        <v>0.33997498862766801</v>
      </c>
      <c r="AW3" s="93">
        <f>AT3-$R3-M3</f>
        <v>-2.9659471101920145</v>
      </c>
      <c r="AX3" s="23">
        <f>AVERAGE(AW3:AW16)</f>
        <v>-2.0798908460055991</v>
      </c>
      <c r="AY3" s="23">
        <f>STDEV(AW3:AW16)</f>
        <v>0.98327961558335464</v>
      </c>
      <c r="AZ3" s="97">
        <f>(AW3-AX$3)/AY$3*SQRT(7/6)</f>
        <v>-0.97332450867928166</v>
      </c>
      <c r="BA3" s="48">
        <f>AX$3-AW3</f>
        <v>0.88605626418641537</v>
      </c>
      <c r="BB3" s="23">
        <f>AVERAGE(BA3:BA16)</f>
        <v>-6.3441315692866085E-17</v>
      </c>
      <c r="BC3" s="23">
        <f>STDEV(BA3:BA16)</f>
        <v>0.98327961558335431</v>
      </c>
      <c r="BD3" s="23">
        <f>2^(BB3)</f>
        <v>1</v>
      </c>
      <c r="BE3" s="31">
        <f>(BA3-BB$3)/BC$3*SQRT(7/6)</f>
        <v>0.97332450867928211</v>
      </c>
      <c r="BF3" s="116">
        <v>1</v>
      </c>
      <c r="BG3" s="43">
        <v>6</v>
      </c>
      <c r="BH3" s="43">
        <v>6</v>
      </c>
      <c r="BI3" s="19">
        <v>20.256999969482422</v>
      </c>
      <c r="BJ3" s="20">
        <f>AVERAGE(BI3:BI4)</f>
        <v>20.337499618530273</v>
      </c>
      <c r="BK3" s="21">
        <f t="shared" ref="BK3" si="0">STDEV(BI3:BI4)</f>
        <v>0.11384369544974608</v>
      </c>
      <c r="BL3" s="84">
        <f>2^(MIN(BJ$3:BJ$96)-BJ3)</f>
        <v>0.35490401321959408</v>
      </c>
      <c r="BM3" s="114">
        <f>BJ3-$R3-M3</f>
        <v>-9.7054471559683808</v>
      </c>
      <c r="BN3" s="23">
        <f>AVERAGE(BM3:BM16)</f>
        <v>-8.8669622102721313</v>
      </c>
      <c r="BO3" s="23">
        <f>STDEV(BM3:BM16)</f>
        <v>0.99213221121438733</v>
      </c>
      <c r="BP3" s="97">
        <f>(BM3-BN$3)/BO$3*SQRT(7/6)</f>
        <v>-0.91284935803812428</v>
      </c>
      <c r="BQ3" s="100">
        <f>BN$3-BM3</f>
        <v>0.83848494569624954</v>
      </c>
      <c r="BR3" s="23">
        <f>AVERAGE(BQ3:BQ16)</f>
        <v>-5.0753052554292868E-16</v>
      </c>
      <c r="BS3" s="23">
        <f>STDEV(BQ3:BQ16)</f>
        <v>0.99213221121438055</v>
      </c>
      <c r="BT3" s="21">
        <f>2^(BR3)</f>
        <v>0.99999999999999956</v>
      </c>
      <c r="BU3" s="50">
        <f>(BQ3-BR$3)/BS$3*SQRT(7/6)</f>
        <v>0.91284935803813116</v>
      </c>
      <c r="BV3" s="116">
        <v>1</v>
      </c>
      <c r="BW3" s="43">
        <v>6</v>
      </c>
      <c r="BX3" s="43">
        <v>6</v>
      </c>
      <c r="BY3" s="44">
        <v>25.169000625610352</v>
      </c>
      <c r="BZ3" s="45">
        <f>AVERAGE(BY3:BY4)</f>
        <v>25.23650074005127</v>
      </c>
      <c r="CA3" s="46">
        <f t="shared" ref="CA3" si="1">STDEV(BY3:BY4)</f>
        <v>9.5459577304082194E-2</v>
      </c>
      <c r="CB3" s="84">
        <f>2^(MIN(BZ$3:BZ$96)-BZ3)</f>
        <v>0.22484444843117091</v>
      </c>
      <c r="CC3" s="93">
        <f>BZ3-$R3-M3</f>
        <v>-4.8064460344473856</v>
      </c>
      <c r="CD3" s="23">
        <f>AVERAGE(CC3:CC16)</f>
        <v>-4.26324808477513</v>
      </c>
      <c r="CE3" s="23">
        <f>STDEV(CC3:CC16)</f>
        <v>0.76336435663115287</v>
      </c>
      <c r="CF3" s="97">
        <f>(CC3-CD$3)/CE$3*SQRT(7/6)</f>
        <v>-0.76859868841410606</v>
      </c>
      <c r="CG3" s="100">
        <f>CD$3-CC3</f>
        <v>0.54319794967225565</v>
      </c>
      <c r="CH3" s="23">
        <f>AVERAGE(CG3:CG16)</f>
        <v>2.5376526277146434E-16</v>
      </c>
      <c r="CI3" s="23">
        <f>STDEV(CG3:CG16)</f>
        <v>0.76336435663115398</v>
      </c>
      <c r="CJ3" s="21">
        <f>2^(CH3)</f>
        <v>1.0000000000000002</v>
      </c>
      <c r="CK3" s="50">
        <f>(CG3-CH$3)/CI$3*SQRT(7/6)</f>
        <v>0.76859868841410461</v>
      </c>
      <c r="CL3" s="116">
        <v>1</v>
      </c>
      <c r="CM3" s="43">
        <v>6</v>
      </c>
      <c r="CN3" s="43">
        <v>6</v>
      </c>
      <c r="CO3" s="23">
        <v>26.795000076293945</v>
      </c>
      <c r="CP3" s="45">
        <f>AVERAGE(CO3:CO4)</f>
        <v>26.812000274658203</v>
      </c>
      <c r="CQ3" s="46">
        <f>STDEV(CO3:CO4)</f>
        <v>2.4041911089766305E-2</v>
      </c>
      <c r="CR3" s="84">
        <f>2^(MIN(CP$3:CP$96)-CP3)</f>
        <v>0.29138524251920112</v>
      </c>
      <c r="CS3" s="93">
        <f>CP3-$R3-M3</f>
        <v>-3.230946499840452</v>
      </c>
      <c r="CT3" s="23">
        <f>AVERAGE(CS3:CS16)</f>
        <v>-2.6963908830626582</v>
      </c>
      <c r="CU3" s="23">
        <f>STDEV(CS3:CS16)</f>
        <v>0.77443074921816535</v>
      </c>
      <c r="CV3" s="97">
        <f>(CS3-CT$3)/CU$3*SQRT(7/6)</f>
        <v>-0.74556189491696556</v>
      </c>
      <c r="CW3" s="100">
        <f>CT$3-CS3</f>
        <v>0.53455561677779384</v>
      </c>
      <c r="CX3" s="23">
        <f>AVERAGE(CW3:CW16)</f>
        <v>3.1720657846433042E-17</v>
      </c>
      <c r="CY3" s="23">
        <f>STDEV(CW3:CW16)</f>
        <v>0.77443074921816513</v>
      </c>
      <c r="CZ3" s="21">
        <f>2^(CX3)</f>
        <v>1</v>
      </c>
      <c r="DA3" s="50">
        <f>(CW3-CX$3)/CY$3*SQRT(7/6)</f>
        <v>0.74556189491696578</v>
      </c>
      <c r="DB3" s="116">
        <v>1</v>
      </c>
      <c r="DC3" s="43">
        <v>6</v>
      </c>
      <c r="DD3" s="43">
        <v>6</v>
      </c>
      <c r="DE3" s="44">
        <v>25.486000061035156</v>
      </c>
      <c r="DF3" s="45">
        <f>AVERAGE(DE3:DE4)</f>
        <v>25.529500007629395</v>
      </c>
      <c r="DG3" s="46">
        <f>STDEV(DE3:DE4)</f>
        <v>6.15182144360771E-2</v>
      </c>
      <c r="DH3" s="84">
        <f>2^(MIN(DF$3:DF$96)-DF3)</f>
        <v>0.27874147508231245</v>
      </c>
      <c r="DI3" s="93">
        <f>DF3-$R3-M3</f>
        <v>-4.5134467668692606</v>
      </c>
      <c r="DJ3" s="48">
        <f>AVERAGE(DI3:DI16)</f>
        <v>-3.7519623029147788</v>
      </c>
      <c r="DK3" s="23">
        <f>STDEV(DI3:DI16)</f>
        <v>0.76082450885582809</v>
      </c>
      <c r="DL3" s="97">
        <f>(DI3-DJ$3)/DK$3*SQRT(7/6)</f>
        <v>-1.0810603714157021</v>
      </c>
      <c r="DM3" s="100">
        <f>DJ$3-DI3</f>
        <v>0.76148446395448177</v>
      </c>
      <c r="DN3" s="48">
        <f>AVERAGE(DM3:DM16)</f>
        <v>-1.2688263138573217E-16</v>
      </c>
      <c r="DO3" s="48">
        <f>STDEV(DM3:DM16)</f>
        <v>0.76082450885582842</v>
      </c>
      <c r="DP3" s="46">
        <f>2^(DN3)</f>
        <v>1</v>
      </c>
      <c r="DQ3" s="24">
        <f>(DM3-DN$3)/DO$3*SQRT(7/6)</f>
        <v>1.0810603714157019</v>
      </c>
      <c r="DR3" s="116">
        <v>1</v>
      </c>
      <c r="DS3" s="43">
        <v>6</v>
      </c>
      <c r="DT3" s="43">
        <v>6</v>
      </c>
      <c r="DU3" s="135">
        <v>26.955999374389648</v>
      </c>
      <c r="DV3" s="45">
        <f>AVERAGE(DU3:DU4)</f>
        <v>26.871999740600586</v>
      </c>
      <c r="DW3" s="46">
        <f t="shared" ref="DW3" si="2">STDEV(DU3:DU4)</f>
        <v>0.11879342133886549</v>
      </c>
      <c r="DX3" s="84">
        <f>2^(MIN(DV$3:DV$96)-DV3)</f>
        <v>0.3107876506080452</v>
      </c>
      <c r="DY3" s="96">
        <f>DV3-$R3-M3</f>
        <v>-3.1709470338980692</v>
      </c>
      <c r="DZ3" s="48">
        <f>AVERAGE(DY3:DY16)</f>
        <v>-2.3525337990608444</v>
      </c>
      <c r="EA3" s="48">
        <f>STDEV(DY3:DY16)</f>
        <v>0.76786217590974937</v>
      </c>
      <c r="EB3" s="97">
        <f>(DY3-DZ$3)/EA$3*SQRT(7/6)</f>
        <v>-1.1512317630094748</v>
      </c>
      <c r="EC3" s="100">
        <f>DZ$3-DY3</f>
        <v>0.81841323483722483</v>
      </c>
      <c r="ED3" s="23">
        <f>AVERAGE(EC3:EC16)</f>
        <v>2.2204460492503131E-16</v>
      </c>
      <c r="EE3" s="23">
        <f>STDEV(EC3:EC16)</f>
        <v>0.76786217590974948</v>
      </c>
      <c r="EF3" s="21">
        <f>2^(ED3)</f>
        <v>1.0000000000000002</v>
      </c>
      <c r="EG3" s="50">
        <f>(EC3-ED$3)/EE$3*SQRT(7/6)</f>
        <v>1.1512317630094744</v>
      </c>
      <c r="EH3" s="116">
        <v>1</v>
      </c>
      <c r="EI3" s="43">
        <v>6</v>
      </c>
      <c r="EJ3" s="43">
        <v>6</v>
      </c>
      <c r="EK3" s="19">
        <v>28.846000671386719</v>
      </c>
      <c r="EL3" s="45">
        <f>AVERAGE(EK3:EK4)</f>
        <v>28.839500427246094</v>
      </c>
      <c r="EM3" s="46">
        <f>STDEV(EK3:EK4)</f>
        <v>9.1927334224081187E-3</v>
      </c>
      <c r="EN3" s="84">
        <f>2^(MIN(EL$3:EL$98)-EL3)</f>
        <v>0.2567613278449048</v>
      </c>
      <c r="EO3" s="93">
        <f>EL3-$R3-M3</f>
        <v>-1.2034463472525612</v>
      </c>
      <c r="EP3" s="48">
        <f>AVERAGE(EO3:EO16)</f>
        <v>-0.81867645347978979</v>
      </c>
      <c r="EQ3" s="48">
        <f>STDEV(EO3:EO16)</f>
        <v>0.82094222161865193</v>
      </c>
      <c r="ER3" s="97">
        <f>(EO3-EP$3)/EQ$3*SQRT(7/6)</f>
        <v>-0.50624632778229084</v>
      </c>
      <c r="ES3" s="118">
        <f>EP$3-EO3</f>
        <v>0.38476989377277138</v>
      </c>
      <c r="ET3" s="23">
        <f>AVERAGE(ES3:ES16)</f>
        <v>0</v>
      </c>
      <c r="EU3" s="23">
        <f>STDEV(ES3:ES16)</f>
        <v>0.82094222161865193</v>
      </c>
      <c r="EV3" s="21">
        <f>2^(ET3)</f>
        <v>1</v>
      </c>
      <c r="EW3" s="50">
        <f>(ES3-ET$3)/EU$3*SQRT(7/6)</f>
        <v>0.50624632778229084</v>
      </c>
      <c r="EX3" s="116">
        <v>1</v>
      </c>
      <c r="EY3" s="43">
        <v>6</v>
      </c>
      <c r="EZ3" s="43">
        <v>6</v>
      </c>
      <c r="FA3" s="150">
        <v>28.795000076293945</v>
      </c>
      <c r="FB3" s="30">
        <f>AVERAGE(FA3:FA4)</f>
        <v>28.802000045776367</v>
      </c>
      <c r="FC3" s="30">
        <f>STDEV(FA3:FA4)</f>
        <v>9.8994517782387895E-3</v>
      </c>
      <c r="FD3" s="30">
        <f>2^(MIN(FB$3:FB$96)-FB3)</f>
        <v>0.35404382398017004</v>
      </c>
      <c r="FE3" s="118">
        <f>FB3-$R3-M3</f>
        <v>-1.2409467287222877</v>
      </c>
      <c r="FF3" s="48">
        <f>AVERAGE(FE3:FE16)</f>
        <v>-0.60174783518493768</v>
      </c>
      <c r="FG3" s="48">
        <f>STDEV(FE3:FE16)</f>
        <v>0.84204768654260098</v>
      </c>
      <c r="FH3" s="30">
        <f>(FE3-FF$3)/FG$3*SQRT(7/6)</f>
        <v>-0.8199223452402421</v>
      </c>
      <c r="FI3" s="118">
        <f>FF$3-FE3</f>
        <v>0.63919889353735004</v>
      </c>
      <c r="FJ3" s="48">
        <f>AVERAGE(FI3:FI16)</f>
        <v>0</v>
      </c>
      <c r="FK3" s="48">
        <f>STDEV(FI3:FI16)</f>
        <v>0.84204768654260098</v>
      </c>
      <c r="FL3" s="48">
        <f>2^(FJ3)</f>
        <v>1</v>
      </c>
      <c r="FM3" s="50">
        <f>(FI3-FJ$3)/FK$3*SQRT(7/6)</f>
        <v>0.8199223452402421</v>
      </c>
    </row>
    <row r="4" spans="1:209" x14ac:dyDescent="0.25">
      <c r="C4" s="5" t="s">
        <v>18</v>
      </c>
      <c r="D4" s="6">
        <v>6</v>
      </c>
      <c r="E4" s="6">
        <v>6</v>
      </c>
      <c r="F4" s="12" t="s">
        <v>74</v>
      </c>
      <c r="G4" s="117">
        <v>1</v>
      </c>
      <c r="H4" s="202">
        <v>1</v>
      </c>
      <c r="I4" s="171"/>
      <c r="J4" s="171"/>
      <c r="K4" s="171"/>
      <c r="L4" s="171"/>
      <c r="M4" s="171"/>
      <c r="N4" s="19">
        <v>24.670999526977539</v>
      </c>
      <c r="O4" s="21"/>
      <c r="Q4" s="85"/>
      <c r="R4" s="28"/>
      <c r="S4" s="25"/>
      <c r="V4" s="32"/>
      <c r="Z4" s="21"/>
      <c r="AB4" s="117">
        <v>1</v>
      </c>
      <c r="AC4" s="23">
        <v>29.603000640869141</v>
      </c>
      <c r="AD4" s="78"/>
      <c r="AE4" s="29"/>
      <c r="AF4" s="23"/>
      <c r="AG4" s="25"/>
      <c r="AH4" s="29"/>
      <c r="AP4" s="117">
        <v>1</v>
      </c>
      <c r="AQ4" s="6">
        <v>6</v>
      </c>
      <c r="AR4" s="6">
        <v>6</v>
      </c>
      <c r="AS4" s="30">
        <v>27.187999725341797</v>
      </c>
      <c r="AT4" s="78"/>
      <c r="AU4" s="29"/>
      <c r="AV4" s="29"/>
      <c r="AZ4" s="29"/>
      <c r="BA4" s="29"/>
      <c r="BE4" s="29"/>
      <c r="BF4" s="117">
        <v>1</v>
      </c>
      <c r="BG4" s="6">
        <v>6</v>
      </c>
      <c r="BH4" s="6">
        <v>6</v>
      </c>
      <c r="BI4" s="19">
        <v>20.417999267578125</v>
      </c>
      <c r="BJ4" s="21"/>
      <c r="BL4" s="32"/>
      <c r="BM4" s="32"/>
      <c r="BP4" s="29"/>
      <c r="BQ4" s="89"/>
      <c r="BV4" s="117">
        <v>1</v>
      </c>
      <c r="BW4" s="6">
        <v>6</v>
      </c>
      <c r="BX4" s="6">
        <v>6</v>
      </c>
      <c r="BY4" s="19">
        <v>25.304000854492188</v>
      </c>
      <c r="BZ4" s="21"/>
      <c r="CB4" s="29"/>
      <c r="CC4" s="89"/>
      <c r="CL4" s="117">
        <v>1</v>
      </c>
      <c r="CM4" s="6">
        <v>6</v>
      </c>
      <c r="CN4" s="6">
        <v>6</v>
      </c>
      <c r="CO4" s="23">
        <v>26.829000473022461</v>
      </c>
      <c r="CP4" s="21"/>
      <c r="CR4" s="29"/>
      <c r="CS4" s="89"/>
      <c r="CV4" s="80"/>
      <c r="CW4" s="89"/>
      <c r="DB4" s="117">
        <v>1</v>
      </c>
      <c r="DC4" s="6">
        <v>6</v>
      </c>
      <c r="DD4" s="6">
        <v>6</v>
      </c>
      <c r="DE4" s="19">
        <v>25.572999954223633</v>
      </c>
      <c r="DF4" s="21"/>
      <c r="DH4" s="32"/>
      <c r="DI4" s="29"/>
      <c r="DR4" s="117">
        <v>1</v>
      </c>
      <c r="DS4" s="6">
        <v>6</v>
      </c>
      <c r="DT4" s="6">
        <v>6</v>
      </c>
      <c r="DU4" s="33">
        <v>26.788000106811523</v>
      </c>
      <c r="DV4" s="21"/>
      <c r="DX4" s="29"/>
      <c r="EB4" s="29"/>
      <c r="EC4" s="89"/>
      <c r="EH4" s="117">
        <v>1</v>
      </c>
      <c r="EI4" s="6">
        <v>6</v>
      </c>
      <c r="EJ4" s="6">
        <v>6</v>
      </c>
      <c r="EK4" s="19">
        <v>28.833000183105469</v>
      </c>
      <c r="EL4" s="21"/>
      <c r="ER4" s="29"/>
      <c r="ES4" s="89"/>
      <c r="EX4" s="117">
        <v>1</v>
      </c>
      <c r="EY4" s="6">
        <v>6</v>
      </c>
      <c r="EZ4" s="6">
        <v>6</v>
      </c>
      <c r="FA4" s="150">
        <v>28.809000015258789</v>
      </c>
    </row>
    <row r="5" spans="1:209" x14ac:dyDescent="0.25">
      <c r="B5" s="12">
        <v>2</v>
      </c>
      <c r="C5" s="5" t="s">
        <v>18</v>
      </c>
      <c r="D5" s="6">
        <v>6</v>
      </c>
      <c r="E5" s="6">
        <v>6</v>
      </c>
      <c r="F5" s="12" t="s">
        <v>74</v>
      </c>
      <c r="G5" s="117">
        <v>2</v>
      </c>
      <c r="H5" s="202">
        <v>2</v>
      </c>
      <c r="I5" s="171">
        <v>1.4888636363636361</v>
      </c>
      <c r="J5" s="171"/>
      <c r="K5" s="171"/>
      <c r="L5" s="171">
        <f t="shared" ref="L5" si="3">(I5-J$3)/K$3*SQRT(7/6)</f>
        <v>1.0180842947362432</v>
      </c>
      <c r="M5" s="171">
        <f t="shared" ref="M5" si="4">LOG(I5,2)</f>
        <v>0.57421162487308475</v>
      </c>
      <c r="N5" s="19">
        <v>23.563999176025391</v>
      </c>
      <c r="O5" s="20">
        <f>AVERAGE(N5:N6)</f>
        <v>23.564999580383301</v>
      </c>
      <c r="P5" s="21">
        <f>STDEV(N5:N6)</f>
        <v>1.4147854108136908E-3</v>
      </c>
      <c r="Q5" s="22">
        <f>2^(MIN(O$17:O$50)-O5)</f>
        <v>1.00940155456375</v>
      </c>
      <c r="R5" s="87">
        <f t="shared" ref="R5" si="5">AD5</f>
        <v>28.042499542236328</v>
      </c>
      <c r="S5" s="96">
        <f t="shared" ref="S5" si="6">O5-$R5-M5</f>
        <v>-5.0517115867261122</v>
      </c>
      <c r="V5" s="34">
        <f t="shared" ref="V5" si="7">(S5-T$3)/U$3*SQRT(7/6)</f>
        <v>-1.0046351617883111</v>
      </c>
      <c r="W5" s="30">
        <f>T$3-S5</f>
        <v>0.92610622612439197</v>
      </c>
      <c r="Z5" s="21"/>
      <c r="AA5" s="24">
        <f t="shared" ref="AA5" si="8">(W5-X$3)/Y$3*SQRT(7/6)</f>
        <v>1.0046351617883116</v>
      </c>
      <c r="AB5" s="117">
        <v>2</v>
      </c>
      <c r="AC5" s="23">
        <v>28.070999145507813</v>
      </c>
      <c r="AD5" s="77">
        <f t="shared" ref="AD5" si="9">AVERAGE(AC5:AC6)</f>
        <v>28.042499542236328</v>
      </c>
      <c r="AE5" s="78">
        <f t="shared" ref="AE5" si="10">STDEV(AC5:AC6)</f>
        <v>4.030452546878583E-2</v>
      </c>
      <c r="AF5" s="30">
        <f>2^(MIN(AD$3:AD$96)-AD5)</f>
        <v>0.74587233284138943</v>
      </c>
      <c r="AG5" s="95">
        <f t="shared" ref="AG5" si="11">AD5-$R5</f>
        <v>0</v>
      </c>
      <c r="AH5" s="29"/>
      <c r="AP5" s="117">
        <v>2</v>
      </c>
      <c r="AQ5" s="6">
        <v>6</v>
      </c>
      <c r="AR5" s="6">
        <v>6</v>
      </c>
      <c r="AS5" s="30">
        <v>25.972000122070312</v>
      </c>
      <c r="AT5" s="77">
        <f t="shared" ref="AT5" si="12">AVERAGE(AS5:AS6)</f>
        <v>25.968000411987305</v>
      </c>
      <c r="AU5" s="78">
        <f t="shared" ref="AU5" si="13">STDEV(AS5:AS6)</f>
        <v>5.6564442449500664E-3</v>
      </c>
      <c r="AV5" s="30">
        <f>2^(MIN(AT$3:AT$96)-AT5)</f>
        <v>0.73331236495972341</v>
      </c>
      <c r="AW5" s="93">
        <f t="shared" ref="AW5" si="14">AT5-$R5-M5</f>
        <v>-2.6487107551221083</v>
      </c>
      <c r="AZ5" s="80">
        <f t="shared" ref="AZ5" si="15">(AW5-AX$3)/AY$3*SQRT(7/6)</f>
        <v>-0.62484334341474679</v>
      </c>
      <c r="BA5" s="30">
        <f t="shared" ref="BA5" si="16">AX$3-AW5</f>
        <v>0.56881990911650915</v>
      </c>
      <c r="BE5" s="31">
        <f t="shared" ref="BE5" si="17">(BA5-BB$3)/BC$3*SQRT(7/6)</f>
        <v>0.62484334341474712</v>
      </c>
      <c r="BF5" s="117">
        <v>2</v>
      </c>
      <c r="BG5" s="6">
        <v>6</v>
      </c>
      <c r="BH5" s="6">
        <v>6</v>
      </c>
      <c r="BI5" s="19">
        <v>19.318000793457031</v>
      </c>
      <c r="BJ5" s="20">
        <f>AVERAGE(BI5:BI6)</f>
        <v>19.320500373840332</v>
      </c>
      <c r="BK5" s="21">
        <f t="shared" ref="BK5" si="18">STDEV(BI5:BI6)</f>
        <v>3.5349404783057044E-3</v>
      </c>
      <c r="BL5" s="22">
        <f>2^(MIN(BJ$3:BJ$96)-BJ5)</f>
        <v>0.71822114764875622</v>
      </c>
      <c r="BM5" s="114">
        <f t="shared" ref="BM5" si="19">BJ5-$R5-M5</f>
        <v>-9.296210793269081</v>
      </c>
      <c r="BP5" s="80">
        <f t="shared" ref="BP5" si="20">(BM5-BN$3)/BO$3*SQRT(7/6)</f>
        <v>-0.46731822132139766</v>
      </c>
      <c r="BQ5" s="118">
        <f t="shared" ref="BQ5" si="21">BN$3-BM5</f>
        <v>0.42924858299694968</v>
      </c>
      <c r="BU5" s="24">
        <f t="shared" ref="BU5" si="22">(BQ5-BR$3)/BS$3*SQRT(7/6)</f>
        <v>0.46731822132140138</v>
      </c>
      <c r="BV5" s="117">
        <v>2</v>
      </c>
      <c r="BW5" s="6">
        <v>6</v>
      </c>
      <c r="BX5" s="6">
        <v>6</v>
      </c>
      <c r="BY5" s="19">
        <v>23.892000198364258</v>
      </c>
      <c r="BZ5" s="20">
        <f>AVERAGE(BY5:BY6)</f>
        <v>23.911999702453613</v>
      </c>
      <c r="CA5" s="21">
        <f t="shared" ref="CA5" si="23">STDEV(BY5:BY6)</f>
        <v>2.8283569923902678E-2</v>
      </c>
      <c r="CB5" s="22">
        <f>2^(MIN(BZ$3:BZ$96)-BZ5)</f>
        <v>0.56311450024344734</v>
      </c>
      <c r="CC5" s="93">
        <f t="shared" ref="CC5" si="24">BZ5-$R5-M5</f>
        <v>-4.7047114646557997</v>
      </c>
      <c r="CF5" s="34">
        <f t="shared" ref="CF5" si="25">(CC5-CD$3)/CE$3*SQRT(7/6)</f>
        <v>-0.62464921851024335</v>
      </c>
      <c r="CG5" s="30">
        <f t="shared" ref="CG5" si="26">CD$3-CC5</f>
        <v>0.44146337988066975</v>
      </c>
      <c r="CK5" s="24">
        <f t="shared" ref="CK5" si="27">(CG5-CH$3)/CI$3*SQRT(7/6)</f>
        <v>0.62464921851024213</v>
      </c>
      <c r="CL5" s="117">
        <v>2</v>
      </c>
      <c r="CM5" s="6">
        <v>6</v>
      </c>
      <c r="CN5" s="6">
        <v>6</v>
      </c>
      <c r="CO5" s="23">
        <v>25.246000289916992</v>
      </c>
      <c r="CP5" s="20">
        <f>AVERAGE(CO5:CO6)</f>
        <v>25.260499954223633</v>
      </c>
      <c r="CQ5" s="21">
        <f t="shared" ref="CQ5" si="28">STDEV(CO5:CO6)</f>
        <v>2.0505621912308251E-2</v>
      </c>
      <c r="CR5" s="22">
        <f>2^(MIN(CP$3:CP$96)-CP5)</f>
        <v>0.85411369892932065</v>
      </c>
      <c r="CS5" s="93">
        <f t="shared" ref="CS5" si="29">CP5-$R5-M5</f>
        <v>-3.3562112128857802</v>
      </c>
      <c r="CV5" s="80">
        <f t="shared" ref="CV5" si="30">(CS5-CT$3)/CU$3*SQRT(7/6)</f>
        <v>-0.9202726151732763</v>
      </c>
      <c r="CW5" s="118">
        <f t="shared" ref="CW5" si="31">CT$3-CS5</f>
        <v>0.659820329823122</v>
      </c>
      <c r="DA5" s="24">
        <f t="shared" ref="DA5" si="32">(CW5-CX$3)/CY$3*SQRT(7/6)</f>
        <v>0.92027261517327674</v>
      </c>
      <c r="DB5" s="117">
        <v>2</v>
      </c>
      <c r="DC5" s="6">
        <v>6</v>
      </c>
      <c r="DD5" s="6">
        <v>6</v>
      </c>
      <c r="DE5" s="19">
        <v>24.006000518798828</v>
      </c>
      <c r="DF5" s="20">
        <f>AVERAGE(DE5:DE6)</f>
        <v>24.001999855041504</v>
      </c>
      <c r="DG5" s="21">
        <f>STDEV(DE5:DE6)</f>
        <v>5.6577929441024152E-3</v>
      </c>
      <c r="DH5" s="22">
        <f>2^(MIN(DF$3:DF$96)-DF5)</f>
        <v>0.80357230100634391</v>
      </c>
      <c r="DI5" s="93">
        <f t="shared" ref="DI5" si="33">DF5-$R5-M5</f>
        <v>-4.6147113120679091</v>
      </c>
      <c r="DL5" s="34">
        <f t="shared" ref="DL5" si="34">(DI5-DJ$3)/DK$3*SQRT(7/6)</f>
        <v>-1.2248231033238306</v>
      </c>
      <c r="DM5" s="30">
        <f t="shared" ref="DM5" si="35">DJ$3-DI5</f>
        <v>0.86274900915313024</v>
      </c>
      <c r="DQ5" s="24">
        <f t="shared" ref="DQ5" si="36">(DM5-DN$3)/DO$3*SQRT(7/6)</f>
        <v>1.2248231033238302</v>
      </c>
      <c r="DR5" s="117">
        <v>2</v>
      </c>
      <c r="DS5" s="6">
        <v>6</v>
      </c>
      <c r="DT5" s="6">
        <v>6</v>
      </c>
      <c r="DU5" s="33">
        <v>25.724000930786133</v>
      </c>
      <c r="DV5" s="20">
        <f>AVERAGE(DU5:DU6)</f>
        <v>25.761000633239746</v>
      </c>
      <c r="DW5" s="21">
        <f t="shared" ref="DW5" si="37">STDEV(DU5:DU6)</f>
        <v>5.2325481013668983E-2</v>
      </c>
      <c r="DX5" s="79">
        <f>2^(MIN(DV$3:DV$96)-DV5)</f>
        <v>0.67128634013910238</v>
      </c>
      <c r="DY5" s="96">
        <f t="shared" ref="DY5" si="38">DV5-$R5-M5</f>
        <v>-2.8557105338696669</v>
      </c>
      <c r="EB5" s="34">
        <f t="shared" ref="EB5" si="39">(DY5-DZ$3)/EA$3*SQRT(7/6)</f>
        <v>-0.70780018560492119</v>
      </c>
      <c r="EC5" s="30">
        <f t="shared" ref="EC5" si="40">DZ$3-DY5</f>
        <v>0.50317673480882252</v>
      </c>
      <c r="EG5" s="24">
        <f t="shared" ref="EG5" si="41">(EC5-ED$3)/EE$3*SQRT(7/6)</f>
        <v>0.70780018560492075</v>
      </c>
      <c r="EH5" s="117">
        <v>2</v>
      </c>
      <c r="EI5" s="6">
        <v>6</v>
      </c>
      <c r="EJ5" s="6">
        <v>6</v>
      </c>
      <c r="EK5" s="19">
        <v>27.172000885009766</v>
      </c>
      <c r="EL5" s="20">
        <f>AVERAGE(EK5:EK6)</f>
        <v>27.110500335693359</v>
      </c>
      <c r="EM5" s="21">
        <f t="shared" ref="EM5" si="42">STDEV(EK5:EK6)</f>
        <v>8.6974910936657102E-2</v>
      </c>
      <c r="EN5" s="79">
        <f>2^(MIN(EL$3:EL$98)-EL5)</f>
        <v>0.85115862249825824</v>
      </c>
      <c r="EO5" s="93">
        <f t="shared" ref="EO5" si="43">EL5-$R5-M5</f>
        <v>-1.5062108314160536</v>
      </c>
      <c r="ER5" s="80">
        <f t="shared" ref="ER5" si="44">(EO5-EP$3)/EQ$3*SQRT(7/6)</f>
        <v>-0.9045971623233745</v>
      </c>
      <c r="ES5" s="118">
        <f t="shared" ref="ES5" si="45">EP$3-EO5</f>
        <v>0.68753437793626382</v>
      </c>
      <c r="EW5" s="24">
        <f t="shared" ref="EW5" si="46">(ES5-ET$3)/EU$3*SQRT(7/6)</f>
        <v>0.9045971623233745</v>
      </c>
      <c r="EX5" s="117">
        <v>2</v>
      </c>
      <c r="EY5" s="6">
        <v>6</v>
      </c>
      <c r="EZ5" s="6">
        <v>6</v>
      </c>
      <c r="FA5" s="150">
        <v>27.704999923706055</v>
      </c>
      <c r="FB5" s="30">
        <f t="shared" ref="FB5" si="47">AVERAGE(FA5:FA6)</f>
        <v>27.693499565124512</v>
      </c>
      <c r="FC5" s="30">
        <f t="shared" ref="FC5" si="48">STDEV(FA5:FA6)</f>
        <v>1.6263963078171875E-2</v>
      </c>
      <c r="FD5" s="30">
        <f>2^(MIN(FB$3:FB$96)-FB5)</f>
        <v>0.76339430851375012</v>
      </c>
      <c r="FE5" s="118">
        <f t="shared" ref="FE5" si="49">FB5-$R5-M5</f>
        <v>-0.92321160198490115</v>
      </c>
      <c r="FH5" s="35">
        <f t="shared" ref="FH5" si="50">(FE5-FF$3)/FG$3*SQRT(7/6)</f>
        <v>-0.41235259987036715</v>
      </c>
      <c r="FI5" s="118">
        <f t="shared" ref="FI5" si="51">FF$3-FE5</f>
        <v>0.32146376679996347</v>
      </c>
      <c r="FM5" s="50">
        <f t="shared" ref="FM5" si="52">(FI5-FJ$3)/FK$3*SQRT(7/6)</f>
        <v>0.41235259987036715</v>
      </c>
    </row>
    <row r="6" spans="1:209" x14ac:dyDescent="0.25">
      <c r="C6" s="5" t="s">
        <v>18</v>
      </c>
      <c r="D6" s="6">
        <v>6</v>
      </c>
      <c r="E6" s="6">
        <v>6</v>
      </c>
      <c r="F6" s="12" t="s">
        <v>74</v>
      </c>
      <c r="G6" s="117">
        <v>2</v>
      </c>
      <c r="H6" s="202">
        <v>2</v>
      </c>
      <c r="I6" s="171"/>
      <c r="J6" s="171"/>
      <c r="K6" s="171"/>
      <c r="L6" s="171"/>
      <c r="M6" s="171"/>
      <c r="N6" s="19">
        <v>23.565999984741211</v>
      </c>
      <c r="O6" s="21"/>
      <c r="Q6" s="26"/>
      <c r="R6" s="28"/>
      <c r="S6" s="25"/>
      <c r="V6" s="32"/>
      <c r="Z6" s="21"/>
      <c r="AB6" s="117">
        <v>2</v>
      </c>
      <c r="AC6" s="23">
        <v>28.013999938964844</v>
      </c>
      <c r="AD6" s="78"/>
      <c r="AE6" s="29"/>
      <c r="AF6" s="23"/>
      <c r="AG6" s="25"/>
      <c r="AH6" s="29"/>
      <c r="AP6" s="117">
        <v>2</v>
      </c>
      <c r="AQ6" s="6">
        <v>6</v>
      </c>
      <c r="AR6" s="6">
        <v>6</v>
      </c>
      <c r="AS6" s="30">
        <v>25.964000701904297</v>
      </c>
      <c r="AT6" s="78"/>
      <c r="AU6" s="29"/>
      <c r="AV6" s="29"/>
      <c r="AZ6" s="29"/>
      <c r="BA6" s="29"/>
      <c r="BE6" s="29"/>
      <c r="BF6" s="117">
        <v>2</v>
      </c>
      <c r="BG6" s="6">
        <v>6</v>
      </c>
      <c r="BH6" s="6">
        <v>6</v>
      </c>
      <c r="BI6" s="19">
        <v>19.322999954223633</v>
      </c>
      <c r="BJ6" s="21"/>
      <c r="BL6" s="32"/>
      <c r="BM6" s="32"/>
      <c r="BP6" s="29"/>
      <c r="BQ6" s="89"/>
      <c r="BV6" s="117">
        <v>2</v>
      </c>
      <c r="BW6" s="6">
        <v>6</v>
      </c>
      <c r="BX6" s="6">
        <v>6</v>
      </c>
      <c r="BY6" s="19">
        <v>23.931999206542969</v>
      </c>
      <c r="BZ6" s="21"/>
      <c r="CC6" s="89"/>
      <c r="CL6" s="117">
        <v>2</v>
      </c>
      <c r="CM6" s="6">
        <v>6</v>
      </c>
      <c r="CN6" s="6">
        <v>6</v>
      </c>
      <c r="CO6" s="23">
        <v>25.274999618530273</v>
      </c>
      <c r="CP6" s="21"/>
      <c r="CR6" s="32"/>
      <c r="CS6" s="89"/>
      <c r="CV6" s="80"/>
      <c r="CW6" s="89"/>
      <c r="DB6" s="117">
        <v>2</v>
      </c>
      <c r="DC6" s="6">
        <v>6</v>
      </c>
      <c r="DD6" s="6">
        <v>6</v>
      </c>
      <c r="DE6" s="19">
        <v>23.99799919128418</v>
      </c>
      <c r="DF6" s="21"/>
      <c r="DH6" s="32"/>
      <c r="DI6" s="29"/>
      <c r="DR6" s="117">
        <v>2</v>
      </c>
      <c r="DS6" s="6">
        <v>6</v>
      </c>
      <c r="DT6" s="6">
        <v>6</v>
      </c>
      <c r="DU6" s="33">
        <v>25.798000335693359</v>
      </c>
      <c r="DV6" s="21"/>
      <c r="DX6" s="29"/>
      <c r="EC6" s="29"/>
      <c r="EH6" s="117">
        <v>2</v>
      </c>
      <c r="EI6" s="6">
        <v>6</v>
      </c>
      <c r="EJ6" s="6">
        <v>6</v>
      </c>
      <c r="EK6" s="19">
        <v>27.048999786376953</v>
      </c>
      <c r="EL6" s="21"/>
      <c r="ER6" s="29"/>
      <c r="ES6" s="89"/>
      <c r="EX6" s="117">
        <v>2</v>
      </c>
      <c r="EY6" s="6">
        <v>6</v>
      </c>
      <c r="EZ6" s="6">
        <v>6</v>
      </c>
      <c r="FA6" s="150">
        <v>27.681999206542969</v>
      </c>
    </row>
    <row r="7" spans="1:209" x14ac:dyDescent="0.25">
      <c r="B7" s="12">
        <v>3</v>
      </c>
      <c r="C7" s="5" t="s">
        <v>18</v>
      </c>
      <c r="D7" s="6">
        <v>6</v>
      </c>
      <c r="E7" s="6">
        <v>6</v>
      </c>
      <c r="F7" s="12" t="s">
        <v>74</v>
      </c>
      <c r="G7" s="98">
        <v>3</v>
      </c>
      <c r="H7" s="203">
        <v>3</v>
      </c>
      <c r="I7" s="170">
        <v>0.32178025034770508</v>
      </c>
      <c r="J7" s="171"/>
      <c r="K7" s="171"/>
      <c r="L7" s="171">
        <f t="shared" ref="L7" si="53">(I7-J$3)/K$3*SQRT(7/6)</f>
        <v>-1.9527699357859249</v>
      </c>
      <c r="M7" s="171">
        <f t="shared" ref="M7" si="54">LOG(I7,2)</f>
        <v>-1.635852313262905</v>
      </c>
      <c r="N7" s="19">
        <v>24.409999847412109</v>
      </c>
      <c r="O7" s="20">
        <f>AVERAGE(N7:N8)</f>
        <v>24.308500289916992</v>
      </c>
      <c r="P7" s="21">
        <f>STDEV(N7:N8)</f>
        <v>0.14354205078446247</v>
      </c>
      <c r="Q7" s="22">
        <f>2^(MIN(O$17:O$50)-O7)</f>
        <v>0.60290370660378811</v>
      </c>
      <c r="R7" s="87">
        <f t="shared" ref="R7" si="55">AD7</f>
        <v>28.399500846862793</v>
      </c>
      <c r="S7" s="96">
        <f t="shared" ref="S7" si="56">O7-$R7-M7</f>
        <v>-2.4551482436828955</v>
      </c>
      <c r="V7" s="34">
        <f t="shared" ref="V7" si="57">(S7-T$3)/U$3*SQRT(7/6)</f>
        <v>1.8121030920385672</v>
      </c>
      <c r="W7" s="30">
        <f>T$3-S7</f>
        <v>-1.6704571169188247</v>
      </c>
      <c r="Z7" s="21"/>
      <c r="AA7" s="24">
        <f t="shared" ref="AA7" si="58">(W7-X$3)/Y$3*SQRT(7/6)</f>
        <v>-1.8121030920385692</v>
      </c>
      <c r="AB7" s="98">
        <v>3</v>
      </c>
      <c r="AC7" s="23">
        <v>28.245000839233398</v>
      </c>
      <c r="AD7" s="77">
        <f t="shared" ref="AD7" si="59">AVERAGE(AC7:AC8)</f>
        <v>28.399500846862793</v>
      </c>
      <c r="AE7" s="78">
        <f t="shared" ref="AE7" si="60">STDEV(AC7:AC8)</f>
        <v>0.21849600617623641</v>
      </c>
      <c r="AF7" s="30">
        <f>2^(MIN(AD$3:AD$96)-AD7)</f>
        <v>0.58236651605891643</v>
      </c>
      <c r="AG7" s="95">
        <f t="shared" ref="AG7" si="61">AD7-$R7</f>
        <v>0</v>
      </c>
      <c r="AH7" s="29"/>
      <c r="AP7" s="98">
        <v>3</v>
      </c>
      <c r="AQ7" s="6">
        <v>6</v>
      </c>
      <c r="AR7" s="6">
        <v>6</v>
      </c>
      <c r="AS7" s="30">
        <v>26.891000747680664</v>
      </c>
      <c r="AT7" s="77">
        <f t="shared" ref="AT7" si="62">AVERAGE(AS7:AS8)</f>
        <v>26.781000137329102</v>
      </c>
      <c r="AU7" s="78">
        <f t="shared" ref="AU7" si="63">STDEV(AS7:AS8)</f>
        <v>0.15556435502849797</v>
      </c>
      <c r="AV7" s="30">
        <f>2^(MIN(AT$3:AT$96)-AT7)</f>
        <v>0.41739928832233086</v>
      </c>
      <c r="AW7" s="93">
        <f t="shared" ref="AW7" si="64">AT7-$R7-M7</f>
        <v>1.7351603729213627E-2</v>
      </c>
      <c r="AZ7" s="80">
        <f t="shared" ref="AZ7" si="65">(AW7-AX$3)/AY$3*SQRT(7/6)</f>
        <v>2.3038011912751464</v>
      </c>
      <c r="BA7" s="30">
        <f t="shared" ref="BA7" si="66">AX$3-AW7</f>
        <v>-2.0972424497348126</v>
      </c>
      <c r="BE7" s="31">
        <f t="shared" ref="BE7" si="67">(BA7-BB$3)/BC$3*SQRT(7/6)</f>
        <v>-2.3038011912751468</v>
      </c>
      <c r="BF7" s="98">
        <v>3</v>
      </c>
      <c r="BG7" s="6">
        <v>6</v>
      </c>
      <c r="BH7" s="6">
        <v>6</v>
      </c>
      <c r="BI7" s="19">
        <v>20.045000076293945</v>
      </c>
      <c r="BJ7" s="20">
        <f>AVERAGE(BI7:BI8)</f>
        <v>20.06149959564209</v>
      </c>
      <c r="BK7" s="21">
        <f t="shared" ref="BK7" si="68">STDEV(BI7:BI8)</f>
        <v>2.3333844034783283E-2</v>
      </c>
      <c r="BL7" s="22">
        <f>2^(MIN(BJ$3:BJ$96)-BJ7)</f>
        <v>0.42972952765071659</v>
      </c>
      <c r="BM7" s="114">
        <f t="shared" ref="BM7" si="69">BJ7-$R7-M7</f>
        <v>-6.7021489379577979</v>
      </c>
      <c r="BP7" s="80">
        <f t="shared" ref="BP7" si="70">(BM7-BN$3)/BO$3*SQRT(7/6)</f>
        <v>2.3568084508227201</v>
      </c>
      <c r="BQ7" s="118">
        <f t="shared" ref="BQ7" si="71">BN$3-BM7</f>
        <v>-2.1648132723143334</v>
      </c>
      <c r="BU7" s="24">
        <f t="shared" ref="BU7" si="72">(BQ7-BR$3)/BS$3*SQRT(7/6)</f>
        <v>-2.3568084508227356</v>
      </c>
      <c r="BV7" s="98">
        <v>3</v>
      </c>
      <c r="BW7" s="6">
        <v>6</v>
      </c>
      <c r="BX7" s="6">
        <v>6</v>
      </c>
      <c r="BY7" s="19">
        <v>24.086999893188477</v>
      </c>
      <c r="BZ7" s="20">
        <f>AVERAGE(BY7:BY8)</f>
        <v>24.08899974822998</v>
      </c>
      <c r="CA7" s="21">
        <f t="shared" ref="CA7" si="73">STDEV(BY7:BY8)</f>
        <v>2.8282221224750332E-3</v>
      </c>
      <c r="CB7" s="22">
        <f>2^(MIN(BZ$3:BZ$96)-BZ7)</f>
        <v>0.49809752938232654</v>
      </c>
      <c r="CC7" s="93">
        <f t="shared" ref="CC7" si="74">BZ7-$R7-M7</f>
        <v>-2.6746487853699072</v>
      </c>
      <c r="CF7" s="34">
        <f t="shared" ref="CF7" si="75">(CC7-CD$3)/CE$3*SQRT(7/6)</f>
        <v>2.2477907707036131</v>
      </c>
      <c r="CG7" s="30">
        <f t="shared" ref="CG7" si="76">CD$3-CC7</f>
        <v>-1.5885992994052227</v>
      </c>
      <c r="CK7" s="24">
        <f t="shared" ref="CK7" si="77">(CG7-CH$3)/CI$3*SQRT(7/6)</f>
        <v>-2.2477907707036104</v>
      </c>
      <c r="CL7" s="98">
        <v>3</v>
      </c>
      <c r="CM7" s="6">
        <v>6</v>
      </c>
      <c r="CN7" s="6">
        <v>6</v>
      </c>
      <c r="CO7" s="23">
        <v>25.760000228881836</v>
      </c>
      <c r="CP7" s="20">
        <f>AVERAGE(CO7:CO8)</f>
        <v>25.734999656677246</v>
      </c>
      <c r="CQ7" s="21">
        <f t="shared" ref="CQ7" si="78">STDEV(CO7:CO8)</f>
        <v>3.5356148278818784E-2</v>
      </c>
      <c r="CR7" s="22">
        <f>2^(MIN(CP$3:CP$96)-CP7)</f>
        <v>0.6147195766632404</v>
      </c>
      <c r="CS7" s="93">
        <f t="shared" ref="CS7" si="79">CP7-$R7-M7</f>
        <v>-1.0286488769226418</v>
      </c>
      <c r="CV7" s="80">
        <f t="shared" ref="CV7" si="80">(CS7-CT$3)/CU$3*SQRT(7/6)</f>
        <v>2.3260533634000442</v>
      </c>
      <c r="CW7" s="118">
        <f t="shared" ref="CW7" si="81">CT$3-CS7</f>
        <v>-1.6677420061400163</v>
      </c>
      <c r="DA7" s="24">
        <f t="shared" ref="DA7" si="82">(CW7-CX$3)/CY$3*SQRT(7/6)</f>
        <v>-2.3260533634000446</v>
      </c>
      <c r="DB7" s="98">
        <v>3</v>
      </c>
      <c r="DC7" s="6">
        <v>6</v>
      </c>
      <c r="DD7" s="6">
        <v>6</v>
      </c>
      <c r="DE7" s="19">
        <v>24.187999725341797</v>
      </c>
      <c r="DF7" s="20">
        <f>AVERAGE(DE7:DE8)</f>
        <v>24.248499870300293</v>
      </c>
      <c r="DG7" s="21">
        <f>STDEV(DE7:DE8)</f>
        <v>8.5560125525843411E-2</v>
      </c>
      <c r="DH7" s="22">
        <f>2^(MIN(DF$3:DF$96)-DF7)</f>
        <v>0.67736235978740156</v>
      </c>
      <c r="DI7" s="93">
        <f t="shared" ref="DI7" si="83">DF7-$R7-M7</f>
        <v>-2.5151486632995947</v>
      </c>
      <c r="DL7" s="34">
        <f t="shared" ref="DL7" si="84">(DI7-DJ$3)/DK$3*SQRT(7/6)</f>
        <v>1.7558732658455412</v>
      </c>
      <c r="DM7" s="30">
        <f t="shared" ref="DM7" si="85">DJ$3-DI7</f>
        <v>-1.2368136396151841</v>
      </c>
      <c r="DQ7" s="24">
        <f t="shared" ref="DQ7" si="86">(DM7-DN$3)/DO$3*SQRT(7/6)</f>
        <v>-1.7558732658455403</v>
      </c>
      <c r="DR7" s="98">
        <v>3</v>
      </c>
      <c r="DS7" s="6">
        <v>6</v>
      </c>
      <c r="DT7" s="6">
        <v>6</v>
      </c>
      <c r="DU7" s="33">
        <v>25.87700080871582</v>
      </c>
      <c r="DV7" s="20">
        <f>AVERAGE(DU7:DU8)</f>
        <v>25.944499969482422</v>
      </c>
      <c r="DW7" s="21">
        <f t="shared" ref="DW7" si="87">STDEV(DU7:DU8)</f>
        <v>9.5458228604929848E-2</v>
      </c>
      <c r="DX7" s="79">
        <f>2^(MIN(DV$3:DV$96)-DV7)</f>
        <v>0.5911109514028402</v>
      </c>
      <c r="DY7" s="96">
        <f t="shared" ref="DY7" si="88">DV7-$R7-M7</f>
        <v>-0.81914856411746606</v>
      </c>
      <c r="EB7" s="34">
        <f t="shared" ref="EB7" si="89">(DY7-DZ$3)/EA$3*SQRT(7/6)</f>
        <v>2.1569565498872487</v>
      </c>
      <c r="EC7" s="30">
        <f t="shared" ref="EC7" si="90">DZ$3-DY7</f>
        <v>-1.5333852349433783</v>
      </c>
      <c r="EG7" s="24">
        <f t="shared" ref="EG7" si="91">(EC7-ED$3)/EE$3*SQRT(7/6)</f>
        <v>-2.1569565498872487</v>
      </c>
      <c r="EH7" s="98">
        <v>3</v>
      </c>
      <c r="EI7" s="6">
        <v>6</v>
      </c>
      <c r="EJ7" s="6">
        <v>6</v>
      </c>
      <c r="EK7" s="19">
        <v>27.504999160766602</v>
      </c>
      <c r="EL7" s="20">
        <f>AVERAGE(EK7:EK8)</f>
        <v>27.588500022888184</v>
      </c>
      <c r="EM7" s="21">
        <f t="shared" ref="EM7" si="92">STDEV(EK7:EK8)</f>
        <v>0.11808805168218715</v>
      </c>
      <c r="EN7" s="79">
        <f>2^(MIN(EL$3:EL$98)-EL7)</f>
        <v>0.61110840832361579</v>
      </c>
      <c r="EO7" s="93">
        <f t="shared" ref="EO7" si="93">EL7-$R7-M7</f>
        <v>0.82485148928829566</v>
      </c>
      <c r="ER7" s="80">
        <f t="shared" ref="ER7" si="94">(EO7-EP$3)/EQ$3*SQRT(7/6)</f>
        <v>2.1624092713586567</v>
      </c>
      <c r="ES7" s="118">
        <f t="shared" ref="ES7" si="95">EP$3-EO7</f>
        <v>-1.6435279427680856</v>
      </c>
      <c r="EW7" s="24">
        <f t="shared" ref="EW7" si="96">(ES7-ET$3)/EU$3*SQRT(7/6)</f>
        <v>-2.1624092713586567</v>
      </c>
      <c r="EX7" s="98">
        <v>3</v>
      </c>
      <c r="EY7" s="6">
        <v>6</v>
      </c>
      <c r="EZ7" s="6">
        <v>6</v>
      </c>
      <c r="FA7" s="150">
        <v>27.773000717163086</v>
      </c>
      <c r="FB7" s="30">
        <f t="shared" ref="FB7" si="97">AVERAGE(FA7:FA8)</f>
        <v>27.876500129699707</v>
      </c>
      <c r="FC7" s="30">
        <f t="shared" ref="FC7" si="98">STDEV(FA7:FA8)</f>
        <v>0.14637027290693749</v>
      </c>
      <c r="FD7" s="30">
        <f>2^(MIN(FB$3:FB$96)-FB7)</f>
        <v>0.67245040360004582</v>
      </c>
      <c r="FE7" s="118">
        <f t="shared" ref="FE7" si="99">FB7-$R7-M7</f>
        <v>1.1128515960998191</v>
      </c>
      <c r="FH7" s="35">
        <f t="shared" ref="FH7" si="100">(FE7-FF$3)/FG$3*SQRT(7/6)</f>
        <v>2.1993755012099947</v>
      </c>
      <c r="FI7" s="118">
        <f t="shared" ref="FI7" si="101">FF$3-FE7</f>
        <v>-1.7145994312847568</v>
      </c>
      <c r="FM7" s="50">
        <f t="shared" ref="FM7" si="102">(FI7-FJ$3)/FK$3*SQRT(7/6)</f>
        <v>-2.1993755012099947</v>
      </c>
    </row>
    <row r="8" spans="1:209" x14ac:dyDescent="0.25">
      <c r="C8" s="5" t="s">
        <v>18</v>
      </c>
      <c r="D8" s="6">
        <v>6</v>
      </c>
      <c r="E8" s="6">
        <v>6</v>
      </c>
      <c r="F8" s="12" t="s">
        <v>74</v>
      </c>
      <c r="G8" s="98">
        <v>3</v>
      </c>
      <c r="H8" s="203">
        <v>3</v>
      </c>
      <c r="I8" s="170"/>
      <c r="J8" s="171"/>
      <c r="K8" s="171"/>
      <c r="L8" s="171"/>
      <c r="M8" s="171"/>
      <c r="N8" s="19">
        <v>24.207000732421875</v>
      </c>
      <c r="O8" s="21"/>
      <c r="Q8" s="26"/>
      <c r="R8" s="28"/>
      <c r="S8" s="25"/>
      <c r="V8" s="32"/>
      <c r="Z8" s="21"/>
      <c r="AB8" s="98">
        <v>3</v>
      </c>
      <c r="AC8" s="23">
        <v>28.554000854492188</v>
      </c>
      <c r="AD8" s="78"/>
      <c r="AE8" s="29"/>
      <c r="AF8" s="23"/>
      <c r="AG8" s="25"/>
      <c r="AH8" s="29"/>
      <c r="AP8" s="98">
        <v>3</v>
      </c>
      <c r="AQ8" s="6">
        <v>6</v>
      </c>
      <c r="AR8" s="6">
        <v>6</v>
      </c>
      <c r="AS8" s="30">
        <v>26.670999526977539</v>
      </c>
      <c r="AT8" s="78"/>
      <c r="AU8" s="29"/>
      <c r="AV8" s="29"/>
      <c r="AZ8" s="29"/>
      <c r="BA8" s="29"/>
      <c r="BE8" s="29"/>
      <c r="BF8" s="98">
        <v>3</v>
      </c>
      <c r="BG8" s="6">
        <v>6</v>
      </c>
      <c r="BH8" s="6">
        <v>6</v>
      </c>
      <c r="BI8" s="19">
        <v>20.077999114990234</v>
      </c>
      <c r="BJ8" s="21"/>
      <c r="BL8" s="32"/>
      <c r="BM8" s="32"/>
      <c r="BP8" s="29"/>
      <c r="BQ8" s="89"/>
      <c r="BV8" s="98">
        <v>3</v>
      </c>
      <c r="BW8" s="6">
        <v>6</v>
      </c>
      <c r="BX8" s="6">
        <v>6</v>
      </c>
      <c r="BY8" s="19">
        <v>24.090999603271484</v>
      </c>
      <c r="BZ8" s="21"/>
      <c r="CC8" s="89"/>
      <c r="CL8" s="98">
        <v>3</v>
      </c>
      <c r="CM8" s="6">
        <v>6</v>
      </c>
      <c r="CN8" s="6">
        <v>6</v>
      </c>
      <c r="CO8" s="23">
        <v>25.709999084472656</v>
      </c>
      <c r="CP8" s="21"/>
      <c r="CR8" s="32"/>
      <c r="CS8" s="89"/>
      <c r="CV8" s="80"/>
      <c r="CW8" s="89"/>
      <c r="DB8" s="98">
        <v>3</v>
      </c>
      <c r="DC8" s="6">
        <v>6</v>
      </c>
      <c r="DD8" s="6">
        <v>6</v>
      </c>
      <c r="DE8" s="19">
        <v>24.309000015258789</v>
      </c>
      <c r="DF8" s="21"/>
      <c r="DH8" s="32"/>
      <c r="DI8" s="29"/>
      <c r="DR8" s="98">
        <v>3</v>
      </c>
      <c r="DS8" s="6">
        <v>6</v>
      </c>
      <c r="DT8" s="6">
        <v>6</v>
      </c>
      <c r="DU8" s="33">
        <v>26.011999130249023</v>
      </c>
      <c r="DV8" s="21"/>
      <c r="DX8" s="29"/>
      <c r="EC8" s="29"/>
      <c r="EH8" s="98">
        <v>3</v>
      </c>
      <c r="EI8" s="6">
        <v>6</v>
      </c>
      <c r="EJ8" s="6">
        <v>6</v>
      </c>
      <c r="EK8" s="19">
        <v>27.672000885009766</v>
      </c>
      <c r="EL8" s="21"/>
      <c r="ER8" s="29"/>
      <c r="ES8" s="89"/>
      <c r="EX8" s="98">
        <v>3</v>
      </c>
      <c r="EY8" s="6">
        <v>6</v>
      </c>
      <c r="EZ8" s="6">
        <v>6</v>
      </c>
      <c r="FA8" s="150">
        <v>27.979999542236328</v>
      </c>
    </row>
    <row r="9" spans="1:209" x14ac:dyDescent="0.25">
      <c r="B9" s="12">
        <v>4</v>
      </c>
      <c r="C9" s="5" t="s">
        <v>18</v>
      </c>
      <c r="D9" s="6">
        <v>6</v>
      </c>
      <c r="E9" s="6">
        <v>6</v>
      </c>
      <c r="F9" s="12" t="s">
        <v>74</v>
      </c>
      <c r="G9" s="98">
        <v>4</v>
      </c>
      <c r="H9" s="203">
        <v>4</v>
      </c>
      <c r="I9" s="170">
        <v>1.3838251366120216</v>
      </c>
      <c r="J9" s="171"/>
      <c r="K9" s="171"/>
      <c r="L9" s="171">
        <f t="shared" ref="L9" si="103">(I9-J$3)/K$3*SQRT(7/6)</f>
        <v>0.75070488115377099</v>
      </c>
      <c r="M9" s="171">
        <f t="shared" ref="M9" si="104">LOG(I9,2)</f>
        <v>0.46866165216466693</v>
      </c>
      <c r="N9" s="19">
        <v>24.58799934387207</v>
      </c>
      <c r="O9" s="20">
        <f>AVERAGE(N9:N10)</f>
        <v>24.575499534606934</v>
      </c>
      <c r="P9" s="21">
        <f>STDEV(N9:N10)</f>
        <v>1.767739978983322E-2</v>
      </c>
      <c r="Q9" s="22">
        <f>2^(MIN(O$17:O$50)-O9)</f>
        <v>0.50104089262794915</v>
      </c>
      <c r="R9" s="87">
        <f t="shared" ref="R9" si="105">AD9</f>
        <v>28.48699951171875</v>
      </c>
      <c r="S9" s="96">
        <f t="shared" ref="S9" si="106">O9-$R9-M9</f>
        <v>-4.3801616292764836</v>
      </c>
      <c r="V9" s="34">
        <f t="shared" ref="V9" si="107">(S9-T$3)/U$3*SQRT(7/6)</f>
        <v>-0.27614130101955481</v>
      </c>
      <c r="W9" s="30">
        <f>T$3-S9</f>
        <v>0.25455626867476333</v>
      </c>
      <c r="Z9" s="21"/>
      <c r="AA9" s="24">
        <f t="shared" ref="AA9" si="108">(W9-X$3)/Y$3*SQRT(7/6)</f>
        <v>0.27614130101955464</v>
      </c>
      <c r="AB9" s="98">
        <v>4</v>
      </c>
      <c r="AC9" s="23">
        <v>28.521999359130859</v>
      </c>
      <c r="AD9" s="77">
        <f t="shared" ref="AD9" si="109">AVERAGE(AC9:AC10)</f>
        <v>28.48699951171875</v>
      </c>
      <c r="AE9" s="78">
        <f t="shared" ref="AE9" si="110">STDEV(AC9:AC10)</f>
        <v>4.9497258891193954E-2</v>
      </c>
      <c r="AF9" s="30">
        <f>2^(MIN(AD$3:AD$96)-AD9)</f>
        <v>0.54809605221393354</v>
      </c>
      <c r="AG9" s="95">
        <f t="shared" ref="AG9" si="111">AD9-$R9</f>
        <v>0</v>
      </c>
      <c r="AH9" s="29"/>
      <c r="AP9" s="98">
        <v>4</v>
      </c>
      <c r="AQ9" s="6">
        <v>6</v>
      </c>
      <c r="AR9" s="6">
        <v>6</v>
      </c>
      <c r="AS9" s="30">
        <v>26.759000778198242</v>
      </c>
      <c r="AT9" s="77">
        <f t="shared" ref="AT9" si="112">AVERAGE(AS9:AS10)</f>
        <v>26.730500221252441</v>
      </c>
      <c r="AU9" s="78">
        <f t="shared" ref="AU9" si="113">STDEV(AS9:AS10)</f>
        <v>4.0305874167938183E-2</v>
      </c>
      <c r="AV9" s="30">
        <f>2^(MIN(AT$3:AT$96)-AT9)</f>
        <v>0.43226860422411667</v>
      </c>
      <c r="AW9" s="93">
        <f t="shared" ref="AW9" si="114">AT9-$R9-M9</f>
        <v>-2.2251609426309757</v>
      </c>
      <c r="AZ9" s="80">
        <f t="shared" ref="AZ9" si="115">(AW9-AX$3)/AY$3*SQRT(7/6)</f>
        <v>-0.15957784075203907</v>
      </c>
      <c r="BA9" s="30">
        <f t="shared" ref="BA9" si="116">AX$3-AW9</f>
        <v>0.1452700966253766</v>
      </c>
      <c r="BE9" s="31">
        <f t="shared" ref="BE9" si="117">(BA9-BB$3)/BC$3*SQRT(7/6)</f>
        <v>0.15957784075203918</v>
      </c>
      <c r="BF9" s="98">
        <v>4</v>
      </c>
      <c r="BG9" s="6">
        <v>6</v>
      </c>
      <c r="BH9" s="6">
        <v>6</v>
      </c>
      <c r="BI9" s="19">
        <v>19.867000579833984</v>
      </c>
      <c r="BJ9" s="20">
        <f>AVERAGE(BI9:BI10)</f>
        <v>19.854499816894531</v>
      </c>
      <c r="BK9" s="21">
        <f t="shared" ref="BK9" si="118">STDEV(BI9:BI10)</f>
        <v>1.7678748488985568E-2</v>
      </c>
      <c r="BL9" s="22">
        <f>2^(MIN(BJ$3:BJ$96)-BJ9)</f>
        <v>0.49603045117213429</v>
      </c>
      <c r="BM9" s="114">
        <f t="shared" ref="BM9" si="119">BJ9-$R9-M9</f>
        <v>-9.101161346988885</v>
      </c>
      <c r="BP9" s="80">
        <f t="shared" ref="BP9" si="120">(BM9-BN$3)/BO$3*SQRT(7/6)</f>
        <v>-0.25497002981663408</v>
      </c>
      <c r="BQ9" s="118">
        <f t="shared" ref="BQ9" si="121">BN$3-BM9</f>
        <v>0.23419913671675374</v>
      </c>
      <c r="BU9" s="24">
        <f t="shared" ref="BU9" si="122">(BQ9-BR$3)/BS$3*SQRT(7/6)</f>
        <v>0.25497002981663636</v>
      </c>
      <c r="BV9" s="98">
        <v>4</v>
      </c>
      <c r="BW9" s="6">
        <v>6</v>
      </c>
      <c r="BX9" s="6">
        <v>6</v>
      </c>
      <c r="BY9" s="19">
        <v>24.003999710083008</v>
      </c>
      <c r="BZ9" s="20">
        <f>AVERAGE(BY9:BY10)</f>
        <v>24.023499488830566</v>
      </c>
      <c r="CA9" s="21">
        <f t="shared" ref="CA9" si="123">STDEV(BY9:BY10)</f>
        <v>2.7576851568072009E-2</v>
      </c>
      <c r="CB9" s="22">
        <f>2^(MIN(BZ$3:BZ$96)-BZ9)</f>
        <v>0.52123303202436222</v>
      </c>
      <c r="CC9" s="93">
        <f t="shared" ref="CC9" si="124">BZ9-$R9-M9</f>
        <v>-4.9321616750528507</v>
      </c>
      <c r="CF9" s="34">
        <f t="shared" ref="CF9" si="125">(CC9-CD$3)/CE$3*SQRT(7/6)</f>
        <v>-0.94648020755606765</v>
      </c>
      <c r="CG9" s="30">
        <f t="shared" ref="CG9" si="126">CD$3-CC9</f>
        <v>0.66891359027772079</v>
      </c>
      <c r="CK9" s="24">
        <f t="shared" ref="CK9" si="127">(CG9-CH$3)/CI$3*SQRT(7/6)</f>
        <v>0.94648020755606599</v>
      </c>
      <c r="CL9" s="98">
        <v>4</v>
      </c>
      <c r="CM9" s="6">
        <v>6</v>
      </c>
      <c r="CN9" s="6">
        <v>6</v>
      </c>
      <c r="CO9" s="23">
        <v>26.145999908447266</v>
      </c>
      <c r="CP9" s="20">
        <f>AVERAGE(CO9:CO10)</f>
        <v>26.182000160217285</v>
      </c>
      <c r="CQ9" s="21">
        <f t="shared" ref="CQ9" si="128">STDEV(CO9:CO10)</f>
        <v>5.0912044302007645E-2</v>
      </c>
      <c r="CR9" s="22">
        <f>2^(MIN(CP$3:CP$96)-CP9)</f>
        <v>0.45093763672793108</v>
      </c>
      <c r="CS9" s="93">
        <f t="shared" ref="CS9" si="129">CP9-$R9-M9</f>
        <v>-2.773661003666132</v>
      </c>
      <c r="CV9" s="80">
        <f t="shared" ref="CV9" si="130">(CS9-CT$3)/CU$3*SQRT(7/6)</f>
        <v>-0.10777112002835024</v>
      </c>
      <c r="CW9" s="118">
        <f t="shared" ref="CW9" si="131">CT$3-CS9</f>
        <v>7.7270120603473824E-2</v>
      </c>
      <c r="DA9" s="24">
        <f t="shared" ref="DA9" si="132">(CW9-CX$3)/CY$3*SQRT(7/6)</f>
        <v>0.10777112002835024</v>
      </c>
      <c r="DB9" s="98">
        <v>4</v>
      </c>
      <c r="DC9" s="6">
        <v>6</v>
      </c>
      <c r="DD9" s="6">
        <v>6</v>
      </c>
      <c r="DE9" s="19">
        <v>24.745000839233398</v>
      </c>
      <c r="DF9" s="20">
        <f>AVERAGE(DE9:DE10)</f>
        <v>24.721000671386719</v>
      </c>
      <c r="DG9" s="21">
        <f>STDEV(DE9:DE10)</f>
        <v>3.3941362868005094E-2</v>
      </c>
      <c r="DH9" s="22">
        <f>2^(MIN(DF$3:DF$96)-DF9)</f>
        <v>0.48818467910113827</v>
      </c>
      <c r="DI9" s="93">
        <f t="shared" ref="DI9" si="133">DF9-$R9-M9</f>
        <v>-4.2346604924966984</v>
      </c>
      <c r="DL9" s="34">
        <f t="shared" ref="DL9" si="134">(DI9-DJ$3)/DK$3*SQRT(7/6)</f>
        <v>-0.68527449844637855</v>
      </c>
      <c r="DM9" s="30">
        <f t="shared" ref="DM9" si="135">DJ$3-DI9</f>
        <v>0.48269818958191957</v>
      </c>
      <c r="DQ9" s="24">
        <f t="shared" ref="DQ9" si="136">(DM9-DN$3)/DO$3*SQRT(7/6)</f>
        <v>0.68527449844637844</v>
      </c>
      <c r="DR9" s="98">
        <v>4</v>
      </c>
      <c r="DS9" s="6">
        <v>6</v>
      </c>
      <c r="DT9" s="6">
        <v>6</v>
      </c>
      <c r="DU9" s="33">
        <v>26.326000213623047</v>
      </c>
      <c r="DV9" s="20">
        <f>AVERAGE(DU9:DU10)</f>
        <v>26.268500328063965</v>
      </c>
      <c r="DW9" s="21">
        <f t="shared" ref="DW9" si="137">STDEV(DU9:DU10)</f>
        <v>8.1317117992554686E-2</v>
      </c>
      <c r="DX9" s="79">
        <f>2^(MIN(DV$3:DV$96)-DV9)</f>
        <v>0.47220999899452953</v>
      </c>
      <c r="DY9" s="96">
        <f t="shared" ref="DY9" si="138">DV9-$R9-M9</f>
        <v>-2.6871608358194523</v>
      </c>
      <c r="EB9" s="34">
        <f t="shared" ref="EB9" si="139">(DY9-DZ$3)/EA$3*SQRT(7/6)</f>
        <v>-0.47070753145245509</v>
      </c>
      <c r="EC9" s="30">
        <f t="shared" ref="EC9" si="140">DZ$3-DY9</f>
        <v>0.33462703675860794</v>
      </c>
      <c r="EG9" s="24">
        <f t="shared" ref="EG9" si="141">(EC9-ED$3)/EE$3*SQRT(7/6)</f>
        <v>0.4707075314524547</v>
      </c>
      <c r="EH9" s="98">
        <v>4</v>
      </c>
      <c r="EI9" s="6">
        <v>6</v>
      </c>
      <c r="EJ9" s="6">
        <v>6</v>
      </c>
      <c r="EK9" s="19">
        <v>27.937000274658203</v>
      </c>
      <c r="EL9" s="20">
        <f>AVERAGE(EK9:EK10)</f>
        <v>27.901000022888184</v>
      </c>
      <c r="EM9" s="21">
        <f t="shared" ref="EM9" si="142">STDEV(EK9:EK10)</f>
        <v>5.0912044302007645E-2</v>
      </c>
      <c r="EN9" s="79">
        <f>2^(MIN(EL$3:EL$98)-EL9)</f>
        <v>0.49209209168904028</v>
      </c>
      <c r="EO9" s="93">
        <f t="shared" ref="EO9" si="143">EL9-$R9-M9</f>
        <v>-1.0546611409952333</v>
      </c>
      <c r="ER9" s="80">
        <f t="shared" ref="ER9" si="144">(EO9-EP$3)/EQ$3*SQRT(7/6)</f>
        <v>-0.31048786144920282</v>
      </c>
      <c r="ES9" s="118">
        <f t="shared" ref="ES9" si="145">EP$3-EO9</f>
        <v>0.23598468751544355</v>
      </c>
      <c r="EW9" s="24">
        <f t="shared" ref="EW9" si="146">(ES9-ET$3)/EU$3*SQRT(7/6)</f>
        <v>0.31048786144920282</v>
      </c>
      <c r="EX9" s="98">
        <v>4</v>
      </c>
      <c r="EY9" s="6">
        <v>6</v>
      </c>
      <c r="EZ9" s="6">
        <v>6</v>
      </c>
      <c r="FA9" s="150">
        <v>28.308000564575195</v>
      </c>
      <c r="FB9" s="30">
        <f t="shared" ref="FB9" si="147">AVERAGE(FA9:FA10)</f>
        <v>28.332500457763672</v>
      </c>
      <c r="FC9" s="30">
        <f t="shared" ref="FC9" si="148">STDEV(FA9:FA10)</f>
        <v>3.4648081223835767E-2</v>
      </c>
      <c r="FD9" s="30">
        <f>2^(MIN(FB$3:FB$96)-FB9)</f>
        <v>0.49021938614468991</v>
      </c>
      <c r="FE9" s="118">
        <f t="shared" ref="FE9" si="149">FB9-$R9-M9</f>
        <v>-0.62316070611974506</v>
      </c>
      <c r="FH9" s="35">
        <f t="shared" ref="FH9" si="150">(FE9-FF$3)/FG$3*SQRT(7/6)</f>
        <v>-2.7467024008807957E-2</v>
      </c>
      <c r="FI9" s="118">
        <f t="shared" ref="FI9" si="151">FF$3-FE9</f>
        <v>2.1412870934807371E-2</v>
      </c>
      <c r="FM9" s="50">
        <f t="shared" ref="FM9" si="152">(FI9-FJ$3)/FK$3*SQRT(7/6)</f>
        <v>2.7467024008807957E-2</v>
      </c>
    </row>
    <row r="10" spans="1:209" x14ac:dyDescent="0.25">
      <c r="C10" s="5" t="s">
        <v>18</v>
      </c>
      <c r="D10" s="6">
        <v>6</v>
      </c>
      <c r="E10" s="6">
        <v>6</v>
      </c>
      <c r="F10" s="12" t="s">
        <v>74</v>
      </c>
      <c r="G10" s="98">
        <v>4</v>
      </c>
      <c r="H10" s="203">
        <v>4</v>
      </c>
      <c r="I10" s="170"/>
      <c r="J10" s="171"/>
      <c r="K10" s="171"/>
      <c r="L10" s="171"/>
      <c r="M10" s="171"/>
      <c r="N10" s="19">
        <v>24.562999725341797</v>
      </c>
      <c r="O10" s="21"/>
      <c r="Q10" s="26"/>
      <c r="R10" s="28"/>
      <c r="S10" s="25"/>
      <c r="V10" s="32"/>
      <c r="Z10" s="21"/>
      <c r="AB10" s="98">
        <v>4</v>
      </c>
      <c r="AC10" s="23">
        <v>28.451999664306641</v>
      </c>
      <c r="AD10" s="78"/>
      <c r="AE10" s="29"/>
      <c r="AF10" s="23"/>
      <c r="AG10" s="25"/>
      <c r="AH10" s="29"/>
      <c r="AP10" s="98">
        <v>4</v>
      </c>
      <c r="AQ10" s="6">
        <v>6</v>
      </c>
      <c r="AR10" s="6">
        <v>6</v>
      </c>
      <c r="AS10" s="30">
        <v>26.701999664306641</v>
      </c>
      <c r="AT10" s="78"/>
      <c r="AU10" s="29"/>
      <c r="AV10" s="29"/>
      <c r="AZ10" s="29"/>
      <c r="BA10" s="29"/>
      <c r="BE10" s="29"/>
      <c r="BF10" s="98">
        <v>4</v>
      </c>
      <c r="BG10" s="6">
        <v>6</v>
      </c>
      <c r="BH10" s="6">
        <v>6</v>
      </c>
      <c r="BI10" s="19">
        <v>19.841999053955078</v>
      </c>
      <c r="BJ10" s="21"/>
      <c r="BL10" s="32"/>
      <c r="BM10" s="32"/>
      <c r="BP10" s="29"/>
      <c r="BQ10" s="89"/>
      <c r="BV10" s="98">
        <v>4</v>
      </c>
      <c r="BW10" s="6">
        <v>6</v>
      </c>
      <c r="BX10" s="6">
        <v>6</v>
      </c>
      <c r="BY10" s="19">
        <v>24.042999267578125</v>
      </c>
      <c r="BZ10" s="21"/>
      <c r="CC10" s="89"/>
      <c r="CL10" s="98">
        <v>4</v>
      </c>
      <c r="CM10" s="6">
        <v>6</v>
      </c>
      <c r="CN10" s="6">
        <v>6</v>
      </c>
      <c r="CO10" s="23">
        <v>26.218000411987305</v>
      </c>
      <c r="CP10" s="21"/>
      <c r="CR10" s="32"/>
      <c r="CS10" s="89"/>
      <c r="CV10" s="80"/>
      <c r="CW10" s="89"/>
      <c r="DB10" s="98">
        <v>4</v>
      </c>
      <c r="DC10" s="6">
        <v>6</v>
      </c>
      <c r="DD10" s="6">
        <v>6</v>
      </c>
      <c r="DE10" s="19">
        <v>24.697000503540039</v>
      </c>
      <c r="DF10" s="21"/>
      <c r="DH10" s="32"/>
      <c r="DI10" s="29"/>
      <c r="DR10" s="98">
        <v>4</v>
      </c>
      <c r="DS10" s="6">
        <v>6</v>
      </c>
      <c r="DT10" s="6">
        <v>6</v>
      </c>
      <c r="DU10" s="33">
        <v>26.211000442504883</v>
      </c>
      <c r="DV10" s="21"/>
      <c r="DX10" s="29"/>
      <c r="EC10" s="29"/>
      <c r="EH10" s="98">
        <v>4</v>
      </c>
      <c r="EI10" s="6">
        <v>6</v>
      </c>
      <c r="EJ10" s="6">
        <v>6</v>
      </c>
      <c r="EK10" s="19">
        <v>27.864999771118164</v>
      </c>
      <c r="EL10" s="21"/>
      <c r="ER10" s="29"/>
      <c r="ES10" s="89"/>
      <c r="EX10" s="98">
        <v>4</v>
      </c>
      <c r="EY10" s="6">
        <v>6</v>
      </c>
      <c r="EZ10" s="6">
        <v>6</v>
      </c>
      <c r="FA10" s="150">
        <v>28.357000350952148</v>
      </c>
    </row>
    <row r="11" spans="1:209" x14ac:dyDescent="0.25">
      <c r="B11" s="12">
        <v>5</v>
      </c>
      <c r="C11" s="5" t="s">
        <v>18</v>
      </c>
      <c r="D11" s="6">
        <v>6</v>
      </c>
      <c r="E11" s="6">
        <v>6</v>
      </c>
      <c r="F11" s="12" t="s">
        <v>74</v>
      </c>
      <c r="G11" s="98">
        <v>5</v>
      </c>
      <c r="H11" s="203">
        <v>5</v>
      </c>
      <c r="I11" s="170">
        <v>1.3077551020408162</v>
      </c>
      <c r="J11" s="171"/>
      <c r="K11" s="171"/>
      <c r="L11" s="171">
        <f t="shared" ref="L11" si="153">(I11-J$3)/K$3*SQRT(7/6)</f>
        <v>0.55706577470285623</v>
      </c>
      <c r="M11" s="171">
        <f t="shared" ref="M11" si="154">LOG(I11,2)</f>
        <v>0.38709239851877714</v>
      </c>
      <c r="N11" s="19">
        <v>25.503000259399414</v>
      </c>
      <c r="O11" s="20">
        <f>AVERAGE(N11:N12)</f>
        <v>25.482000350952148</v>
      </c>
      <c r="P11" s="21">
        <f>STDEV(N11:N12)</f>
        <v>2.9698355334716372E-2</v>
      </c>
      <c r="Q11" s="22">
        <f>2^(MIN(O$17:O$50)-O11)</f>
        <v>0.2672940156466001</v>
      </c>
      <c r="R11" s="87">
        <f t="shared" ref="R11" si="155">AD11</f>
        <v>29.224499702453613</v>
      </c>
      <c r="S11" s="96">
        <f t="shared" ref="S11" si="156">O11-$R11-M11</f>
        <v>-4.1295917500202419</v>
      </c>
      <c r="V11" s="34">
        <f t="shared" ref="V11" si="157">(S11-T$3)/U$3*SQRT(7/6)</f>
        <v>-4.3244142685310415E-3</v>
      </c>
      <c r="W11" s="30">
        <f>T$3-S11</f>
        <v>3.9863894185216964E-3</v>
      </c>
      <c r="Z11" s="21"/>
      <c r="AA11" s="24">
        <f t="shared" ref="AA11" si="158">(W11-X$3)/Y$3*SQRT(7/6)</f>
        <v>4.3244142685306321E-3</v>
      </c>
      <c r="AB11" s="98">
        <v>5</v>
      </c>
      <c r="AC11" s="23">
        <v>29.191999435424805</v>
      </c>
      <c r="AD11" s="77">
        <f t="shared" ref="AD11" si="159">AVERAGE(AC11:AC12)</f>
        <v>29.224499702453613</v>
      </c>
      <c r="AE11" s="78">
        <f t="shared" ref="AE11" si="160">STDEV(AC11:AC12)</f>
        <v>4.5962318412888246E-2</v>
      </c>
      <c r="AF11" s="30">
        <f>2^(MIN(AD$3:AD$96)-AD11)</f>
        <v>0.32873579435832928</v>
      </c>
      <c r="AG11" s="95">
        <f t="shared" ref="AG11" si="161">AD11-$R11</f>
        <v>0</v>
      </c>
      <c r="AH11" s="29"/>
      <c r="AP11" s="98">
        <v>5</v>
      </c>
      <c r="AQ11" s="6">
        <v>6</v>
      </c>
      <c r="AR11" s="6">
        <v>6</v>
      </c>
      <c r="AS11" s="30">
        <v>27.055999755859375</v>
      </c>
      <c r="AT11" s="77">
        <f t="shared" ref="AT11" si="162">AVERAGE(AS11:AS12)</f>
        <v>27.013500213623047</v>
      </c>
      <c r="AU11" s="78">
        <f t="shared" ref="AU11" si="163">STDEV(AS11:AS12)</f>
        <v>6.0103429025263409E-2</v>
      </c>
      <c r="AV11" s="30">
        <f>2^(MIN(AT$3:AT$96)-AT11)</f>
        <v>0.3552730032801884</v>
      </c>
      <c r="AW11" s="93">
        <f t="shared" ref="AW11" si="164">AT11-$R11-M11</f>
        <v>-2.5980918873493435</v>
      </c>
      <c r="AZ11" s="80">
        <f t="shared" ref="AZ11" si="165">(AW11-AX$3)/AY$3*SQRT(7/6)</f>
        <v>-0.56923899118992871</v>
      </c>
      <c r="BA11" s="30">
        <f t="shared" ref="BA11" si="166">AX$3-AW11</f>
        <v>0.51820104134374434</v>
      </c>
      <c r="BE11" s="31">
        <f t="shared" ref="BE11" si="167">(BA11-BB$3)/BC$3*SQRT(7/6)</f>
        <v>0.56923899118992916</v>
      </c>
      <c r="BF11" s="98">
        <v>5</v>
      </c>
      <c r="BG11" s="6">
        <v>6</v>
      </c>
      <c r="BH11" s="6">
        <v>6</v>
      </c>
      <c r="BI11" s="19">
        <v>20.23699951171875</v>
      </c>
      <c r="BJ11" s="20">
        <f>AVERAGE(BI11:BI12)</f>
        <v>20.251999855041504</v>
      </c>
      <c r="BK11" s="21">
        <f t="shared" ref="BK11" si="168">STDEV(BI11:BI12)</f>
        <v>2.1213688967291273E-2</v>
      </c>
      <c r="BL11" s="22">
        <f>2^(MIN(BJ$3:BJ$96)-BJ11)</f>
        <v>0.37657276203261192</v>
      </c>
      <c r="BM11" s="114">
        <f t="shared" ref="BM11" si="169">BJ11-$R11-M11</f>
        <v>-9.3595922459308873</v>
      </c>
      <c r="BP11" s="80">
        <f t="shared" ref="BP11" si="170">(BM11-BN$3)/BO$3*SQRT(7/6)</f>
        <v>-0.53632091322519881</v>
      </c>
      <c r="BQ11" s="118">
        <f t="shared" ref="BQ11" si="171">BN$3-BM11</f>
        <v>0.49263003565875607</v>
      </c>
      <c r="BU11" s="24">
        <f t="shared" ref="BU11" si="172">(BQ11-BR$3)/BS$3*SQRT(7/6)</f>
        <v>0.53632091322520303</v>
      </c>
      <c r="BV11" s="98">
        <v>5</v>
      </c>
      <c r="BW11" s="6">
        <v>6</v>
      </c>
      <c r="BX11" s="6">
        <v>6</v>
      </c>
      <c r="BY11" s="19">
        <v>25.309999465942383</v>
      </c>
      <c r="BZ11" s="20">
        <f>AVERAGE(BY11:BY12)</f>
        <v>25.329999923706055</v>
      </c>
      <c r="CA11" s="21">
        <f t="shared" ref="CA11" si="173">STDEV(BY11:BY12)</f>
        <v>2.8284918623055027E-2</v>
      </c>
      <c r="CB11" s="22">
        <f>2^(MIN(BZ$3:BZ$96)-BZ11)</f>
        <v>0.2107347275842868</v>
      </c>
      <c r="CC11" s="93">
        <f t="shared" ref="CC11" si="174">BZ11-$R11-M11</f>
        <v>-4.2815921772663357</v>
      </c>
      <c r="CF11" s="34">
        <f t="shared" ref="CF11" si="175">(CC11-CD$3)/CE$3*SQRT(7/6)</f>
        <v>-2.5955998982313357E-2</v>
      </c>
      <c r="CG11" s="30">
        <f t="shared" ref="CG11" si="176">CD$3-CC11</f>
        <v>1.8344092491205721E-2</v>
      </c>
      <c r="CK11" s="24">
        <f t="shared" ref="CK11" si="177">(CG11-CH$3)/CI$3*SQRT(7/6)</f>
        <v>2.5955998982312961E-2</v>
      </c>
      <c r="CL11" s="98">
        <v>5</v>
      </c>
      <c r="CM11" s="6">
        <v>6</v>
      </c>
      <c r="CN11" s="6">
        <v>6</v>
      </c>
      <c r="CO11" s="23">
        <v>26.614999771118164</v>
      </c>
      <c r="CP11" s="20">
        <f>AVERAGE(CO11:CO12)</f>
        <v>26.648499488830566</v>
      </c>
      <c r="CQ11" s="21">
        <f t="shared" ref="CQ11" si="178">STDEV(CO11:CO12)</f>
        <v>4.7375755124549591E-2</v>
      </c>
      <c r="CR11" s="22">
        <f>2^(MIN(CP$3:CP$96)-CP11)</f>
        <v>0.32635193615337893</v>
      </c>
      <c r="CS11" s="93">
        <f t="shared" ref="CS11" si="179">CP11-$R11-M11</f>
        <v>-2.963092612141824</v>
      </c>
      <c r="CV11" s="80">
        <f t="shared" ref="CV11" si="180">(CS11-CT$3)/CU$3*SQRT(7/6)</f>
        <v>-0.37197747113477569</v>
      </c>
      <c r="CW11" s="118">
        <f t="shared" ref="CW11" si="181">CT$3-CS11</f>
        <v>0.26670172907916578</v>
      </c>
      <c r="DA11" s="24">
        <f t="shared" ref="DA11" si="182">(CW11-CX$3)/CY$3*SQRT(7/6)</f>
        <v>0.37197747113477575</v>
      </c>
      <c r="DB11" s="98">
        <v>5</v>
      </c>
      <c r="DC11" s="6">
        <v>6</v>
      </c>
      <c r="DD11" s="6">
        <v>6</v>
      </c>
      <c r="DE11" s="19">
        <v>26.091999053955078</v>
      </c>
      <c r="DF11" s="20">
        <f>AVERAGE(DE11:DE12)</f>
        <v>26.074999809265137</v>
      </c>
      <c r="DG11" s="21">
        <f>STDEV(DE11:DE12)</f>
        <v>2.4040562390613956E-2</v>
      </c>
      <c r="DH11" s="22">
        <f>2^(MIN(DF$3:DF$96)-DF11)</f>
        <v>0.19098083642174296</v>
      </c>
      <c r="DI11" s="93">
        <f t="shared" ref="DI11" si="183">DF11-$R11-M11</f>
        <v>-3.5365922917072536</v>
      </c>
      <c r="DL11" s="34">
        <f t="shared" ref="DL11" si="184">(DI11-DJ$3)/DK$3*SQRT(7/6)</f>
        <v>0.30575539663502388</v>
      </c>
      <c r="DM11" s="30">
        <f t="shared" ref="DM11" si="185">DJ$3-DI11</f>
        <v>-0.21537001120752519</v>
      </c>
      <c r="DQ11" s="24">
        <f t="shared" ref="DQ11" si="186">(DM11-DN$3)/DO$3*SQRT(7/6)</f>
        <v>-0.30575539663502349</v>
      </c>
      <c r="DR11" s="98">
        <v>5</v>
      </c>
      <c r="DS11" s="6">
        <v>6</v>
      </c>
      <c r="DT11" s="6">
        <v>6</v>
      </c>
      <c r="DU11" s="33">
        <v>27.448999404907227</v>
      </c>
      <c r="DV11" s="20">
        <f>AVERAGE(DU11:DU12)</f>
        <v>27.414499282836914</v>
      </c>
      <c r="DW11" s="21">
        <f t="shared" ref="DW11" si="187">STDEV(DU11:DU12)</f>
        <v>4.8790540535363282E-2</v>
      </c>
      <c r="DX11" s="79">
        <f>2^(MIN(DV$3:DV$96)-DV11)</f>
        <v>0.21338069168865748</v>
      </c>
      <c r="DY11" s="96">
        <f t="shared" ref="DY11" si="188">DV11-$R11-M11</f>
        <v>-2.1970928181354763</v>
      </c>
      <c r="EB11" s="34">
        <f t="shared" ref="EB11" si="189">(DY11-DZ$3)/EA$3*SQRT(7/6)</f>
        <v>0.21865310444328886</v>
      </c>
      <c r="EC11" s="30">
        <f t="shared" ref="EC11" si="190">DZ$3-DY11</f>
        <v>-0.15544098092536807</v>
      </c>
      <c r="EG11" s="24">
        <f t="shared" ref="EG11" si="191">(EC11-ED$3)/EE$3*SQRT(7/6)</f>
        <v>-0.21865310444328911</v>
      </c>
      <c r="EH11" s="98">
        <v>5</v>
      </c>
      <c r="EI11" s="6">
        <v>6</v>
      </c>
      <c r="EJ11" s="6">
        <v>6</v>
      </c>
      <c r="EK11" s="19">
        <v>28.128000259399414</v>
      </c>
      <c r="EL11" s="20">
        <f>AVERAGE(EK11:EK12)</f>
        <v>28.071000099182129</v>
      </c>
      <c r="EM11" s="21">
        <f t="shared" ref="EM11" si="192">STDEV(EK11:EK12)</f>
        <v>8.0610399636724006E-2</v>
      </c>
      <c r="EN11" s="79">
        <f>2^(MIN(EL$3:EL$98)-EL11)</f>
        <v>0.43739243102715697</v>
      </c>
      <c r="EO11" s="93">
        <f t="shared" ref="EO11" si="193">EL11-$R11-M11</f>
        <v>-1.5405920017902615</v>
      </c>
      <c r="ER11" s="80">
        <f t="shared" ref="ER11" si="194">(EO11-EP$3)/EQ$3*SQRT(7/6)</f>
        <v>-0.94983287730132149</v>
      </c>
      <c r="ES11" s="118">
        <f t="shared" ref="ES11" si="195">EP$3-EO11</f>
        <v>0.72191554831047167</v>
      </c>
      <c r="EW11" s="24">
        <f t="shared" ref="EW11" si="196">(ES11-ET$3)/EU$3*SQRT(7/6)</f>
        <v>0.94983287730132149</v>
      </c>
      <c r="EX11" s="98">
        <v>5</v>
      </c>
      <c r="EY11" s="6">
        <v>6</v>
      </c>
      <c r="EZ11" s="6">
        <v>6</v>
      </c>
      <c r="FA11" s="150">
        <v>28.363000869750977</v>
      </c>
      <c r="FB11" s="30">
        <f t="shared" ref="FB11" si="197">AVERAGE(FA11:FA12)</f>
        <v>28.306500434875488</v>
      </c>
      <c r="FC11" s="30">
        <f t="shared" ref="FC11" si="198">STDEV(FA11:FA12)</f>
        <v>7.9903681280893341E-2</v>
      </c>
      <c r="FD11" s="30">
        <f>2^(MIN(FB$3:FB$96)-FB11)</f>
        <v>0.49913413152892389</v>
      </c>
      <c r="FE11" s="118">
        <f t="shared" ref="FE11" si="199">FB11-$R11-M11</f>
        <v>-1.3050916660969021</v>
      </c>
      <c r="FH11" s="35">
        <f t="shared" ref="FH11" si="200">(FE11-FF$3)/FG$3*SQRT(7/6)</f>
        <v>-0.9022032565797875</v>
      </c>
      <c r="FI11" s="118">
        <f t="shared" ref="FI11" si="201">FF$3-FE11</f>
        <v>0.7033438309119644</v>
      </c>
      <c r="FM11" s="50">
        <f t="shared" ref="FM11" si="202">(FI11-FJ$3)/FK$3*SQRT(7/6)</f>
        <v>0.9022032565797875</v>
      </c>
    </row>
    <row r="12" spans="1:209" x14ac:dyDescent="0.25">
      <c r="C12" s="5" t="s">
        <v>18</v>
      </c>
      <c r="D12" s="6">
        <v>6</v>
      </c>
      <c r="E12" s="6">
        <v>6</v>
      </c>
      <c r="F12" s="12" t="s">
        <v>74</v>
      </c>
      <c r="G12" s="98">
        <v>5</v>
      </c>
      <c r="H12" s="203">
        <v>5</v>
      </c>
      <c r="I12" s="170"/>
      <c r="J12" s="171"/>
      <c r="K12" s="171"/>
      <c r="L12" s="171"/>
      <c r="M12" s="171"/>
      <c r="N12" s="19">
        <v>25.461000442504883</v>
      </c>
      <c r="O12" s="21"/>
      <c r="Q12" s="26"/>
      <c r="R12" s="28"/>
      <c r="S12" s="25"/>
      <c r="V12" s="32"/>
      <c r="Z12" s="21"/>
      <c r="AB12" s="98">
        <v>5</v>
      </c>
      <c r="AC12" s="23">
        <v>29.256999969482422</v>
      </c>
      <c r="AD12" s="78"/>
      <c r="AE12" s="29"/>
      <c r="AF12" s="23"/>
      <c r="AG12" s="25"/>
      <c r="AH12" s="29"/>
      <c r="AP12" s="98">
        <v>5</v>
      </c>
      <c r="AQ12" s="6">
        <v>6</v>
      </c>
      <c r="AR12" s="6">
        <v>6</v>
      </c>
      <c r="AS12" s="30">
        <v>26.971000671386719</v>
      </c>
      <c r="AT12" s="78"/>
      <c r="AU12" s="29"/>
      <c r="AV12" s="29"/>
      <c r="AZ12" s="29"/>
      <c r="BA12" s="29"/>
      <c r="BE12" s="29"/>
      <c r="BF12" s="98">
        <v>5</v>
      </c>
      <c r="BG12" s="6">
        <v>6</v>
      </c>
      <c r="BH12" s="6">
        <v>6</v>
      </c>
      <c r="BI12" s="19">
        <v>20.267000198364258</v>
      </c>
      <c r="BJ12" s="21"/>
      <c r="BL12" s="32"/>
      <c r="BM12" s="32"/>
      <c r="BP12" s="29"/>
      <c r="BQ12" s="89"/>
      <c r="BV12" s="98">
        <v>5</v>
      </c>
      <c r="BW12" s="6">
        <v>6</v>
      </c>
      <c r="BX12" s="6">
        <v>6</v>
      </c>
      <c r="BY12" s="19">
        <v>25.350000381469727</v>
      </c>
      <c r="BZ12" s="21"/>
      <c r="CC12" s="89"/>
      <c r="CL12" s="98">
        <v>5</v>
      </c>
      <c r="CM12" s="6">
        <v>6</v>
      </c>
      <c r="CN12" s="6">
        <v>6</v>
      </c>
      <c r="CO12" s="23">
        <v>26.681999206542969</v>
      </c>
      <c r="CP12" s="21"/>
      <c r="CR12" s="32"/>
      <c r="CS12" s="89"/>
      <c r="CV12" s="80"/>
      <c r="CW12" s="89"/>
      <c r="DB12" s="98">
        <v>5</v>
      </c>
      <c r="DC12" s="6">
        <v>6</v>
      </c>
      <c r="DD12" s="6">
        <v>6</v>
      </c>
      <c r="DE12" s="19">
        <v>26.058000564575195</v>
      </c>
      <c r="DF12" s="21"/>
      <c r="DH12" s="32"/>
      <c r="DI12" s="29"/>
      <c r="DR12" s="98">
        <v>5</v>
      </c>
      <c r="DS12" s="6">
        <v>6</v>
      </c>
      <c r="DT12" s="6">
        <v>6</v>
      </c>
      <c r="DU12" s="33">
        <v>27.379999160766602</v>
      </c>
      <c r="DV12" s="21"/>
      <c r="DX12" s="29"/>
      <c r="EC12" s="29"/>
      <c r="EH12" s="98">
        <v>5</v>
      </c>
      <c r="EI12" s="6">
        <v>6</v>
      </c>
      <c r="EJ12" s="6">
        <v>6</v>
      </c>
      <c r="EK12" s="19">
        <v>28.013999938964844</v>
      </c>
      <c r="EL12" s="21"/>
      <c r="ER12" s="29"/>
      <c r="ES12" s="89"/>
      <c r="EX12" s="98">
        <v>5</v>
      </c>
      <c r="EY12" s="6">
        <v>6</v>
      </c>
      <c r="EZ12" s="6">
        <v>6</v>
      </c>
      <c r="FA12" s="150">
        <v>28.25</v>
      </c>
    </row>
    <row r="13" spans="1:209" x14ac:dyDescent="0.25">
      <c r="B13" s="12">
        <v>6</v>
      </c>
      <c r="C13" s="5" t="s">
        <v>18</v>
      </c>
      <c r="D13" s="6">
        <v>6</v>
      </c>
      <c r="E13" s="6">
        <v>6</v>
      </c>
      <c r="F13" s="12" t="s">
        <v>74</v>
      </c>
      <c r="G13" s="98">
        <v>6</v>
      </c>
      <c r="H13" s="203">
        <v>6</v>
      </c>
      <c r="I13" s="170">
        <v>0.77463917525773207</v>
      </c>
      <c r="J13" s="171"/>
      <c r="K13" s="171"/>
      <c r="L13" s="171">
        <f t="shared" ref="L13" si="203">(I13-J$3)/K$3*SQRT(7/6)</f>
        <v>-0.80000067437831734</v>
      </c>
      <c r="M13" s="171">
        <f t="shared" ref="M13" si="204">LOG(I13,2)</f>
        <v>-0.36840363132008119</v>
      </c>
      <c r="N13" s="19">
        <v>24.740999221801758</v>
      </c>
      <c r="O13" s="20">
        <f>AVERAGE(N13:N14)</f>
        <v>24.800999641418457</v>
      </c>
      <c r="P13" s="21">
        <f>STDEV(N13:N14)</f>
        <v>8.4853407170012732E-2</v>
      </c>
      <c r="Q13" s="22">
        <f>2^(MIN(O$17:O$50)-O13)</f>
        <v>0.42853951743890084</v>
      </c>
      <c r="R13" s="87">
        <f t="shared" ref="R13" si="205">AD13</f>
        <v>28.47350025177002</v>
      </c>
      <c r="S13" s="96">
        <f t="shared" ref="S13" si="206">O13-$R13-M13</f>
        <v>-3.3040969790314811</v>
      </c>
      <c r="V13" s="34">
        <f t="shared" ref="V13" si="207">(S13-T$3)/U$3*SQRT(7/6)</f>
        <v>0.89116797031274531</v>
      </c>
      <c r="W13" s="30">
        <f>T$3-S13</f>
        <v>-0.82150838157023909</v>
      </c>
      <c r="Z13" s="21"/>
      <c r="AA13" s="24">
        <f t="shared" ref="AA13" si="208">(W13-X$3)/Y$3*SQRT(7/6)</f>
        <v>-0.89116797031274653</v>
      </c>
      <c r="AB13" s="98">
        <v>6</v>
      </c>
      <c r="AC13" s="23">
        <v>28.520000457763672</v>
      </c>
      <c r="AD13" s="77">
        <f t="shared" ref="AD13" si="209">AVERAGE(AC13:AC14)</f>
        <v>28.47350025177002</v>
      </c>
      <c r="AE13" s="78">
        <f t="shared" ref="AE13" si="210">STDEV(AC13:AC14)</f>
        <v>6.5761221969365832E-2</v>
      </c>
      <c r="AF13" s="30">
        <f>2^(MIN(AD$3:AD$96)-AD13)</f>
        <v>0.55324864143724195</v>
      </c>
      <c r="AG13" s="95">
        <f t="shared" ref="AG13" si="211">AD13-$R13</f>
        <v>0</v>
      </c>
      <c r="AH13" s="29"/>
      <c r="AP13" s="98">
        <v>6</v>
      </c>
      <c r="AQ13" s="6">
        <v>6</v>
      </c>
      <c r="AR13" s="6">
        <v>6</v>
      </c>
      <c r="AS13" s="30">
        <v>26.031999588012695</v>
      </c>
      <c r="AT13" s="77">
        <f t="shared" ref="AT13" si="212">AVERAGE(AS13:AS14)</f>
        <v>25.990499496459961</v>
      </c>
      <c r="AU13" s="78">
        <f t="shared" ref="AU13" si="213">STDEV(AS13:AS14)</f>
        <v>5.8689992313602071E-2</v>
      </c>
      <c r="AV13" s="30">
        <f>2^(MIN(AT$3:AT$96)-AT13)</f>
        <v>0.72196494137777945</v>
      </c>
      <c r="AW13" s="93">
        <f t="shared" ref="AW13" si="214">AT13-$R13-M13</f>
        <v>-2.1145971239899772</v>
      </c>
      <c r="AZ13" s="80">
        <f t="shared" ref="AZ13" si="215">(AW13-AX$3)/AY$3*SQRT(7/6)</f>
        <v>-3.8124521356720946E-2</v>
      </c>
      <c r="BA13" s="30">
        <f t="shared" ref="BA13" si="216">AX$3-AW13</f>
        <v>3.4706277984378087E-2</v>
      </c>
      <c r="BE13" s="31">
        <f t="shared" ref="BE13" si="217">(BA13-BB$3)/BC$3*SQRT(7/6)</f>
        <v>3.8124521356721029E-2</v>
      </c>
      <c r="BF13" s="98">
        <v>6</v>
      </c>
      <c r="BG13" s="6">
        <v>6</v>
      </c>
      <c r="BH13" s="6">
        <v>6</v>
      </c>
      <c r="BI13" s="19">
        <v>19.061000823974609</v>
      </c>
      <c r="BJ13" s="20">
        <f>AVERAGE(BI13:BI14)</f>
        <v>19.05250072479248</v>
      </c>
      <c r="BK13" s="21">
        <f t="shared" ref="BK13" si="218">STDEV(BI13:BI14)</f>
        <v>1.2020955544883152E-2</v>
      </c>
      <c r="BL13" s="22">
        <f>2^(MIN(BJ$3:BJ$96)-BJ13)</f>
        <v>0.86483672149329838</v>
      </c>
      <c r="BM13" s="114">
        <f t="shared" ref="BM13" si="219">BJ13-$R13-M13</f>
        <v>-9.0525958956574577</v>
      </c>
      <c r="BP13" s="80">
        <f t="shared" ref="BP13" si="220">(BM13-BN$3)/BO$3*SQRT(7/6)</f>
        <v>-0.202097355956148</v>
      </c>
      <c r="BQ13" s="118">
        <f t="shared" ref="BQ13" si="221">BN$3-BM13</f>
        <v>0.18563368538532643</v>
      </c>
      <c r="BU13" s="24">
        <f t="shared" ref="BU13" si="222">(BQ13-BR$3)/BS$3*SQRT(7/6)</f>
        <v>0.20209735595614992</v>
      </c>
      <c r="BV13" s="98">
        <v>6</v>
      </c>
      <c r="BW13" s="6">
        <v>6</v>
      </c>
      <c r="BX13" s="6">
        <v>6</v>
      </c>
      <c r="BY13" s="19">
        <v>23.955999374389648</v>
      </c>
      <c r="BZ13" s="20">
        <f>AVERAGE(BY13:BY14)</f>
        <v>24.008999824523926</v>
      </c>
      <c r="CA13" s="21">
        <f t="shared" ref="CA13" si="223">STDEV(BY13:BY14)</f>
        <v>7.4953955391773949E-2</v>
      </c>
      <c r="CB13" s="22">
        <f>2^(MIN(BZ$3:BZ$96)-BZ13)</f>
        <v>0.5264980466734096</v>
      </c>
      <c r="CC13" s="93">
        <f t="shared" ref="CC13" si="224">BZ13-$R13-M13</f>
        <v>-4.0960967959260124</v>
      </c>
      <c r="CF13" s="34">
        <f t="shared" ref="CF13" si="225">(CC13-CD$3)/CE$3*SQRT(7/6)</f>
        <v>0.23651094679881299</v>
      </c>
      <c r="CG13" s="30">
        <f t="shared" ref="CG13" si="226">CD$3-CC13</f>
        <v>-0.16715128884911756</v>
      </c>
      <c r="CK13" s="24">
        <f t="shared" ref="CK13" si="227">(CG13-CH$3)/CI$3*SQRT(7/6)</f>
        <v>-0.23651094679881302</v>
      </c>
      <c r="CL13" s="98">
        <v>6</v>
      </c>
      <c r="CM13" s="6">
        <v>6</v>
      </c>
      <c r="CN13" s="6">
        <v>6</v>
      </c>
      <c r="CO13" s="23">
        <v>25.378000259399414</v>
      </c>
      <c r="CP13" s="20">
        <f>AVERAGE(CO13:CO14)</f>
        <v>25.416500091552734</v>
      </c>
      <c r="CQ13" s="21">
        <f t="shared" ref="CQ13" si="228">STDEV(CO13:CO14)</f>
        <v>5.4446984780313346E-2</v>
      </c>
      <c r="CR13" s="22">
        <f>2^(MIN(CP$3:CP$96)-CP13)</f>
        <v>0.76657555623187834</v>
      </c>
      <c r="CS13" s="93">
        <f t="shared" ref="CS13" si="229">CP13-$R13-M13</f>
        <v>-2.6885965288972038</v>
      </c>
      <c r="CV13" s="80">
        <f t="shared" ref="CV13" si="230">(CS13-CT$3)/CU$3*SQRT(7/6)</f>
        <v>1.0871036200646115E-2</v>
      </c>
      <c r="CW13" s="118">
        <f t="shared" ref="CW13" si="231">CT$3-CS13</f>
        <v>-7.7943541654543758E-3</v>
      </c>
      <c r="DA13" s="24">
        <f t="shared" ref="DA13" si="232">(CW13-CX$3)/CY$3*SQRT(7/6)</f>
        <v>-1.0871036200646163E-2</v>
      </c>
      <c r="DB13" s="98">
        <v>6</v>
      </c>
      <c r="DC13" s="6">
        <v>6</v>
      </c>
      <c r="DD13" s="6">
        <v>6</v>
      </c>
      <c r="DE13" s="19">
        <v>24.938999176025391</v>
      </c>
      <c r="DF13" s="20">
        <f>AVERAGE(DE13:DE14)</f>
        <v>24.930999755859375</v>
      </c>
      <c r="DG13" s="21">
        <f>STDEV(DE13:DE14)</f>
        <v>1.1312888489900133E-2</v>
      </c>
      <c r="DH13" s="22">
        <f>2^(MIN(DF$3:DF$96)-DF13)</f>
        <v>0.42205409867043564</v>
      </c>
      <c r="DI13" s="93">
        <f t="shared" ref="DI13" si="233">DF13-$R13-M13</f>
        <v>-3.1740968645905632</v>
      </c>
      <c r="DL13" s="34">
        <f t="shared" ref="DL13" si="234">(DI13-DJ$3)/DK$3*SQRT(7/6)</f>
        <v>0.82038105168803066</v>
      </c>
      <c r="DM13" s="30">
        <f t="shared" ref="DM13" si="235">DJ$3-DI13</f>
        <v>-0.57786543832421566</v>
      </c>
      <c r="DQ13" s="24">
        <f t="shared" ref="DQ13" si="236">(DM13-DN$3)/DO$3*SQRT(7/6)</f>
        <v>-0.82038105168803022</v>
      </c>
      <c r="DR13" s="98">
        <v>6</v>
      </c>
      <c r="DS13" s="6">
        <v>6</v>
      </c>
      <c r="DT13" s="6">
        <v>6</v>
      </c>
      <c r="DU13" s="33">
        <v>25.992000579833984</v>
      </c>
      <c r="DV13" s="20">
        <f>AVERAGE(DU13:DU14)</f>
        <v>25.98799991607666</v>
      </c>
      <c r="DW13" s="21">
        <f t="shared" ref="DW13" si="237">STDEV(DU13:DU14)</f>
        <v>5.6577929441024152E-3</v>
      </c>
      <c r="DX13" s="79">
        <f>2^(MIN(DV$3:DV$96)-DV13)</f>
        <v>0.57355387305438099</v>
      </c>
      <c r="DY13" s="96">
        <f t="shared" ref="DY13" si="238">DV13-$R13-M13</f>
        <v>-2.117096704373278</v>
      </c>
      <c r="EB13" s="34">
        <f t="shared" ref="EB13" si="239">(DY13-DZ$3)/EA$3*SQRT(7/6)</f>
        <v>0.33118069217062895</v>
      </c>
      <c r="EC13" s="30">
        <f t="shared" ref="EC13" si="240">DZ$3-DY13</f>
        <v>-0.23543709468756635</v>
      </c>
      <c r="EG13" s="24">
        <f t="shared" ref="EG13" si="241">(EC13-ED$3)/EE$3*SQRT(7/6)</f>
        <v>-0.33118069217062929</v>
      </c>
      <c r="EH13" s="98">
        <v>6</v>
      </c>
      <c r="EI13" s="6">
        <v>6</v>
      </c>
      <c r="EJ13" s="6">
        <v>6</v>
      </c>
      <c r="EK13" s="19">
        <v>27.374000549316406</v>
      </c>
      <c r="EL13" s="20">
        <f>AVERAGE(EK13:EK14)</f>
        <v>27.292500495910645</v>
      </c>
      <c r="EM13" s="21">
        <f t="shared" ref="EM13" si="242">STDEV(EK13:EK14)</f>
        <v>0.11525848086055977</v>
      </c>
      <c r="EN13" s="79">
        <f>2^(MIN(EL$3:EL$98)-EL13)</f>
        <v>0.75027935364216647</v>
      </c>
      <c r="EO13" s="93">
        <f t="shared" ref="EO13" si="243">EL13-$R13-M13</f>
        <v>-0.81259612453929386</v>
      </c>
      <c r="ER13" s="80">
        <f t="shared" ref="ER13" si="244">(EO13-EP$3)/EQ$3*SQRT(7/6)</f>
        <v>7.9999611395071123E-3</v>
      </c>
      <c r="ES13" s="118">
        <f t="shared" ref="ES13" si="245">EP$3-EO13</f>
        <v>-6.0803289404959271E-3</v>
      </c>
      <c r="EW13" s="24">
        <f t="shared" ref="EW13" si="246">(ES13-ET$3)/EU$3*SQRT(7/6)</f>
        <v>-7.9999611395071123E-3</v>
      </c>
      <c r="EX13" s="98">
        <v>6</v>
      </c>
      <c r="EY13" s="6">
        <v>6</v>
      </c>
      <c r="EZ13" s="6">
        <v>6</v>
      </c>
      <c r="FA13" s="150">
        <v>27.971000671386719</v>
      </c>
      <c r="FB13" s="30">
        <f t="shared" ref="FB13" si="247">AVERAGE(FA13:FA14)</f>
        <v>27.880500793457031</v>
      </c>
      <c r="FC13" s="30">
        <f t="shared" ref="FC13" si="248">STDEV(FA13:FA14)</f>
        <v>0.12798615476127359</v>
      </c>
      <c r="FD13" s="30">
        <f>2^(MIN(FB$3:FB$96)-FB13)</f>
        <v>0.67058824892894742</v>
      </c>
      <c r="FE13" s="118">
        <f t="shared" ref="FE13" si="249">FB13-$R13-M13</f>
        <v>-0.22459582699290709</v>
      </c>
      <c r="FH13" s="35">
        <f t="shared" ref="FH13" si="250">(FE13-FF$3)/FG$3*SQRT(7/6)</f>
        <v>0.48378581720872033</v>
      </c>
      <c r="FI13" s="118">
        <f t="shared" ref="FI13" si="251">FF$3-FE13</f>
        <v>-0.3771520081920306</v>
      </c>
      <c r="FM13" s="50">
        <f t="shared" ref="FM13" si="252">(FI13-FJ$3)/FK$3*SQRT(7/6)</f>
        <v>-0.48378581720872033</v>
      </c>
    </row>
    <row r="14" spans="1:209" x14ac:dyDescent="0.25">
      <c r="C14" s="5" t="s">
        <v>18</v>
      </c>
      <c r="D14" s="6">
        <v>6</v>
      </c>
      <c r="E14" s="6">
        <v>6</v>
      </c>
      <c r="F14" s="12" t="s">
        <v>74</v>
      </c>
      <c r="G14" s="98">
        <v>6</v>
      </c>
      <c r="H14" s="203">
        <v>6</v>
      </c>
      <c r="I14" s="170"/>
      <c r="J14" s="171"/>
      <c r="K14" s="171"/>
      <c r="L14" s="171"/>
      <c r="M14" s="171"/>
      <c r="N14" s="19">
        <v>24.861000061035156</v>
      </c>
      <c r="O14" s="21"/>
      <c r="Q14" s="26"/>
      <c r="R14" s="28"/>
      <c r="S14" s="25"/>
      <c r="V14" s="32"/>
      <c r="Z14" s="21"/>
      <c r="AB14" s="98">
        <v>6</v>
      </c>
      <c r="AC14" s="23">
        <v>28.427000045776367</v>
      </c>
      <c r="AD14" s="78"/>
      <c r="AE14" s="29"/>
      <c r="AF14" s="23"/>
      <c r="AG14" s="25"/>
      <c r="AH14" s="29"/>
      <c r="AP14" s="98">
        <v>6</v>
      </c>
      <c r="AQ14" s="6">
        <v>6</v>
      </c>
      <c r="AR14" s="6">
        <v>6</v>
      </c>
      <c r="AS14" s="30">
        <v>25.948999404907227</v>
      </c>
      <c r="AT14" s="78"/>
      <c r="AU14" s="29"/>
      <c r="AV14" s="29"/>
      <c r="AZ14" s="29"/>
      <c r="BA14" s="29"/>
      <c r="BE14" s="29"/>
      <c r="BF14" s="98">
        <v>6</v>
      </c>
      <c r="BG14" s="6">
        <v>6</v>
      </c>
      <c r="BH14" s="6">
        <v>6</v>
      </c>
      <c r="BI14" s="19">
        <v>19.044000625610352</v>
      </c>
      <c r="BJ14" s="21"/>
      <c r="BL14" s="32"/>
      <c r="BM14" s="32"/>
      <c r="BP14" s="29"/>
      <c r="BQ14" s="89"/>
      <c r="BV14" s="98">
        <v>6</v>
      </c>
      <c r="BW14" s="6">
        <v>6</v>
      </c>
      <c r="BX14" s="6">
        <v>6</v>
      </c>
      <c r="BY14" s="19">
        <v>24.062000274658203</v>
      </c>
      <c r="BZ14" s="21"/>
      <c r="CC14" s="89"/>
      <c r="CL14" s="98">
        <v>6</v>
      </c>
      <c r="CM14" s="6">
        <v>6</v>
      </c>
      <c r="CN14" s="6">
        <v>6</v>
      </c>
      <c r="CO14" s="23">
        <v>25.454999923706055</v>
      </c>
      <c r="CP14" s="21"/>
      <c r="CR14" s="32"/>
      <c r="CS14" s="89"/>
      <c r="CV14" s="80"/>
      <c r="CW14" s="89"/>
      <c r="DB14" s="98">
        <v>6</v>
      </c>
      <c r="DC14" s="6">
        <v>6</v>
      </c>
      <c r="DD14" s="6">
        <v>6</v>
      </c>
      <c r="DE14" s="19">
        <v>24.923000335693359</v>
      </c>
      <c r="DF14" s="21"/>
      <c r="DH14" s="32"/>
      <c r="DI14" s="29"/>
      <c r="DR14" s="98">
        <v>6</v>
      </c>
      <c r="DS14" s="6">
        <v>6</v>
      </c>
      <c r="DT14" s="6">
        <v>6</v>
      </c>
      <c r="DU14" s="33">
        <v>25.983999252319336</v>
      </c>
      <c r="DV14" s="21"/>
      <c r="DX14" s="29"/>
      <c r="EC14" s="29"/>
      <c r="EH14" s="98">
        <v>6</v>
      </c>
      <c r="EI14" s="6">
        <v>6</v>
      </c>
      <c r="EJ14" s="6">
        <v>6</v>
      </c>
      <c r="EK14" s="19">
        <v>27.211000442504883</v>
      </c>
      <c r="EL14" s="21"/>
      <c r="ER14" s="29"/>
      <c r="ES14" s="89"/>
      <c r="EX14" s="98">
        <v>6</v>
      </c>
      <c r="EY14" s="6">
        <v>6</v>
      </c>
      <c r="EZ14" s="6">
        <v>6</v>
      </c>
      <c r="FA14" s="150">
        <v>27.790000915527344</v>
      </c>
    </row>
    <row r="15" spans="1:209" x14ac:dyDescent="0.25">
      <c r="B15" s="12">
        <v>7</v>
      </c>
      <c r="C15" s="5" t="s">
        <v>18</v>
      </c>
      <c r="D15" s="6">
        <v>6</v>
      </c>
      <c r="E15" s="6">
        <v>6</v>
      </c>
      <c r="F15" s="12" t="s">
        <v>74</v>
      </c>
      <c r="G15" s="98">
        <v>7</v>
      </c>
      <c r="H15" s="203">
        <v>7</v>
      </c>
      <c r="I15" s="170">
        <v>0.96766519823788533</v>
      </c>
      <c r="J15" s="171"/>
      <c r="K15" s="171"/>
      <c r="L15" s="171">
        <f t="shared" ref="L15" si="253">(I15-J$3)/K$3*SQRT(7/6)</f>
        <v>-0.30864574306612597</v>
      </c>
      <c r="M15" s="171">
        <f t="shared" ref="M15" si="254">LOG(I15,2)</f>
        <v>-4.7420118039938224E-2</v>
      </c>
      <c r="N15" s="19">
        <v>24.16200065612793</v>
      </c>
      <c r="O15" s="20">
        <f>AVERAGE(N15:N16)</f>
        <v>24.126999855041504</v>
      </c>
      <c r="P15" s="21">
        <f>STDEV(N15:N16)</f>
        <v>4.94986075903463E-2</v>
      </c>
      <c r="Q15" s="22">
        <f>2^(MIN(O$17:O$50)-O15)</f>
        <v>0.68373061897237331</v>
      </c>
      <c r="R15" s="87">
        <f t="shared" ref="R15" si="255">AD15</f>
        <v>28.359499931335449</v>
      </c>
      <c r="S15" s="96">
        <f t="shared" ref="S15" si="256">O15-$R15-M15</f>
        <v>-4.1850799582540068</v>
      </c>
      <c r="V15" s="34">
        <f t="shared" ref="V15" si="257">(S15-T$3)/U$3*SQRT(7/6)</f>
        <v>-6.4517730633066858E-2</v>
      </c>
      <c r="W15" s="30">
        <f>T$3-S15</f>
        <v>5.9474597652286576E-2</v>
      </c>
      <c r="Z15" s="21"/>
      <c r="AA15" s="24">
        <f t="shared" ref="AA15" si="258">(W15-X$3)/Y$3*SQRT(7/6)</f>
        <v>6.4517730633066497E-2</v>
      </c>
      <c r="AB15" s="98">
        <v>7</v>
      </c>
      <c r="AC15" s="23">
        <v>28.396999359130859</v>
      </c>
      <c r="AD15" s="77">
        <f t="shared" ref="AD15" si="259">AVERAGE(AC15:AC16)</f>
        <v>28.359499931335449</v>
      </c>
      <c r="AE15" s="78">
        <f t="shared" ref="AE15" si="260">STDEV(AC15:AC16)</f>
        <v>5.3032199369499655E-2</v>
      </c>
      <c r="AF15" s="30">
        <f>2^(MIN(AD$3:AD$96)-AD15)</f>
        <v>0.59873944729875117</v>
      </c>
      <c r="AG15" s="95">
        <f t="shared" ref="AG15" si="261">AD15-$R15</f>
        <v>0</v>
      </c>
      <c r="AH15" s="29"/>
      <c r="AP15" s="98">
        <v>7</v>
      </c>
      <c r="AQ15" s="6">
        <v>6</v>
      </c>
      <c r="AR15" s="6">
        <v>6</v>
      </c>
      <c r="AS15" s="30">
        <v>26.340000152587891</v>
      </c>
      <c r="AT15" s="77">
        <f t="shared" ref="AT15" si="262">AVERAGE(AS15:AS16)</f>
        <v>26.288000106811523</v>
      </c>
      <c r="AU15" s="78">
        <f t="shared" ref="AU15" si="263">STDEV(AS15:AS16)</f>
        <v>7.3539169980960259E-2</v>
      </c>
      <c r="AV15" s="30">
        <f>2^(MIN(AT$3:AT$96)-AT15)</f>
        <v>0.58743457069428107</v>
      </c>
      <c r="AW15" s="93">
        <f t="shared" ref="AW15" si="264">AT15-$R15-M15</f>
        <v>-2.0240797064839877</v>
      </c>
      <c r="AZ15" s="80">
        <f t="shared" ref="AZ15" si="265">(AW15-AX$3)/AY$3*SQRT(7/6)</f>
        <v>6.1308014117571349E-2</v>
      </c>
      <c r="BA15" s="30">
        <f t="shared" ref="BA15" si="266">AX$3-AW15</f>
        <v>-5.581113952161143E-2</v>
      </c>
      <c r="BE15" s="31">
        <f t="shared" ref="BE15" si="267">(BA15-BB$3)/BC$3*SQRT(7/6)</f>
        <v>-6.1308014117571308E-2</v>
      </c>
      <c r="BF15" s="98">
        <v>7</v>
      </c>
      <c r="BG15" s="6">
        <v>6</v>
      </c>
      <c r="BH15" s="6">
        <v>6</v>
      </c>
      <c r="BI15" s="19">
        <v>19.443000793457031</v>
      </c>
      <c r="BJ15" s="20">
        <f>AVERAGE(BI15:BI16)</f>
        <v>19.460500717163086</v>
      </c>
      <c r="BK15" s="21">
        <f t="shared" ref="BK15" si="268">STDEV(BI15:BI16)</f>
        <v>2.4748629445596977E-2</v>
      </c>
      <c r="BL15" s="22">
        <f>2^(MIN(BJ$3:BJ$96)-BJ15)</f>
        <v>0.65179929413433957</v>
      </c>
      <c r="BM15" s="114">
        <f t="shared" ref="BM15" si="269">BJ15-$R15-M15</f>
        <v>-8.8515790961324257</v>
      </c>
      <c r="BP15" s="80">
        <f t="shared" ref="BP15" si="270">(BM15-BN$3)/BO$3*SQRT(7/6)</f>
        <v>1.6747427534786651E-2</v>
      </c>
      <c r="BQ15" s="118">
        <f t="shared" ref="BQ15" si="271">BN$3-BM15</f>
        <v>-1.5383114139705611E-2</v>
      </c>
      <c r="BU15" s="24">
        <f t="shared" ref="BU15" si="272">(BQ15-BR$3)/BS$3*SQRT(7/6)</f>
        <v>-1.6747427534786214E-2</v>
      </c>
      <c r="BV15" s="98">
        <v>7</v>
      </c>
      <c r="BW15" s="6">
        <v>6</v>
      </c>
      <c r="BX15" s="6">
        <v>6</v>
      </c>
      <c r="BY15" s="19">
        <v>23.933000564575195</v>
      </c>
      <c r="BZ15" s="20">
        <f>AVERAGE(BY15:BY16)</f>
        <v>23.965000152587891</v>
      </c>
      <c r="CA15" s="21">
        <f t="shared" ref="CA15" si="273">STDEV(BY15:BY16)</f>
        <v>4.5254251357905229E-2</v>
      </c>
      <c r="CB15" s="22">
        <f>2^(MIN(BZ$3:BZ$96)-BZ15)</f>
        <v>0.54280268259612019</v>
      </c>
      <c r="CC15" s="93">
        <f t="shared" ref="CC15" si="274">BZ15-$R15-M15</f>
        <v>-4.3470796607076201</v>
      </c>
      <c r="CF15" s="34">
        <f t="shared" ref="CF15" si="275">(CC15-CD$3)/CE$3*SQRT(7/6)</f>
        <v>-0.11861760403969807</v>
      </c>
      <c r="CG15" s="30">
        <f t="shared" ref="CG15" si="276">CD$3-CC15</f>
        <v>8.3831575932490132E-2</v>
      </c>
      <c r="CK15" s="24">
        <f t="shared" ref="CK15" si="277">(CG15-CH$3)/CI$3*SQRT(7/6)</f>
        <v>0.11861760403969754</v>
      </c>
      <c r="CL15" s="98">
        <v>7</v>
      </c>
      <c r="CM15" s="6">
        <v>6</v>
      </c>
      <c r="CN15" s="6">
        <v>6</v>
      </c>
      <c r="CO15" s="23">
        <v>25.475000381469727</v>
      </c>
      <c r="CP15" s="20">
        <f>AVERAGE(CO15:CO16)</f>
        <v>25.478500366210938</v>
      </c>
      <c r="CQ15" s="21">
        <f t="shared" ref="CQ15" si="278">STDEV(CO15:CO16)</f>
        <v>4.9497258891193947E-3</v>
      </c>
      <c r="CR15" s="22">
        <f>2^(MIN(CP$3:CP$96)-CP15)</f>
        <v>0.73432958294254802</v>
      </c>
      <c r="CS15" s="93">
        <f t="shared" ref="CS15" si="279">CP15-$R15-M15</f>
        <v>-2.8335794470845737</v>
      </c>
      <c r="CV15" s="80">
        <f t="shared" ref="CV15" si="280">(CS15-CT$3)/CU$3*SQRT(7/6)</f>
        <v>-0.19134129834732236</v>
      </c>
      <c r="CW15" s="118">
        <f t="shared" ref="CW15" si="281">CT$3-CS15</f>
        <v>0.13718856402191548</v>
      </c>
      <c r="DA15" s="24">
        <f t="shared" ref="DA15" si="282">(CW15-CX$3)/CY$3*SQRT(7/6)</f>
        <v>0.19134129834732236</v>
      </c>
      <c r="DB15" s="98">
        <v>7</v>
      </c>
      <c r="DC15" s="6">
        <v>6</v>
      </c>
      <c r="DD15" s="6">
        <v>6</v>
      </c>
      <c r="DE15" s="19">
        <v>24.645000457763672</v>
      </c>
      <c r="DF15" s="20">
        <f>AVERAGE(DE15:DE16)</f>
        <v>24.63700008392334</v>
      </c>
      <c r="DG15" s="21">
        <f>STDEV(DE15:DE16)</f>
        <v>1.1314237189052482E-2</v>
      </c>
      <c r="DH15" s="22">
        <f>2^(MIN(DF$3:DF$96)-DF15)</f>
        <v>0.51745292013121413</v>
      </c>
      <c r="DI15" s="93">
        <f t="shared" ref="DI15" si="283">DF15-$R15-M15</f>
        <v>-3.6750797293721713</v>
      </c>
      <c r="DL15" s="34">
        <f t="shared" ref="DL15" si="284">(DI15-DJ$3)/DK$3*SQRT(7/6)</f>
        <v>0.10914825901731667</v>
      </c>
      <c r="DM15" s="30">
        <f t="shared" ref="DM15" si="285">DJ$3-DI15</f>
        <v>-7.6882573542607524E-2</v>
      </c>
      <c r="DQ15" s="24">
        <f t="shared" ref="DQ15" si="286">(DM15-DN$3)/DO$3*SQRT(7/6)</f>
        <v>-0.10914825901731645</v>
      </c>
      <c r="DR15" s="98">
        <v>7</v>
      </c>
      <c r="DS15" s="6">
        <v>6</v>
      </c>
      <c r="DT15" s="6">
        <v>6</v>
      </c>
      <c r="DU15" s="33">
        <v>25.684000015258789</v>
      </c>
      <c r="DV15" s="20">
        <f>AVERAGE(DU15:DU16)</f>
        <v>25.691499710083008</v>
      </c>
      <c r="DW15" s="21">
        <f t="shared" ref="DW15" si="287">STDEV(DU15:DU16)</f>
        <v>1.0606170134069462E-2</v>
      </c>
      <c r="DX15" s="79">
        <f>2^(MIN(DV$3:DV$96)-DV15)</f>
        <v>0.70441674708215973</v>
      </c>
      <c r="DY15" s="96">
        <f t="shared" ref="DY15" si="288">DV15-$R15-M15</f>
        <v>-2.6205801032125033</v>
      </c>
      <c r="EB15" s="34">
        <f t="shared" ref="EB15" si="289">(DY15-DZ$3)/EA$3*SQRT(7/6)</f>
        <v>-0.37705086643431757</v>
      </c>
      <c r="EC15" s="30">
        <f t="shared" ref="EC15" si="290">DZ$3-DY15</f>
        <v>0.26804630415165898</v>
      </c>
      <c r="EG15" s="24">
        <f t="shared" ref="EG15" si="291">(EC15-ED$3)/EE$3*SQRT(7/6)</f>
        <v>0.37705086643431718</v>
      </c>
      <c r="EH15" s="98">
        <v>7</v>
      </c>
      <c r="EI15" s="6">
        <v>6</v>
      </c>
      <c r="EJ15" s="6">
        <v>6</v>
      </c>
      <c r="EK15" s="19">
        <v>27.979000091552734</v>
      </c>
      <c r="EL15" s="20">
        <f>AVERAGE(EK15:EK16)</f>
        <v>27.87399959564209</v>
      </c>
      <c r="EM15" s="21">
        <f t="shared" ref="EM15" si="292">STDEV(EK15:EK16)</f>
        <v>0.14849312537273421</v>
      </c>
      <c r="EN15" s="79">
        <f>2^(MIN(EL$3:EL$98)-EL15)</f>
        <v>0.50138844863004428</v>
      </c>
      <c r="EO15" s="93">
        <f t="shared" ref="EO15" si="293">EL15-$R15-M15</f>
        <v>-0.43808021765342114</v>
      </c>
      <c r="ER15" s="80">
        <f t="shared" ref="ER15" si="294">(EO15-EP$3)/EQ$3*SQRT(7/6)</f>
        <v>0.50075499635802523</v>
      </c>
      <c r="ES15" s="118">
        <f t="shared" ref="ES15" si="295">EP$3-EO15</f>
        <v>-0.38059623582636865</v>
      </c>
      <c r="EW15" s="24">
        <f t="shared" ref="EW15" si="296">(ES15-ET$3)/EU$3*SQRT(7/6)</f>
        <v>-0.50075499635802523</v>
      </c>
      <c r="EX15" s="98">
        <v>7</v>
      </c>
      <c r="EY15" s="6">
        <v>6</v>
      </c>
      <c r="EZ15" s="6">
        <v>6</v>
      </c>
      <c r="FA15" s="150">
        <v>27.322000503540039</v>
      </c>
      <c r="FB15" s="30">
        <f t="shared" ref="FB15" si="297">AVERAGE(FA15:FA16)</f>
        <v>27.303999900817871</v>
      </c>
      <c r="FC15" s="30">
        <f t="shared" ref="FC15" si="298">STDEV(FA15:FA16)</f>
        <v>2.5456696500579995E-2</v>
      </c>
      <c r="FD15" s="30">
        <f>2^(MIN(FB$3:FB$96)-FB15)</f>
        <v>1</v>
      </c>
      <c r="FE15" s="118">
        <f t="shared" ref="FE15" si="299">FB15-$R15-M15</f>
        <v>-1.0080799124776398</v>
      </c>
      <c r="FH15" s="35">
        <f t="shared" ref="FH15" si="300">(FE15-FF$3)/FG$3*SQRT(7/6)</f>
        <v>-0.52121609271951008</v>
      </c>
      <c r="FI15" s="118">
        <f t="shared" ref="FI15" si="301">FF$3-FE15</f>
        <v>0.40633207729270215</v>
      </c>
      <c r="FM15" s="50">
        <f t="shared" ref="FM15" si="302">(FI15-FJ$3)/FK$3*SQRT(7/6)</f>
        <v>0.52121609271951008</v>
      </c>
    </row>
    <row r="16" spans="1:209" x14ac:dyDescent="0.25">
      <c r="C16" s="5" t="s">
        <v>18</v>
      </c>
      <c r="D16" s="6">
        <v>6</v>
      </c>
      <c r="E16" s="6">
        <v>6</v>
      </c>
      <c r="F16" s="12" t="s">
        <v>74</v>
      </c>
      <c r="G16" s="98">
        <v>7</v>
      </c>
      <c r="H16" s="203">
        <v>7</v>
      </c>
      <c r="I16" s="170"/>
      <c r="J16" s="171"/>
      <c r="K16" s="171"/>
      <c r="L16" s="171"/>
      <c r="M16" s="171"/>
      <c r="N16" s="19">
        <v>24.091999053955078</v>
      </c>
      <c r="O16" s="21"/>
      <c r="Q16" s="26"/>
      <c r="R16" s="28"/>
      <c r="S16" s="25"/>
      <c r="V16" s="32"/>
      <c r="Z16" s="21"/>
      <c r="AB16" s="98">
        <v>7</v>
      </c>
      <c r="AC16" s="23">
        <v>28.322000503540039</v>
      </c>
      <c r="AD16" s="78"/>
      <c r="AE16" s="29"/>
      <c r="AF16" s="23"/>
      <c r="AG16" s="25"/>
      <c r="AH16" s="29"/>
      <c r="AP16" s="98">
        <v>7</v>
      </c>
      <c r="AQ16" s="6">
        <v>6</v>
      </c>
      <c r="AR16" s="6">
        <v>6</v>
      </c>
      <c r="AS16" s="30">
        <v>26.236000061035156</v>
      </c>
      <c r="AT16" s="78"/>
      <c r="AU16" s="29"/>
      <c r="AV16" s="29"/>
      <c r="AZ16" s="29"/>
      <c r="BA16" s="29"/>
      <c r="BE16" s="29"/>
      <c r="BF16" s="98">
        <v>7</v>
      </c>
      <c r="BG16" s="6">
        <v>6</v>
      </c>
      <c r="BH16" s="6">
        <v>6</v>
      </c>
      <c r="BI16" s="19">
        <v>19.478000640869141</v>
      </c>
      <c r="BJ16" s="21"/>
      <c r="BL16" s="32"/>
      <c r="BM16" s="32"/>
      <c r="BP16" s="29"/>
      <c r="BQ16" s="89"/>
      <c r="BV16" s="98">
        <v>7</v>
      </c>
      <c r="BW16" s="6">
        <v>6</v>
      </c>
      <c r="BX16" s="6">
        <v>6</v>
      </c>
      <c r="BY16" s="19">
        <v>23.996999740600586</v>
      </c>
      <c r="BZ16" s="21"/>
      <c r="CC16" s="89"/>
      <c r="CL16" s="98">
        <v>7</v>
      </c>
      <c r="CM16" s="6">
        <v>6</v>
      </c>
      <c r="CN16" s="6">
        <v>6</v>
      </c>
      <c r="CO16" s="23">
        <v>25.482000350952148</v>
      </c>
      <c r="CP16" s="21"/>
      <c r="CR16" s="32"/>
      <c r="CS16" s="89"/>
      <c r="CV16" s="80"/>
      <c r="CW16" s="89"/>
      <c r="DB16" s="98">
        <v>7</v>
      </c>
      <c r="DC16" s="6">
        <v>6</v>
      </c>
      <c r="DD16" s="6">
        <v>6</v>
      </c>
      <c r="DE16" s="19">
        <v>24.628999710083008</v>
      </c>
      <c r="DF16" s="21"/>
      <c r="DH16" s="32"/>
      <c r="DI16" s="29"/>
      <c r="DR16" s="98">
        <v>7</v>
      </c>
      <c r="DS16" s="6">
        <v>6</v>
      </c>
      <c r="DT16" s="6">
        <v>6</v>
      </c>
      <c r="DU16" s="33">
        <v>25.698999404907227</v>
      </c>
      <c r="DV16" s="21"/>
      <c r="DX16" s="29"/>
      <c r="EC16" s="29"/>
      <c r="EH16" s="98">
        <v>7</v>
      </c>
      <c r="EI16" s="6">
        <v>6</v>
      </c>
      <c r="EJ16" s="6">
        <v>6</v>
      </c>
      <c r="EK16" s="19">
        <v>27.768999099731445</v>
      </c>
      <c r="EL16" s="21"/>
      <c r="ER16" s="29"/>
      <c r="ES16" s="89"/>
      <c r="EX16" s="98">
        <v>7</v>
      </c>
      <c r="EY16" s="6">
        <v>6</v>
      </c>
      <c r="EZ16" s="6">
        <v>6</v>
      </c>
      <c r="FA16" s="150">
        <v>27.285999298095703</v>
      </c>
      <c r="FF16" s="151"/>
      <c r="FG16" s="151"/>
      <c r="FH16" s="155"/>
      <c r="FJ16" s="151"/>
      <c r="FK16" s="151"/>
      <c r="FL16" s="151"/>
      <c r="FN16" s="151"/>
      <c r="FO16" s="151"/>
      <c r="FP16" s="151"/>
      <c r="FQ16" s="151"/>
      <c r="FR16" s="151"/>
      <c r="FS16" s="151"/>
      <c r="FT16" s="151"/>
      <c r="FU16" s="151"/>
      <c r="FV16" s="151"/>
      <c r="FW16" s="151"/>
      <c r="FX16" s="151"/>
      <c r="FY16" s="151"/>
      <c r="FZ16" s="151"/>
      <c r="GA16" s="151"/>
      <c r="GB16" s="151"/>
      <c r="GC16" s="151"/>
      <c r="GD16" s="151"/>
      <c r="GE16" s="151"/>
      <c r="GF16" s="151"/>
      <c r="GG16" s="151"/>
      <c r="GH16" s="151"/>
      <c r="GI16" s="151"/>
      <c r="GJ16" s="151"/>
      <c r="GK16" s="151"/>
      <c r="GL16" s="151"/>
      <c r="GM16" s="151"/>
      <c r="GN16" s="151"/>
      <c r="GO16" s="151"/>
      <c r="GP16" s="151"/>
      <c r="GQ16" s="151"/>
      <c r="GR16" s="151"/>
      <c r="GS16" s="151"/>
      <c r="GT16" s="151"/>
      <c r="GU16" s="151"/>
      <c r="GV16" s="151"/>
      <c r="GW16" s="151"/>
      <c r="GX16" s="151"/>
      <c r="GY16" s="151"/>
      <c r="GZ16" s="151"/>
      <c r="HA16" s="151"/>
    </row>
    <row r="17" spans="1:371" s="51" customFormat="1" x14ac:dyDescent="0.25">
      <c r="A17" s="41"/>
      <c r="B17" s="41" t="s">
        <v>75</v>
      </c>
      <c r="C17" s="42" t="s">
        <v>18</v>
      </c>
      <c r="D17" s="43">
        <v>12.4</v>
      </c>
      <c r="E17" s="52">
        <v>12.4</v>
      </c>
      <c r="F17" s="204" t="s">
        <v>82</v>
      </c>
      <c r="G17" s="99">
        <v>8</v>
      </c>
      <c r="H17" s="172">
        <v>8</v>
      </c>
      <c r="I17" s="173">
        <v>1.4</v>
      </c>
      <c r="J17" s="173">
        <f>AVERAGE(I17:I30)</f>
        <v>1.3285714285714285</v>
      </c>
      <c r="K17" s="173">
        <f>_xlfn.STDEV.S(I17:I30)</f>
        <v>0.22886885410853197</v>
      </c>
      <c r="L17" s="173">
        <f>(I17-J$17)/K$17*SQRT(7/6)</f>
        <v>0.33709993123162058</v>
      </c>
      <c r="M17" s="173">
        <f>LOG(I17,2)</f>
        <v>0.48542682717024171</v>
      </c>
      <c r="N17" s="44">
        <v>24.229000091552734</v>
      </c>
      <c r="O17" s="45">
        <f>AVERAGE(N17:N18)</f>
        <v>24.205499649047852</v>
      </c>
      <c r="P17" s="46">
        <f>STDEV(N17:N18)</f>
        <v>3.3234644512174422E-2</v>
      </c>
      <c r="Q17" s="47">
        <f>2^(MIN(O$17:O$50)-O17)</f>
        <v>0.64752156448860443</v>
      </c>
      <c r="R17" s="134">
        <f t="shared" ref="R17" si="303">AD17</f>
        <v>28.147000312805176</v>
      </c>
      <c r="S17" s="96">
        <f t="shared" ref="S17" si="304">O17-$R17-M17</f>
        <v>-4.4269274909275662</v>
      </c>
      <c r="T17" s="48">
        <f>AVERAGE(S17:S30)</f>
        <v>-4.5735723299589717</v>
      </c>
      <c r="U17" s="48">
        <f>STDEV(S17:S30)</f>
        <v>0.38493582574251878</v>
      </c>
      <c r="V17" s="49">
        <f>(S17-T$17)/U$17*SQRT(7/6)</f>
        <v>0.41148295073561769</v>
      </c>
      <c r="W17" s="100">
        <f>T$3-S17</f>
        <v>0.30132213032584598</v>
      </c>
      <c r="X17" s="48">
        <f>AVERAGE(W17:W30)</f>
        <v>0.44796696935725144</v>
      </c>
      <c r="Y17" s="48">
        <f>STDEV(W17:W30)</f>
        <v>0.38493582574251889</v>
      </c>
      <c r="Z17" s="46">
        <f>2^(X17)</f>
        <v>1.3641166029400287</v>
      </c>
      <c r="AA17" s="50">
        <f>(W17-X$17)/Y$17*SQRT(7/6)</f>
        <v>-0.41148295073561758</v>
      </c>
      <c r="AB17" s="99">
        <v>8</v>
      </c>
      <c r="AC17" s="48">
        <v>28.158000946044922</v>
      </c>
      <c r="AD17" s="45">
        <f t="shared" ref="AD17" si="305">AVERAGE(AC17:AC18)</f>
        <v>28.147000312805176</v>
      </c>
      <c r="AE17" s="46">
        <f t="shared" ref="AE17" si="306">STDEV(AC17:AC18)</f>
        <v>1.5557244722341206E-2</v>
      </c>
      <c r="AF17" s="48">
        <f>2^(MIN(AD$3:AD$96)-AD17)</f>
        <v>0.69375580699641826</v>
      </c>
      <c r="AG17" s="96">
        <f t="shared" ref="AG17" si="307">AD17-$R17</f>
        <v>0</v>
      </c>
      <c r="AH17" s="100">
        <f>AVERAGE(AG17:AG30)</f>
        <v>0</v>
      </c>
      <c r="AI17" s="48">
        <f>STDEV(AG17:AG30)</f>
        <v>0</v>
      </c>
      <c r="AJ17" s="97"/>
      <c r="AK17" s="48"/>
      <c r="AL17" s="48"/>
      <c r="AM17" s="48"/>
      <c r="AN17" s="48"/>
      <c r="AO17" s="81"/>
      <c r="AP17" s="99">
        <v>8</v>
      </c>
      <c r="AQ17" s="43">
        <v>12.4</v>
      </c>
      <c r="AR17" s="52">
        <v>12.4</v>
      </c>
      <c r="AS17" s="48">
        <v>26.221000671386719</v>
      </c>
      <c r="AT17" s="45">
        <f t="shared" ref="AT17" si="308">AVERAGE(AS17:AS18)</f>
        <v>26.169000625610352</v>
      </c>
      <c r="AU17" s="46">
        <f t="shared" ref="AU17" si="309">STDEV(AS17:AS18)</f>
        <v>7.3539169980960259E-2</v>
      </c>
      <c r="AV17" s="48">
        <f>2^(MIN(AT$3:AT$96)-AT17)</f>
        <v>0.63794305614358449</v>
      </c>
      <c r="AW17" s="93">
        <f t="shared" ref="AW17" si="310">AT17-$R17-M17</f>
        <v>-2.4634265143650658</v>
      </c>
      <c r="AX17" s="48">
        <f>AVERAGE(AW17:AW30)</f>
        <v>-2.2342149538603389</v>
      </c>
      <c r="AY17" s="48">
        <f>STDEV(AW17:AW30)</f>
        <v>0.24740005173391727</v>
      </c>
      <c r="AZ17" s="97">
        <f>(AW17-AX$17)/AY$17*SQRT(7/6)</f>
        <v>-1.0007143479407974</v>
      </c>
      <c r="BA17" s="48">
        <f t="shared" ref="BA17" si="311">AX$3-AW17</f>
        <v>0.38353566835946662</v>
      </c>
      <c r="BB17" s="48">
        <f>AVERAGE(BA17:BA30)</f>
        <v>0.15432410785473971</v>
      </c>
      <c r="BC17" s="48">
        <f>STDEV(BA17:BA30)</f>
        <v>0.24740005173391771</v>
      </c>
      <c r="BD17" s="48">
        <f>2^(BB17)</f>
        <v>1.1129001104605605</v>
      </c>
      <c r="BE17" s="81">
        <f>(BA17-BB$17)/BC$17*SQRT(7/6)</f>
        <v>1.0007143479407956</v>
      </c>
      <c r="BF17" s="99">
        <v>8</v>
      </c>
      <c r="BG17" s="43">
        <v>12.4</v>
      </c>
      <c r="BH17" s="52">
        <v>12.4</v>
      </c>
      <c r="BI17" s="44">
        <v>19.246000289916992</v>
      </c>
      <c r="BJ17" s="45">
        <f t="shared" ref="BJ17:BJ77" si="312">AVERAGE(BI17:BI18)</f>
        <v>19.260499954223633</v>
      </c>
      <c r="BK17" s="46">
        <f t="shared" ref="BK17" si="313">STDEV(BI17:BI18)</f>
        <v>2.0505621912308251E-2</v>
      </c>
      <c r="BL17" s="47">
        <f>2^(MIN(BJ$3:BJ$96)-BJ17)</f>
        <v>0.74872117290595663</v>
      </c>
      <c r="BM17" s="114">
        <f t="shared" ref="BM17" si="314">BJ17-$R17-M17</f>
        <v>-9.371927185751785</v>
      </c>
      <c r="BN17" s="100">
        <f>AVERAGE(BM17:BM30)</f>
        <v>-9.1204294826253367</v>
      </c>
      <c r="BO17" s="48">
        <f>STDEV(BM17:BM30)</f>
        <v>0.33144799694686372</v>
      </c>
      <c r="BP17" s="97">
        <f>(BM17-BN$17)/BO$17*SQRT(7/6)</f>
        <v>-0.8195812592128231</v>
      </c>
      <c r="BQ17" s="100">
        <f t="shared" ref="BQ17" si="315">BN$3-BM17</f>
        <v>0.50496497547965369</v>
      </c>
      <c r="BR17" s="48">
        <f>AVERAGE(BQ17:BQ30)</f>
        <v>0.25346727235320493</v>
      </c>
      <c r="BS17" s="48">
        <f>STDEV(BQ17:BQ30)</f>
        <v>0.33144799694686367</v>
      </c>
      <c r="BT17" s="46">
        <f>2^(BR17)</f>
        <v>1.1920686093852424</v>
      </c>
      <c r="BU17" s="50">
        <f>(BQ17-BR$17)/BS$17*SQRT(7/6)</f>
        <v>0.81958125921282488</v>
      </c>
      <c r="BV17" s="99">
        <v>8</v>
      </c>
      <c r="BW17" s="43">
        <v>12.4</v>
      </c>
      <c r="BX17" s="52">
        <v>12.4</v>
      </c>
      <c r="BY17" s="44">
        <v>23.167999267578125</v>
      </c>
      <c r="BZ17" s="45">
        <f t="shared" ref="BZ17:BZ77" si="316">AVERAGE(BY17:BY18)</f>
        <v>23.223499298095703</v>
      </c>
      <c r="CA17" s="46">
        <f t="shared" ref="CA17" si="317">STDEV(BY17:BY18)</f>
        <v>7.848889587007965E-2</v>
      </c>
      <c r="CB17" s="47">
        <f>2^(MIN(BZ$3:BZ$96)-BZ17)</f>
        <v>0.90751953925544016</v>
      </c>
      <c r="CC17" s="93">
        <f t="shared" ref="CC17" si="318">BZ17-$R17-M17</f>
        <v>-5.4089278418797146</v>
      </c>
      <c r="CD17" s="48">
        <f>AVERAGE(CC17:CC30)</f>
        <v>-4.9135010932123198</v>
      </c>
      <c r="CE17" s="48">
        <f>STDEV(CC17:CC30)</f>
        <v>0.40971952587655464</v>
      </c>
      <c r="CF17" s="49">
        <f>(CC17-CD$17)/CE$17*SQRT(7/6)</f>
        <v>-1.3060691889570157</v>
      </c>
      <c r="CG17" s="100">
        <f t="shared" ref="CG17" si="319">CD$3-CC17</f>
        <v>1.1456797571045847</v>
      </c>
      <c r="CH17" s="48">
        <f>AVERAGE(CG17:CG30)</f>
        <v>0.65025300843718992</v>
      </c>
      <c r="CI17" s="48">
        <f>STDEV(CG17:CG30)</f>
        <v>0.40971952587655475</v>
      </c>
      <c r="CJ17" s="46">
        <f>2^(CH17)</f>
        <v>1.5694434082231337</v>
      </c>
      <c r="CK17" s="50">
        <f>(CG17-CH$17)/CI$17*SQRT(7/6)</f>
        <v>1.3060691889570151</v>
      </c>
      <c r="CL17" s="99">
        <v>8</v>
      </c>
      <c r="CM17" s="43">
        <v>12.4</v>
      </c>
      <c r="CN17" s="52">
        <v>12.4</v>
      </c>
      <c r="CO17" s="48">
        <v>25.277999877929687</v>
      </c>
      <c r="CP17" s="45">
        <f t="shared" ref="CP17:CP77" si="320">AVERAGE(CO17:CO18)</f>
        <v>25.265000343322754</v>
      </c>
      <c r="CQ17" s="46">
        <f t="shared" ref="CQ17" si="321">STDEV(CO17:CO18)</f>
        <v>1.8384118145663889E-2</v>
      </c>
      <c r="CR17" s="47">
        <f>2^(MIN(CP$3:CP$96)-CP17)</f>
        <v>0.85145350062307079</v>
      </c>
      <c r="CS17" s="93">
        <f t="shared" ref="CS17" si="322">CP17-$R17-M17</f>
        <v>-3.3674267966526634</v>
      </c>
      <c r="CT17" s="48">
        <f>AVERAGE(CS17:CS30)</f>
        <v>-2.9687151576741639</v>
      </c>
      <c r="CU17" s="48">
        <f>STDEV(CS17:CS30)</f>
        <v>0.38853029549198165</v>
      </c>
      <c r="CV17" s="97">
        <f>(CS17-CT$17)/CU$17*SQRT(7/6)</f>
        <v>-1.1084278264516914</v>
      </c>
      <c r="CW17" s="100">
        <f t="shared" ref="CW17" si="323">CT$3-CS17</f>
        <v>0.67103591359000525</v>
      </c>
      <c r="CX17" s="48">
        <f>AVERAGE(CW17:CW30)</f>
        <v>0.27232427461150605</v>
      </c>
      <c r="CY17" s="48">
        <f>STDEV(CW17:CW30)</f>
        <v>0.38853029549197726</v>
      </c>
      <c r="CZ17" s="46">
        <f>2^(CX17)</f>
        <v>1.207752027442712</v>
      </c>
      <c r="DA17" s="50">
        <f>(CW17-CX$17)/CY$17*SQRT(7/6)</f>
        <v>1.1084278264517031</v>
      </c>
      <c r="DB17" s="99">
        <v>8</v>
      </c>
      <c r="DC17" s="43">
        <v>12.4</v>
      </c>
      <c r="DD17" s="52">
        <v>12.4</v>
      </c>
      <c r="DE17" s="44">
        <v>24.132999420166016</v>
      </c>
      <c r="DF17" s="45">
        <f>AVERAGE(DE17:DE18)</f>
        <v>24.145999908447266</v>
      </c>
      <c r="DG17" s="46">
        <f>STDEV(DE17:DE18)</f>
        <v>1.8385466844816237E-2</v>
      </c>
      <c r="DH17" s="47">
        <f>2^(MIN(DF$3:DF$96)-DF17)</f>
        <v>0.72723809888348967</v>
      </c>
      <c r="DI17" s="93">
        <f t="shared" ref="DI17" si="324">DF17-$R17-M17</f>
        <v>-4.4864272315281521</v>
      </c>
      <c r="DJ17" s="48">
        <f>AVERAGE(DI17:DI30)</f>
        <v>-4.2281435906837199</v>
      </c>
      <c r="DK17" s="48">
        <f>STDEV(DI17:DI30)</f>
        <v>0.33802797268484547</v>
      </c>
      <c r="DL17" s="49">
        <f>(DI17-DJ$17)/DK$17*SQRT(7/6)</f>
        <v>-0.82531103844181652</v>
      </c>
      <c r="DM17" s="100">
        <f t="shared" ref="DM17" si="325">DJ$3-DI17</f>
        <v>0.73446492861337331</v>
      </c>
      <c r="DN17" s="48">
        <f>AVERAGE(DM17:DM30)</f>
        <v>0.47618128776894181</v>
      </c>
      <c r="DO17" s="48">
        <f>STDEV(DM17:DM30)</f>
        <v>0.33802797268484552</v>
      </c>
      <c r="DP17" s="46">
        <f>2^(DN17)</f>
        <v>1.3910567596766021</v>
      </c>
      <c r="DQ17" s="50">
        <f>(DM17-DN$17)/DO$17*SQRT(7/6)</f>
        <v>0.82531103844181408</v>
      </c>
      <c r="DR17" s="99">
        <v>8</v>
      </c>
      <c r="DS17" s="43">
        <v>12.4</v>
      </c>
      <c r="DT17" s="52">
        <v>12.4</v>
      </c>
      <c r="DU17" s="135">
        <v>25.891000747680664</v>
      </c>
      <c r="DV17" s="45">
        <f t="shared" ref="DV17:DV77" si="326">AVERAGE(DU17:DU18)</f>
        <v>25.931500434875488</v>
      </c>
      <c r="DW17" s="46">
        <f t="shared" ref="DW17" si="327">STDEV(DU17:DU18)</f>
        <v>5.7275206902788381E-2</v>
      </c>
      <c r="DX17" s="84">
        <f>2^(MIN(DV$3:DV$96)-DV17)</f>
        <v>0.59646127888649525</v>
      </c>
      <c r="DY17" s="96">
        <f t="shared" ref="DY17" si="328">DV17-$R17-M17</f>
        <v>-2.700926705099929</v>
      </c>
      <c r="DZ17" s="48">
        <f>AVERAGE(DY17:DY30)</f>
        <v>-2.4902149277024148</v>
      </c>
      <c r="EA17" s="48">
        <f>STDEV(DY17:DY30)</f>
        <v>0.31568490838646623</v>
      </c>
      <c r="EB17" s="49">
        <f>(DY17-DZ$17)/EA$17*SQRT(7/6)</f>
        <v>-0.72095537625034789</v>
      </c>
      <c r="EC17" s="100">
        <f t="shared" ref="EC17" si="329">DZ$3-DY17</f>
        <v>0.34839290603908468</v>
      </c>
      <c r="ED17" s="48">
        <f>AVERAGE(EC17:EC30)</f>
        <v>0.13768112864157039</v>
      </c>
      <c r="EE17" s="48">
        <f>STDEV(EC17:EC30)</f>
        <v>0.31568490838646696</v>
      </c>
      <c r="EF17" s="46">
        <f>2^(ED17)</f>
        <v>1.1001354252985647</v>
      </c>
      <c r="EG17" s="50">
        <f>(EC17-ED$17)/EE$17*SQRT(7/6)</f>
        <v>0.72095537625034645</v>
      </c>
      <c r="EH17" s="99">
        <v>8</v>
      </c>
      <c r="EI17" s="43">
        <v>12.4</v>
      </c>
      <c r="EJ17" s="52">
        <v>12.4</v>
      </c>
      <c r="EK17" s="43">
        <v>27.006999969482422</v>
      </c>
      <c r="EL17" s="45">
        <f t="shared" ref="EL17" si="330">AVERAGE(EK17:EK18)</f>
        <v>26.998000144958496</v>
      </c>
      <c r="EM17" s="46">
        <f t="shared" ref="EM17" si="331">STDEV(EK17:EK18)</f>
        <v>1.2727673900713823E-2</v>
      </c>
      <c r="EN17" s="84">
        <f>2^(MIN(EL$3:EL$98)-EL17)</f>
        <v>0.92018772361821088</v>
      </c>
      <c r="EO17" s="93">
        <f t="shared" ref="EO17" si="332">EL17-$R17-M17</f>
        <v>-1.6344269950169215</v>
      </c>
      <c r="EP17" s="48">
        <f>AVERAGE(EO17:EO30)</f>
        <v>-1.0880721305048004</v>
      </c>
      <c r="EQ17" s="48">
        <f>STDEV(EO17:EO30)</f>
        <v>0.27290471717332304</v>
      </c>
      <c r="ER17" s="34">
        <f>(EO17-EP$17)/EQ$17*SQRT(7/6)</f>
        <v>-2.1624056452690081</v>
      </c>
      <c r="ES17" s="48">
        <f t="shared" ref="ES17" si="333">EP$3-EO17</f>
        <v>0.81575054153713167</v>
      </c>
      <c r="ET17" s="48">
        <f>AVERAGE(ES17:ES30)</f>
        <v>0.2693956770250106</v>
      </c>
      <c r="EU17" s="48">
        <f>STDEV(ES17:ES30)</f>
        <v>0.27290471717332282</v>
      </c>
      <c r="EV17" s="46">
        <f>2^(ET17)</f>
        <v>1.2053028389341345</v>
      </c>
      <c r="EW17" s="24">
        <f>(ES17-ET$17)/EU$17*SQRT(7/6)</f>
        <v>2.1624056452690104</v>
      </c>
      <c r="EX17" s="137">
        <v>8</v>
      </c>
      <c r="EY17" s="43">
        <v>12.4</v>
      </c>
      <c r="EZ17" s="52">
        <v>12.4</v>
      </c>
      <c r="FA17" s="152">
        <v>27.815999984741211</v>
      </c>
      <c r="FB17" s="48">
        <f t="shared" ref="FB17" si="334">AVERAGE(FA17:FA18)</f>
        <v>27.852999687194824</v>
      </c>
      <c r="FC17" s="48">
        <f t="shared" ref="FC17" si="335">STDEV(FA17:FA18)</f>
        <v>5.2325481013668983E-2</v>
      </c>
      <c r="FD17" s="48">
        <f>2^(MIN(FB$3:FB$96)-FB17)</f>
        <v>0.68349382717734064</v>
      </c>
      <c r="FE17" s="118">
        <f t="shared" ref="FE17" si="336">FB17-$R17-M17</f>
        <v>-0.77942745278059333</v>
      </c>
      <c r="FF17" s="48">
        <f>AVERAGE(FE17:FE30)</f>
        <v>-0.45885811617897732</v>
      </c>
      <c r="FG17" s="48">
        <f>STDEV(FE17:FE30)</f>
        <v>0.34439928391392427</v>
      </c>
      <c r="FH17" s="35">
        <f>(FE17-FF$17)/FG$17*SQRT(7/6)</f>
        <v>-1.0053866947523125</v>
      </c>
      <c r="FI17" s="100">
        <f t="shared" ref="FI17" si="337">FF$3-FE17</f>
        <v>0.17767961759565565</v>
      </c>
      <c r="FJ17" s="48">
        <f>AVERAGE(FI17:FI30)</f>
        <v>-0.14288971900596042</v>
      </c>
      <c r="FK17" s="48">
        <f>STDEV(FI17:FI30)</f>
        <v>0.34439928391392444</v>
      </c>
      <c r="FL17" s="48">
        <f>2^(FJ17)</f>
        <v>0.90570321319494995</v>
      </c>
      <c r="FM17" s="50">
        <f>(FI17-FJ$17)/FK$17*SQRT(7/6)</f>
        <v>1.0053866947523122</v>
      </c>
      <c r="FN17" s="43"/>
      <c r="FO17" s="43"/>
      <c r="FP17" s="43"/>
      <c r="FQ17" s="43"/>
      <c r="FR17" s="43"/>
      <c r="FS17" s="43"/>
      <c r="FT17" s="43"/>
      <c r="FU17" s="43"/>
      <c r="FV17" s="43"/>
      <c r="FW17" s="43"/>
      <c r="FX17" s="43"/>
      <c r="FY17" s="43"/>
      <c r="FZ17" s="43"/>
      <c r="GA17" s="43"/>
      <c r="GB17" s="43"/>
      <c r="GC17" s="43"/>
      <c r="GD17" s="43"/>
      <c r="GE17" s="43"/>
      <c r="GF17" s="43"/>
      <c r="GG17" s="43"/>
      <c r="GH17" s="43"/>
      <c r="GI17" s="43"/>
      <c r="GJ17" s="43"/>
      <c r="GK17" s="43"/>
      <c r="GL17" s="43"/>
      <c r="GM17" s="43"/>
      <c r="GN17" s="43"/>
      <c r="GO17" s="43"/>
      <c r="GP17" s="43"/>
      <c r="GQ17" s="43"/>
      <c r="GR17" s="43"/>
      <c r="GS17" s="43"/>
      <c r="GT17" s="43"/>
      <c r="GU17" s="43"/>
      <c r="GV17" s="43"/>
      <c r="GW17" s="43"/>
      <c r="GX17" s="43"/>
      <c r="GY17" s="43"/>
      <c r="GZ17" s="43"/>
      <c r="HA17" s="43"/>
    </row>
    <row r="18" spans="1:371" x14ac:dyDescent="0.25">
      <c r="A18" s="1"/>
      <c r="B18" s="1"/>
      <c r="C18" s="5" t="s">
        <v>18</v>
      </c>
      <c r="D18" s="6">
        <v>12.4</v>
      </c>
      <c r="E18" s="17">
        <v>12.4</v>
      </c>
      <c r="F18" s="12" t="s">
        <v>82</v>
      </c>
      <c r="G18" s="98">
        <v>8</v>
      </c>
      <c r="H18" s="11">
        <v>8</v>
      </c>
      <c r="I18" s="170"/>
      <c r="M18" s="171"/>
      <c r="N18" s="19">
        <v>24.181999206542969</v>
      </c>
      <c r="O18" s="21"/>
      <c r="Q18" s="26"/>
      <c r="R18" s="28"/>
      <c r="S18" s="25"/>
      <c r="T18" s="27"/>
      <c r="U18" s="23"/>
      <c r="V18" s="34"/>
      <c r="X18" s="27"/>
      <c r="Y18" s="23"/>
      <c r="Z18" s="21"/>
      <c r="AA18" s="24"/>
      <c r="AB18" s="98">
        <v>8</v>
      </c>
      <c r="AC18" s="23">
        <v>28.13599967956543</v>
      </c>
      <c r="AD18" s="78"/>
      <c r="AE18" s="29"/>
      <c r="AF18" s="23"/>
      <c r="AG18" s="25"/>
      <c r="AP18" s="98">
        <v>8</v>
      </c>
      <c r="AQ18" s="6">
        <v>12.4</v>
      </c>
      <c r="AR18" s="17">
        <v>12.4</v>
      </c>
      <c r="AS18" s="30">
        <v>26.117000579833984</v>
      </c>
      <c r="AT18" s="78"/>
      <c r="AU18" s="29"/>
      <c r="AV18" s="29"/>
      <c r="AZ18" s="29"/>
      <c r="BA18" s="29"/>
      <c r="BF18" s="98">
        <v>8</v>
      </c>
      <c r="BG18" s="6">
        <v>12.4</v>
      </c>
      <c r="BH18" s="17">
        <v>12.4</v>
      </c>
      <c r="BI18" s="19">
        <v>19.274999618530273</v>
      </c>
      <c r="BJ18" s="21"/>
      <c r="BL18" s="32"/>
      <c r="BM18" s="32"/>
      <c r="BP18" s="29"/>
      <c r="BQ18" s="89"/>
      <c r="BV18" s="98">
        <v>8</v>
      </c>
      <c r="BW18" s="6">
        <v>12.4</v>
      </c>
      <c r="BX18" s="17">
        <v>12.4</v>
      </c>
      <c r="BY18" s="19">
        <v>23.278999328613281</v>
      </c>
      <c r="BZ18" s="21"/>
      <c r="CC18" s="89"/>
      <c r="CL18" s="98">
        <v>8</v>
      </c>
      <c r="CM18" s="6">
        <v>12.4</v>
      </c>
      <c r="CN18" s="17">
        <v>12.4</v>
      </c>
      <c r="CO18" s="23">
        <v>25.25200080871582</v>
      </c>
      <c r="CP18" s="21"/>
      <c r="CR18" s="32"/>
      <c r="CS18" s="89"/>
      <c r="CV18" s="29"/>
      <c r="CW18" s="89"/>
      <c r="DB18" s="98">
        <v>8</v>
      </c>
      <c r="DC18" s="6">
        <v>12.4</v>
      </c>
      <c r="DD18" s="17">
        <v>12.4</v>
      </c>
      <c r="DE18" s="19">
        <v>24.159000396728516</v>
      </c>
      <c r="DF18" s="21"/>
      <c r="DH18" s="32"/>
      <c r="DI18" s="29"/>
      <c r="DR18" s="98">
        <v>8</v>
      </c>
      <c r="DS18" s="6">
        <v>12.4</v>
      </c>
      <c r="DT18" s="17">
        <v>12.4</v>
      </c>
      <c r="DU18" s="33">
        <v>25.972000122070312</v>
      </c>
      <c r="DV18" s="21"/>
      <c r="DX18" s="29"/>
      <c r="EC18" s="29"/>
      <c r="EH18" s="98">
        <v>8</v>
      </c>
      <c r="EI18" s="6">
        <v>12.4</v>
      </c>
      <c r="EJ18" s="17">
        <v>12.4</v>
      </c>
      <c r="EK18" s="184">
        <v>26.98900032043457</v>
      </c>
      <c r="EL18" s="151"/>
      <c r="EM18" s="151"/>
      <c r="EN18" s="151"/>
      <c r="EP18" s="151"/>
      <c r="EQ18" s="151"/>
      <c r="ER18" s="154"/>
      <c r="ES18" s="151"/>
      <c r="ET18" s="151"/>
      <c r="EU18" s="151"/>
      <c r="EV18" s="151"/>
      <c r="EW18" s="151"/>
      <c r="EX18" s="133">
        <v>8</v>
      </c>
      <c r="EY18" s="6">
        <v>12.4</v>
      </c>
      <c r="EZ18" s="17">
        <v>12.4</v>
      </c>
      <c r="FA18" s="150">
        <v>27.889999389648438</v>
      </c>
      <c r="FF18" s="151"/>
      <c r="FG18" s="151"/>
      <c r="FH18" s="154"/>
      <c r="FJ18" s="151"/>
      <c r="FK18" s="151"/>
      <c r="FL18" s="151"/>
      <c r="FM18" s="154"/>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row>
    <row r="19" spans="1:371" x14ac:dyDescent="0.25">
      <c r="A19" s="1"/>
      <c r="B19" s="1" t="s">
        <v>76</v>
      </c>
      <c r="C19" s="5" t="s">
        <v>18</v>
      </c>
      <c r="D19" s="6">
        <v>12.4</v>
      </c>
      <c r="E19" s="17">
        <v>12.4</v>
      </c>
      <c r="F19" s="12" t="s">
        <v>82</v>
      </c>
      <c r="G19" s="98">
        <v>9</v>
      </c>
      <c r="H19" s="11">
        <v>9</v>
      </c>
      <c r="I19" s="170">
        <v>1</v>
      </c>
      <c r="L19" s="171">
        <f t="shared" ref="L19" si="338">(I19-J$17)/K$17*SQRT(7/6)</f>
        <v>-1.5506596836654549</v>
      </c>
      <c r="M19" s="171">
        <f>LOG(I19,2)</f>
        <v>0</v>
      </c>
      <c r="N19" s="19">
        <v>24.98900032043457</v>
      </c>
      <c r="O19" s="20">
        <f t="shared" ref="O19" si="339">AVERAGE(N19:N20)</f>
        <v>25.020500183105469</v>
      </c>
      <c r="P19" s="21">
        <f t="shared" ref="P19" si="340">STDEV(N19:N20)</f>
        <v>4.4547533002074556E-2</v>
      </c>
      <c r="Q19" s="22">
        <f>2^(MIN(O$17:O$50)-O19)</f>
        <v>0.36805661627607278</v>
      </c>
      <c r="R19" s="87">
        <f t="shared" ref="R19" si="341">AD19</f>
        <v>28.898000717163086</v>
      </c>
      <c r="S19" s="96">
        <f t="shared" ref="S19" si="342">O19-$R19-M19</f>
        <v>-3.8775005340576172</v>
      </c>
      <c r="T19" s="27"/>
      <c r="U19" s="23"/>
      <c r="V19" s="34">
        <f>(S19-T$17)/U$17*SQRT(7/6)</f>
        <v>1.9531657465285217</v>
      </c>
      <c r="W19" s="30">
        <f>T$3-S19</f>
        <v>-0.24810482654410304</v>
      </c>
      <c r="X19" s="27"/>
      <c r="Y19" s="23"/>
      <c r="Z19" s="21"/>
      <c r="AA19" s="24">
        <f t="shared" ref="AA19" si="343">(W19-X$17)/Y$17*SQRT(7/6)</f>
        <v>-1.9531657465285213</v>
      </c>
      <c r="AB19" s="98">
        <v>9</v>
      </c>
      <c r="AC19" s="23">
        <v>28.915000915527344</v>
      </c>
      <c r="AD19" s="77">
        <f t="shared" ref="AD19" si="344">AVERAGE(AC19:AC20)</f>
        <v>28.898000717163086</v>
      </c>
      <c r="AE19" s="78">
        <f t="shared" ref="AE19" si="345">STDEV(AC19:AC20)</f>
        <v>2.4041911089766305E-2</v>
      </c>
      <c r="AF19" s="30">
        <f>2^(MIN(AD$3:AD$96)-AD19)</f>
        <v>0.41222372449694622</v>
      </c>
      <c r="AG19" s="95">
        <f t="shared" ref="AG19" si="346">AD19-$R19</f>
        <v>0</v>
      </c>
      <c r="AP19" s="98">
        <v>9</v>
      </c>
      <c r="AQ19" s="6">
        <v>12.4</v>
      </c>
      <c r="AR19" s="17">
        <v>12.4</v>
      </c>
      <c r="AS19" s="30">
        <v>26.867000579833984</v>
      </c>
      <c r="AT19" s="77">
        <f t="shared" ref="AT19" si="347">AVERAGE(AS19:AS20)</f>
        <v>26.92549991607666</v>
      </c>
      <c r="AU19" s="78">
        <f t="shared" ref="AU19" si="348">STDEV(AS19:AS20)</f>
        <v>8.2730554704216031E-2</v>
      </c>
      <c r="AV19" s="30">
        <f>2^(MIN(AT$3:AT$96)-AT19)</f>
        <v>0.37761821628415593</v>
      </c>
      <c r="AW19" s="93">
        <f t="shared" ref="AW19" si="349">AT19-$R19-M19</f>
        <v>-1.9725008010864258</v>
      </c>
      <c r="AZ19" s="80">
        <f t="shared" ref="AZ19" si="350">(AW19-AX$17)/AY$17*SQRT(7/6)</f>
        <v>1.1426173582314738</v>
      </c>
      <c r="BA19" s="30">
        <f t="shared" ref="BA19" si="351">AX$3-AW19</f>
        <v>-0.10739004491917337</v>
      </c>
      <c r="BE19" s="31">
        <f t="shared" ref="BE19" si="352">(BA19-BB$17)/BC$17*SQRT(7/6)</f>
        <v>-1.1426173582314718</v>
      </c>
      <c r="BF19" s="98">
        <v>9</v>
      </c>
      <c r="BG19" s="6">
        <v>12.4</v>
      </c>
      <c r="BH19" s="17">
        <v>12.4</v>
      </c>
      <c r="BI19" s="19">
        <v>19.844999313354492</v>
      </c>
      <c r="BJ19" s="20">
        <f t="shared" si="312"/>
        <v>19.843999862670898</v>
      </c>
      <c r="BK19" s="21">
        <f t="shared" ref="BK19" si="353">STDEV(BI19:BI20)</f>
        <v>1.4134367116613422E-3</v>
      </c>
      <c r="BL19" s="22">
        <f>2^(MIN(BJ$3:BJ$96)-BJ19)</f>
        <v>0.499653736741907</v>
      </c>
      <c r="BM19" s="114">
        <f t="shared" ref="BM19" si="354">BJ19-$R19-M19</f>
        <v>-9.0540008544921875</v>
      </c>
      <c r="BP19" s="80">
        <f t="shared" ref="BP19" si="355">(BM19-BN$17)/BO$17*SQRT(7/6)</f>
        <v>0.21647775711801853</v>
      </c>
      <c r="BQ19" s="118">
        <f t="shared" ref="BQ19" si="356">BN$3-BM19</f>
        <v>0.18703864422005623</v>
      </c>
      <c r="BU19" s="24">
        <f t="shared" ref="BU19" si="357">(BQ19-BR$17)/BS$17*SQRT(7/6)</f>
        <v>-0.21647775711801692</v>
      </c>
      <c r="BV19" s="98">
        <v>9</v>
      </c>
      <c r="BW19" s="6">
        <v>12.4</v>
      </c>
      <c r="BX19" s="17">
        <v>12.4</v>
      </c>
      <c r="BY19" s="19">
        <v>24.614999771118164</v>
      </c>
      <c r="BZ19" s="20">
        <f t="shared" si="316"/>
        <v>24.514499664306641</v>
      </c>
      <c r="CA19" s="21">
        <f t="shared" ref="CA19" si="358">STDEV(BY19:BY20)</f>
        <v>0.14212861407280111</v>
      </c>
      <c r="CB19" s="22">
        <f>2^(MIN(BZ$3:BZ$96)-BZ19)</f>
        <v>0.37087379622153649</v>
      </c>
      <c r="CC19" s="93">
        <f t="shared" ref="CC19" si="359">BZ19-$R19-M19</f>
        <v>-4.3835010528564453</v>
      </c>
      <c r="CF19" s="34">
        <f t="shared" ref="CF19" si="360">(CC19-CD$17)/CE$17*SQRT(7/6)</f>
        <v>1.397213058674599</v>
      </c>
      <c r="CG19" s="30">
        <f t="shared" ref="CG19" si="361">CD$3-CC19</f>
        <v>0.12025296808131536</v>
      </c>
      <c r="CK19" s="24">
        <f t="shared" ref="CK19" si="362">(CG19-CH$17)/CI$17*SQRT(7/6)</f>
        <v>-1.3972130586745988</v>
      </c>
      <c r="CL19" s="98">
        <v>9</v>
      </c>
      <c r="CM19" s="6">
        <v>12.4</v>
      </c>
      <c r="CN19" s="17">
        <v>12.4</v>
      </c>
      <c r="CO19" s="23">
        <v>26.13599967956543</v>
      </c>
      <c r="CP19" s="20">
        <f t="shared" si="320"/>
        <v>26.195499420166016</v>
      </c>
      <c r="CQ19" s="21">
        <f t="shared" ref="CQ19" si="363">STDEV(CO19:CO20)</f>
        <v>8.4145340115029721E-2</v>
      </c>
      <c r="CR19" s="22">
        <f>2^(MIN(CP$3:CP$96)-CP19)</f>
        <v>0.4467379040338707</v>
      </c>
      <c r="CS19" s="93">
        <f t="shared" ref="CS19" si="364">CP19-$R19-M19</f>
        <v>-2.7025012969970703</v>
      </c>
      <c r="CV19" s="80">
        <f t="shared" ref="CV19" si="365">(CS19-CT$17)/CU$17*SQRT(7/6)</f>
        <v>0.74008085572223892</v>
      </c>
      <c r="CW19" s="118">
        <f t="shared" ref="CW19" si="366">CT$3-CS19</f>
        <v>6.11041393441214E-3</v>
      </c>
      <c r="DA19" s="24">
        <f t="shared" ref="DA19" si="367">(CW19-CX$17)/CY$17*SQRT(7/6)</f>
        <v>-0.74008085572224802</v>
      </c>
      <c r="DB19" s="98">
        <v>9</v>
      </c>
      <c r="DC19" s="6">
        <v>12.4</v>
      </c>
      <c r="DD19" s="17">
        <v>12.4</v>
      </c>
      <c r="DE19" s="19">
        <v>24.952999114990234</v>
      </c>
      <c r="DF19" s="20">
        <f>AVERAGE(DE19:DE20)</f>
        <v>25.006499290466309</v>
      </c>
      <c r="DG19" s="21">
        <f>STDEV(DE19:DE20)</f>
        <v>7.5660673747604615E-2</v>
      </c>
      <c r="DH19" s="22">
        <f>2^(MIN(DF$3:DF$96)-DF19)</f>
        <v>0.40053502352066944</v>
      </c>
      <c r="DI19" s="93">
        <f t="shared" ref="DI19" si="368">DF19-$R19-M19</f>
        <v>-3.8915014266967773</v>
      </c>
      <c r="DL19" s="34">
        <f t="shared" ref="DL19" si="369">(DI19-DJ$17)/DK$17*SQRT(7/6)</f>
        <v>1.0756952822680217</v>
      </c>
      <c r="DM19" s="30">
        <f t="shared" ref="DM19" si="370">DJ$3-DI19</f>
        <v>0.13953912378199851</v>
      </c>
      <c r="DQ19" s="24">
        <f t="shared" ref="DQ19" si="371">(DM19-DN$17)/DO$17*SQRT(7/6)</f>
        <v>-1.0756952822680239</v>
      </c>
      <c r="DR19" s="98">
        <v>9</v>
      </c>
      <c r="DS19" s="6">
        <v>12.4</v>
      </c>
      <c r="DT19" s="17">
        <v>12.4</v>
      </c>
      <c r="DU19" s="33">
        <v>26.746999740600586</v>
      </c>
      <c r="DV19" s="20">
        <f t="shared" si="326"/>
        <v>26.763500213623047</v>
      </c>
      <c r="DW19" s="21">
        <f t="shared" ref="DW19" si="372">STDEV(DU19:DU20)</f>
        <v>2.3335192733935632E-2</v>
      </c>
      <c r="DX19" s="79">
        <f>2^(MIN(DV$3:DV$96)-DV19)</f>
        <v>0.33506214588085048</v>
      </c>
      <c r="DY19" s="96">
        <f t="shared" ref="DY19" si="373">DV19-$R19-M19</f>
        <v>-2.1345005035400391</v>
      </c>
      <c r="EB19" s="34">
        <f t="shared" ref="EB19" si="374">(DY19-DZ$17)/EA$17*SQRT(7/6)</f>
        <v>1.2170853935034334</v>
      </c>
      <c r="EC19" s="30">
        <f t="shared" ref="EC19" si="375">DZ$3-DY19</f>
        <v>-0.2180332955208053</v>
      </c>
      <c r="EG19" s="24">
        <f t="shared" ref="EG19" si="376">(EC19-ED$17)/EE$17*SQRT(7/6)</f>
        <v>-1.2170853935034303</v>
      </c>
      <c r="EH19" s="98">
        <v>9</v>
      </c>
      <c r="EI19" s="6">
        <v>12.4</v>
      </c>
      <c r="EJ19" s="17">
        <v>12.4</v>
      </c>
      <c r="EK19" s="76">
        <v>28.01300048828125</v>
      </c>
      <c r="EL19" s="77">
        <f t="shared" ref="EL19:EL79" si="377">AVERAGE(EK19:EK20)</f>
        <v>28.109000205993652</v>
      </c>
      <c r="EM19" s="78">
        <f t="shared" ref="EM19" si="378">STDEV(EK19:EK20)</f>
        <v>0.13576410277286802</v>
      </c>
      <c r="EN19" s="79">
        <f>2^(MIN(EL$3:EL$98)-EL19)</f>
        <v>0.42602206330794012</v>
      </c>
      <c r="EO19" s="93">
        <f t="shared" ref="EO19" si="379">EL19-$R19-M19</f>
        <v>-0.78900051116943359</v>
      </c>
      <c r="EP19" s="30"/>
      <c r="EQ19" s="30"/>
      <c r="ER19" s="34">
        <f t="shared" ref="ER19" si="380">(EO19-EP$17)/EQ$17*SQRT(7/6)</f>
        <v>1.1836888440044149</v>
      </c>
      <c r="ES19" s="118">
        <f t="shared" ref="ES19" si="381">EP$3-EO19</f>
        <v>-2.9675942310356196E-2</v>
      </c>
      <c r="ET19" s="30"/>
      <c r="EU19" s="30"/>
      <c r="EV19" s="78"/>
      <c r="EW19" s="24">
        <f t="shared" ref="EW19" si="382">(ES19-ET$17)/EU$17*SQRT(7/6)</f>
        <v>-1.1836888440044155</v>
      </c>
      <c r="EX19" s="98">
        <v>9</v>
      </c>
      <c r="EY19" s="6">
        <v>12.4</v>
      </c>
      <c r="EZ19" s="17">
        <v>12.4</v>
      </c>
      <c r="FA19" s="150">
        <v>28.979999542236328</v>
      </c>
      <c r="FB19" s="30">
        <f t="shared" ref="FB19" si="383">AVERAGE(FA19:FA20)</f>
        <v>28.975500106811523</v>
      </c>
      <c r="FC19" s="30">
        <f t="shared" ref="FC19" si="384">STDEV(FA19:FA20)</f>
        <v>6.3631626007807371E-3</v>
      </c>
      <c r="FD19" s="30">
        <f>2^(MIN(FB$3:FB$96)-FB19)</f>
        <v>0.31392673287619527</v>
      </c>
      <c r="FE19" s="118">
        <f t="shared" ref="FE19" si="385">FB19-$R19-M19</f>
        <v>7.74993896484375E-2</v>
      </c>
      <c r="FF19" s="151"/>
      <c r="FG19" s="151"/>
      <c r="FH19" s="35">
        <f t="shared" ref="FH19" si="386">(FE19-FF$17)/FG$17*SQRT(7/6)</f>
        <v>1.682153089581246</v>
      </c>
      <c r="FI19" s="118">
        <f t="shared" ref="FI19" si="387">FF$3-FE19</f>
        <v>-0.67924722483337518</v>
      </c>
      <c r="FJ19" s="151"/>
      <c r="FK19" s="151"/>
      <c r="FL19" s="151"/>
      <c r="FM19" s="50">
        <f t="shared" ref="FM19" si="388">(FI19-FJ$17)/FK$17*SQRT(7/6)</f>
        <v>-1.6821530895812453</v>
      </c>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row>
    <row r="20" spans="1:371" x14ac:dyDescent="0.25">
      <c r="A20" s="1"/>
      <c r="B20" s="1"/>
      <c r="C20" s="5" t="s">
        <v>18</v>
      </c>
      <c r="D20" s="6">
        <v>12.4</v>
      </c>
      <c r="E20" s="17">
        <v>12.4</v>
      </c>
      <c r="F20" s="12" t="s">
        <v>82</v>
      </c>
      <c r="G20" s="98">
        <v>9</v>
      </c>
      <c r="H20" s="11">
        <v>9</v>
      </c>
      <c r="I20" s="170"/>
      <c r="M20" s="171"/>
      <c r="N20" s="19">
        <v>25.052000045776367</v>
      </c>
      <c r="O20" s="21"/>
      <c r="Q20" s="26"/>
      <c r="R20" s="28"/>
      <c r="S20" s="25"/>
      <c r="T20" s="27"/>
      <c r="U20" s="23"/>
      <c r="V20" s="34"/>
      <c r="X20" s="27"/>
      <c r="Y20" s="23"/>
      <c r="Z20" s="21"/>
      <c r="AA20" s="24"/>
      <c r="AB20" s="98">
        <v>9</v>
      </c>
      <c r="AC20" s="23">
        <v>28.881000518798828</v>
      </c>
      <c r="AD20" s="78"/>
      <c r="AE20" s="29"/>
      <c r="AF20" s="23"/>
      <c r="AG20" s="25"/>
      <c r="AP20" s="98">
        <v>9</v>
      </c>
      <c r="AQ20" s="6">
        <v>12.4</v>
      </c>
      <c r="AR20" s="17">
        <v>12.4</v>
      </c>
      <c r="AS20" s="30">
        <v>26.983999252319336</v>
      </c>
      <c r="AT20" s="78"/>
      <c r="AU20" s="29"/>
      <c r="AV20" s="29"/>
      <c r="AZ20" s="29"/>
      <c r="BA20" s="29"/>
      <c r="BF20" s="98">
        <v>9</v>
      </c>
      <c r="BG20" s="6">
        <v>12.4</v>
      </c>
      <c r="BH20" s="17">
        <v>12.4</v>
      </c>
      <c r="BI20" s="19">
        <v>19.843000411987305</v>
      </c>
      <c r="BJ20" s="21"/>
      <c r="BL20" s="32"/>
      <c r="BM20" s="32"/>
      <c r="BP20" s="29"/>
      <c r="BQ20" s="89"/>
      <c r="BV20" s="98">
        <v>9</v>
      </c>
      <c r="BW20" s="6">
        <v>12.4</v>
      </c>
      <c r="BX20" s="17">
        <v>12.4</v>
      </c>
      <c r="BY20" s="19">
        <v>24.413999557495117</v>
      </c>
      <c r="BZ20" s="21"/>
      <c r="CC20" s="89"/>
      <c r="CL20" s="98">
        <v>9</v>
      </c>
      <c r="CM20" s="6">
        <v>12.4</v>
      </c>
      <c r="CN20" s="17">
        <v>12.4</v>
      </c>
      <c r="CO20" s="23">
        <v>26.254999160766602</v>
      </c>
      <c r="CP20" s="21"/>
      <c r="CR20" s="32"/>
      <c r="CS20" s="89"/>
      <c r="CV20" s="29"/>
      <c r="CW20" s="89"/>
      <c r="DB20" s="98">
        <v>9</v>
      </c>
      <c r="DC20" s="6">
        <v>12.4</v>
      </c>
      <c r="DD20" s="17">
        <v>12.4</v>
      </c>
      <c r="DE20" s="19">
        <v>25.059999465942383</v>
      </c>
      <c r="DF20" s="21"/>
      <c r="DH20" s="32"/>
      <c r="DI20" s="29"/>
      <c r="DR20" s="98">
        <v>9</v>
      </c>
      <c r="DS20" s="6">
        <v>12.4</v>
      </c>
      <c r="DT20" s="17">
        <v>12.4</v>
      </c>
      <c r="DU20" s="33">
        <v>26.780000686645508</v>
      </c>
      <c r="DV20" s="21"/>
      <c r="DX20" s="29"/>
      <c r="EC20" s="29"/>
      <c r="EH20" s="98">
        <v>9</v>
      </c>
      <c r="EI20" s="6">
        <v>12.4</v>
      </c>
      <c r="EJ20" s="17">
        <v>12.4</v>
      </c>
      <c r="EK20" s="76">
        <v>28.204999923706055</v>
      </c>
      <c r="EL20" s="78"/>
      <c r="EM20" s="29"/>
      <c r="EP20" s="29"/>
      <c r="EQ20" s="29"/>
      <c r="ER20" s="154"/>
      <c r="ES20" s="89"/>
      <c r="ET20" s="29"/>
      <c r="EU20" s="29"/>
      <c r="EV20" s="29"/>
      <c r="EW20" s="151"/>
      <c r="EX20" s="98">
        <v>9</v>
      </c>
      <c r="EY20" s="6">
        <v>12.4</v>
      </c>
      <c r="EZ20" s="17">
        <v>12.4</v>
      </c>
      <c r="FA20" s="150">
        <v>28.971000671386719</v>
      </c>
      <c r="FF20" s="29"/>
      <c r="FG20" s="29"/>
      <c r="FH20" s="154"/>
      <c r="FJ20" s="29"/>
      <c r="FK20" s="29"/>
      <c r="FL20" s="29"/>
      <c r="FM20" s="154"/>
    </row>
    <row r="21" spans="1:371" x14ac:dyDescent="0.25">
      <c r="A21" s="1"/>
      <c r="B21" s="1" t="s">
        <v>77</v>
      </c>
      <c r="C21" s="5" t="s">
        <v>18</v>
      </c>
      <c r="D21" s="6">
        <v>12.4</v>
      </c>
      <c r="E21" s="17">
        <v>12.4</v>
      </c>
      <c r="F21" s="12" t="s">
        <v>82</v>
      </c>
      <c r="G21" s="98">
        <v>10</v>
      </c>
      <c r="H21" s="11">
        <v>10</v>
      </c>
      <c r="I21" s="170">
        <v>1.5</v>
      </c>
      <c r="L21" s="171">
        <f t="shared" ref="L21" si="389">(I21-J$17)/K$17*SQRT(7/6)</f>
        <v>0.80903983495588994</v>
      </c>
      <c r="M21" s="171">
        <f>LOG(I21,2)</f>
        <v>0.58496250072115619</v>
      </c>
      <c r="N21" s="19">
        <v>24.062999725341797</v>
      </c>
      <c r="O21" s="20">
        <f t="shared" ref="O21" si="390">AVERAGE(N21:N22)</f>
        <v>24.057999610900879</v>
      </c>
      <c r="P21" s="21">
        <f t="shared" ref="P21" si="391">STDEV(N21:N22)</f>
        <v>7.0712296557637567E-3</v>
      </c>
      <c r="Q21" s="22">
        <f>2^(MIN(O$17:O$50)-O21)</f>
        <v>0.71722624361110898</v>
      </c>
      <c r="R21" s="87">
        <f t="shared" ref="R21" si="392">AD21</f>
        <v>28.130000114440918</v>
      </c>
      <c r="S21" s="96">
        <f t="shared" ref="S21" si="393">O21-$R21-M21</f>
        <v>-4.6569630042611951</v>
      </c>
      <c r="T21" s="27"/>
      <c r="U21" s="23"/>
      <c r="V21" s="34">
        <f>(S21-T$17)/U$17*SQRT(7/6)</f>
        <v>-0.2339928288806884</v>
      </c>
      <c r="W21" s="30">
        <f>T$3-S21</f>
        <v>0.53135764365947491</v>
      </c>
      <c r="X21" s="27"/>
      <c r="Y21" s="23"/>
      <c r="Z21" s="21"/>
      <c r="AA21" s="24">
        <f t="shared" ref="AA21" si="394">(W21-X$17)/Y$17*SQRT(7/6)</f>
        <v>0.23399282888068834</v>
      </c>
      <c r="AB21" s="98">
        <v>10</v>
      </c>
      <c r="AC21" s="23">
        <v>28.100000381469727</v>
      </c>
      <c r="AD21" s="77">
        <f t="shared" ref="AD21" si="395">AVERAGE(AC21:AC22)</f>
        <v>28.130000114440918</v>
      </c>
      <c r="AE21" s="78">
        <f t="shared" ref="AE21" si="396">STDEV(AC21:AC22)</f>
        <v>4.2426029235430193E-2</v>
      </c>
      <c r="AF21" s="30">
        <f>2^(MIN(AD$3:AD$96)-AD21)</f>
        <v>0.70197913055939931</v>
      </c>
      <c r="AG21" s="95">
        <f t="shared" ref="AG21" si="397">AD21-$R21</f>
        <v>0</v>
      </c>
      <c r="AP21" s="98">
        <v>10</v>
      </c>
      <c r="AQ21" s="6">
        <v>12.4</v>
      </c>
      <c r="AR21" s="17">
        <v>12.4</v>
      </c>
      <c r="AS21" s="30">
        <v>26.597999572753906</v>
      </c>
      <c r="AT21" s="77">
        <f t="shared" ref="AT21" si="398">AVERAGE(AS21:AS22)</f>
        <v>26.555500030517578</v>
      </c>
      <c r="AU21" s="78">
        <f t="shared" ref="AU21" si="399">STDEV(AS21:AS22)</f>
        <v>6.0103429025263409E-2</v>
      </c>
      <c r="AV21" s="30">
        <f>2^(MIN(AT$3:AT$96)-AT21)</f>
        <v>0.48801593200353727</v>
      </c>
      <c r="AW21" s="93">
        <f t="shared" ref="AW21" si="400">AT21-$R21-M21</f>
        <v>-2.1594625846444959</v>
      </c>
      <c r="AZ21" s="80">
        <f t="shared" ref="AZ21" si="401">(AW21-AX$17)/AY$17*SQRT(7/6)</f>
        <v>0.32636123698184644</v>
      </c>
      <c r="BA21" s="30">
        <f t="shared" ref="BA21" si="402">AX$3-AW21</f>
        <v>7.9571738638896772E-2</v>
      </c>
      <c r="BE21" s="31">
        <f t="shared" ref="BE21" si="403">(BA21-BB$17)/BC$17*SQRT(7/6)</f>
        <v>-0.32636123698184583</v>
      </c>
      <c r="BF21" s="98">
        <v>10</v>
      </c>
      <c r="BG21" s="6">
        <v>12.4</v>
      </c>
      <c r="BH21" s="17">
        <v>12.4</v>
      </c>
      <c r="BI21" s="19">
        <v>19.573999404907227</v>
      </c>
      <c r="BJ21" s="20">
        <f t="shared" si="312"/>
        <v>19.590000152587891</v>
      </c>
      <c r="BK21" s="21">
        <f t="shared" ref="BK21" si="404">STDEV(BI21:BI22)</f>
        <v>2.2628474378104963E-2</v>
      </c>
      <c r="BL21" s="22">
        <f>2^(MIN(BJ$3:BJ$96)-BJ21)</f>
        <v>0.59584139442047146</v>
      </c>
      <c r="BM21" s="114">
        <f t="shared" ref="BM21" si="405">BJ21-$R21-M21</f>
        <v>-9.1249624625741834</v>
      </c>
      <c r="BP21" s="80">
        <f t="shared" ref="BP21" si="406">(BM21-BN$17)/BO$17*SQRT(7/6)</f>
        <v>-1.4772084867090678E-2</v>
      </c>
      <c r="BQ21" s="118">
        <f t="shared" ref="BQ21" si="407">BN$3-BM21</f>
        <v>0.25800025230205215</v>
      </c>
      <c r="BU21" s="24">
        <f t="shared" ref="BU21" si="408">(BQ21-BR$17)/BS$17*SQRT(7/6)</f>
        <v>1.4772084867092307E-2</v>
      </c>
      <c r="BV21" s="98">
        <v>10</v>
      </c>
      <c r="BW21" s="6">
        <v>12.4</v>
      </c>
      <c r="BX21" s="17">
        <v>12.4</v>
      </c>
      <c r="BY21" s="19">
        <v>23.687000274658203</v>
      </c>
      <c r="BZ21" s="20">
        <f t="shared" si="316"/>
        <v>23.625499725341797</v>
      </c>
      <c r="CA21" s="21">
        <f t="shared" ref="CA21" si="409">STDEV(BY21:BY22)</f>
        <v>8.6974910936657102E-2</v>
      </c>
      <c r="CB21" s="22">
        <f>2^(MIN(BZ$3:BZ$96)-BZ21)</f>
        <v>0.68681820388511239</v>
      </c>
      <c r="CC21" s="93">
        <f t="shared" ref="CC21" si="410">BZ21-$R21-M21</f>
        <v>-5.0894628898202772</v>
      </c>
      <c r="CF21" s="34">
        <f t="shared" ref="CF21" si="411">(CC21-CD$17)/CE$17*SQRT(7/6)</f>
        <v>-0.46387943646834251</v>
      </c>
      <c r="CG21" s="30">
        <f t="shared" ref="CG21" si="412">CD$3-CC21</f>
        <v>0.82621480504514722</v>
      </c>
      <c r="CK21" s="24">
        <f t="shared" ref="CK21" si="413">(CG21-CH$17)/CI$17*SQRT(7/6)</f>
        <v>0.46387943646834207</v>
      </c>
      <c r="CL21" s="98">
        <v>10</v>
      </c>
      <c r="CM21" s="6">
        <v>12.4</v>
      </c>
      <c r="CN21" s="17">
        <v>12.4</v>
      </c>
      <c r="CO21" s="23">
        <v>25.517000198364258</v>
      </c>
      <c r="CP21" s="20">
        <f t="shared" si="320"/>
        <v>25.51300048828125</v>
      </c>
      <c r="CQ21" s="21">
        <f t="shared" ref="CQ21" si="414">STDEV(CO21:CO22)</f>
        <v>5.6564442449500664E-3</v>
      </c>
      <c r="CR21" s="22">
        <f>2^(MIN(CP$3:CP$96)-CP21)</f>
        <v>0.716977377554738</v>
      </c>
      <c r="CS21" s="93">
        <f t="shared" ref="CS21" si="415">CP21-$R21-M21</f>
        <v>-3.201962126880824</v>
      </c>
      <c r="CV21" s="80">
        <f t="shared" ref="CV21" si="416">(CS21-CT$17)/CU$17*SQRT(7/6)</f>
        <v>-0.64843211441370663</v>
      </c>
      <c r="CW21" s="118">
        <f t="shared" ref="CW21" si="417">CT$3-CS21</f>
        <v>0.50557124381816587</v>
      </c>
      <c r="DA21" s="24">
        <f t="shared" ref="DA21" si="418">(CW21-CX$17)/CY$17*SQRT(7/6)</f>
        <v>0.64843211441371307</v>
      </c>
      <c r="DB21" s="98">
        <v>10</v>
      </c>
      <c r="DC21" s="6">
        <v>12.4</v>
      </c>
      <c r="DD21" s="17">
        <v>12.4</v>
      </c>
      <c r="DE21" s="19">
        <v>24.665000915527344</v>
      </c>
      <c r="DF21" s="20">
        <f>AVERAGE(DE21:DE22)</f>
        <v>24.619500160217285</v>
      </c>
      <c r="DG21" s="21">
        <f>STDEV(DE21:DE22)</f>
        <v>6.4347785257704487E-2</v>
      </c>
      <c r="DH21" s="22">
        <f>2^(MIN(DF$3:DF$96)-DF21)</f>
        <v>0.52376785858184205</v>
      </c>
      <c r="DI21" s="93">
        <f t="shared" ref="DI21" si="419">DF21-$R21-M21</f>
        <v>-4.0954624549447889</v>
      </c>
      <c r="DL21" s="34">
        <f t="shared" ref="DL21" si="420">(DI21-DJ$17)/DK$17*SQRT(7/6)</f>
        <v>0.42396493080369757</v>
      </c>
      <c r="DM21" s="30">
        <f t="shared" ref="DM21" si="421">DJ$3-DI21</f>
        <v>0.34350015203001005</v>
      </c>
      <c r="DQ21" s="24">
        <f t="shared" ref="DQ21" si="422">(DM21-DN$17)/DO$17*SQRT(7/6)</f>
        <v>-0.42396493080369979</v>
      </c>
      <c r="DR21" s="98">
        <v>10</v>
      </c>
      <c r="DS21" s="6">
        <v>12.4</v>
      </c>
      <c r="DT21" s="17">
        <v>12.4</v>
      </c>
      <c r="DU21" s="33">
        <v>26.059000015258789</v>
      </c>
      <c r="DV21" s="20">
        <f t="shared" si="326"/>
        <v>26.030500411987305</v>
      </c>
      <c r="DW21" s="21">
        <f t="shared" ref="DW21" si="423">STDEV(DU21:DU22)</f>
        <v>4.030452546878583E-2</v>
      </c>
      <c r="DX21" s="79">
        <f>2^(MIN(DV$3:DV$96)-DV21)</f>
        <v>0.55690394285007427</v>
      </c>
      <c r="DY21" s="96">
        <f t="shared" ref="DY21" si="424">DV21-$R21-M21</f>
        <v>-2.6844622031747694</v>
      </c>
      <c r="EB21" s="34">
        <f t="shared" ref="EB21" si="425">(DY21-DZ$17)/EA$17*SQRT(7/6)</f>
        <v>-0.66462168989054526</v>
      </c>
      <c r="EC21" s="30">
        <f t="shared" ref="EC21" si="426">DZ$3-DY21</f>
        <v>0.33192840411392499</v>
      </c>
      <c r="EG21" s="24">
        <f t="shared" ref="EG21" si="427">(EC21-ED$17)/EE$17*SQRT(7/6)</f>
        <v>0.66462168989054404</v>
      </c>
      <c r="EH21" s="98">
        <v>10</v>
      </c>
      <c r="EI21" s="6">
        <v>12.4</v>
      </c>
      <c r="EJ21" s="17">
        <v>12.4</v>
      </c>
      <c r="EK21" s="19">
        <v>27.708000183105469</v>
      </c>
      <c r="EL21" s="20">
        <f t="shared" si="377"/>
        <v>27.607000350952148</v>
      </c>
      <c r="EM21" s="21">
        <f t="shared" ref="EM21" si="428">STDEV(EK21:EK22)</f>
        <v>0.14283533242863178</v>
      </c>
      <c r="EN21" s="79">
        <f>2^(MIN(EL$3:EL$98)-EL21)</f>
        <v>0.60332192157386078</v>
      </c>
      <c r="EO21" s="93">
        <f t="shared" ref="EO21" si="429">EL21-$R21-M21</f>
        <v>-1.1079622642099256</v>
      </c>
      <c r="EP21" s="29"/>
      <c r="EQ21" s="29"/>
      <c r="ER21" s="34">
        <f t="shared" ref="ER21" si="430">(EO21-EP$17)/EQ$17*SQRT(7/6)</f>
        <v>-7.8722713391643689E-2</v>
      </c>
      <c r="ES21" s="118">
        <f t="shared" ref="ES21" si="431">EP$3-EO21</f>
        <v>0.28928581073013582</v>
      </c>
      <c r="ET21" s="29"/>
      <c r="EU21" s="29"/>
      <c r="EV21" s="29"/>
      <c r="EW21" s="24">
        <f t="shared" ref="EW21" si="432">(ES21-ET$17)/EU$17*SQRT(7/6)</f>
        <v>7.8722713391643967E-2</v>
      </c>
      <c r="EX21" s="98">
        <v>10</v>
      </c>
      <c r="EY21" s="6">
        <v>12.4</v>
      </c>
      <c r="EZ21" s="17">
        <v>12.4</v>
      </c>
      <c r="FA21" s="150">
        <v>27.972999572753906</v>
      </c>
      <c r="FB21" s="30">
        <f t="shared" ref="FB21" si="433">AVERAGE(FA21:FA22)</f>
        <v>27.956500053405762</v>
      </c>
      <c r="FC21" s="30">
        <f t="shared" ref="FC21" si="434">STDEV(FA21:FA22)</f>
        <v>2.3333844034783283E-2</v>
      </c>
      <c r="FD21" s="30">
        <f>2^(MIN(FB$3:FB$96)-FB21)</f>
        <v>0.63617688001243511</v>
      </c>
      <c r="FE21" s="118">
        <f t="shared" ref="FE21" si="435">FB21-$R21-M21</f>
        <v>-0.75846256175631244</v>
      </c>
      <c r="FF21" s="29"/>
      <c r="FG21" s="29"/>
      <c r="FH21" s="35">
        <f t="shared" ref="FH21" si="436">(FE21-FF$17)/FG$17*SQRT(7/6)</f>
        <v>-0.93963548249916296</v>
      </c>
      <c r="FI21" s="118">
        <f t="shared" ref="FI21" si="437">FF$3-FE21</f>
        <v>0.15671472657137475</v>
      </c>
      <c r="FJ21" s="29"/>
      <c r="FK21" s="29"/>
      <c r="FL21" s="29"/>
      <c r="FM21" s="50">
        <f t="shared" ref="FM21" si="438">(FI21-FJ$17)/FK$17*SQRT(7/6)</f>
        <v>0.93963548249916273</v>
      </c>
    </row>
    <row r="22" spans="1:371" x14ac:dyDescent="0.25">
      <c r="A22" s="1"/>
      <c r="B22" s="1"/>
      <c r="C22" s="5" t="s">
        <v>18</v>
      </c>
      <c r="D22" s="6">
        <v>12.4</v>
      </c>
      <c r="E22" s="17">
        <v>12.4</v>
      </c>
      <c r="F22" s="12" t="s">
        <v>82</v>
      </c>
      <c r="G22" s="98">
        <v>10</v>
      </c>
      <c r="H22" s="11">
        <v>10</v>
      </c>
      <c r="I22" s="170"/>
      <c r="M22" s="171"/>
      <c r="N22" s="19">
        <v>24.052999496459961</v>
      </c>
      <c r="O22" s="21"/>
      <c r="Q22" s="26"/>
      <c r="R22" s="28"/>
      <c r="S22" s="25"/>
      <c r="T22" s="23"/>
      <c r="U22" s="23"/>
      <c r="V22" s="34"/>
      <c r="X22" s="23"/>
      <c r="Y22" s="23"/>
      <c r="Z22" s="21"/>
      <c r="AA22" s="24"/>
      <c r="AB22" s="98">
        <v>10</v>
      </c>
      <c r="AC22" s="23">
        <v>28.159999847412109</v>
      </c>
      <c r="AD22" s="78"/>
      <c r="AE22" s="29"/>
      <c r="AF22" s="23"/>
      <c r="AG22" s="25"/>
      <c r="AP22" s="98">
        <v>10</v>
      </c>
      <c r="AQ22" s="6">
        <v>12.4</v>
      </c>
      <c r="AR22" s="17">
        <v>12.4</v>
      </c>
      <c r="AS22" s="30">
        <v>26.51300048828125</v>
      </c>
      <c r="AT22" s="78"/>
      <c r="AU22" s="29"/>
      <c r="AV22" s="29"/>
      <c r="AZ22" s="29"/>
      <c r="BA22" s="29"/>
      <c r="BF22" s="98">
        <v>10</v>
      </c>
      <c r="BG22" s="6">
        <v>12.4</v>
      </c>
      <c r="BH22" s="17">
        <v>12.4</v>
      </c>
      <c r="BI22" s="19">
        <v>19.606000900268555</v>
      </c>
      <c r="BJ22" s="21"/>
      <c r="BL22" s="32"/>
      <c r="BM22" s="32"/>
      <c r="BP22" s="29"/>
      <c r="BQ22" s="89"/>
      <c r="BV22" s="98">
        <v>10</v>
      </c>
      <c r="BW22" s="6">
        <v>12.4</v>
      </c>
      <c r="BX22" s="17">
        <v>12.4</v>
      </c>
      <c r="BY22" s="19">
        <v>23.563999176025391</v>
      </c>
      <c r="BZ22" s="21"/>
      <c r="CC22" s="89"/>
      <c r="CL22" s="98">
        <v>10</v>
      </c>
      <c r="CM22" s="6">
        <v>12.4</v>
      </c>
      <c r="CN22" s="17">
        <v>12.4</v>
      </c>
      <c r="CO22" s="23">
        <v>25.509000778198242</v>
      </c>
      <c r="CP22" s="21"/>
      <c r="CR22" s="32"/>
      <c r="CS22" s="89"/>
      <c r="CV22" s="29"/>
      <c r="CW22" s="89"/>
      <c r="DB22" s="98">
        <v>10</v>
      </c>
      <c r="DC22" s="6">
        <v>12.4</v>
      </c>
      <c r="DD22" s="17">
        <v>12.4</v>
      </c>
      <c r="DE22" s="19">
        <v>24.573999404907227</v>
      </c>
      <c r="DF22" s="21"/>
      <c r="DH22" s="32"/>
      <c r="DI22" s="29"/>
      <c r="DR22" s="98">
        <v>10</v>
      </c>
      <c r="DS22" s="6">
        <v>12.4</v>
      </c>
      <c r="DT22" s="17">
        <v>12.4</v>
      </c>
      <c r="DU22" s="33">
        <v>26.00200080871582</v>
      </c>
      <c r="DV22" s="21"/>
      <c r="DX22" s="29"/>
      <c r="EC22" s="29"/>
      <c r="EH22" s="98">
        <v>10</v>
      </c>
      <c r="EI22" s="6">
        <v>12.4</v>
      </c>
      <c r="EJ22" s="17">
        <v>12.4</v>
      </c>
      <c r="EK22" s="19">
        <v>27.506000518798828</v>
      </c>
      <c r="EL22" s="21"/>
      <c r="EP22" s="29"/>
      <c r="EQ22" s="29"/>
      <c r="ER22" s="154"/>
      <c r="ES22" s="89"/>
      <c r="ET22" s="29"/>
      <c r="EU22" s="29"/>
      <c r="EV22" s="29"/>
      <c r="EW22" s="151"/>
      <c r="EX22" s="98">
        <v>10</v>
      </c>
      <c r="EY22" s="6">
        <v>12.4</v>
      </c>
      <c r="EZ22" s="17">
        <v>12.4</v>
      </c>
      <c r="FA22" s="150">
        <v>27.940000534057617</v>
      </c>
      <c r="FF22" s="29"/>
      <c r="FG22" s="29"/>
      <c r="FH22" s="154"/>
      <c r="FJ22" s="29"/>
      <c r="FK22" s="29"/>
      <c r="FL22" s="29"/>
      <c r="FM22" s="154"/>
    </row>
    <row r="23" spans="1:371" x14ac:dyDescent="0.25">
      <c r="A23" s="1"/>
      <c r="B23" s="1" t="s">
        <v>81</v>
      </c>
      <c r="C23" s="5" t="s">
        <v>18</v>
      </c>
      <c r="D23" s="6">
        <v>12.4</v>
      </c>
      <c r="E23" s="17">
        <v>12.4</v>
      </c>
      <c r="F23" s="12" t="s">
        <v>82</v>
      </c>
      <c r="G23" s="98">
        <v>11</v>
      </c>
      <c r="H23" s="11">
        <v>11</v>
      </c>
      <c r="I23" s="170">
        <v>1.3</v>
      </c>
      <c r="L23" s="171">
        <f t="shared" ref="L23" si="439">(I23-J$17)/K$17*SQRT(7/6)</f>
        <v>-0.13483997249264781</v>
      </c>
      <c r="M23" s="171">
        <f>LOG(I23,2)</f>
        <v>0.37851162325372983</v>
      </c>
      <c r="N23" s="19">
        <v>23.732999801635742</v>
      </c>
      <c r="O23" s="20">
        <f t="shared" ref="O23" si="440">AVERAGE(N23:N24)</f>
        <v>23.772500038146973</v>
      </c>
      <c r="P23" s="21">
        <f t="shared" ref="P23" si="441">STDEV(N23:N24)</f>
        <v>5.5861770191127036E-2</v>
      </c>
      <c r="Q23" s="22">
        <f>2^(MIN(O$17:O$50)-O23)</f>
        <v>0.8741784724771714</v>
      </c>
      <c r="R23" s="87">
        <f t="shared" ref="R23" si="442">AD23</f>
        <v>28.483499526977539</v>
      </c>
      <c r="S23" s="96">
        <f t="shared" ref="S23" si="443">O23-$R23-M23</f>
        <v>-5.0895111120842964</v>
      </c>
      <c r="T23" s="23"/>
      <c r="U23" s="23"/>
      <c r="V23" s="34">
        <f>(S23-T$17)/U$17*SQRT(7/6)</f>
        <v>-1.4477155409635889</v>
      </c>
      <c r="W23" s="30">
        <f>T$3-S23</f>
        <v>0.96390575148257618</v>
      </c>
      <c r="X23" s="23"/>
      <c r="Y23" s="23"/>
      <c r="Z23" s="21"/>
      <c r="AA23" s="24">
        <f t="shared" ref="AA23" si="444">(W23-X$17)/Y$17*SQRT(7/6)</f>
        <v>1.4477155409635885</v>
      </c>
      <c r="AB23" s="98">
        <v>11</v>
      </c>
      <c r="AC23" s="23">
        <v>28.48699951171875</v>
      </c>
      <c r="AD23" s="77">
        <f t="shared" ref="AD23" si="445">AVERAGE(AC23:AC24)</f>
        <v>28.483499526977539</v>
      </c>
      <c r="AE23" s="78">
        <f t="shared" ref="AE23" si="446">STDEV(AC23:AC24)</f>
        <v>4.9497258891193947E-3</v>
      </c>
      <c r="AF23" s="30">
        <f>2^(MIN(AD$3:AD$96)-AD23)</f>
        <v>0.5494273499476241</v>
      </c>
      <c r="AG23" s="95">
        <f t="shared" ref="AG23" si="447">AD23-$R23</f>
        <v>0</v>
      </c>
      <c r="AP23" s="98">
        <v>11</v>
      </c>
      <c r="AQ23" s="6">
        <v>12.4</v>
      </c>
      <c r="AR23" s="17">
        <v>12.4</v>
      </c>
      <c r="AS23" s="30">
        <v>26.826000213623047</v>
      </c>
      <c r="AT23" s="77">
        <f t="shared" ref="AT23" si="448">AVERAGE(AS23:AS24)</f>
        <v>26.83899974822998</v>
      </c>
      <c r="AU23" s="78">
        <f t="shared" ref="AU23" si="449">STDEV(AS23:AS24)</f>
        <v>1.8384118145663889E-2</v>
      </c>
      <c r="AV23" s="30">
        <f>2^(MIN(AT$3:AT$96)-AT23)</f>
        <v>0.40095172071811819</v>
      </c>
      <c r="AW23" s="93">
        <f t="shared" ref="AW23" si="450">AT23-$R23-M23</f>
        <v>-2.0230114020012886</v>
      </c>
      <c r="AZ23" s="80">
        <f t="shared" ref="AZ23" si="451">(AW23-AX$17)/AY$17*SQRT(7/6)</f>
        <v>0.92209321474014938</v>
      </c>
      <c r="BA23" s="30">
        <f t="shared" ref="BA23" si="452">AX$3-AW23</f>
        <v>-5.6879444004310553E-2</v>
      </c>
      <c r="BE23" s="31">
        <f t="shared" ref="BE23" si="453">(BA23-BB$17)/BC$17*SQRT(7/6)</f>
        <v>-0.92209321474014772</v>
      </c>
      <c r="BF23" s="98">
        <v>11</v>
      </c>
      <c r="BG23" s="6">
        <v>12.4</v>
      </c>
      <c r="BH23" s="17">
        <v>12.4</v>
      </c>
      <c r="BI23" s="19">
        <v>20.007999420166016</v>
      </c>
      <c r="BJ23" s="20">
        <f t="shared" si="312"/>
        <v>20.004499435424805</v>
      </c>
      <c r="BK23" s="21">
        <f t="shared" ref="BK23" si="454">STDEV(BI23:BI24)</f>
        <v>4.9497258891193947E-3</v>
      </c>
      <c r="BL23" s="22">
        <f>2^(MIN(BJ$3:BJ$96)-BJ23)</f>
        <v>0.44704779179392157</v>
      </c>
      <c r="BM23" s="114">
        <f t="shared" ref="BM23" si="455">BJ23-$R23-M23</f>
        <v>-8.8575117148064635</v>
      </c>
      <c r="BP23" s="80">
        <f t="shared" ref="BP23" si="456">(BM23-BN$17)/BO$17*SQRT(7/6)</f>
        <v>0.85679699074657667</v>
      </c>
      <c r="BQ23" s="118">
        <f t="shared" ref="BQ23" si="457">BN$3-BM23</f>
        <v>-9.4504954656677853E-3</v>
      </c>
      <c r="BU23" s="24">
        <f t="shared" ref="BU23" si="458">(BQ23-BR$17)/BS$17*SQRT(7/6)</f>
        <v>-0.85679699074657523</v>
      </c>
      <c r="BV23" s="98">
        <v>11</v>
      </c>
      <c r="BW23" s="6">
        <v>12.4</v>
      </c>
      <c r="BX23" s="17">
        <v>12.4</v>
      </c>
      <c r="BY23" s="19">
        <v>23.982000350952148</v>
      </c>
      <c r="BZ23" s="20">
        <f t="shared" si="316"/>
        <v>23.983500480651855</v>
      </c>
      <c r="CA23" s="21">
        <f t="shared" ref="CA23" si="459">STDEV(BY23:BY24)</f>
        <v>2.121503766644362E-3</v>
      </c>
      <c r="CB23" s="22">
        <f>2^(MIN(BZ$3:BZ$96)-BZ23)</f>
        <v>0.53588651872372262</v>
      </c>
      <c r="CC23" s="93">
        <f t="shared" ref="CC23" si="460">BZ23-$R23-M23</f>
        <v>-4.8785106695794136</v>
      </c>
      <c r="CF23" s="34">
        <f t="shared" ref="CF23" si="461">(CC23-CD$17)/CE$17*SQRT(7/6)</f>
        <v>9.2243534162045865E-2</v>
      </c>
      <c r="CG23" s="30">
        <f t="shared" ref="CG23" si="462">CD$3-CC23</f>
        <v>0.61526258480428364</v>
      </c>
      <c r="CK23" s="24">
        <f t="shared" ref="CK23" si="463">(CG23-CH$17)/CI$17*SQRT(7/6)</f>
        <v>-9.2243534162046129E-2</v>
      </c>
      <c r="CL23" s="98">
        <v>11</v>
      </c>
      <c r="CM23" s="6">
        <v>12.4</v>
      </c>
      <c r="CN23" s="17">
        <v>12.4</v>
      </c>
      <c r="CO23" s="23">
        <v>26.153999328613281</v>
      </c>
      <c r="CP23" s="20">
        <f t="shared" si="320"/>
        <v>26.140500068664551</v>
      </c>
      <c r="CQ23" s="21">
        <f t="shared" ref="CQ23" si="464">STDEV(CO23:CO24)</f>
        <v>1.9090836501494561E-2</v>
      </c>
      <c r="CR23" s="22">
        <f>2^(MIN(CP$3:CP$96)-CP23)</f>
        <v>0.46409752977952978</v>
      </c>
      <c r="CS23" s="93">
        <f t="shared" ref="CS23" si="465">CP23-$R23-M23</f>
        <v>-2.7215110815667183</v>
      </c>
      <c r="CV23" s="80">
        <f t="shared" ref="CV23" si="466">(CS23-CT$17)/CU$17*SQRT(7/6)</f>
        <v>0.68723320310333436</v>
      </c>
      <c r="CW23" s="118">
        <f t="shared" ref="CW23" si="467">CT$3-CS23</f>
        <v>2.5120198504060109E-2</v>
      </c>
      <c r="DA23" s="24">
        <f t="shared" ref="DA23" si="468">(CW23-CX$17)/CY$17*SQRT(7/6)</f>
        <v>-0.6872332031033429</v>
      </c>
      <c r="DB23" s="98">
        <v>11</v>
      </c>
      <c r="DC23" s="6">
        <v>12.4</v>
      </c>
      <c r="DD23" s="17">
        <v>12.4</v>
      </c>
      <c r="DE23" s="19">
        <v>24.784000396728516</v>
      </c>
      <c r="DF23" s="20">
        <f>AVERAGE(DE23:DE24)</f>
        <v>24.808000564575195</v>
      </c>
      <c r="DG23" s="21">
        <f>STDEV(DE23:DE24)</f>
        <v>3.3941362868005094E-2</v>
      </c>
      <c r="DH23" s="22">
        <f>2^(MIN(DF$3:DF$96)-DF23)</f>
        <v>0.4596153961208142</v>
      </c>
      <c r="DI23" s="93">
        <f t="shared" ref="DI23" si="469">DF23-$R23-M23</f>
        <v>-4.0540105856560738</v>
      </c>
      <c r="DL23" s="34">
        <f t="shared" ref="DL23" si="470">(DI23-DJ$17)/DK$17*SQRT(7/6)</f>
        <v>0.55641886856055878</v>
      </c>
      <c r="DM23" s="30">
        <f t="shared" ref="DM23" si="471">DJ$3-DI23</f>
        <v>0.30204828274129492</v>
      </c>
      <c r="DQ23" s="24">
        <f t="shared" ref="DQ23" si="472">(DM23-DN$17)/DO$17*SQRT(7/6)</f>
        <v>-0.55641886856056111</v>
      </c>
      <c r="DR23" s="98">
        <v>11</v>
      </c>
      <c r="DS23" s="6">
        <v>12.4</v>
      </c>
      <c r="DT23" s="17">
        <v>12.4</v>
      </c>
      <c r="DU23" s="33">
        <v>26.520999908447266</v>
      </c>
      <c r="DV23" s="20">
        <f t="shared" si="326"/>
        <v>26.52649974822998</v>
      </c>
      <c r="DW23" s="21">
        <f t="shared" ref="DW23" si="473">STDEV(DU23:DU24)</f>
        <v>7.7779480115944283E-3</v>
      </c>
      <c r="DX23" s="79">
        <f>2^(MIN(DV$3:DV$96)-DV23)</f>
        <v>0.39488407037053846</v>
      </c>
      <c r="DY23" s="96">
        <f t="shared" ref="DY23" si="474">DV23-$R23-M23</f>
        <v>-2.3355114020012886</v>
      </c>
      <c r="EB23" s="34">
        <f t="shared" ref="EB23" si="475">(DY23-DZ$17)/EA$17*SQRT(7/6)</f>
        <v>0.52932180610245561</v>
      </c>
      <c r="EC23" s="30">
        <f t="shared" ref="EC23" si="476">DZ$3-DY23</f>
        <v>-1.7022397059555772E-2</v>
      </c>
      <c r="EG23" s="24">
        <f t="shared" ref="EG23" si="477">(EC23-ED$17)/EE$17*SQRT(7/6)</f>
        <v>-0.52932180610245416</v>
      </c>
      <c r="EH23" s="98">
        <v>11</v>
      </c>
      <c r="EI23" s="6">
        <v>12.4</v>
      </c>
      <c r="EJ23" s="17">
        <v>12.4</v>
      </c>
      <c r="EK23" s="19">
        <v>27.895000457763672</v>
      </c>
      <c r="EL23" s="20">
        <f t="shared" si="377"/>
        <v>27.93850040435791</v>
      </c>
      <c r="EM23" s="21">
        <f t="shared" ref="EM23" si="478">STDEV(EK23:EK24)</f>
        <v>6.15182144360771E-2</v>
      </c>
      <c r="EN23" s="79">
        <f>2^(MIN(EL$3:EL$98)-EL23)</f>
        <v>0.47946581248389425</v>
      </c>
      <c r="EO23" s="93">
        <f t="shared" ref="EO23" si="479">EL23-$R23-M23</f>
        <v>-0.92351074587335868</v>
      </c>
      <c r="EP23" s="29"/>
      <c r="EQ23" s="29"/>
      <c r="ER23" s="34">
        <f t="shared" ref="ER23" si="480">(EO23-EP$17)/EQ$17*SQRT(7/6)</f>
        <v>0.65131380762588553</v>
      </c>
      <c r="ES23" s="118">
        <f t="shared" ref="ES23" si="481">EP$3-EO23</f>
        <v>0.1048342923935689</v>
      </c>
      <c r="ET23" s="29"/>
      <c r="EU23" s="29"/>
      <c r="EV23" s="29"/>
      <c r="EW23" s="24">
        <f t="shared" ref="EW23" si="482">(ES23-ET$17)/EU$17*SQRT(7/6)</f>
        <v>-0.65131380762588587</v>
      </c>
      <c r="EX23" s="98">
        <v>11</v>
      </c>
      <c r="EY23" s="6">
        <v>12.4</v>
      </c>
      <c r="EZ23" s="17">
        <v>12.4</v>
      </c>
      <c r="FA23" s="150">
        <v>28.490999221801758</v>
      </c>
      <c r="FB23" s="30">
        <f t="shared" ref="FB23" si="483">AVERAGE(FA23:FA24)</f>
        <v>28.556499481201172</v>
      </c>
      <c r="FC23" s="30">
        <f t="shared" ref="FC23" si="484">STDEV(FA23:FA24)</f>
        <v>9.2631355181607158E-2</v>
      </c>
      <c r="FD23" s="30">
        <f>2^(MIN(FB$3:FB$96)-FB23)</f>
        <v>0.41972037938391571</v>
      </c>
      <c r="FE23" s="118">
        <f t="shared" ref="FE23" si="485">FB23-$R23-M23</f>
        <v>-0.30551166903009702</v>
      </c>
      <c r="FF23" s="29"/>
      <c r="FG23" s="29"/>
      <c r="FH23" s="35">
        <f t="shared" ref="FH23" si="486">(FE23-FF$17)/FG$17*SQRT(7/6)</f>
        <v>0.48093332720284182</v>
      </c>
      <c r="FI23" s="118">
        <f t="shared" ref="FI23" si="487">FF$3-FE23</f>
        <v>-0.29623616615484066</v>
      </c>
      <c r="FJ23" s="29"/>
      <c r="FK23" s="29"/>
      <c r="FL23" s="29"/>
      <c r="FM23" s="50">
        <f t="shared" ref="FM23" si="488">(FI23-FJ$17)/FK$17*SQRT(7/6)</f>
        <v>-0.48093332720284143</v>
      </c>
    </row>
    <row r="24" spans="1:371" x14ac:dyDescent="0.25">
      <c r="A24" s="1"/>
      <c r="B24" s="1"/>
      <c r="C24" s="5" t="s">
        <v>18</v>
      </c>
      <c r="D24" s="6">
        <v>12.4</v>
      </c>
      <c r="E24" s="17">
        <v>12.4</v>
      </c>
      <c r="F24" s="12" t="s">
        <v>82</v>
      </c>
      <c r="G24" s="98">
        <v>11</v>
      </c>
      <c r="H24" s="11">
        <v>11</v>
      </c>
      <c r="I24" s="170"/>
      <c r="M24" s="171"/>
      <c r="N24" s="19">
        <v>23.812000274658203</v>
      </c>
      <c r="O24" s="21"/>
      <c r="Q24" s="26"/>
      <c r="R24" s="28"/>
      <c r="S24" s="25"/>
      <c r="T24" s="23"/>
      <c r="U24" s="23"/>
      <c r="V24" s="34"/>
      <c r="X24" s="23"/>
      <c r="Y24" s="23"/>
      <c r="Z24" s="21"/>
      <c r="AA24" s="24"/>
      <c r="AB24" s="98">
        <v>11</v>
      </c>
      <c r="AC24" s="23">
        <v>28.479999542236328</v>
      </c>
      <c r="AD24" s="78"/>
      <c r="AE24" s="29"/>
      <c r="AF24" s="23"/>
      <c r="AG24" s="25"/>
      <c r="AP24" s="98">
        <v>11</v>
      </c>
      <c r="AQ24" s="6">
        <v>12.4</v>
      </c>
      <c r="AR24" s="17">
        <v>12.4</v>
      </c>
      <c r="AS24" s="30">
        <v>26.851999282836914</v>
      </c>
      <c r="AT24" s="78"/>
      <c r="AU24" s="29"/>
      <c r="AV24" s="29"/>
      <c r="AZ24" s="29"/>
      <c r="BA24" s="29"/>
      <c r="BF24" s="98">
        <v>11</v>
      </c>
      <c r="BG24" s="6">
        <v>12.4</v>
      </c>
      <c r="BH24" s="17">
        <v>12.4</v>
      </c>
      <c r="BI24" s="19">
        <v>20.000999450683594</v>
      </c>
      <c r="BJ24" s="21"/>
      <c r="BL24" s="32"/>
      <c r="BM24" s="32"/>
      <c r="BP24" s="29"/>
      <c r="BQ24" s="89"/>
      <c r="BV24" s="98">
        <v>11</v>
      </c>
      <c r="BW24" s="6">
        <v>12.4</v>
      </c>
      <c r="BX24" s="17">
        <v>12.4</v>
      </c>
      <c r="BY24" s="19">
        <v>23.985000610351563</v>
      </c>
      <c r="BZ24" s="21"/>
      <c r="CC24" s="89"/>
      <c r="CL24" s="98">
        <v>11</v>
      </c>
      <c r="CM24" s="6">
        <v>12.4</v>
      </c>
      <c r="CN24" s="17">
        <v>12.4</v>
      </c>
      <c r="CO24" s="23">
        <v>26.12700080871582</v>
      </c>
      <c r="CP24" s="21"/>
      <c r="CR24" s="32"/>
      <c r="CS24" s="89"/>
      <c r="CV24" s="29"/>
      <c r="CW24" s="89"/>
      <c r="DB24" s="98">
        <v>11</v>
      </c>
      <c r="DC24" s="6">
        <v>12.4</v>
      </c>
      <c r="DD24" s="17">
        <v>12.4</v>
      </c>
      <c r="DE24" s="19">
        <v>24.832000732421875</v>
      </c>
      <c r="DF24" s="21"/>
      <c r="DH24" s="32"/>
      <c r="DI24" s="29"/>
      <c r="DR24" s="98">
        <v>11</v>
      </c>
      <c r="DS24" s="6">
        <v>12.4</v>
      </c>
      <c r="DT24" s="17">
        <v>12.4</v>
      </c>
      <c r="DU24" s="33">
        <v>26.531999588012695</v>
      </c>
      <c r="DV24" s="21"/>
      <c r="DX24" s="29"/>
      <c r="EC24" s="29"/>
      <c r="EH24" s="98">
        <v>11</v>
      </c>
      <c r="EI24" s="6">
        <v>12.4</v>
      </c>
      <c r="EJ24" s="17">
        <v>12.4</v>
      </c>
      <c r="EK24" s="19">
        <v>27.982000350952148</v>
      </c>
      <c r="EL24" s="21"/>
      <c r="EP24" s="29"/>
      <c r="EQ24" s="29"/>
      <c r="ER24" s="154"/>
      <c r="ES24" s="89"/>
      <c r="ET24" s="29"/>
      <c r="EU24" s="29"/>
      <c r="EV24" s="29"/>
      <c r="EW24" s="151"/>
      <c r="EX24" s="98">
        <v>11</v>
      </c>
      <c r="EY24" s="6">
        <v>12.4</v>
      </c>
      <c r="EZ24" s="17">
        <v>12.4</v>
      </c>
      <c r="FA24" s="150">
        <v>28.621999740600586</v>
      </c>
      <c r="FF24" s="29"/>
      <c r="FG24" s="29"/>
      <c r="FH24" s="154"/>
      <c r="FJ24" s="29"/>
      <c r="FK24" s="29"/>
      <c r="FL24" s="29"/>
      <c r="FM24" s="154"/>
    </row>
    <row r="25" spans="1:371" x14ac:dyDescent="0.25">
      <c r="A25" s="1"/>
      <c r="B25" s="1" t="s">
        <v>79</v>
      </c>
      <c r="C25" s="5" t="s">
        <v>18</v>
      </c>
      <c r="D25" s="6">
        <v>12.4</v>
      </c>
      <c r="E25" s="17">
        <v>12.4</v>
      </c>
      <c r="F25" s="12" t="s">
        <v>82</v>
      </c>
      <c r="G25" s="98">
        <v>12</v>
      </c>
      <c r="H25" s="11">
        <v>12</v>
      </c>
      <c r="I25" s="170">
        <v>1.7</v>
      </c>
      <c r="L25" s="171">
        <f t="shared" ref="L25" si="489">(I25-J$17)/K$17*SQRT(7/6)</f>
        <v>1.7529196424044278</v>
      </c>
      <c r="M25" s="171">
        <f>LOG(I25,2)</f>
        <v>0.76553474636297703</v>
      </c>
      <c r="N25" s="19">
        <v>24.01099967956543</v>
      </c>
      <c r="O25" s="20">
        <f t="shared" ref="O25" si="490">AVERAGE(N25:N26)</f>
        <v>23.996999740600586</v>
      </c>
      <c r="P25" s="21">
        <f t="shared" ref="P25" si="491">STDEV(N25:N26)</f>
        <v>1.9798903556477579E-2</v>
      </c>
      <c r="Q25" s="22">
        <f>2^(MIN(O$17:O$50)-O25)</f>
        <v>0.74820216905126036</v>
      </c>
      <c r="R25" s="87">
        <f t="shared" ref="R25" si="492">AD25</f>
        <v>28.10099983215332</v>
      </c>
      <c r="S25" s="96">
        <f t="shared" ref="S25" si="493">O25-$R25-M25</f>
        <v>-4.8695348379157117</v>
      </c>
      <c r="T25" s="23"/>
      <c r="U25" s="23"/>
      <c r="V25" s="34">
        <f t="shared" ref="V25" si="494">(S25-T$17)/U$17*SQRT(7/6)</f>
        <v>-0.83046581717800494</v>
      </c>
      <c r="W25" s="30">
        <f>T$3-S25</f>
        <v>0.74392947731399151</v>
      </c>
      <c r="X25" s="23"/>
      <c r="Y25" s="23"/>
      <c r="Z25" s="21"/>
      <c r="AA25" s="24">
        <f t="shared" ref="AA25" si="495">(W25-X$17)/Y$17*SQRT(7/6)</f>
        <v>0.83046581717800472</v>
      </c>
      <c r="AB25" s="98">
        <v>12</v>
      </c>
      <c r="AC25" s="23">
        <v>28.076000213623047</v>
      </c>
      <c r="AD25" s="77">
        <f t="shared" ref="AD25" si="496">AVERAGE(AC25:AC26)</f>
        <v>28.10099983215332</v>
      </c>
      <c r="AE25" s="78">
        <f t="shared" ref="AE25" si="497">STDEV(AC25:AC26)</f>
        <v>3.5354799579666439E-2</v>
      </c>
      <c r="AF25" s="30">
        <f>2^(MIN(AD$3:AD$96)-AD25)</f>
        <v>0.7162327177479243</v>
      </c>
      <c r="AG25" s="95">
        <f t="shared" ref="AG25" si="498">AD25-$R25</f>
        <v>0</v>
      </c>
      <c r="AP25" s="98">
        <v>12</v>
      </c>
      <c r="AQ25" s="6">
        <v>12.4</v>
      </c>
      <c r="AR25" s="17">
        <v>12.4</v>
      </c>
      <c r="AS25" s="30">
        <v>26.242000579833984</v>
      </c>
      <c r="AT25" s="77">
        <f t="shared" ref="AT25" si="499">AVERAGE(AS25:AS26)</f>
        <v>26.20050048828125</v>
      </c>
      <c r="AU25" s="78">
        <f t="shared" ref="AU25" si="500">STDEV(AS25:AS26)</f>
        <v>5.8689992313602071E-2</v>
      </c>
      <c r="AV25" s="30">
        <f>2^(MIN(AT$3:AT$96)-AT25)</f>
        <v>0.62416514242005816</v>
      </c>
      <c r="AW25" s="93">
        <f t="shared" ref="AW25" si="501">AT25-$R25-M25</f>
        <v>-2.6660340902350472</v>
      </c>
      <c r="AZ25" s="80">
        <f t="shared" ref="AZ25" si="502">(AW25-AX$17)/AY$17*SQRT(7/6)</f>
        <v>-1.8852784062637324</v>
      </c>
      <c r="BA25" s="30">
        <f t="shared" ref="BA25" si="503">AX$3-AW25</f>
        <v>0.58614324422944808</v>
      </c>
      <c r="BE25" s="31">
        <f t="shared" ref="BE25" si="504">(BA25-BB$17)/BC$17*SQRT(7/6)</f>
        <v>1.8852784062637289</v>
      </c>
      <c r="BF25" s="98">
        <v>12</v>
      </c>
      <c r="BG25" s="6">
        <v>12.4</v>
      </c>
      <c r="BH25" s="17">
        <v>12.4</v>
      </c>
      <c r="BI25" s="19">
        <v>19.183000564575195</v>
      </c>
      <c r="BJ25" s="20">
        <f t="shared" si="312"/>
        <v>19.171999931335449</v>
      </c>
      <c r="BK25" s="21">
        <f t="shared" ref="BK25" si="505">STDEV(BI25:BI26)</f>
        <v>1.5557244722341206E-2</v>
      </c>
      <c r="BL25" s="22">
        <f>2^(MIN(BJ$3:BJ$96)-BJ25)</f>
        <v>0.79608836400550809</v>
      </c>
      <c r="BM25" s="114">
        <f t="shared" ref="BM25" si="506">BJ25-$R25-M25</f>
        <v>-9.6945346471808485</v>
      </c>
      <c r="BP25" s="80">
        <f t="shared" ref="BP25" si="507">(BM25-BN$17)/BO$17*SQRT(7/6)</f>
        <v>-1.8708951526703206</v>
      </c>
      <c r="BQ25" s="118">
        <f t="shared" ref="BQ25" si="508">BN$3-BM25</f>
        <v>0.82757243690871718</v>
      </c>
      <c r="BU25" s="24">
        <f t="shared" ref="BU25" si="509">(BQ25-BR$17)/BS$17*SQRT(7/6)</f>
        <v>1.8708951526703221</v>
      </c>
      <c r="BV25" s="98">
        <v>12</v>
      </c>
      <c r="BW25" s="6">
        <v>12.4</v>
      </c>
      <c r="BX25" s="17">
        <v>12.4</v>
      </c>
      <c r="BY25" s="19">
        <v>23.545999526977539</v>
      </c>
      <c r="BZ25" s="20">
        <f t="shared" si="316"/>
        <v>23.528499603271484</v>
      </c>
      <c r="CA25" s="21">
        <f t="shared" ref="CA25" si="510">STDEV(BY25:BY26)</f>
        <v>2.4748629445596977E-2</v>
      </c>
      <c r="CB25" s="22">
        <f>2^(MIN(BZ$3:BZ$96)-BZ25)</f>
        <v>0.7345844720270639</v>
      </c>
      <c r="CC25" s="93">
        <f t="shared" ref="CC25" si="511">BZ25-$R25-M25</f>
        <v>-5.3380349752448133</v>
      </c>
      <c r="CF25" s="34">
        <f t="shared" ref="CF25" si="512">(CC25-CD$17)/CE$17*SQRT(7/6)</f>
        <v>-1.1191778087928725</v>
      </c>
      <c r="CG25" s="30">
        <f t="shared" ref="CG25" si="513">CD$3-CC25</f>
        <v>1.0747868904696833</v>
      </c>
      <c r="CK25" s="24">
        <f t="shared" ref="CK25" si="514">(CG25-CH$17)/CI$17*SQRT(7/6)</f>
        <v>1.1191778087928721</v>
      </c>
      <c r="CL25" s="98">
        <v>12</v>
      </c>
      <c r="CM25" s="6">
        <v>12.4</v>
      </c>
      <c r="CN25" s="17">
        <v>12.4</v>
      </c>
      <c r="CO25" s="23">
        <v>25.339000701904297</v>
      </c>
      <c r="CP25" s="20">
        <f t="shared" si="320"/>
        <v>25.334500312805176</v>
      </c>
      <c r="CQ25" s="21">
        <f t="shared" ref="CQ25" si="515">STDEV(CO25:CO26)</f>
        <v>6.364511299933086E-3</v>
      </c>
      <c r="CR25" s="22">
        <f>2^(MIN(CP$3:CP$96)-CP25)</f>
        <v>0.81140813932619571</v>
      </c>
      <c r="CS25" s="93">
        <f t="shared" ref="CS25" si="516">CP25-$R25-M25</f>
        <v>-3.5320342657111214</v>
      </c>
      <c r="CV25" s="80">
        <f t="shared" ref="CV25" si="517">(CS25-CT$17)/CU$17*SQRT(7/6)</f>
        <v>-1.5660405001464754</v>
      </c>
      <c r="CW25" s="118">
        <f t="shared" ref="CW25" si="518">CT$3-CS25</f>
        <v>0.83564338264846327</v>
      </c>
      <c r="DA25" s="24">
        <f t="shared" ref="DA25" si="519">(CW25-CX$17)/CY$17*SQRT(7/6)</f>
        <v>1.5660405001464925</v>
      </c>
      <c r="DB25" s="98">
        <v>12</v>
      </c>
      <c r="DC25" s="6">
        <v>12.4</v>
      </c>
      <c r="DD25" s="17">
        <v>12.4</v>
      </c>
      <c r="DE25" s="19">
        <v>24.101999282836914</v>
      </c>
      <c r="DF25" s="20">
        <f>AVERAGE(DE25:DE26)</f>
        <v>24.057499885559082</v>
      </c>
      <c r="DG25" s="21">
        <f>STDEV(DE25:DE26)</f>
        <v>6.2931651147738452E-2</v>
      </c>
      <c r="DH25" s="22">
        <f>2^(MIN(DF$3:DF$96)-DF25)</f>
        <v>0.77324618206750217</v>
      </c>
      <c r="DI25" s="93">
        <f t="shared" ref="DI25" si="520">DF25-$R25-M25</f>
        <v>-4.8090346929572156</v>
      </c>
      <c r="DL25" s="34">
        <f t="shared" ref="DL25" si="521">(DI25-DJ$17)/DK$17*SQRT(7/6)</f>
        <v>-1.8561602944404401</v>
      </c>
      <c r="DM25" s="30">
        <f t="shared" ref="DM25" si="522">DJ$3-DI25</f>
        <v>1.0570723900424368</v>
      </c>
      <c r="DQ25" s="24">
        <f t="shared" ref="DQ25" si="523">(DM25-DN$17)/DO$17*SQRT(7/6)</f>
        <v>1.8561602944404376</v>
      </c>
      <c r="DR25" s="98">
        <v>12</v>
      </c>
      <c r="DS25" s="6">
        <v>12.4</v>
      </c>
      <c r="DT25" s="17">
        <v>12.4</v>
      </c>
      <c r="DU25" s="33">
        <v>25.875</v>
      </c>
      <c r="DV25" s="20">
        <f t="shared" si="326"/>
        <v>25.852499961853027</v>
      </c>
      <c r="DW25" s="21">
        <f t="shared" ref="DW25" si="524">STDEV(DU25:DU26)</f>
        <v>3.1819859101360731E-2</v>
      </c>
      <c r="DX25" s="79">
        <f>2^(MIN(DV$3:DV$96)-DV25)</f>
        <v>0.63003368153853634</v>
      </c>
      <c r="DY25" s="96">
        <f t="shared" ref="DY25" si="525">DV25-$R25-M25</f>
        <v>-3.0140346166632699</v>
      </c>
      <c r="EB25" s="34">
        <f t="shared" ref="EB25" si="526">(DY25-DZ$17)/EA$17*SQRT(7/6)</f>
        <v>-1.7922615698393733</v>
      </c>
      <c r="EC25" s="30">
        <f t="shared" ref="EC25" si="527">DZ$3-DY25</f>
        <v>0.66150081760242552</v>
      </c>
      <c r="EG25" s="24">
        <f t="shared" ref="EG25" si="528">(EC25-ED$17)/EE$17*SQRT(7/6)</f>
        <v>1.7922615698393691</v>
      </c>
      <c r="EH25" s="98">
        <v>12</v>
      </c>
      <c r="EI25" s="6">
        <v>12.4</v>
      </c>
      <c r="EJ25" s="17">
        <v>12.4</v>
      </c>
      <c r="EK25" s="19">
        <v>27.781000137329102</v>
      </c>
      <c r="EL25" s="20">
        <f t="shared" si="377"/>
        <v>27.690999984741211</v>
      </c>
      <c r="EM25" s="21">
        <f t="shared" ref="EM25" si="529">STDEV(EK25:EK26)</f>
        <v>0.12727943640544293</v>
      </c>
      <c r="EN25" s="79">
        <f>2^(MIN(EL$3:EL$98)-EL25)</f>
        <v>0.56919712290035673</v>
      </c>
      <c r="EO25" s="93">
        <f t="shared" ref="EO25" si="530">EL25-$R25-M25</f>
        <v>-1.1755345937750863</v>
      </c>
      <c r="EP25" s="29"/>
      <c r="EQ25" s="29"/>
      <c r="ER25" s="34">
        <f t="shared" ref="ER25" si="531">(EO25-EP$17)/EQ$17*SQRT(7/6)</f>
        <v>-0.34616571867386298</v>
      </c>
      <c r="ES25" s="118">
        <f t="shared" ref="ES25" si="532">EP$3-EO25</f>
        <v>0.3568581402952965</v>
      </c>
      <c r="ET25" s="29"/>
      <c r="EU25" s="29"/>
      <c r="EV25" s="29"/>
      <c r="EW25" s="24">
        <f t="shared" ref="EW25" si="533">(ES25-ET$17)/EU$17*SQRT(7/6)</f>
        <v>0.34616571867386348</v>
      </c>
      <c r="EX25" s="98">
        <v>12</v>
      </c>
      <c r="EY25" s="6">
        <v>12.4</v>
      </c>
      <c r="EZ25" s="17">
        <v>12.4</v>
      </c>
      <c r="FA25" s="150">
        <v>28.166999816894531</v>
      </c>
      <c r="FB25" s="30">
        <f t="shared" ref="FB25" si="534">AVERAGE(FA25:FA26)</f>
        <v>28.07349967956543</v>
      </c>
      <c r="FC25" s="30">
        <f t="shared" ref="FC25" si="535">STDEV(FA25:FA26)</f>
        <v>0.13222916229456233</v>
      </c>
      <c r="FD25" s="30">
        <f>2^(MIN(FB$3:FB$96)-FB25)</f>
        <v>0.58662083661230568</v>
      </c>
      <c r="FE25" s="118">
        <f t="shared" ref="FE25" si="536">FB25-$R25-M25</f>
        <v>-0.79303489895086765</v>
      </c>
      <c r="FF25" s="29"/>
      <c r="FG25" s="29"/>
      <c r="FH25" s="35">
        <f t="shared" ref="FH25" si="537">(FE25-FF$17)/FG$17*SQRT(7/6)</f>
        <v>-1.0480630950411951</v>
      </c>
      <c r="FI25" s="118">
        <f t="shared" ref="FI25" si="538">FF$3-FE25</f>
        <v>0.19128706376592997</v>
      </c>
      <c r="FJ25" s="29"/>
      <c r="FK25" s="29"/>
      <c r="FL25" s="29"/>
      <c r="FM25" s="50">
        <f t="shared" ref="FM25" si="539">(FI25-FJ$17)/FK$17*SQRT(7/6)</f>
        <v>1.0480630950411949</v>
      </c>
    </row>
    <row r="26" spans="1:371" x14ac:dyDescent="0.25">
      <c r="A26" s="1"/>
      <c r="B26" s="1"/>
      <c r="C26" s="5" t="s">
        <v>18</v>
      </c>
      <c r="D26" s="6">
        <v>12.4</v>
      </c>
      <c r="E26" s="17">
        <v>12.4</v>
      </c>
      <c r="F26" s="12" t="s">
        <v>82</v>
      </c>
      <c r="G26" s="98">
        <v>12</v>
      </c>
      <c r="H26" s="11">
        <v>12</v>
      </c>
      <c r="I26" s="170"/>
      <c r="M26" s="171"/>
      <c r="N26" s="19">
        <v>23.982999801635742</v>
      </c>
      <c r="O26" s="21"/>
      <c r="Q26" s="26"/>
      <c r="R26" s="28"/>
      <c r="S26" s="25"/>
      <c r="T26" s="23"/>
      <c r="U26" s="23"/>
      <c r="V26" s="34"/>
      <c r="X26" s="23"/>
      <c r="Y26" s="23"/>
      <c r="Z26" s="21"/>
      <c r="AA26" s="24"/>
      <c r="AB26" s="98">
        <v>12</v>
      </c>
      <c r="AC26" s="23">
        <v>28.125999450683594</v>
      </c>
      <c r="AD26" s="78"/>
      <c r="AE26" s="29"/>
      <c r="AF26" s="23"/>
      <c r="AG26" s="25"/>
      <c r="AP26" s="98">
        <v>12</v>
      </c>
      <c r="AQ26" s="6">
        <v>12.4</v>
      </c>
      <c r="AR26" s="17">
        <v>12.4</v>
      </c>
      <c r="AS26" s="30">
        <v>26.159000396728516</v>
      </c>
      <c r="AT26" s="78"/>
      <c r="AU26" s="29"/>
      <c r="AV26" s="29"/>
      <c r="AZ26" s="29"/>
      <c r="BA26" s="29"/>
      <c r="BF26" s="98">
        <v>12</v>
      </c>
      <c r="BG26" s="6">
        <v>12.4</v>
      </c>
      <c r="BH26" s="17">
        <v>12.4</v>
      </c>
      <c r="BI26" s="19">
        <v>19.160999298095703</v>
      </c>
      <c r="BJ26" s="21"/>
      <c r="BL26" s="32"/>
      <c r="BM26" s="32"/>
      <c r="BP26" s="29"/>
      <c r="BQ26" s="89"/>
      <c r="BV26" s="98">
        <v>12</v>
      </c>
      <c r="BW26" s="6">
        <v>12.4</v>
      </c>
      <c r="BX26" s="17">
        <v>12.4</v>
      </c>
      <c r="BY26" s="19">
        <v>23.51099967956543</v>
      </c>
      <c r="BZ26" s="21"/>
      <c r="CC26" s="89"/>
      <c r="CL26" s="98">
        <v>12</v>
      </c>
      <c r="CM26" s="6">
        <v>12.4</v>
      </c>
      <c r="CN26" s="17">
        <v>12.4</v>
      </c>
      <c r="CO26" s="23">
        <v>25.329999923706055</v>
      </c>
      <c r="CP26" s="21"/>
      <c r="CR26" s="32"/>
      <c r="CS26" s="89"/>
      <c r="CV26" s="29"/>
      <c r="CW26" s="89"/>
      <c r="DB26" s="98">
        <v>12</v>
      </c>
      <c r="DC26" s="6">
        <v>12.4</v>
      </c>
      <c r="DD26" s="17">
        <v>12.4</v>
      </c>
      <c r="DE26" s="19">
        <v>24.01300048828125</v>
      </c>
      <c r="DF26" s="21"/>
      <c r="DH26" s="32"/>
      <c r="DI26" s="29"/>
      <c r="DR26" s="98">
        <v>12</v>
      </c>
      <c r="DS26" s="6">
        <v>12.4</v>
      </c>
      <c r="DT26" s="17">
        <v>12.4</v>
      </c>
      <c r="DU26" s="33">
        <v>25.829999923706055</v>
      </c>
      <c r="DV26" s="21"/>
      <c r="DX26" s="29"/>
      <c r="EC26" s="29"/>
      <c r="EH26" s="98">
        <v>12</v>
      </c>
      <c r="EI26" s="6">
        <v>12.4</v>
      </c>
      <c r="EJ26" s="17">
        <v>12.4</v>
      </c>
      <c r="EK26" s="19">
        <v>27.60099983215332</v>
      </c>
      <c r="EL26" s="21"/>
      <c r="EP26" s="29"/>
      <c r="EQ26" s="29"/>
      <c r="ER26" s="154"/>
      <c r="ES26" s="89"/>
      <c r="ET26" s="29"/>
      <c r="EU26" s="29"/>
      <c r="EV26" s="29"/>
      <c r="EW26" s="151"/>
      <c r="EX26" s="98">
        <v>12</v>
      </c>
      <c r="EY26" s="6">
        <v>12.4</v>
      </c>
      <c r="EZ26" s="17">
        <v>12.4</v>
      </c>
      <c r="FA26" s="150">
        <v>27.979999542236328</v>
      </c>
      <c r="FF26" s="29"/>
      <c r="FG26" s="29"/>
      <c r="FH26" s="154"/>
      <c r="FJ26" s="29"/>
      <c r="FK26" s="29"/>
      <c r="FL26" s="29"/>
      <c r="FM26" s="154"/>
    </row>
    <row r="27" spans="1:371" x14ac:dyDescent="0.25">
      <c r="A27" s="1"/>
      <c r="B27" s="1" t="s">
        <v>78</v>
      </c>
      <c r="C27" s="5" t="s">
        <v>18</v>
      </c>
      <c r="D27" s="6">
        <v>12.4</v>
      </c>
      <c r="E27" s="17">
        <v>12.4</v>
      </c>
      <c r="F27" s="12" t="s">
        <v>82</v>
      </c>
      <c r="G27" s="98">
        <v>13</v>
      </c>
      <c r="H27" s="11">
        <v>13</v>
      </c>
      <c r="I27" s="170">
        <v>1.2</v>
      </c>
      <c r="L27" s="171">
        <f t="shared" ref="L27" si="540">(I27-J$17)/K$17*SQRT(7/6)</f>
        <v>-0.6067798762169172</v>
      </c>
      <c r="M27" s="171">
        <f>LOG(I27,2)</f>
        <v>0.26303440583379378</v>
      </c>
      <c r="N27" s="19">
        <v>23.563999176025391</v>
      </c>
      <c r="O27" s="20">
        <f t="shared" ref="O27" si="541">AVERAGE(N27:N28)</f>
        <v>23.578499794006348</v>
      </c>
      <c r="P27" s="21">
        <f t="shared" ref="P27" si="542">STDEV(N27:N28)</f>
        <v>2.05069706114606E-2</v>
      </c>
      <c r="Q27" s="22">
        <f>2^(MIN(O$17:O$50)-O27)</f>
        <v>1</v>
      </c>
      <c r="R27" s="87">
        <f t="shared" ref="R27" si="543">AD27</f>
        <v>27.965000152587891</v>
      </c>
      <c r="S27" s="96">
        <f t="shared" ref="S27" si="544">O27-$R27-M27</f>
        <v>-4.6495347644153364</v>
      </c>
      <c r="T27" s="23"/>
      <c r="U27" s="23"/>
      <c r="V27" s="34">
        <f t="shared" ref="V27" si="545">(S27-T$17)/U$17*SQRT(7/6)</f>
        <v>-0.21314931286788666</v>
      </c>
      <c r="W27" s="30">
        <f>T$3-S27</f>
        <v>0.52392940381361619</v>
      </c>
      <c r="X27" s="23"/>
      <c r="Y27" s="23"/>
      <c r="Z27" s="21"/>
      <c r="AA27" s="24">
        <f t="shared" ref="AA27" si="546">(W27-X$17)/Y$17*SQRT(7/6)</f>
        <v>0.2131493128678866</v>
      </c>
      <c r="AB27" s="98">
        <v>13</v>
      </c>
      <c r="AC27" s="23">
        <v>27.951000213623047</v>
      </c>
      <c r="AD27" s="77">
        <f t="shared" ref="AD27" si="547">AVERAGE(AC27:AC28)</f>
        <v>27.965000152587891</v>
      </c>
      <c r="AE27" s="78">
        <f t="shared" ref="AE27" si="548">STDEV(AC27:AC28)</f>
        <v>1.9798903556477579E-2</v>
      </c>
      <c r="AF27" s="30">
        <f>2^(MIN(AD$3:AD$96)-AD27)</f>
        <v>0.78703516785677996</v>
      </c>
      <c r="AG27" s="95">
        <f t="shared" ref="AG27" si="549">AD27-$R27</f>
        <v>0</v>
      </c>
      <c r="AP27" s="98">
        <v>13</v>
      </c>
      <c r="AQ27" s="6">
        <v>12.4</v>
      </c>
      <c r="AR27" s="17">
        <v>12.4</v>
      </c>
      <c r="AS27" s="30">
        <v>26.107000350952148</v>
      </c>
      <c r="AT27" s="77">
        <f t="shared" ref="AT27" si="550">AVERAGE(AS27:AS28)</f>
        <v>26.090000152587891</v>
      </c>
      <c r="AU27" s="78">
        <f t="shared" ref="AU27" si="551">STDEV(AS27:AS28)</f>
        <v>2.4041911089766305E-2</v>
      </c>
      <c r="AV27" s="30">
        <f>2^(MIN(AT$3:AT$96)-AT27)</f>
        <v>0.67385030093558318</v>
      </c>
      <c r="AW27" s="93">
        <f t="shared" ref="AW27" si="552">AT27-$R27-M27</f>
        <v>-2.1380344058337939</v>
      </c>
      <c r="AZ27" s="80">
        <f t="shared" ref="AZ27" si="553">(AW27-AX$17)/AY$17*SQRT(7/6)</f>
        <v>0.41991448507671408</v>
      </c>
      <c r="BA27" s="30">
        <f t="shared" ref="BA27" si="554">AX$3-AW27</f>
        <v>5.8143559828194746E-2</v>
      </c>
      <c r="BE27" s="31">
        <f t="shared" ref="BE27" si="555">(BA27-BB$17)/BC$17*SQRT(7/6)</f>
        <v>-0.41991448507671336</v>
      </c>
      <c r="BF27" s="98">
        <v>13</v>
      </c>
      <c r="BG27" s="6">
        <v>12.4</v>
      </c>
      <c r="BH27" s="17">
        <v>12.4</v>
      </c>
      <c r="BI27" s="19">
        <v>19.520000457763672</v>
      </c>
      <c r="BJ27" s="20">
        <f t="shared" si="312"/>
        <v>19.541500091552734</v>
      </c>
      <c r="BK27" s="21">
        <f t="shared" ref="BK27" si="556">STDEV(BI27:BI28)</f>
        <v>3.0405073690547041E-2</v>
      </c>
      <c r="BL27" s="22">
        <f>2^(MIN(BJ$3:BJ$96)-BJ27)</f>
        <v>0.61621269958569402</v>
      </c>
      <c r="BM27" s="114">
        <f t="shared" ref="BM27" si="557">BJ27-$R27-M27</f>
        <v>-8.6865344668689506</v>
      </c>
      <c r="BP27" s="80">
        <f t="shared" ref="BP27" si="558">(BM27-BN$17)/BO$17*SQRT(7/6)</f>
        <v>1.4139780163359648</v>
      </c>
      <c r="BQ27" s="118">
        <f t="shared" ref="BQ27" si="559">BN$3-BM27</f>
        <v>-0.18042774340318068</v>
      </c>
      <c r="BU27" s="24">
        <f t="shared" ref="BU27" si="560">(BQ27-BR$17)/BS$17*SQRT(7/6)</f>
        <v>-1.4139780163359634</v>
      </c>
      <c r="BV27" s="98">
        <v>13</v>
      </c>
      <c r="BW27" s="6">
        <v>12.4</v>
      </c>
      <c r="BX27" s="17">
        <v>12.4</v>
      </c>
      <c r="BY27" s="19">
        <v>23.83799934387207</v>
      </c>
      <c r="BZ27" s="20">
        <f t="shared" si="316"/>
        <v>23.832499504089355</v>
      </c>
      <c r="CA27" s="21">
        <f t="shared" ref="CA27" si="561">STDEV(BY27:BY28)</f>
        <v>7.7779480115944283E-3</v>
      </c>
      <c r="CB27" s="22">
        <f>2^(MIN(BZ$3:BZ$96)-BZ27)</f>
        <v>0.59501601492413259</v>
      </c>
      <c r="CC27" s="93">
        <f t="shared" ref="CC27" si="562">BZ27-$R27-M27</f>
        <v>-4.3955350543323286</v>
      </c>
      <c r="CF27" s="34">
        <f t="shared" ref="CF27" si="563">(CC27-CD$17)/CE$17*SQRT(7/6)</f>
        <v>1.3654884120143391</v>
      </c>
      <c r="CG27" s="30">
        <f t="shared" ref="CG27" si="564">CD$3-CC27</f>
        <v>0.13228696955719865</v>
      </c>
      <c r="CK27" s="24">
        <f t="shared" ref="CK27" si="565">(CG27-CH$17)/CI$17*SQRT(7/6)</f>
        <v>-1.3654884120143391</v>
      </c>
      <c r="CL27" s="98">
        <v>13</v>
      </c>
      <c r="CM27" s="6">
        <v>12.4</v>
      </c>
      <c r="CN27" s="17">
        <v>12.4</v>
      </c>
      <c r="CO27" s="23">
        <v>25.660999298095703</v>
      </c>
      <c r="CP27" s="20">
        <f t="shared" si="320"/>
        <v>25.672999382019043</v>
      </c>
      <c r="CQ27" s="21">
        <f t="shared" ref="CQ27" si="566">STDEV(CO27:CO28)</f>
        <v>1.6970681434002547E-2</v>
      </c>
      <c r="CR27" s="22">
        <f>2^(MIN(CP$3:CP$96)-CP27)</f>
        <v>0.64171322026681299</v>
      </c>
      <c r="CS27" s="93">
        <f t="shared" ref="CS27" si="567">CP27-$R27-M27</f>
        <v>-2.5550351764026416</v>
      </c>
      <c r="CV27" s="80">
        <f t="shared" ref="CV27" si="568">(CS27-CT$17)/CU$17*SQRT(7/6)</f>
        <v>1.1500401735503298</v>
      </c>
      <c r="CW27" s="118">
        <f t="shared" ref="CW27" si="569">CT$3-CS27</f>
        <v>-0.14135570666001662</v>
      </c>
      <c r="DA27" s="24">
        <f t="shared" ref="DA27" si="570">(CW27-CX$17)/CY$17*SQRT(7/6)</f>
        <v>-1.1500401735503434</v>
      </c>
      <c r="DB27" s="98">
        <v>13</v>
      </c>
      <c r="DC27" s="6">
        <v>12.4</v>
      </c>
      <c r="DD27" s="17">
        <v>12.4</v>
      </c>
      <c r="DE27" s="19">
        <v>24.288000106811523</v>
      </c>
      <c r="DF27" s="20">
        <f>AVERAGE(DE27:DE28)</f>
        <v>24.322500228881836</v>
      </c>
      <c r="DG27" s="21">
        <f>STDEV(DE27:DE28)</f>
        <v>4.8790540535363282E-2</v>
      </c>
      <c r="DH27" s="22">
        <f>2^(MIN(DF$3:DF$96)-DF27)</f>
        <v>0.64349434120266746</v>
      </c>
      <c r="DI27" s="93">
        <f t="shared" ref="DI27" si="571">DF27-$R27-M27</f>
        <v>-3.9055343295398486</v>
      </c>
      <c r="DL27" s="34">
        <f t="shared" ref="DL27" si="572">(DI27-DJ$17)/DK$17*SQRT(7/6)</f>
        <v>1.0308550067480404</v>
      </c>
      <c r="DM27" s="30">
        <f t="shared" ref="DM27" si="573">DJ$3-DI27</f>
        <v>0.15357202662506975</v>
      </c>
      <c r="DQ27" s="24">
        <f t="shared" ref="DQ27" si="574">(DM27-DN$17)/DO$17*SQRT(7/6)</f>
        <v>-1.0308550067480426</v>
      </c>
      <c r="DR27" s="98">
        <v>13</v>
      </c>
      <c r="DS27" s="6">
        <v>12.4</v>
      </c>
      <c r="DT27" s="17">
        <v>12.4</v>
      </c>
      <c r="DU27" s="33">
        <v>25.885000228881836</v>
      </c>
      <c r="DV27" s="20">
        <f t="shared" si="326"/>
        <v>25.905500411987305</v>
      </c>
      <c r="DW27" s="21">
        <f t="shared" ref="DW27" si="575">STDEV(DU27:DU28)</f>
        <v>2.8991636978885699E-2</v>
      </c>
      <c r="DX27" s="79">
        <f>2^(MIN(DV$3:DV$96)-DV27)</f>
        <v>0.60730805602977667</v>
      </c>
      <c r="DY27" s="96">
        <f t="shared" ref="DY27" si="576">DV27-$R27-M27</f>
        <v>-2.3225341464343798</v>
      </c>
      <c r="EB27" s="34">
        <f t="shared" ref="EB27" si="577">(DY27-DZ$17)/EA$17*SQRT(7/6)</f>
        <v>0.57372379580371091</v>
      </c>
      <c r="EC27" s="30">
        <f t="shared" ref="EC27" si="578">DZ$3-DY27</f>
        <v>-2.9999652626464535E-2</v>
      </c>
      <c r="EG27" s="24">
        <f t="shared" ref="EG27" si="579">(EC27-ED$17)/EE$17*SQRT(7/6)</f>
        <v>-0.57372379580370936</v>
      </c>
      <c r="EH27" s="98">
        <v>13</v>
      </c>
      <c r="EI27" s="6">
        <v>12.4</v>
      </c>
      <c r="EJ27" s="17">
        <v>12.4</v>
      </c>
      <c r="EK27" s="19">
        <v>27.180999755859375</v>
      </c>
      <c r="EL27" s="20">
        <f t="shared" si="377"/>
        <v>27.181499481201172</v>
      </c>
      <c r="EM27" s="21">
        <f t="shared" ref="EM27" si="580">STDEV(EK27:EK28)</f>
        <v>7.0671835583067109E-4</v>
      </c>
      <c r="EN27" s="79">
        <f>2^(MIN(EL$3:EL$98)-EL27)</f>
        <v>0.81028468516797447</v>
      </c>
      <c r="EO27" s="93">
        <f t="shared" ref="EO27" si="581">EL27-$R27-M27</f>
        <v>-1.0465350772205126</v>
      </c>
      <c r="EP27" s="29"/>
      <c r="EQ27" s="29"/>
      <c r="ER27" s="34">
        <f t="shared" ref="ER27" si="582">(EO27-EP$17)/EQ$17*SQRT(7/6)</f>
        <v>0.16439857013077053</v>
      </c>
      <c r="ES27" s="118">
        <f t="shared" ref="ES27" si="583">EP$3-EO27</f>
        <v>0.22785862374072285</v>
      </c>
      <c r="ET27" s="29"/>
      <c r="EU27" s="29"/>
      <c r="EV27" s="29"/>
      <c r="EW27" s="24">
        <f t="shared" ref="EW27" si="584">(ES27-ET$17)/EU$17*SQRT(7/6)</f>
        <v>-0.16439857013077044</v>
      </c>
      <c r="EX27" s="98">
        <v>13</v>
      </c>
      <c r="EY27" s="6">
        <v>12.4</v>
      </c>
      <c r="EZ27" s="17">
        <v>12.4</v>
      </c>
      <c r="FA27" s="150">
        <v>28.141000747680664</v>
      </c>
      <c r="FB27" s="30">
        <f t="shared" ref="FB27" si="585">AVERAGE(FA27:FA28)</f>
        <v>28.076499938964844</v>
      </c>
      <c r="FC27" s="30">
        <f t="shared" ref="FC27" si="586">STDEV(FA27:FA28)</f>
        <v>9.1217918469945827E-2</v>
      </c>
      <c r="FD27" s="30">
        <f>2^(MIN(FB$3:FB$96)-FB27)</f>
        <v>0.58540215503717818</v>
      </c>
      <c r="FE27" s="118">
        <f t="shared" ref="FE27" si="587">FB27-$R27-M27</f>
        <v>-0.15153461945684066</v>
      </c>
      <c r="FF27" s="29"/>
      <c r="FG27" s="29"/>
      <c r="FH27" s="35">
        <f t="shared" ref="FH27" si="588">(FE27-FF$17)/FG$17*SQRT(7/6)</f>
        <v>0.9638443834482282</v>
      </c>
      <c r="FI27" s="118">
        <f t="shared" ref="FI27" si="589">FF$3-FE27</f>
        <v>-0.45021321572809703</v>
      </c>
      <c r="FJ27" s="29"/>
      <c r="FK27" s="29"/>
      <c r="FL27" s="29"/>
      <c r="FM27" s="50">
        <f t="shared" ref="FM27" si="590">(FI27-FJ$17)/FK$17*SQRT(7/6)</f>
        <v>-0.96384438344822765</v>
      </c>
    </row>
    <row r="28" spans="1:371" s="16" customFormat="1" ht="15.75" thickBot="1" x14ac:dyDescent="0.3">
      <c r="A28" s="1"/>
      <c r="B28" s="1"/>
      <c r="C28" s="5" t="s">
        <v>18</v>
      </c>
      <c r="D28" s="6">
        <v>12.4</v>
      </c>
      <c r="E28" s="17">
        <v>12.4</v>
      </c>
      <c r="F28" s="12" t="s">
        <v>82</v>
      </c>
      <c r="G28" s="98">
        <v>13</v>
      </c>
      <c r="H28" s="11">
        <v>13</v>
      </c>
      <c r="I28" s="170"/>
      <c r="J28" s="53"/>
      <c r="K28" s="53"/>
      <c r="L28" s="53"/>
      <c r="M28" s="171"/>
      <c r="N28" s="19">
        <v>23.593000411987305</v>
      </c>
      <c r="O28" s="21"/>
      <c r="P28" s="12"/>
      <c r="Q28" s="26"/>
      <c r="R28" s="28"/>
      <c r="S28" s="25"/>
      <c r="T28" s="30"/>
      <c r="U28" s="30"/>
      <c r="V28" s="34"/>
      <c r="W28" s="12"/>
      <c r="X28" s="30"/>
      <c r="Y28" s="30"/>
      <c r="Z28" s="78"/>
      <c r="AA28" s="24"/>
      <c r="AB28" s="98">
        <v>13</v>
      </c>
      <c r="AC28" s="23">
        <v>27.979000091552734</v>
      </c>
      <c r="AD28" s="78"/>
      <c r="AE28" s="29"/>
      <c r="AF28" s="23"/>
      <c r="AG28" s="25"/>
      <c r="AH28" s="29"/>
      <c r="AI28" s="29"/>
      <c r="AJ28" s="29"/>
      <c r="AK28" s="29"/>
      <c r="AL28" s="29"/>
      <c r="AM28" s="29"/>
      <c r="AN28" s="29"/>
      <c r="AO28" s="29"/>
      <c r="AP28" s="98">
        <v>13</v>
      </c>
      <c r="AQ28" s="6">
        <v>12.4</v>
      </c>
      <c r="AR28" s="17">
        <v>12.4</v>
      </c>
      <c r="AS28" s="30">
        <v>26.072999954223633</v>
      </c>
      <c r="AT28" s="78"/>
      <c r="AU28" s="29"/>
      <c r="AV28" s="29"/>
      <c r="AW28" s="89"/>
      <c r="AX28" s="29"/>
      <c r="AY28" s="29"/>
      <c r="AZ28" s="29"/>
      <c r="BA28" s="29"/>
      <c r="BB28" s="29"/>
      <c r="BC28" s="29"/>
      <c r="BD28" s="29"/>
      <c r="BE28" s="12"/>
      <c r="BF28" s="98">
        <v>13</v>
      </c>
      <c r="BG28" s="6">
        <v>12.4</v>
      </c>
      <c r="BH28" s="17">
        <v>12.4</v>
      </c>
      <c r="BI28" s="19">
        <v>19.562999725341797</v>
      </c>
      <c r="BJ28" s="21"/>
      <c r="BK28" s="12"/>
      <c r="BL28" s="32"/>
      <c r="BM28" s="32"/>
      <c r="BN28" s="29"/>
      <c r="BO28" s="29"/>
      <c r="BP28" s="29"/>
      <c r="BQ28" s="89"/>
      <c r="BR28" s="29"/>
      <c r="BS28" s="29"/>
      <c r="BT28" s="29"/>
      <c r="BU28" s="32"/>
      <c r="BV28" s="98">
        <v>13</v>
      </c>
      <c r="BW28" s="6">
        <v>12.4</v>
      </c>
      <c r="BX28" s="17">
        <v>12.4</v>
      </c>
      <c r="BY28" s="19">
        <v>23.826999664306641</v>
      </c>
      <c r="BZ28" s="21"/>
      <c r="CA28" s="12"/>
      <c r="CB28" s="32"/>
      <c r="CC28" s="89"/>
      <c r="CD28" s="29"/>
      <c r="CE28" s="29"/>
      <c r="CF28" s="32"/>
      <c r="CG28" s="12"/>
      <c r="CH28" s="29"/>
      <c r="CI28" s="29"/>
      <c r="CJ28" s="29"/>
      <c r="CK28" s="32"/>
      <c r="CL28" s="98">
        <v>13</v>
      </c>
      <c r="CM28" s="6">
        <v>12.4</v>
      </c>
      <c r="CN28" s="17">
        <v>12.4</v>
      </c>
      <c r="CO28" s="23">
        <v>25.684999465942383</v>
      </c>
      <c r="CP28" s="21"/>
      <c r="CQ28" s="12"/>
      <c r="CR28" s="32"/>
      <c r="CS28" s="89"/>
      <c r="CT28" s="29"/>
      <c r="CU28" s="29"/>
      <c r="CV28" s="29"/>
      <c r="CW28" s="89"/>
      <c r="CX28" s="29"/>
      <c r="CY28" s="29"/>
      <c r="CZ28" s="29"/>
      <c r="DA28" s="32"/>
      <c r="DB28" s="98">
        <v>13</v>
      </c>
      <c r="DC28" s="6">
        <v>12.4</v>
      </c>
      <c r="DD28" s="17">
        <v>12.4</v>
      </c>
      <c r="DE28" s="19">
        <v>24.357000350952148</v>
      </c>
      <c r="DF28" s="21"/>
      <c r="DG28" s="12"/>
      <c r="DH28" s="32"/>
      <c r="DI28" s="29"/>
      <c r="DJ28" s="29"/>
      <c r="DK28" s="29"/>
      <c r="DL28" s="32"/>
      <c r="DM28" s="12"/>
      <c r="DN28" s="29"/>
      <c r="DO28" s="29"/>
      <c r="DP28" s="29"/>
      <c r="DQ28" s="32"/>
      <c r="DR28" s="98">
        <v>13</v>
      </c>
      <c r="DS28" s="6">
        <v>12.4</v>
      </c>
      <c r="DT28" s="17">
        <v>12.4</v>
      </c>
      <c r="DU28" s="33">
        <v>25.926000595092773</v>
      </c>
      <c r="DV28" s="21"/>
      <c r="DW28" s="12"/>
      <c r="DX28" s="29"/>
      <c r="DY28" s="25"/>
      <c r="DZ28" s="29"/>
      <c r="EA28" s="29"/>
      <c r="EB28" s="32"/>
      <c r="EC28" s="29"/>
      <c r="ED28" s="29"/>
      <c r="EE28" s="29"/>
      <c r="EF28" s="29"/>
      <c r="EG28" s="32"/>
      <c r="EH28" s="98">
        <v>13</v>
      </c>
      <c r="EI28" s="6">
        <v>12.4</v>
      </c>
      <c r="EJ28" s="17">
        <v>12.4</v>
      </c>
      <c r="EK28" s="19">
        <v>27.181999206542969</v>
      </c>
      <c r="EL28" s="21"/>
      <c r="EM28" s="12"/>
      <c r="EN28" s="29"/>
      <c r="EO28" s="89"/>
      <c r="EP28" s="29"/>
      <c r="EQ28" s="29"/>
      <c r="ER28" s="154"/>
      <c r="ES28" s="89"/>
      <c r="ET28" s="29"/>
      <c r="EU28" s="29"/>
      <c r="EV28" s="29"/>
      <c r="EW28" s="151"/>
      <c r="EX28" s="98">
        <v>13</v>
      </c>
      <c r="EY28" s="6">
        <v>12.4</v>
      </c>
      <c r="EZ28" s="17">
        <v>12.4</v>
      </c>
      <c r="FA28" s="150">
        <v>28.011999130249023</v>
      </c>
      <c r="FB28" s="12"/>
      <c r="FC28" s="12"/>
      <c r="FD28" s="12"/>
      <c r="FE28" s="89"/>
      <c r="FF28" s="29"/>
      <c r="FG28" s="29"/>
      <c r="FH28" s="154"/>
      <c r="FI28" s="12"/>
      <c r="FJ28" s="29"/>
      <c r="FK28" s="29"/>
      <c r="FL28" s="29"/>
      <c r="FM28" s="154"/>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c r="MM28" s="29"/>
      <c r="MN28" s="29"/>
      <c r="MO28" s="29"/>
      <c r="MP28" s="29"/>
      <c r="MQ28" s="29"/>
      <c r="MR28" s="29"/>
      <c r="MS28" s="29"/>
      <c r="MT28" s="29"/>
      <c r="MU28" s="29"/>
      <c r="MV28" s="29"/>
      <c r="MW28" s="29"/>
      <c r="MX28" s="29"/>
      <c r="MY28" s="29"/>
      <c r="MZ28" s="29"/>
      <c r="NA28" s="29"/>
      <c r="NB28" s="29"/>
      <c r="NC28" s="29"/>
      <c r="ND28" s="29"/>
      <c r="NE28" s="29"/>
      <c r="NF28" s="29"/>
      <c r="NG28" s="29"/>
    </row>
    <row r="29" spans="1:371" x14ac:dyDescent="0.25">
      <c r="A29" s="1"/>
      <c r="B29" s="1" t="s">
        <v>80</v>
      </c>
      <c r="C29" s="5" t="s">
        <v>18</v>
      </c>
      <c r="D29" s="6">
        <v>12.4</v>
      </c>
      <c r="E29" s="17">
        <v>12.4</v>
      </c>
      <c r="F29" s="12" t="s">
        <v>82</v>
      </c>
      <c r="G29" s="98">
        <v>14</v>
      </c>
      <c r="H29" s="11">
        <v>14</v>
      </c>
      <c r="I29" s="170">
        <v>1.2</v>
      </c>
      <c r="L29" s="171">
        <f t="shared" ref="L29" si="591">(I29-J$17)/K$17*SQRT(7/6)</f>
        <v>-0.6067798762169172</v>
      </c>
      <c r="M29" s="171">
        <f>LOG(I29,2)</f>
        <v>0.26303440583379378</v>
      </c>
      <c r="N29" s="19">
        <v>23.766000747680664</v>
      </c>
      <c r="O29" s="20">
        <f t="shared" ref="O29" si="592">AVERAGE(N29:N30)</f>
        <v>23.772000312805176</v>
      </c>
      <c r="P29" s="21">
        <f t="shared" ref="P29" si="593">STDEV(N29:N30)</f>
        <v>8.4846663674250991E-3</v>
      </c>
      <c r="Q29" s="22">
        <f>2^(MIN(O$17:O$50)-O29)</f>
        <v>0.87448132567268844</v>
      </c>
      <c r="R29" s="87">
        <f t="shared" ref="R29" si="594">AD29</f>
        <v>27.954000473022461</v>
      </c>
      <c r="S29" s="96">
        <f t="shared" ref="S29" si="595">O29-$R29-M29</f>
        <v>-4.4450345660510786</v>
      </c>
      <c r="T29" s="23"/>
      <c r="U29" s="23"/>
      <c r="V29" s="34">
        <f t="shared" ref="V29" si="596">(S29-T$17)/U$17*SQRT(7/6)</f>
        <v>0.36067480262602936</v>
      </c>
      <c r="W29" s="30">
        <f>T$3-S29</f>
        <v>0.31942920544935838</v>
      </c>
      <c r="X29" s="23"/>
      <c r="Y29" s="23"/>
      <c r="Z29" s="21"/>
      <c r="AA29" s="24">
        <f t="shared" ref="AA29" si="597">(W29-X$17)/Y$17*SQRT(7/6)</f>
        <v>-0.3606748026260293</v>
      </c>
      <c r="AB29" s="98">
        <v>14</v>
      </c>
      <c r="AC29" s="23">
        <v>27.979000091552734</v>
      </c>
      <c r="AD29" s="77">
        <f t="shared" ref="AD29" si="598">AVERAGE(AC29:AC30)</f>
        <v>27.954000473022461</v>
      </c>
      <c r="AE29" s="78">
        <f t="shared" ref="AE29" si="599">STDEV(AC29:AC30)</f>
        <v>3.5354799579666439E-2</v>
      </c>
      <c r="AF29" s="30">
        <f>2^(MIN(AD$3:AD$96)-AD29)</f>
        <v>0.79305877032122685</v>
      </c>
      <c r="AG29" s="95">
        <f t="shared" ref="AG29" si="600">AD29-$R29</f>
        <v>0</v>
      </c>
      <c r="AP29" s="98">
        <v>14</v>
      </c>
      <c r="AQ29" s="6">
        <v>12.4</v>
      </c>
      <c r="AR29" s="17">
        <v>12.4</v>
      </c>
      <c r="AS29" s="30">
        <v>26.009000778198242</v>
      </c>
      <c r="AT29" s="77">
        <f t="shared" ref="AT29" si="601">AVERAGE(AS29:AS30)</f>
        <v>26</v>
      </c>
      <c r="AU29" s="78">
        <f t="shared" ref="AU29" si="602">STDEV(AS29:AS30)</f>
        <v>1.2729022599866172E-2</v>
      </c>
      <c r="AV29" s="30">
        <f>2^(MIN(AT$3:AT$96)-AT29)</f>
        <v>0.71722624361110898</v>
      </c>
      <c r="AW29" s="93">
        <f t="shared" ref="AW29" si="603">AT29-$R29-M29</f>
        <v>-2.2170348788562548</v>
      </c>
      <c r="AZ29" s="80">
        <f t="shared" ref="AZ29" si="604">(AW29-AX$17)/AY$17*SQRT(7/6)</f>
        <v>7.5006459174346021E-2</v>
      </c>
      <c r="BA29" s="30">
        <f t="shared" ref="BA29" si="605">AX$3-AW29</f>
        <v>0.13714403285065568</v>
      </c>
      <c r="BE29" s="31">
        <f t="shared" ref="BE29" si="606">(BA29-BB$17)/BC$17*SQRT(7/6)</f>
        <v>-7.5006459174345896E-2</v>
      </c>
      <c r="BF29" s="98">
        <v>14</v>
      </c>
      <c r="BG29" s="6">
        <v>12.4</v>
      </c>
      <c r="BH29" s="17">
        <v>12.4</v>
      </c>
      <c r="BI29" s="19">
        <v>19.145000457763672</v>
      </c>
      <c r="BJ29" s="20">
        <f t="shared" si="312"/>
        <v>19.16349983215332</v>
      </c>
      <c r="BK29" s="21">
        <f t="shared" ref="BK29" si="607">STDEV(BI29:BI30)</f>
        <v>2.6162066157258319E-2</v>
      </c>
      <c r="BL29" s="22">
        <f>2^(MIN(BJ$3:BJ$96)-BJ29)</f>
        <v>0.80079261787680767</v>
      </c>
      <c r="BM29" s="114">
        <f t="shared" ref="BM29" si="608">BJ29-$R29-M29</f>
        <v>-9.053535046702935</v>
      </c>
      <c r="BP29" s="80">
        <f t="shared" ref="BP29" si="609">(BM29-BN$17)/BO$17*SQRT(7/6)</f>
        <v>0.21799573254968593</v>
      </c>
      <c r="BQ29" s="118">
        <f t="shared" ref="BQ29" si="610">BN$3-BM29</f>
        <v>0.18657283643080369</v>
      </c>
      <c r="BU29" s="24">
        <f t="shared" ref="BU29" si="611">(BQ29-BR$17)/BS$17*SQRT(7/6)</f>
        <v>-0.21799573254968435</v>
      </c>
      <c r="BV29" s="98">
        <v>14</v>
      </c>
      <c r="BW29" s="6">
        <v>12.4</v>
      </c>
      <c r="BX29" s="17">
        <v>12.4</v>
      </c>
      <c r="BY29" s="19">
        <v>23.309999465942383</v>
      </c>
      <c r="BZ29" s="20">
        <f t="shared" si="316"/>
        <v>23.316499710083008</v>
      </c>
      <c r="CA29" s="21">
        <f t="shared" ref="CA29" si="612">STDEV(BY29:BY30)</f>
        <v>9.1927334224081187E-3</v>
      </c>
      <c r="CB29" s="22">
        <f>2^(MIN(BZ$3:BZ$96)-BZ29)</f>
        <v>0.85086384649658975</v>
      </c>
      <c r="CC29" s="93">
        <f t="shared" ref="CC29" si="613">BZ29-$R29-M29</f>
        <v>-4.9005351687732466</v>
      </c>
      <c r="CF29" s="34">
        <f t="shared" ref="CF29" si="614">(CC29-CD$17)/CE$17*SQRT(7/6)</f>
        <v>3.418142936724472E-2</v>
      </c>
      <c r="CG29" s="30">
        <f t="shared" ref="CG29" si="615">CD$3-CC29</f>
        <v>0.63728708399811662</v>
      </c>
      <c r="CK29" s="24">
        <f t="shared" ref="CK29" si="616">(CG29-CH$17)/CI$17*SQRT(7/6)</f>
        <v>-3.4181429367245005E-2</v>
      </c>
      <c r="CL29" s="98">
        <v>14</v>
      </c>
      <c r="CM29" s="6">
        <v>12.4</v>
      </c>
      <c r="CN29" s="17">
        <v>12.4</v>
      </c>
      <c r="CO29" s="23">
        <v>25.479999542236328</v>
      </c>
      <c r="CP29" s="20">
        <f t="shared" si="320"/>
        <v>25.516499519348145</v>
      </c>
      <c r="CQ29" s="21">
        <f t="shared" ref="CQ29" si="617">STDEV(CO29:CO30)</f>
        <v>5.161876265783831E-2</v>
      </c>
      <c r="CR29" s="22">
        <f>2^(MIN(CP$3:CP$96)-CP29)</f>
        <v>0.71524056815010861</v>
      </c>
      <c r="CS29" s="93">
        <f t="shared" ref="CS29" si="618">CP29-$R29-M29</f>
        <v>-2.7005353595081103</v>
      </c>
      <c r="CV29" s="80">
        <f t="shared" ref="CV29" si="619">(CS29-CT$17)/CU$17*SQRT(7/6)</f>
        <v>0.74554620863596555</v>
      </c>
      <c r="CW29" s="118">
        <f t="shared" ref="CW29" si="620">CT$3-CS29</f>
        <v>4.1444764454521277E-3</v>
      </c>
      <c r="DA29" s="24">
        <f t="shared" ref="DA29" si="621">(CW29-CX$17)/CY$17*SQRT(7/6)</f>
        <v>-0.74554620863597465</v>
      </c>
      <c r="DB29" s="98">
        <v>14</v>
      </c>
      <c r="DC29" s="6">
        <v>12.4</v>
      </c>
      <c r="DD29" s="17">
        <v>12.4</v>
      </c>
      <c r="DE29" s="19">
        <v>23.854000091552734</v>
      </c>
      <c r="DF29" s="20">
        <f>AVERAGE(DE29:DE30)</f>
        <v>23.862000465393066</v>
      </c>
      <c r="DG29" s="21">
        <f>STDEV(DE29:DE30)</f>
        <v>1.1314237189052482E-2</v>
      </c>
      <c r="DH29" s="22">
        <f>2^(MIN(DF$3:DF$96)-DF29)</f>
        <v>0.88546005484975232</v>
      </c>
      <c r="DI29" s="93">
        <f t="shared" ref="DI29" si="622">DF29-$R29-M29</f>
        <v>-4.355034413463188</v>
      </c>
      <c r="DL29" s="34">
        <f t="shared" ref="DL29" si="623">(DI29-DJ$17)/DK$17*SQRT(7/6)</f>
        <v>-0.40546275549807753</v>
      </c>
      <c r="DM29" s="30">
        <f t="shared" ref="DM29" si="624">DJ$3-DI29</f>
        <v>0.60307211054840915</v>
      </c>
      <c r="DQ29" s="24">
        <f t="shared" ref="DQ29" si="625">(DM29-DN$17)/DO$17*SQRT(7/6)</f>
        <v>0.40546275549807514</v>
      </c>
      <c r="DR29" s="98">
        <v>14</v>
      </c>
      <c r="DS29" s="6">
        <v>12.4</v>
      </c>
      <c r="DT29" s="17">
        <v>12.4</v>
      </c>
      <c r="DU29" s="33">
        <v>25.964000701904297</v>
      </c>
      <c r="DV29" s="20">
        <f t="shared" si="326"/>
        <v>25.977499961853027</v>
      </c>
      <c r="DW29" s="21">
        <f t="shared" ref="DW29" si="626">STDEV(DU29:DU30)</f>
        <v>1.9090836501494561E-2</v>
      </c>
      <c r="DX29" s="79">
        <f>2^(MIN(DV$3:DV$96)-DV29)</f>
        <v>0.57774343332596201</v>
      </c>
      <c r="DY29" s="96">
        <f t="shared" ref="DY29" si="627">DV29-$R29-M29</f>
        <v>-2.2395349170032275</v>
      </c>
      <c r="EB29" s="34">
        <f t="shared" ref="EB29" si="628">(DY29-DZ$17)/EA$17*SQRT(7/6)</f>
        <v>0.85770764057066839</v>
      </c>
      <c r="EC29" s="30">
        <f t="shared" ref="EC29" si="629">DZ$3-DY29</f>
        <v>-0.11299888205761688</v>
      </c>
      <c r="EG29" s="24">
        <f t="shared" ref="EG29" si="630">(EC29-ED$17)/EE$17*SQRT(7/6)</f>
        <v>-0.85770764057066617</v>
      </c>
      <c r="EH29" s="98">
        <v>14</v>
      </c>
      <c r="EI29" s="6">
        <v>12.4</v>
      </c>
      <c r="EJ29" s="17">
        <v>12.4</v>
      </c>
      <c r="EK29" s="19">
        <v>27.291999816894531</v>
      </c>
      <c r="EL29" s="20">
        <f t="shared" si="377"/>
        <v>27.277500152587891</v>
      </c>
      <c r="EM29" s="21">
        <f t="shared" ref="EM29" si="631">STDEV(EK29:EK30)</f>
        <v>2.0505621912308251E-2</v>
      </c>
      <c r="EN29" s="79">
        <f>2^(MIN(EL$3:EL$98)-EL29)</f>
        <v>0.75812103856934854</v>
      </c>
      <c r="EO29" s="93">
        <f t="shared" ref="EO29" si="632">EL29-$R29-M29</f>
        <v>-0.9395347262683641</v>
      </c>
      <c r="EP29" s="29"/>
      <c r="EQ29" s="29"/>
      <c r="ER29" s="34">
        <f t="shared" ref="ER29" si="633">(EO29-EP$17)/EQ$17*SQRT(7/6)</f>
        <v>0.58789285557344728</v>
      </c>
      <c r="ES29" s="118">
        <f t="shared" ref="ES29" si="634">EP$3-EO29</f>
        <v>0.12085827278857431</v>
      </c>
      <c r="ET29" s="29"/>
      <c r="EU29" s="29"/>
      <c r="EV29" s="29"/>
      <c r="EW29" s="24">
        <f t="shared" ref="EW29" si="635">(ES29-ET$17)/EU$17*SQRT(7/6)</f>
        <v>-0.5878928555734475</v>
      </c>
      <c r="EX29" s="98">
        <v>14</v>
      </c>
      <c r="EY29" s="6">
        <v>12.4</v>
      </c>
      <c r="EZ29" s="17">
        <v>12.4</v>
      </c>
      <c r="FA29" s="150">
        <v>27.754999160766602</v>
      </c>
      <c r="FB29" s="30">
        <f t="shared" ref="FB29" si="636">AVERAGE(FA29:FA30)</f>
        <v>27.715499877929687</v>
      </c>
      <c r="FC29" s="30">
        <f t="shared" ref="FC29" si="637">STDEV(FA29:FA30)</f>
        <v>5.5860421491974691E-2</v>
      </c>
      <c r="FD29" s="30">
        <f>2^(MIN(FB$3:FB$96)-FB29)</f>
        <v>0.75184127413838353</v>
      </c>
      <c r="FE29" s="118">
        <f t="shared" ref="FE29" si="638">FB29-$R29-M29</f>
        <v>-0.50153500092656722</v>
      </c>
      <c r="FF29" s="29"/>
      <c r="FG29" s="29"/>
      <c r="FH29" s="35">
        <f t="shared" ref="FH29" si="639">(FE29-FF$17)/FG$17*SQRT(7/6)</f>
        <v>-0.13384552793964416</v>
      </c>
      <c r="FI29" s="118">
        <f t="shared" ref="FI29" si="640">FF$3-FE29</f>
        <v>-0.10021283425837046</v>
      </c>
      <c r="FJ29" s="29"/>
      <c r="FK29" s="29"/>
      <c r="FL29" s="29"/>
      <c r="FM29" s="50">
        <f t="shared" ref="FM29" si="641">(FI29-FJ$17)/FK$17*SQRT(7/6)</f>
        <v>0.13384552793964427</v>
      </c>
      <c r="FN29" s="29"/>
      <c r="FO29" s="29"/>
      <c r="FP29" s="29"/>
      <c r="FQ29" s="29"/>
      <c r="FR29" s="29"/>
      <c r="FS29" s="29"/>
      <c r="FT29" s="29"/>
      <c r="FU29" s="29"/>
      <c r="FV29" s="29"/>
      <c r="FW29" s="29"/>
      <c r="FX29" s="29"/>
      <c r="FY29" s="29"/>
    </row>
    <row r="30" spans="1:371" x14ac:dyDescent="0.25">
      <c r="A30" s="1"/>
      <c r="B30" s="1"/>
      <c r="C30" s="5" t="s">
        <v>18</v>
      </c>
      <c r="D30" s="6">
        <v>12.4</v>
      </c>
      <c r="E30" s="17">
        <v>12.4</v>
      </c>
      <c r="F30" s="12" t="s">
        <v>82</v>
      </c>
      <c r="G30" s="98">
        <v>14</v>
      </c>
      <c r="H30" s="11">
        <v>14</v>
      </c>
      <c r="I30" s="170"/>
      <c r="M30" s="171"/>
      <c r="N30" s="19">
        <v>23.777999877929688</v>
      </c>
      <c r="O30" s="21"/>
      <c r="Q30" s="26"/>
      <c r="R30" s="28"/>
      <c r="S30" s="25"/>
      <c r="T30" s="23"/>
      <c r="U30" s="23"/>
      <c r="V30" s="34"/>
      <c r="X30" s="23"/>
      <c r="Y30" s="23"/>
      <c r="Z30" s="21"/>
      <c r="AA30" s="24"/>
      <c r="AB30" s="98">
        <v>14</v>
      </c>
      <c r="AC30" s="23">
        <v>27.929000854492188</v>
      </c>
      <c r="AD30" s="78"/>
      <c r="AE30" s="29"/>
      <c r="AF30" s="23"/>
      <c r="AG30" s="25"/>
      <c r="AP30" s="98">
        <v>14</v>
      </c>
      <c r="AQ30" s="6">
        <v>12.4</v>
      </c>
      <c r="AR30" s="17">
        <v>12.4</v>
      </c>
      <c r="AS30" s="30">
        <v>25.990999221801758</v>
      </c>
      <c r="AT30" s="78"/>
      <c r="AU30" s="29"/>
      <c r="AV30" s="29"/>
      <c r="AZ30" s="29"/>
      <c r="BA30" s="29"/>
      <c r="BF30" s="98">
        <v>14</v>
      </c>
      <c r="BG30" s="6">
        <v>12.4</v>
      </c>
      <c r="BH30" s="17">
        <v>12.4</v>
      </c>
      <c r="BI30" s="19">
        <v>19.181999206542969</v>
      </c>
      <c r="BJ30" s="21"/>
      <c r="BL30" s="32"/>
      <c r="BM30" s="32"/>
      <c r="BP30" s="29"/>
      <c r="BQ30" s="89"/>
      <c r="BV30" s="98">
        <v>14</v>
      </c>
      <c r="BW30" s="6">
        <v>12.4</v>
      </c>
      <c r="BX30" s="17">
        <v>12.4</v>
      </c>
      <c r="BY30" s="19">
        <v>23.322999954223633</v>
      </c>
      <c r="BZ30" s="21"/>
      <c r="CC30" s="89"/>
      <c r="CL30" s="98">
        <v>14</v>
      </c>
      <c r="CM30" s="6">
        <v>12.4</v>
      </c>
      <c r="CN30" s="17">
        <v>12.4</v>
      </c>
      <c r="CO30" s="23">
        <v>25.552999496459961</v>
      </c>
      <c r="CP30" s="21"/>
      <c r="CR30" s="32"/>
      <c r="CS30" s="89"/>
      <c r="CV30" s="89"/>
      <c r="CW30" s="89"/>
      <c r="DB30" s="98">
        <v>14</v>
      </c>
      <c r="DC30" s="6">
        <v>12.4</v>
      </c>
      <c r="DD30" s="17">
        <v>12.4</v>
      </c>
      <c r="DE30" s="19">
        <v>23.870000839233398</v>
      </c>
      <c r="DF30" s="21"/>
      <c r="DH30" s="32"/>
      <c r="DI30" s="29"/>
      <c r="DR30" s="98">
        <v>14</v>
      </c>
      <c r="DS30" s="6">
        <v>12.4</v>
      </c>
      <c r="DT30" s="17">
        <v>12.4</v>
      </c>
      <c r="DU30" s="33">
        <v>25.990999221801758</v>
      </c>
      <c r="DV30" s="21"/>
      <c r="DX30" s="29"/>
      <c r="EC30" s="29"/>
      <c r="EH30" s="98">
        <v>14</v>
      </c>
      <c r="EI30" s="6">
        <v>12.4</v>
      </c>
      <c r="EJ30" s="17">
        <v>12.4</v>
      </c>
      <c r="EK30" s="19">
        <v>27.26300048828125</v>
      </c>
      <c r="EL30" s="21"/>
      <c r="EP30" s="29"/>
      <c r="EQ30" s="29"/>
      <c r="ER30" s="154"/>
      <c r="ES30" s="89"/>
      <c r="ET30" s="29"/>
      <c r="EU30" s="29"/>
      <c r="EV30" s="29"/>
      <c r="EW30" s="151"/>
      <c r="EX30" s="98">
        <v>14</v>
      </c>
      <c r="EY30" s="6">
        <v>12.4</v>
      </c>
      <c r="EZ30" s="17">
        <v>12.4</v>
      </c>
      <c r="FA30" s="150">
        <v>27.676000595092773</v>
      </c>
      <c r="FF30" s="29"/>
      <c r="FG30" s="29"/>
      <c r="FH30" s="154"/>
      <c r="FJ30" s="29"/>
      <c r="FK30" s="29"/>
      <c r="FL30" s="29"/>
      <c r="FM30" s="154"/>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row>
    <row r="31" spans="1:371" s="51" customFormat="1" x14ac:dyDescent="0.25">
      <c r="A31" s="41"/>
      <c r="B31" s="41" t="s">
        <v>75</v>
      </c>
      <c r="C31" s="42" t="s">
        <v>18</v>
      </c>
      <c r="D31" s="43">
        <v>6</v>
      </c>
      <c r="E31" s="52">
        <v>12.4</v>
      </c>
      <c r="F31" s="204" t="s">
        <v>83</v>
      </c>
      <c r="G31" s="99">
        <v>15</v>
      </c>
      <c r="H31" s="172">
        <v>15</v>
      </c>
      <c r="I31" s="173">
        <v>1.2</v>
      </c>
      <c r="J31" s="173">
        <f>AVERAGE(I31:I42)</f>
        <v>0.81666666666666676</v>
      </c>
      <c r="K31" s="173">
        <f>_xlfn.STDEV.S(I31:I42)</f>
        <v>0.54191020166321502</v>
      </c>
      <c r="L31" s="173">
        <f>(I31-J$31)/K$31*SQRT(6/5)</f>
        <v>0.77488968860859042</v>
      </c>
      <c r="M31" s="173">
        <f>LOG(I31,2)</f>
        <v>0.26303440583379378</v>
      </c>
      <c r="N31" s="44">
        <v>24.937999725341797</v>
      </c>
      <c r="O31" s="45">
        <f t="shared" ref="O31" si="642">AVERAGE(N31:N32)</f>
        <v>25.076499938964844</v>
      </c>
      <c r="P31" s="46">
        <f t="shared" ref="P31" si="643">STDEV(N31:N32)</f>
        <v>0.19586888049728379</v>
      </c>
      <c r="Q31" s="47">
        <f>2^(MIN(O$17:O$50)-O31)</f>
        <v>0.35404382398017004</v>
      </c>
      <c r="R31" s="134">
        <f t="shared" ref="R31" si="644">AD31</f>
        <v>28.655000686645508</v>
      </c>
      <c r="S31" s="96">
        <f t="shared" ref="S31" si="645">O31-$R31-M31</f>
        <v>-3.841535153514458</v>
      </c>
      <c r="T31" s="48">
        <f>AVERAGE(S31:S42)</f>
        <v>-3.410267422519778</v>
      </c>
      <c r="U31" s="48">
        <f>STDEV(S31:S42)</f>
        <v>1.6364818393626492</v>
      </c>
      <c r="V31" s="49">
        <f>(S31-T$31)/U$31*SQRT(6/5)</f>
        <v>-0.2886864478518788</v>
      </c>
      <c r="W31" s="100">
        <f>T$3-S31</f>
        <v>-0.28407020708726227</v>
      </c>
      <c r="X31" s="48">
        <f>AVERAGE(W31:W42)</f>
        <v>-0.7153379380819419</v>
      </c>
      <c r="Y31" s="48">
        <f>STDEV(W31:W42)</f>
        <v>1.6364818393626488</v>
      </c>
      <c r="Z31" s="46">
        <f>2^(X31)</f>
        <v>0.60906244783452657</v>
      </c>
      <c r="AA31" s="50">
        <f>(W31-X$31)/Y$31*SQRT(6/5)</f>
        <v>0.28868644785187869</v>
      </c>
      <c r="AB31" s="99">
        <v>15</v>
      </c>
      <c r="AC31" s="48">
        <v>28.631000518798828</v>
      </c>
      <c r="AD31" s="45">
        <f t="shared" ref="AD31" si="646">AVERAGE(AC31:AC32)</f>
        <v>28.655000686645508</v>
      </c>
      <c r="AE31" s="46">
        <f t="shared" ref="AE31" si="647">STDEV(AC31:AC32)</f>
        <v>3.3941362868005094E-2</v>
      </c>
      <c r="AF31" s="48">
        <f>2^(MIN(AD$3:AD$96)-AD31)</f>
        <v>0.48784659826606491</v>
      </c>
      <c r="AG31" s="96">
        <f t="shared" ref="AG31" si="648">AD31-$R31</f>
        <v>0</v>
      </c>
      <c r="AH31" s="100">
        <f>AVERAGE(AG31:AG42)</f>
        <v>0</v>
      </c>
      <c r="AI31" s="48">
        <f>STDEV(AG31:AG42)</f>
        <v>0</v>
      </c>
      <c r="AP31" s="99">
        <v>15</v>
      </c>
      <c r="AQ31" s="43">
        <v>6</v>
      </c>
      <c r="AR31" s="52">
        <v>12.4</v>
      </c>
      <c r="AS31" s="48">
        <v>26.597000122070313</v>
      </c>
      <c r="AT31" s="45">
        <f t="shared" ref="AT31" si="649">AVERAGE(AS31:AS32)</f>
        <v>26.730500221252441</v>
      </c>
      <c r="AU31" s="46">
        <f t="shared" ref="AU31" si="650">STDEV(AS31:AS32)</f>
        <v>0.18879765084152003</v>
      </c>
      <c r="AV31" s="48">
        <f>2^(MIN(AT$3:AT$96)-AT31)</f>
        <v>0.43226860422411667</v>
      </c>
      <c r="AW31" s="93">
        <f t="shared" ref="AW31" si="651">AT31-$R31-M31</f>
        <v>-2.1875348712268603</v>
      </c>
      <c r="AX31" s="48">
        <f>AVERAGE(AW31:AW42)</f>
        <v>-1.0924339989052763</v>
      </c>
      <c r="AY31" s="48">
        <f>STDEV(AW31:AW42)</f>
        <v>1.6693751048360232</v>
      </c>
      <c r="AZ31" s="97">
        <f>(AW31-AX$31)/AY$31*SQRT(6/5)</f>
        <v>-0.71860596072927974</v>
      </c>
      <c r="BA31" s="48">
        <f t="shared" ref="BA31" si="652">AX$3-AW31</f>
        <v>0.10764402522126115</v>
      </c>
      <c r="BB31" s="48">
        <f>AVERAGE(BA31:BA42)</f>
        <v>-0.987456847100323</v>
      </c>
      <c r="BC31" s="48">
        <f>STDEV(BA31:BA42)</f>
        <v>1.669375104836023</v>
      </c>
      <c r="BD31" s="48">
        <f>2^(BB31)</f>
        <v>0.50436607792006249</v>
      </c>
      <c r="BE31" s="81">
        <f>(BA31-BB$31)/BC$31*SQRT(6/5)</f>
        <v>0.71860596072927996</v>
      </c>
      <c r="BF31" s="99">
        <v>15</v>
      </c>
      <c r="BG31" s="43">
        <v>6</v>
      </c>
      <c r="BH31" s="52">
        <v>12.4</v>
      </c>
      <c r="BI31" s="44">
        <v>19.527000427246094</v>
      </c>
      <c r="BJ31" s="45">
        <f t="shared" si="312"/>
        <v>19.583499908447266</v>
      </c>
      <c r="BK31" s="46">
        <f t="shared" ref="BK31" si="653">STDEV(BI31:BI32)</f>
        <v>7.9902332581740995E-2</v>
      </c>
      <c r="BL31" s="47">
        <f>2^(MIN(BJ$3:BJ$96)-BJ31)</f>
        <v>0.59853208992064244</v>
      </c>
      <c r="BM31" s="114">
        <f t="shared" ref="BM31" si="654">BJ31-$R31-M31</f>
        <v>-9.3345351840320365</v>
      </c>
      <c r="BN31" s="100">
        <f>AVERAGE(BM31:BM42)</f>
        <v>-8.0572674174335148</v>
      </c>
      <c r="BO31" s="48">
        <f>STDEV(BM31:BM42)</f>
        <v>1.8967021129756816</v>
      </c>
      <c r="BP31" s="97">
        <f>(BM31-BN$31)/BO$31*SQRT(6/5)</f>
        <v>-0.73768923749727855</v>
      </c>
      <c r="BQ31" s="100">
        <f t="shared" ref="BQ31" si="655">BN$3-BM31</f>
        <v>0.46757297375990525</v>
      </c>
      <c r="BR31" s="48">
        <f>AVERAGE(BQ31:BQ42)</f>
        <v>-0.8096947928386159</v>
      </c>
      <c r="BS31" s="48">
        <f>STDEV(BQ31:BQ42)</f>
        <v>1.89670211297568</v>
      </c>
      <c r="BT31" s="46">
        <f>2^(BR31)</f>
        <v>0.5705025369677108</v>
      </c>
      <c r="BU31" s="50">
        <f>(BQ31-BR$31)/BS$31*SQRT(6/5)</f>
        <v>0.73768923749727888</v>
      </c>
      <c r="BV31" s="99">
        <v>15</v>
      </c>
      <c r="BW31" s="43">
        <v>6</v>
      </c>
      <c r="BX31" s="52">
        <v>12.4</v>
      </c>
      <c r="BY31" s="44">
        <v>23.969999313354492</v>
      </c>
      <c r="BZ31" s="45">
        <f t="shared" si="316"/>
        <v>23.975500106811523</v>
      </c>
      <c r="CA31" s="46">
        <f t="shared" ref="CA31" si="656">STDEV(BY31:BY32)</f>
        <v>7.7792967107467772E-3</v>
      </c>
      <c r="CB31" s="47">
        <f>2^(MIN(BZ$3:BZ$96)-BZ31)</f>
        <v>0.53886649843004375</v>
      </c>
      <c r="CC31" s="93">
        <f t="shared" ref="CC31" si="657">BZ31-$R31-M31</f>
        <v>-4.9425349856677778</v>
      </c>
      <c r="CD31" s="48">
        <f>AVERAGE(CC31:CC42)</f>
        <v>-3.8118507761981633</v>
      </c>
      <c r="CE31" s="48">
        <f>STDEV(CC31:CC42)</f>
        <v>1.618959813953228</v>
      </c>
      <c r="CF31" s="49">
        <f>(CC31-CD$31)/CE$31*SQRT(6/5)</f>
        <v>-0.76506067859606042</v>
      </c>
      <c r="CG31" s="100">
        <f t="shared" ref="CG31" si="658">CD$3-CC31</f>
        <v>0.67928690089264787</v>
      </c>
      <c r="CH31" s="48">
        <f>AVERAGE(CG31:CG42)</f>
        <v>-0.45139730857696642</v>
      </c>
      <c r="CI31" s="48">
        <f>STDEV(CG31:CG42)</f>
        <v>1.6189598139532266</v>
      </c>
      <c r="CJ31" s="46">
        <f>2^(CH31)</f>
        <v>0.73133417806960221</v>
      </c>
      <c r="CK31" s="50">
        <f>(CG31-CH$31)/CI$31*SQRT(6/5)</f>
        <v>0.76506067859606097</v>
      </c>
      <c r="CL31" s="99">
        <v>15</v>
      </c>
      <c r="CM31" s="43">
        <v>6</v>
      </c>
      <c r="CN31" s="52">
        <v>12.4</v>
      </c>
      <c r="CO31" s="48">
        <v>25.548999786376953</v>
      </c>
      <c r="CP31" s="45">
        <f t="shared" si="320"/>
        <v>25.597000122070313</v>
      </c>
      <c r="CQ31" s="46">
        <f t="shared" ref="CQ31" si="659">STDEV(CO31:CO32)</f>
        <v>6.7882725736010188E-2</v>
      </c>
      <c r="CR31" s="47">
        <f>2^(MIN(CP$3:CP$96)-CP31)</f>
        <v>0.67642405471394484</v>
      </c>
      <c r="CS31" s="93">
        <f t="shared" ref="CS31" si="660">CP31-$R31-M31</f>
        <v>-3.3210349704089892</v>
      </c>
      <c r="CT31" s="48">
        <f>AVERAGE(CS31:CS42)</f>
        <v>-2.2564340332375514</v>
      </c>
      <c r="CU31" s="48">
        <f>STDEV(CS31:CS42)</f>
        <v>1.2838027407447683</v>
      </c>
      <c r="CV31" s="97">
        <f>(CS31-CT$31)/CU$31*SQRT(6/5)</f>
        <v>-0.90840427352828546</v>
      </c>
      <c r="CW31" s="100">
        <f t="shared" ref="CW31" si="661">CT$3-CS31</f>
        <v>0.62464408734633103</v>
      </c>
      <c r="CX31" s="48">
        <f>AVERAGE(CW31:CW42)</f>
        <v>-0.43995684982510658</v>
      </c>
      <c r="CY31" s="48">
        <f>STDEV(CW31:CW42)</f>
        <v>1.2838027407447679</v>
      </c>
      <c r="CZ31" s="46">
        <f>2^(CX31)</f>
        <v>0.73715665624539539</v>
      </c>
      <c r="DA31" s="50">
        <f>(CW31-CX$31)/CY$31*SQRT(6/5)</f>
        <v>0.90840427352828557</v>
      </c>
      <c r="DB31" s="99">
        <v>15</v>
      </c>
      <c r="DC31" s="43">
        <v>6</v>
      </c>
      <c r="DD31" s="52">
        <v>12.4</v>
      </c>
      <c r="DE31" s="44">
        <v>25.121000289916992</v>
      </c>
      <c r="DF31" s="45">
        <f>AVERAGE(DE31:DE32)</f>
        <v>25.265500068664551</v>
      </c>
      <c r="DG31" s="46">
        <f>STDEV(DE31:DE32)</f>
        <v>0.20435354686470888</v>
      </c>
      <c r="DH31" s="47">
        <f>2^(MIN(DF$3:DF$96)-DF31)</f>
        <v>0.33471370450060939</v>
      </c>
      <c r="DI31" s="93">
        <f t="shared" ref="DI31" si="662">DF31-$R31-M31</f>
        <v>-3.6525350238147509</v>
      </c>
      <c r="DJ31" s="48">
        <f>AVERAGE(DI31:DI42)</f>
        <v>-3.2301008601215031</v>
      </c>
      <c r="DK31" s="48">
        <f>STDEV(DI31:DI42)</f>
        <v>1.7048267199629226</v>
      </c>
      <c r="DL31" s="49">
        <f>(DI31-DJ$31)/DK$31*SQRT(6/5)</f>
        <v>-0.2714372291403947</v>
      </c>
      <c r="DM31" s="100">
        <f t="shared" ref="DM31" si="663">DJ$3-DI31</f>
        <v>-9.942727910002791E-2</v>
      </c>
      <c r="DN31" s="48">
        <f>AVERAGE(DM31:DM42)</f>
        <v>-0.52186144279327551</v>
      </c>
      <c r="DO31" s="48">
        <f>STDEV(DM31:DM42)</f>
        <v>1.7048267199629212</v>
      </c>
      <c r="DP31" s="46">
        <f>2^(DN31)</f>
        <v>0.69647262672777077</v>
      </c>
      <c r="DQ31" s="50">
        <f>(DM31-DN$31)/DO$31*SQRT(6/5)</f>
        <v>0.27143722914039475</v>
      </c>
      <c r="DR31" s="99">
        <v>15</v>
      </c>
      <c r="DS31" s="43">
        <v>6</v>
      </c>
      <c r="DT31" s="52">
        <v>12.4</v>
      </c>
      <c r="DU31" s="135">
        <v>26.113000869750977</v>
      </c>
      <c r="DV31" s="45">
        <f t="shared" si="326"/>
        <v>26.131999969482422</v>
      </c>
      <c r="DW31" s="46">
        <f t="shared" ref="DW31" si="664">STDEV(DU31:DU32)</f>
        <v>2.6868784513088988E-2</v>
      </c>
      <c r="DX31" s="84">
        <f>2^(MIN(DV$3:DV$96)-DV31)</f>
        <v>0.51906994271077722</v>
      </c>
      <c r="DY31" s="96">
        <f t="shared" ref="DY31" si="665">DV31-$R31-M31</f>
        <v>-2.7860351229968798</v>
      </c>
      <c r="DZ31" s="48">
        <f>AVERAGE(DY31:DY42)</f>
        <v>-1.3637673754718451</v>
      </c>
      <c r="EA31" s="48">
        <f>STDEV(DY31:DY42)</f>
        <v>1.7540000764232035</v>
      </c>
      <c r="EB31" s="49">
        <f>(DY31-DZ$31)/EA$31*SQRT(6/5)</f>
        <v>-0.88826464559807183</v>
      </c>
      <c r="EC31" s="100">
        <f t="shared" ref="EC31" si="666">DZ$3-DY31</f>
        <v>0.43350132393603547</v>
      </c>
      <c r="ED31" s="48">
        <f>AVERAGE(EC31:EC42)</f>
        <v>-0.98876642358899947</v>
      </c>
      <c r="EE31" s="48">
        <f>STDEV(EC31:EC42)</f>
        <v>1.7540000764232033</v>
      </c>
      <c r="EF31" s="46">
        <f>2^(ED31)</f>
        <v>0.50390845780699955</v>
      </c>
      <c r="EG31" s="50">
        <f>(EC31-ED$31)/EE$31*SQRT(6/5)</f>
        <v>0.88826464559807206</v>
      </c>
      <c r="EH31" s="99">
        <v>15</v>
      </c>
      <c r="EI31" s="43">
        <v>6</v>
      </c>
      <c r="EJ31" s="52">
        <v>12.4</v>
      </c>
      <c r="EK31" s="44">
        <v>27.049999237060547</v>
      </c>
      <c r="EL31" s="45">
        <f t="shared" si="377"/>
        <v>27.429499626159668</v>
      </c>
      <c r="EM31" s="46">
        <f t="shared" ref="EM31" si="667">STDEV(EK31:EK32)</f>
        <v>0.53669459718984369</v>
      </c>
      <c r="EN31" s="84">
        <f>2^(MIN(EL$3:EL$98)-EL31)</f>
        <v>0.68231064669928887</v>
      </c>
      <c r="EO31" s="93">
        <f t="shared" ref="EO31" si="668">EL31-$R31-M31</f>
        <v>-1.4885354663196337</v>
      </c>
      <c r="EP31" s="100">
        <f>AVERAGE(EO31:EO42)</f>
        <v>-0.49985097837711862</v>
      </c>
      <c r="EQ31" s="48">
        <f>STDEV(EO31:EO42)</f>
        <v>1.2231944348325938</v>
      </c>
      <c r="ER31" s="97">
        <f>(EO31-EP$31)/EQ$31*SQRT(6/5)</f>
        <v>-0.88542717474948773</v>
      </c>
      <c r="ES31" s="100">
        <f t="shared" ref="ES31" si="669">EP$3-EO31</f>
        <v>0.66985901283984395</v>
      </c>
      <c r="ET31" s="48">
        <f>AVERAGE(ES31:ES42)</f>
        <v>-0.31882547510267106</v>
      </c>
      <c r="EU31" s="48">
        <f>STDEV(ES31:ES42)</f>
        <v>1.2231944348325938</v>
      </c>
      <c r="EV31" s="46">
        <f>2^(ET31)</f>
        <v>0.80172230903601427</v>
      </c>
      <c r="EW31" s="50">
        <f>(ES31-ET$31)/EU$31*SQRT(6/5)</f>
        <v>0.8854271747494874</v>
      </c>
      <c r="EX31" s="99">
        <v>15</v>
      </c>
      <c r="EY31" s="43">
        <v>6</v>
      </c>
      <c r="EZ31" s="52">
        <v>12.4</v>
      </c>
      <c r="FA31" s="152">
        <v>28.452999114990234</v>
      </c>
      <c r="FB31" s="48">
        <f t="shared" ref="FB31" si="670">AVERAGE(FA31:FA32)</f>
        <v>28.515999794006348</v>
      </c>
      <c r="FC31" s="48">
        <f t="shared" ref="FC31" si="671">STDEV(FA31:FA32)</f>
        <v>8.9096414703301458E-2</v>
      </c>
      <c r="FD31" s="48">
        <f>2^(MIN(FB$3:FB$96)-FB31)</f>
        <v>0.43166981124635684</v>
      </c>
      <c r="FE31" s="118">
        <f t="shared" ref="FE31" si="672">FB31-$R31-M31</f>
        <v>-0.40203529847295394</v>
      </c>
      <c r="FF31" s="48">
        <f>AVERAGE(FE31:FE42)</f>
        <v>0.46089896567398814</v>
      </c>
      <c r="FG31" s="48">
        <f>STDEV(FE31:FE42)</f>
        <v>1.4195624558532189</v>
      </c>
      <c r="FH31" s="106">
        <f>(FE31-FF$31)/FG$31*SQRT(6/5)</f>
        <v>-0.66590738599566479</v>
      </c>
      <c r="FI31" s="100">
        <f t="shared" ref="FI31" si="673">FF$3-FE31</f>
        <v>-0.19971253671198375</v>
      </c>
      <c r="FJ31" s="48">
        <f>AVERAGE(FI31:FI42)</f>
        <v>-1.0626468008589258</v>
      </c>
      <c r="FK31" s="48">
        <f>STDEV(FI31:FI42)</f>
        <v>1.4195624558532187</v>
      </c>
      <c r="FL31" s="48">
        <f>2^(FJ31)</f>
        <v>0.4787529225578625</v>
      </c>
      <c r="FM31" s="50">
        <f>(FI31-FJ$31)/FK$31*SQRT(6/5)</f>
        <v>0.6659073859956649</v>
      </c>
    </row>
    <row r="32" spans="1:371" x14ac:dyDescent="0.25">
      <c r="A32" s="1"/>
      <c r="B32" s="1"/>
      <c r="C32" s="5" t="s">
        <v>18</v>
      </c>
      <c r="D32" s="6">
        <v>6</v>
      </c>
      <c r="E32" s="17">
        <v>12.4</v>
      </c>
      <c r="F32" s="12" t="s">
        <v>83</v>
      </c>
      <c r="G32" s="98">
        <v>15</v>
      </c>
      <c r="H32" s="11">
        <v>15</v>
      </c>
      <c r="I32" s="170"/>
      <c r="M32" s="171"/>
      <c r="N32" s="19">
        <v>25.215000152587891</v>
      </c>
      <c r="O32" s="21"/>
      <c r="Q32" s="26"/>
      <c r="R32" s="28"/>
      <c r="S32" s="25"/>
      <c r="T32" s="23"/>
      <c r="U32" s="23"/>
      <c r="V32" s="35"/>
      <c r="X32" s="23"/>
      <c r="Y32" s="23"/>
      <c r="Z32" s="21"/>
      <c r="AA32" s="35"/>
      <c r="AB32" s="98">
        <v>15</v>
      </c>
      <c r="AC32" s="23">
        <v>28.679000854492187</v>
      </c>
      <c r="AD32" s="78"/>
      <c r="AE32" s="29"/>
      <c r="AF32" s="23"/>
      <c r="AG32" s="25"/>
      <c r="AP32" s="98">
        <v>15</v>
      </c>
      <c r="AQ32" s="6">
        <v>6</v>
      </c>
      <c r="AR32" s="17">
        <v>12.4</v>
      </c>
      <c r="AS32" s="30">
        <v>26.86400032043457</v>
      </c>
      <c r="AT32" s="78"/>
      <c r="AU32" s="29"/>
      <c r="AV32" s="29"/>
      <c r="BA32" s="29"/>
      <c r="BF32" s="98">
        <v>15</v>
      </c>
      <c r="BG32" s="6">
        <v>6</v>
      </c>
      <c r="BH32" s="17">
        <v>12.4</v>
      </c>
      <c r="BI32" s="19">
        <v>19.639999389648437</v>
      </c>
      <c r="BJ32" s="21"/>
      <c r="BL32" s="32"/>
      <c r="BM32" s="32"/>
      <c r="BP32" s="29"/>
      <c r="BQ32" s="89"/>
      <c r="BV32" s="98">
        <v>15</v>
      </c>
      <c r="BW32" s="6">
        <v>6</v>
      </c>
      <c r="BX32" s="17">
        <v>12.4</v>
      </c>
      <c r="BY32" s="19">
        <v>23.981000900268555</v>
      </c>
      <c r="BZ32" s="21"/>
      <c r="CC32" s="89"/>
      <c r="CL32" s="98">
        <v>15</v>
      </c>
      <c r="CM32" s="6">
        <v>6</v>
      </c>
      <c r="CN32" s="17">
        <v>12.4</v>
      </c>
      <c r="CO32" s="23">
        <v>25.645000457763672</v>
      </c>
      <c r="CP32" s="21"/>
      <c r="CR32" s="32"/>
      <c r="CS32" s="89"/>
      <c r="CV32" s="29"/>
      <c r="CW32" s="89"/>
      <c r="DB32" s="98">
        <v>15</v>
      </c>
      <c r="DC32" s="6">
        <v>6</v>
      </c>
      <c r="DD32" s="17">
        <v>12.4</v>
      </c>
      <c r="DE32" s="19">
        <v>25.409999847412109</v>
      </c>
      <c r="DF32" s="21"/>
      <c r="DH32" s="32"/>
      <c r="DI32" s="29"/>
      <c r="DR32" s="98">
        <v>15</v>
      </c>
      <c r="DS32" s="6">
        <v>6</v>
      </c>
      <c r="DT32" s="17">
        <v>12.4</v>
      </c>
      <c r="DU32" s="33">
        <v>26.150999069213867</v>
      </c>
      <c r="DV32" s="21"/>
      <c r="DX32" s="29"/>
      <c r="EC32" s="29"/>
      <c r="EH32" s="98">
        <v>15</v>
      </c>
      <c r="EI32" s="6">
        <v>6</v>
      </c>
      <c r="EJ32" s="17">
        <v>12.4</v>
      </c>
      <c r="EK32" s="19">
        <v>27.809000015258789</v>
      </c>
      <c r="EL32" s="21"/>
      <c r="EP32" s="29"/>
      <c r="EQ32" s="29"/>
      <c r="ER32" s="29"/>
      <c r="ES32" s="89"/>
      <c r="ET32" s="29"/>
      <c r="EU32" s="29"/>
      <c r="EV32" s="29"/>
      <c r="EX32" s="98">
        <v>15</v>
      </c>
      <c r="EY32" s="6">
        <v>6</v>
      </c>
      <c r="EZ32" s="17">
        <v>12.4</v>
      </c>
      <c r="FA32" s="150">
        <v>28.579000473022461</v>
      </c>
      <c r="FF32" s="29"/>
      <c r="FG32" s="29"/>
      <c r="FJ32" s="29"/>
      <c r="FK32" s="29"/>
      <c r="FL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row>
    <row r="33" spans="1:421" x14ac:dyDescent="0.25">
      <c r="A33" s="1"/>
      <c r="B33" s="1" t="s">
        <v>76</v>
      </c>
      <c r="C33" s="5" t="s">
        <v>18</v>
      </c>
      <c r="D33" s="6">
        <v>6</v>
      </c>
      <c r="E33" s="17">
        <v>12.4</v>
      </c>
      <c r="F33" s="12" t="s">
        <v>83</v>
      </c>
      <c r="G33" s="98">
        <v>16</v>
      </c>
      <c r="H33" s="11">
        <v>16</v>
      </c>
      <c r="I33" s="170">
        <v>0.1</v>
      </c>
      <c r="L33" s="171">
        <f t="shared" ref="L33" si="674">(I33-J$31)/K$31*SQRT(6/5)</f>
        <v>-1.4487068091378004</v>
      </c>
      <c r="M33" s="171">
        <f>LOG(I33,2)</f>
        <v>-3.3219280948873622</v>
      </c>
      <c r="N33" s="19">
        <v>25.736000061035156</v>
      </c>
      <c r="O33" s="20">
        <f t="shared" ref="O33" si="675">AVERAGE(N33:N34)</f>
        <v>25.747500419616699</v>
      </c>
      <c r="P33" s="21">
        <f t="shared" ref="P33" si="676">STDEV(N33:N34)</f>
        <v>1.6263963078171875E-2</v>
      </c>
      <c r="Q33" s="22">
        <f>2^(MIN(O$17:O$50)-O33)</f>
        <v>0.22236465195823443</v>
      </c>
      <c r="R33" s="87">
        <f t="shared" ref="R33" si="677">AD33</f>
        <v>29.764999389648437</v>
      </c>
      <c r="S33" s="96">
        <f t="shared" ref="S33" si="678">O33-$R33-M33</f>
        <v>-0.6955708751443761</v>
      </c>
      <c r="T33" s="23"/>
      <c r="U33" s="23"/>
      <c r="V33" s="34">
        <f t="shared" ref="V33" si="679">(S33-T$31)/U$31*SQRT(6/5)</f>
        <v>1.8171916119252427</v>
      </c>
      <c r="W33" s="30">
        <f>T$3-S33</f>
        <v>-3.4300344854573441</v>
      </c>
      <c r="X33" s="23"/>
      <c r="Y33" s="23"/>
      <c r="Z33" s="21"/>
      <c r="AA33" s="24">
        <f t="shared" ref="AA33" si="680">(W33-X$31)/Y$31*SQRT(6/5)</f>
        <v>-1.8171916119252436</v>
      </c>
      <c r="AB33" s="98">
        <v>16</v>
      </c>
      <c r="AC33" s="23">
        <v>29.702999114990234</v>
      </c>
      <c r="AD33" s="77">
        <f t="shared" ref="AD33" si="681">AVERAGE(AC33:AC34)</f>
        <v>29.764999389648437</v>
      </c>
      <c r="AE33" s="78">
        <f t="shared" ref="AE33" si="682">STDEV(AC33:AC34)</f>
        <v>8.7681629292487767E-2</v>
      </c>
      <c r="AF33" s="30">
        <f>2^(MIN(AD$3:AD$96)-AD33)</f>
        <v>0.22601662018466101</v>
      </c>
      <c r="AG33" s="95">
        <f t="shared" ref="AG33" si="683">AD33-$R33</f>
        <v>0</v>
      </c>
      <c r="AP33" s="98">
        <v>16</v>
      </c>
      <c r="AQ33" s="6">
        <v>6</v>
      </c>
      <c r="AR33" s="17">
        <v>12.4</v>
      </c>
      <c r="AS33" s="30">
        <v>28.36199951171875</v>
      </c>
      <c r="AT33" s="77">
        <f t="shared" ref="AT33" si="684">AVERAGE(AS33:AS34)</f>
        <v>28.376500129699707</v>
      </c>
      <c r="AU33" s="78">
        <f t="shared" ref="AU33" si="685">STDEV(AS33:AS34)</f>
        <v>2.05069706114606E-2</v>
      </c>
      <c r="AV33" s="30">
        <f>2^(MIN(AT$3:AT$96)-AT33)</f>
        <v>0.13812056571294332</v>
      </c>
      <c r="AW33" s="93">
        <f t="shared" ref="AW33" si="686">AT33-$R33-M33</f>
        <v>1.9334288349386317</v>
      </c>
      <c r="AZ33" s="80">
        <f t="shared" ref="AZ33" si="687">(AW33-AX$31)/AY$31*SQRT(6/5)</f>
        <v>1.9855733144835757</v>
      </c>
      <c r="BA33" s="30">
        <f t="shared" ref="BA33" si="688">AX$3-AW33</f>
        <v>-4.0133196809442309</v>
      </c>
      <c r="BE33" s="31">
        <f t="shared" ref="BE33" si="689">(BA33-BB$31)/BC$31*SQRT(6/5)</f>
        <v>-1.9855733144835759</v>
      </c>
      <c r="BF33" s="98">
        <v>16</v>
      </c>
      <c r="BG33" s="6">
        <v>6</v>
      </c>
      <c r="BH33" s="17">
        <v>12.4</v>
      </c>
      <c r="BI33" s="19">
        <v>21.891000747680664</v>
      </c>
      <c r="BJ33" s="20">
        <f t="shared" si="312"/>
        <v>21.902000427246094</v>
      </c>
      <c r="BK33" s="21">
        <f t="shared" ref="BK33" si="690">STDEV(BI33:BI34)</f>
        <v>1.5555896023188857E-2</v>
      </c>
      <c r="BL33" s="22">
        <f>2^(MIN(BJ$3:BJ$96)-BJ33)</f>
        <v>0.11999115636076665</v>
      </c>
      <c r="BM33" s="114">
        <f t="shared" ref="BM33" si="691">BJ33-$R33-M33</f>
        <v>-4.541070867514982</v>
      </c>
      <c r="BP33" s="80">
        <f t="shared" ref="BP33" si="692">(BM33-BN$31)/BO$31*SQRT(6/5)</f>
        <v>2.0307882337840923</v>
      </c>
      <c r="BQ33" s="118">
        <f t="shared" ref="BQ33" si="693">BN$3-BM33</f>
        <v>-4.3258913427571493</v>
      </c>
      <c r="BU33" s="24">
        <f t="shared" ref="BU33" si="694">(BQ33-BR$31)/BS$31*SQRT(6/5)</f>
        <v>-2.0307882337840941</v>
      </c>
      <c r="BV33" s="98">
        <v>16</v>
      </c>
      <c r="BW33" s="6">
        <v>6</v>
      </c>
      <c r="BX33" s="17">
        <v>12.4</v>
      </c>
      <c r="BY33" s="19">
        <v>25.211000442504883</v>
      </c>
      <c r="BZ33" s="20">
        <f t="shared" si="316"/>
        <v>25.222499847412109</v>
      </c>
      <c r="CA33" s="21">
        <f t="shared" ref="CA33" si="695">STDEV(BY33:BY34)</f>
        <v>1.6262614379019529E-2</v>
      </c>
      <c r="CB33" s="22">
        <f>2^(MIN(BZ$3:BZ$96)-BZ33)</f>
        <v>0.22703711403548799</v>
      </c>
      <c r="CC33" s="93">
        <f t="shared" ref="CC33" si="696">BZ33-$R33-M33</f>
        <v>-1.2205714473489659</v>
      </c>
      <c r="CF33" s="34">
        <f t="shared" ref="CF33" si="697">(CC33-CD$31)/CE$31*SQRT(6/5)</f>
        <v>1.7533506748902619</v>
      </c>
      <c r="CG33" s="30">
        <f t="shared" ref="CG33" si="698">CD$3-CC33</f>
        <v>-3.042676637426164</v>
      </c>
      <c r="CK33" s="24">
        <f t="shared" ref="CK33" si="699">(CG33-CH$31)/CI$31*SQRT(6/5)</f>
        <v>-1.7533506748902636</v>
      </c>
      <c r="CL33" s="98">
        <v>16</v>
      </c>
      <c r="CM33" s="6">
        <v>6</v>
      </c>
      <c r="CN33" s="17">
        <v>12.4</v>
      </c>
      <c r="CO33" s="23">
        <v>26.155000686645508</v>
      </c>
      <c r="CP33" s="20">
        <f t="shared" si="320"/>
        <v>26.172500610351562</v>
      </c>
      <c r="CQ33" s="21">
        <f t="shared" ref="CQ33" si="700">STDEV(CO33:CO34)</f>
        <v>2.4748629445596977E-2</v>
      </c>
      <c r="CR33" s="22">
        <f>2^(MIN(CP$3:CP$96)-CP33)</f>
        <v>0.45391667156290566</v>
      </c>
      <c r="CS33" s="93">
        <f t="shared" ref="CS33" si="701">CP33-$R33-M33</f>
        <v>-0.27057068440951282</v>
      </c>
      <c r="CV33" s="80">
        <f t="shared" ref="CV33" si="702">(CS33-CT$31)/CU$31*SQRT(6/5)</f>
        <v>1.6945004364842871</v>
      </c>
      <c r="CW33" s="118">
        <f t="shared" ref="CW33" si="703">CT$3-CS33</f>
        <v>-2.4258201986531454</v>
      </c>
      <c r="DA33" s="24">
        <f t="shared" ref="DA33" si="704">(CW33-CX$31)/CY$31*SQRT(6/5)</f>
        <v>-1.6945004364842879</v>
      </c>
      <c r="DB33" s="98">
        <v>16</v>
      </c>
      <c r="DC33" s="6">
        <v>6</v>
      </c>
      <c r="DD33" s="17">
        <v>12.4</v>
      </c>
      <c r="DE33" s="19">
        <v>26.052000045776367</v>
      </c>
      <c r="DF33" s="20">
        <f>AVERAGE(DE33:DE34)</f>
        <v>26.07450008392334</v>
      </c>
      <c r="DG33" s="21">
        <f>STDEV(DE33:DE34)</f>
        <v>3.1819859101360731E-2</v>
      </c>
      <c r="DH33" s="22">
        <f>2^(MIN(DF$3:DF$96)-DF33)</f>
        <v>0.19104700043563017</v>
      </c>
      <c r="DI33" s="93">
        <f t="shared" ref="DI33" si="705">DF33-$R33-M33</f>
        <v>-0.36857121083773547</v>
      </c>
      <c r="DL33" s="34">
        <f t="shared" ref="DL33" si="706">(DI33-DJ$31)/DK$31*SQRT(6/5)</f>
        <v>1.838690489220691</v>
      </c>
      <c r="DM33" s="30">
        <f t="shared" ref="DM33" si="707">DJ$3-DI33</f>
        <v>-3.3833910920770434</v>
      </c>
      <c r="DQ33" s="24">
        <f t="shared" ref="DQ33" si="708">(DM33-DN$31)/DO$31*SQRT(6/5)</f>
        <v>-1.8386904892206928</v>
      </c>
      <c r="DR33" s="98">
        <v>16</v>
      </c>
      <c r="DS33" s="6">
        <v>6</v>
      </c>
      <c r="DT33" s="17">
        <v>12.4</v>
      </c>
      <c r="DU33" s="33">
        <v>27.996000289916992</v>
      </c>
      <c r="DV33" s="20">
        <f t="shared" si="326"/>
        <v>28.10099983215332</v>
      </c>
      <c r="DW33" s="21">
        <f t="shared" ref="DW33" si="709">STDEV(DU33:DU34)</f>
        <v>0.14849177667358185</v>
      </c>
      <c r="DX33" s="79">
        <f>2^(MIN(DV$3:DV$96)-DV33)</f>
        <v>0.1325860588210116</v>
      </c>
      <c r="DY33" s="96">
        <f t="shared" ref="DY33" si="710">DV33-$R33-M33</f>
        <v>1.657928537392245</v>
      </c>
      <c r="EB33" s="34">
        <f t="shared" ref="EB33" si="711">(DY33-DZ$31)/EA$31*SQRT(6/5)</f>
        <v>1.8871732511800619</v>
      </c>
      <c r="EC33" s="30">
        <f t="shared" ref="EC33" si="712">DZ$3-DY33</f>
        <v>-4.0104623364530898</v>
      </c>
      <c r="EG33" s="24">
        <f t="shared" ref="EG33" si="713">(EC33-ED$31)/EE$31*SQRT(6/5)</f>
        <v>-1.8871732511800621</v>
      </c>
      <c r="EH33" s="98">
        <v>16</v>
      </c>
      <c r="EI33" s="6">
        <v>6</v>
      </c>
      <c r="EJ33" s="17">
        <v>12.4</v>
      </c>
      <c r="EK33" s="19">
        <v>28.006999969482422</v>
      </c>
      <c r="EL33" s="20">
        <f t="shared" si="377"/>
        <v>27.993499755859375</v>
      </c>
      <c r="EM33" s="21">
        <f t="shared" ref="EM33" si="714">STDEV(EK33:EK34)</f>
        <v>1.909218520064691E-2</v>
      </c>
      <c r="EN33" s="79">
        <f>2^(MIN(EL$3:EL$98)-EL33)</f>
        <v>0.46153133421482695</v>
      </c>
      <c r="EO33" s="93">
        <f t="shared" ref="EO33" si="715">EL33-$R33-M33</f>
        <v>1.5504284610982997</v>
      </c>
      <c r="EP33" s="29"/>
      <c r="EQ33" s="29"/>
      <c r="ER33" s="80">
        <f t="shared" ref="ER33" si="716">(EO33-EP$31)/EQ$31*SQRT(6/5)</f>
        <v>1.8361501102536097</v>
      </c>
      <c r="ES33" s="118">
        <f t="shared" ref="ES33" si="717">EP$3-EO33</f>
        <v>-2.3691049145780894</v>
      </c>
      <c r="ET33" s="29"/>
      <c r="EU33" s="29"/>
      <c r="EV33" s="29"/>
      <c r="EW33" s="24">
        <f t="shared" ref="EW33" si="718">(ES33-ET$31)/EU$31*SQRT(6/5)</f>
        <v>-1.8361501102536097</v>
      </c>
      <c r="EX33" s="98">
        <v>16</v>
      </c>
      <c r="EY33" s="6">
        <v>6</v>
      </c>
      <c r="EZ33" s="17">
        <v>12.4</v>
      </c>
      <c r="FA33" s="150">
        <v>29.059000015258789</v>
      </c>
      <c r="FB33" s="30">
        <f t="shared" ref="FB33" si="719">AVERAGE(FA33:FA34)</f>
        <v>29.064999580383301</v>
      </c>
      <c r="FC33" s="30">
        <f t="shared" ref="FC33" si="720">STDEV(FA33:FA34)</f>
        <v>8.4846663674250991E-3</v>
      </c>
      <c r="FD33" s="30">
        <f>2^(MIN(FB$3:FB$96)-FB33)</f>
        <v>0.29504365136569261</v>
      </c>
      <c r="FE33" s="118">
        <f t="shared" ref="FE33" si="721">FB33-$R33-M33</f>
        <v>2.6219282856222255</v>
      </c>
      <c r="FF33" s="29"/>
      <c r="FG33" s="29"/>
      <c r="FH33" s="35">
        <f t="shared" ref="FH33" si="722">(FE33-FF$31)/FG$31*SQRT(6/5)</f>
        <v>1.6676187808225407</v>
      </c>
      <c r="FI33" s="118">
        <f t="shared" ref="FI33" si="723">FF$3-FE33</f>
        <v>-3.2236761208071631</v>
      </c>
      <c r="FJ33" s="29"/>
      <c r="FK33" s="29"/>
      <c r="FL33" s="29"/>
      <c r="FM33" s="50">
        <f t="shared" ref="FM33" si="724">(FI33-FJ$31)/FK$31*SQRT(6/5)</f>
        <v>-1.6676187808225409</v>
      </c>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row>
    <row r="34" spans="1:421" x14ac:dyDescent="0.25">
      <c r="A34" s="1"/>
      <c r="B34" s="1"/>
      <c r="C34" s="5" t="s">
        <v>18</v>
      </c>
      <c r="D34" s="6">
        <v>6</v>
      </c>
      <c r="E34" s="17">
        <v>12.4</v>
      </c>
      <c r="F34" s="12" t="s">
        <v>83</v>
      </c>
      <c r="G34" s="98">
        <v>16</v>
      </c>
      <c r="H34" s="11">
        <v>16</v>
      </c>
      <c r="I34" s="170"/>
      <c r="M34" s="171"/>
      <c r="N34" s="19">
        <v>25.759000778198242</v>
      </c>
      <c r="O34" s="21"/>
      <c r="Q34" s="26"/>
      <c r="R34" s="28"/>
      <c r="S34" s="25"/>
      <c r="T34" s="23"/>
      <c r="U34" s="23"/>
      <c r="V34" s="35"/>
      <c r="X34" s="23"/>
      <c r="Y34" s="23"/>
      <c r="Z34" s="21"/>
      <c r="AA34" s="35"/>
      <c r="AB34" s="98">
        <v>16</v>
      </c>
      <c r="AC34" s="23">
        <v>29.826999664306641</v>
      </c>
      <c r="AD34" s="78"/>
      <c r="AE34" s="29"/>
      <c r="AF34" s="23"/>
      <c r="AG34" s="25"/>
      <c r="AP34" s="98">
        <v>16</v>
      </c>
      <c r="AQ34" s="6">
        <v>6</v>
      </c>
      <c r="AR34" s="17">
        <v>12.4</v>
      </c>
      <c r="AS34" s="30">
        <v>28.391000747680664</v>
      </c>
      <c r="AT34" s="78"/>
      <c r="AU34" s="29"/>
      <c r="AV34" s="29"/>
      <c r="BA34" s="29"/>
      <c r="BF34" s="98">
        <v>16</v>
      </c>
      <c r="BG34" s="6">
        <v>6</v>
      </c>
      <c r="BH34" s="17">
        <v>12.4</v>
      </c>
      <c r="BI34" s="19">
        <v>21.913000106811523</v>
      </c>
      <c r="BJ34" s="21"/>
      <c r="BL34" s="32"/>
      <c r="BM34" s="32"/>
      <c r="BP34" s="29"/>
      <c r="BQ34" s="89"/>
      <c r="BV34" s="98">
        <v>16</v>
      </c>
      <c r="BW34" s="6">
        <v>6</v>
      </c>
      <c r="BX34" s="17">
        <v>12.4</v>
      </c>
      <c r="BY34" s="19">
        <v>25.233999252319336</v>
      </c>
      <c r="BZ34" s="21"/>
      <c r="CC34" s="89"/>
      <c r="CL34" s="98">
        <v>16</v>
      </c>
      <c r="CM34" s="6">
        <v>6</v>
      </c>
      <c r="CN34" s="17">
        <v>12.4</v>
      </c>
      <c r="CO34" s="23">
        <v>26.190000534057617</v>
      </c>
      <c r="CP34" s="21"/>
      <c r="CR34" s="32"/>
      <c r="CS34" s="89"/>
      <c r="CV34" s="29"/>
      <c r="CW34" s="89"/>
      <c r="DB34" s="98">
        <v>16</v>
      </c>
      <c r="DC34" s="6">
        <v>6</v>
      </c>
      <c r="DD34" s="17">
        <v>12.4</v>
      </c>
      <c r="DE34" s="19">
        <v>26.097000122070313</v>
      </c>
      <c r="DF34" s="21"/>
      <c r="DH34" s="32"/>
      <c r="DI34" s="29"/>
      <c r="DR34" s="98">
        <v>16</v>
      </c>
      <c r="DS34" s="6">
        <v>6</v>
      </c>
      <c r="DT34" s="17">
        <v>12.4</v>
      </c>
      <c r="DU34" s="33">
        <v>28.205999374389648</v>
      </c>
      <c r="DV34" s="21"/>
      <c r="DX34" s="29"/>
      <c r="EC34" s="29"/>
      <c r="EH34" s="98">
        <v>16</v>
      </c>
      <c r="EI34" s="6">
        <v>6</v>
      </c>
      <c r="EJ34" s="17">
        <v>12.4</v>
      </c>
      <c r="EK34" s="19">
        <v>27.979999542236328</v>
      </c>
      <c r="EL34" s="21"/>
      <c r="EP34" s="29"/>
      <c r="EQ34" s="29"/>
      <c r="ER34" s="29"/>
      <c r="ES34" s="89"/>
      <c r="ET34" s="29"/>
      <c r="EU34" s="29"/>
      <c r="EV34" s="29"/>
      <c r="EX34" s="98">
        <v>16</v>
      </c>
      <c r="EY34" s="6">
        <v>6</v>
      </c>
      <c r="EZ34" s="17">
        <v>12.4</v>
      </c>
      <c r="FA34" s="150">
        <v>29.070999145507812</v>
      </c>
      <c r="FF34" s="29"/>
      <c r="FG34" s="29"/>
      <c r="FJ34" s="29"/>
      <c r="FK34" s="29"/>
      <c r="FL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row>
    <row r="35" spans="1:421" x14ac:dyDescent="0.25">
      <c r="A35" s="1"/>
      <c r="B35" s="1" t="s">
        <v>77</v>
      </c>
      <c r="C35" s="5" t="s">
        <v>18</v>
      </c>
      <c r="D35" s="6">
        <v>6</v>
      </c>
      <c r="E35" s="17">
        <v>12.4</v>
      </c>
      <c r="F35" s="12" t="s">
        <v>83</v>
      </c>
      <c r="G35" s="98">
        <v>17</v>
      </c>
      <c r="H35" s="11">
        <v>17</v>
      </c>
      <c r="I35" s="170">
        <v>0.2</v>
      </c>
      <c r="L35" s="171">
        <f t="shared" ref="L35" si="725">(I35-J$31)/K$31*SQRT(6/5)</f>
        <v>-1.2465616729790376</v>
      </c>
      <c r="M35" s="171">
        <f>LOG(I35,2)</f>
        <v>-2.3219280948873622</v>
      </c>
      <c r="N35" s="19">
        <v>24.327999114990234</v>
      </c>
      <c r="O35" s="20">
        <f t="shared" ref="O35" si="726">AVERAGE(N35:N36)</f>
        <v>24.338500022888184</v>
      </c>
      <c r="P35" s="21">
        <f t="shared" ref="P35" si="727">STDEV(N35:N36)</f>
        <v>1.4850526366510533E-2</v>
      </c>
      <c r="Q35" s="22">
        <f>2^(MIN(O$17:O$50)-O35)</f>
        <v>0.59049623703323884</v>
      </c>
      <c r="R35" s="87">
        <f t="shared" ref="R35" si="728">AD35</f>
        <v>28.806999206542969</v>
      </c>
      <c r="S35" s="96">
        <f t="shared" ref="S35" si="729">O35-$R35-M35</f>
        <v>-2.146571088767423</v>
      </c>
      <c r="T35" s="23"/>
      <c r="U35" s="23"/>
      <c r="V35" s="34">
        <f>(S35-T$31)/U$31*SQRT(6/5)</f>
        <v>0.8459061031832914</v>
      </c>
      <c r="W35" s="30">
        <f>T$3-S35</f>
        <v>-1.9790342718342973</v>
      </c>
      <c r="X35" s="23"/>
      <c r="Y35" s="23"/>
      <c r="Z35" s="21"/>
      <c r="AA35" s="24">
        <f t="shared" ref="AA35" si="730">(W35-X$31)/Y$31*SQRT(6/5)</f>
        <v>-0.84590610318329185</v>
      </c>
      <c r="AB35" s="98">
        <v>17</v>
      </c>
      <c r="AC35" s="23">
        <v>28.785999298095703</v>
      </c>
      <c r="AD35" s="77">
        <f t="shared" ref="AD35" si="731">AVERAGE(AC35:AC36)</f>
        <v>28.806999206542969</v>
      </c>
      <c r="AE35" s="78">
        <f t="shared" ref="AE35" si="732">STDEV(AC35:AC36)</f>
        <v>2.9698355334716372E-2</v>
      </c>
      <c r="AF35" s="30">
        <f>2^(MIN(AD$3:AD$96)-AD35)</f>
        <v>0.43906333033018796</v>
      </c>
      <c r="AG35" s="95">
        <f t="shared" ref="AG35" si="733">AD35-$R35</f>
        <v>0</v>
      </c>
      <c r="AP35" s="98">
        <v>17</v>
      </c>
      <c r="AQ35" s="6">
        <v>6</v>
      </c>
      <c r="AR35" s="17">
        <v>12.4</v>
      </c>
      <c r="AS35" s="30">
        <v>26.235000610351563</v>
      </c>
      <c r="AT35" s="77">
        <f t="shared" ref="AT35" si="734">AVERAGE(AS35:AS36)</f>
        <v>26.271500587463379</v>
      </c>
      <c r="AU35" s="78">
        <f t="shared" ref="AU35" si="735">STDEV(AS35:AS36)</f>
        <v>5.161876265783831E-2</v>
      </c>
      <c r="AV35" s="30">
        <f>2^(MIN(AT$3:AT$96)-AT35)</f>
        <v>0.5941913859887511</v>
      </c>
      <c r="AW35" s="93">
        <f t="shared" ref="AW35" si="736">AT35-$R35-M35</f>
        <v>-0.21357052419222766</v>
      </c>
      <c r="AZ35" s="80">
        <f t="shared" ref="AZ35" si="737">(AW35-AX$31)/AY$31*SQRT(6/5)</f>
        <v>0.57671082870855606</v>
      </c>
      <c r="BA35" s="30">
        <f t="shared" ref="BA35" si="738">AX$3-AW35</f>
        <v>-1.8663203218133715</v>
      </c>
      <c r="BE35" s="31">
        <f t="shared" ref="BE35" si="739">(BA35-BB$31)/BC$31*SQRT(6/5)</f>
        <v>-0.57671082870855606</v>
      </c>
      <c r="BF35" s="98">
        <v>17</v>
      </c>
      <c r="BG35" s="6">
        <v>6</v>
      </c>
      <c r="BH35" s="17">
        <v>12.4</v>
      </c>
      <c r="BI35" s="19">
        <v>19.205999374389648</v>
      </c>
      <c r="BJ35" s="20">
        <f t="shared" si="312"/>
        <v>19.217499732971191</v>
      </c>
      <c r="BK35" s="21">
        <f t="shared" ref="BK35" si="740">STDEV(BI35:BI36)</f>
        <v>1.6263963078171875E-2</v>
      </c>
      <c r="BL35" s="22">
        <f>2^(MIN(BJ$3:BJ$96)-BJ35)</f>
        <v>0.77137306684357598</v>
      </c>
      <c r="BM35" s="114">
        <f t="shared" ref="BM35" si="741">BJ35-$R35-M35</f>
        <v>-7.2675713786844156</v>
      </c>
      <c r="BP35" s="80">
        <f t="shared" ref="BP35" si="742">(BM35-BN$31)/BO$31*SQRT(6/5)</f>
        <v>0.45609094969242653</v>
      </c>
      <c r="BQ35" s="118">
        <f t="shared" ref="BQ35" si="743">BN$3-BM35</f>
        <v>-1.5993908315877157</v>
      </c>
      <c r="BU35" s="24">
        <f t="shared" ref="BU35" si="744">(BQ35-BR$31)/BS$31*SQRT(6/5)</f>
        <v>-0.45609094969242719</v>
      </c>
      <c r="BV35" s="98">
        <v>17</v>
      </c>
      <c r="BW35" s="6">
        <v>6</v>
      </c>
      <c r="BX35" s="17">
        <v>12.4</v>
      </c>
      <c r="BY35" s="19">
        <v>24.076000213623047</v>
      </c>
      <c r="BZ35" s="20">
        <f t="shared" si="316"/>
        <v>24.081000328063965</v>
      </c>
      <c r="CA35" s="21">
        <f t="shared" ref="CA35" si="745">STDEV(BY35:BY36)</f>
        <v>7.0712296557637567E-3</v>
      </c>
      <c r="CB35" s="22">
        <f>2^(MIN(BZ$3:BZ$96)-BZ35)</f>
        <v>0.500867039437077</v>
      </c>
      <c r="CC35" s="93">
        <f t="shared" ref="CC35" si="746">BZ35-$R35-M35</f>
        <v>-2.4040707835916417</v>
      </c>
      <c r="CF35" s="34">
        <f t="shared" ref="CF35" si="747">(CC35-CD$31)/CE$31*SQRT(6/5)</f>
        <v>0.95255342511833863</v>
      </c>
      <c r="CG35" s="30">
        <f t="shared" ref="CG35" si="748">CD$3-CC35</f>
        <v>-1.8591773011834882</v>
      </c>
      <c r="CK35" s="24">
        <f t="shared" ref="CK35" si="749">(CG35-CH$31)/CI$31*SQRT(6/5)</f>
        <v>-0.95255342511833951</v>
      </c>
      <c r="CL35" s="98">
        <v>17</v>
      </c>
      <c r="CM35" s="6">
        <v>6</v>
      </c>
      <c r="CN35" s="17">
        <v>12.4</v>
      </c>
      <c r="CO35" s="23">
        <v>25.363000869750977</v>
      </c>
      <c r="CP35" s="20">
        <f t="shared" si="320"/>
        <v>25.373000144958496</v>
      </c>
      <c r="CQ35" s="21">
        <f t="shared" ref="CQ35" si="750">STDEV(CO35:CO36)</f>
        <v>1.4141110612375166E-2</v>
      </c>
      <c r="CR35" s="22">
        <f>2^(MIN(CP$3:CP$96)-CP35)</f>
        <v>0.79004122830397794</v>
      </c>
      <c r="CS35" s="93">
        <f t="shared" ref="CS35" si="751">CP35-$R35-M35</f>
        <v>-1.1120709666971105</v>
      </c>
      <c r="CV35" s="80">
        <f t="shared" ref="CV35" si="752">(CS35-CT$31)/CU$31*SQRT(6/5)</f>
        <v>0.97646382209211557</v>
      </c>
      <c r="CW35" s="118">
        <f t="shared" ref="CW35" si="753">CT$3-CS35</f>
        <v>-1.5843199163655477</v>
      </c>
      <c r="DA35" s="24">
        <f t="shared" ref="DA35" si="754">(CW35-CX$31)/CY$31*SQRT(6/5)</f>
        <v>-0.97646382209211602</v>
      </c>
      <c r="DB35" s="98">
        <v>17</v>
      </c>
      <c r="DC35" s="6">
        <v>6</v>
      </c>
      <c r="DD35" s="17">
        <v>12.4</v>
      </c>
      <c r="DE35" s="19">
        <v>24.311000823974609</v>
      </c>
      <c r="DF35" s="20">
        <f>AVERAGE(DE35:DE36)</f>
        <v>24.322000503540039</v>
      </c>
      <c r="DG35" s="21">
        <f>STDEV(DE35:DE36)</f>
        <v>1.5555896023188857E-2</v>
      </c>
      <c r="DH35" s="22">
        <f>2^(MIN(DF$3:DF$96)-DF35)</f>
        <v>0.6437172754474082</v>
      </c>
      <c r="DI35" s="93">
        <f t="shared" ref="DI35" si="755">DF35-$R35-M35</f>
        <v>-2.1630706081155675</v>
      </c>
      <c r="DL35" s="34">
        <f t="shared" ref="DL35" si="756">(DI35-DJ$31)/DK$31*SQRT(6/5)</f>
        <v>0.68562573746707056</v>
      </c>
      <c r="DM35" s="30">
        <f t="shared" ref="DM35" si="757">DJ$3-DI35</f>
        <v>-1.5888916947992113</v>
      </c>
      <c r="DQ35" s="24">
        <f t="shared" ref="DQ35" si="758">(DM35-DN$31)/DO$31*SQRT(6/5)</f>
        <v>-0.68562573746707123</v>
      </c>
      <c r="DR35" s="98">
        <v>17</v>
      </c>
      <c r="DS35" s="6">
        <v>6</v>
      </c>
      <c r="DT35" s="17">
        <v>12.4</v>
      </c>
      <c r="DU35" s="33">
        <v>26.301000595092773</v>
      </c>
      <c r="DV35" s="20">
        <f t="shared" si="326"/>
        <v>26.319000244140625</v>
      </c>
      <c r="DW35" s="21">
        <f t="shared" ref="DW35" si="759">STDEV(DU35:DU36)</f>
        <v>2.5455347801427646E-2</v>
      </c>
      <c r="DX35" s="79">
        <f>2^(MIN(DV$3:DV$96)-DV35)</f>
        <v>0.45596676601758346</v>
      </c>
      <c r="DY35" s="96">
        <f t="shared" ref="DY35" si="760">DV35-$R35-M35</f>
        <v>-0.16607086751498157</v>
      </c>
      <c r="EB35" s="34">
        <f t="shared" ref="EB35" si="761">(DY35-DZ$31)/EA$31*SQRT(6/5)</f>
        <v>0.74801067944179433</v>
      </c>
      <c r="EC35" s="30">
        <f t="shared" ref="EC35" si="762">DZ$3-DY35</f>
        <v>-2.1864629315458628</v>
      </c>
      <c r="EG35" s="24">
        <f t="shared" ref="EG35" si="763">(EC35-ED$31)/EE$31*SQRT(6/5)</f>
        <v>-0.74801067944179422</v>
      </c>
      <c r="EH35" s="98">
        <v>17</v>
      </c>
      <c r="EI35" s="6">
        <v>6</v>
      </c>
      <c r="EJ35" s="17">
        <v>12.4</v>
      </c>
      <c r="EK35" s="19">
        <v>26.944000244140625</v>
      </c>
      <c r="EL35" s="20">
        <f t="shared" si="377"/>
        <v>26.878000259399414</v>
      </c>
      <c r="EM35" s="21">
        <f t="shared" ref="EM35" si="764">STDEV(EK35:EK36)</f>
        <v>9.3338073537437838E-2</v>
      </c>
      <c r="EN35" s="79">
        <f>2^(MIN(EL$3:EL$98)-EL35)</f>
        <v>1</v>
      </c>
      <c r="EO35" s="93">
        <f t="shared" ref="EO35" si="765">EL35-$R35-M35</f>
        <v>0.39292914774380749</v>
      </c>
      <c r="EP35" s="29"/>
      <c r="EQ35" s="29"/>
      <c r="ER35" s="80">
        <f t="shared" ref="ER35" si="766">(EO35-EP$31)/EQ$31*SQRT(6/5)</f>
        <v>0.79953897768617987</v>
      </c>
      <c r="ES35" s="118">
        <f t="shared" ref="ES35" si="767">EP$3-EO35</f>
        <v>-1.2116056012235972</v>
      </c>
      <c r="ET35" s="29"/>
      <c r="EU35" s="29"/>
      <c r="EV35" s="29"/>
      <c r="EW35" s="24">
        <f t="shared" ref="EW35" si="768">(ES35-ET$31)/EU$31*SQRT(6/5)</f>
        <v>-0.79953897768617987</v>
      </c>
      <c r="EX35" s="98">
        <v>17</v>
      </c>
      <c r="EY35" s="6">
        <v>6</v>
      </c>
      <c r="EZ35" s="17">
        <v>12.4</v>
      </c>
      <c r="FA35" s="150">
        <v>28.37299919128418</v>
      </c>
      <c r="FB35" s="30">
        <f t="shared" ref="FB35" si="769">AVERAGE(FA35:FA36)</f>
        <v>28.401000022888184</v>
      </c>
      <c r="FC35" s="30">
        <f t="shared" ref="FC35" si="770">STDEV(FA35:FA36)</f>
        <v>3.959915581210751E-2</v>
      </c>
      <c r="FD35" s="30">
        <f>2^(MIN(FB$3:FB$96)-FB35)</f>
        <v>0.46748755932034475</v>
      </c>
      <c r="FE35" s="118">
        <f t="shared" ref="FE35" si="771">FB35-$R35-M35</f>
        <v>1.915928911232577</v>
      </c>
      <c r="FF35" s="29"/>
      <c r="FG35" s="29"/>
      <c r="FH35" s="35">
        <f t="shared" ref="FH35" si="772">(FE35-FF$31)/FG$31*SQRT(6/5)</f>
        <v>1.1228145964862808</v>
      </c>
      <c r="FI35" s="118">
        <f t="shared" ref="FI35" si="773">FF$3-FE35</f>
        <v>-2.5176767464175147</v>
      </c>
      <c r="FJ35" s="29"/>
      <c r="FK35" s="29"/>
      <c r="FL35" s="29"/>
      <c r="FM35" s="50">
        <f t="shared" ref="FM35" si="774">(FI35-FJ$31)/FK$31*SQRT(6/5)</f>
        <v>-1.1228145964862808</v>
      </c>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row>
    <row r="36" spans="1:421" x14ac:dyDescent="0.25">
      <c r="A36" s="1"/>
      <c r="B36" s="1"/>
      <c r="C36" s="5" t="s">
        <v>18</v>
      </c>
      <c r="D36" s="6">
        <v>6</v>
      </c>
      <c r="E36" s="17">
        <v>12.4</v>
      </c>
      <c r="F36" s="12" t="s">
        <v>83</v>
      </c>
      <c r="G36" s="98">
        <v>17</v>
      </c>
      <c r="H36" s="11">
        <v>17</v>
      </c>
      <c r="I36" s="170"/>
      <c r="M36" s="171"/>
      <c r="N36" s="19">
        <v>24.349000930786133</v>
      </c>
      <c r="O36" s="21"/>
      <c r="Q36" s="26"/>
      <c r="R36" s="28"/>
      <c r="S36" s="25"/>
      <c r="T36" s="23"/>
      <c r="U36" s="23"/>
      <c r="V36" s="35"/>
      <c r="X36" s="23"/>
      <c r="Y36" s="23"/>
      <c r="Z36" s="21"/>
      <c r="AA36" s="35"/>
      <c r="AB36" s="98">
        <v>17</v>
      </c>
      <c r="AC36" s="23">
        <v>28.827999114990234</v>
      </c>
      <c r="AD36" s="78"/>
      <c r="AE36" s="29"/>
      <c r="AF36" s="23"/>
      <c r="AG36" s="25"/>
      <c r="AP36" s="98">
        <v>17</v>
      </c>
      <c r="AQ36" s="6">
        <v>6</v>
      </c>
      <c r="AR36" s="17">
        <v>12.4</v>
      </c>
      <c r="AS36" s="30">
        <v>26.308000564575195</v>
      </c>
      <c r="AT36" s="78"/>
      <c r="AU36" s="29"/>
      <c r="AV36" s="29"/>
      <c r="BA36" s="29"/>
      <c r="BF36" s="98">
        <v>17</v>
      </c>
      <c r="BG36" s="6">
        <v>6</v>
      </c>
      <c r="BH36" s="17">
        <v>12.4</v>
      </c>
      <c r="BI36" s="19">
        <v>19.229000091552734</v>
      </c>
      <c r="BJ36" s="21"/>
      <c r="BL36" s="32"/>
      <c r="BM36" s="32"/>
      <c r="BP36" s="29"/>
      <c r="BQ36" s="89"/>
      <c r="BV36" s="98">
        <v>17</v>
      </c>
      <c r="BW36" s="6">
        <v>6</v>
      </c>
      <c r="BX36" s="17">
        <v>12.4</v>
      </c>
      <c r="BY36" s="19">
        <v>24.086000442504883</v>
      </c>
      <c r="BZ36" s="21"/>
      <c r="CC36" s="89"/>
      <c r="CL36" s="98">
        <v>17</v>
      </c>
      <c r="CM36" s="6">
        <v>6</v>
      </c>
      <c r="CN36" s="17">
        <v>12.4</v>
      </c>
      <c r="CO36" s="23">
        <v>25.382999420166016</v>
      </c>
      <c r="CP36" s="21"/>
      <c r="CR36" s="32"/>
      <c r="CS36" s="89"/>
      <c r="CV36" s="29"/>
      <c r="CW36" s="89"/>
      <c r="DB36" s="98">
        <v>17</v>
      </c>
      <c r="DC36" s="6">
        <v>6</v>
      </c>
      <c r="DD36" s="17">
        <v>12.4</v>
      </c>
      <c r="DE36" s="19">
        <v>24.333000183105469</v>
      </c>
      <c r="DF36" s="21"/>
      <c r="DH36" s="32"/>
      <c r="DI36" s="29"/>
      <c r="DR36" s="98">
        <v>17</v>
      </c>
      <c r="DS36" s="6">
        <v>6</v>
      </c>
      <c r="DT36" s="17">
        <v>12.4</v>
      </c>
      <c r="DU36" s="33">
        <v>26.336999893188477</v>
      </c>
      <c r="DV36" s="21"/>
      <c r="DX36" s="29"/>
      <c r="EC36" s="29"/>
      <c r="EH36" s="98">
        <v>17</v>
      </c>
      <c r="EI36" s="6">
        <v>6</v>
      </c>
      <c r="EJ36" s="17">
        <v>12.4</v>
      </c>
      <c r="EK36" s="19">
        <v>26.812000274658203</v>
      </c>
      <c r="EL36" s="21"/>
      <c r="EP36" s="29"/>
      <c r="EQ36" s="29"/>
      <c r="ER36" s="29"/>
      <c r="ES36" s="89"/>
      <c r="ET36" s="29"/>
      <c r="EU36" s="29"/>
      <c r="EV36" s="29"/>
      <c r="EX36" s="98">
        <v>17</v>
      </c>
      <c r="EY36" s="6">
        <v>6</v>
      </c>
      <c r="EZ36" s="17">
        <v>12.4</v>
      </c>
      <c r="FA36" s="150">
        <v>28.429000854492188</v>
      </c>
      <c r="FF36" s="29"/>
      <c r="FG36" s="29"/>
      <c r="FJ36" s="29"/>
      <c r="FK36" s="29"/>
      <c r="FL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row>
    <row r="37" spans="1:421" x14ac:dyDescent="0.25">
      <c r="A37" s="1"/>
      <c r="B37" s="1" t="s">
        <v>81</v>
      </c>
      <c r="C37" s="5" t="s">
        <v>18</v>
      </c>
      <c r="D37" s="6">
        <v>6</v>
      </c>
      <c r="E37" s="17">
        <v>12.4</v>
      </c>
      <c r="F37" s="12" t="s">
        <v>83</v>
      </c>
      <c r="G37" s="98">
        <v>19</v>
      </c>
      <c r="H37" s="11">
        <v>19</v>
      </c>
      <c r="I37" s="170">
        <v>1.1000000000000001</v>
      </c>
      <c r="L37" s="171">
        <f t="shared" ref="L37" si="775">(I37-J$31)/K$31*SQRT(6/5)</f>
        <v>0.57274455244982792</v>
      </c>
      <c r="M37" s="171">
        <f>LOG(I37,2)</f>
        <v>0.13750352374993502</v>
      </c>
      <c r="N37" s="19">
        <v>24.242000579833984</v>
      </c>
      <c r="O37" s="20">
        <f t="shared" ref="O37" si="776">AVERAGE(N37:N38)</f>
        <v>24.26300048828125</v>
      </c>
      <c r="P37" s="21">
        <f t="shared" ref="P37" si="777">STDEV(N37:N38)</f>
        <v>2.9698355334716372E-2</v>
      </c>
      <c r="Q37" s="22">
        <f>2^(MIN(O$17:O$50)-O37)</f>
        <v>0.62222113536717105</v>
      </c>
      <c r="R37" s="87">
        <f t="shared" ref="R37" si="778">AD37</f>
        <v>28.755499839782715</v>
      </c>
      <c r="S37" s="96">
        <f t="shared" ref="S37" si="779">O37-$R37-M37</f>
        <v>-4.6300028752513995</v>
      </c>
      <c r="T37" s="23"/>
      <c r="U37" s="23"/>
      <c r="V37" s="34">
        <f t="shared" ref="V37" si="780">(S37-T$31)/U$31*SQRT(6/5)</f>
        <v>-0.81647911462320544</v>
      </c>
      <c r="W37" s="30">
        <f>T$3-S37</f>
        <v>0.5043975146496793</v>
      </c>
      <c r="X37" s="23"/>
      <c r="Y37" s="23"/>
      <c r="Z37" s="21"/>
      <c r="AA37" s="24">
        <f t="shared" ref="AA37" si="781">(W37-X$31)/Y$31*SQRT(6/5)</f>
        <v>0.81647911462320544</v>
      </c>
      <c r="AB37" s="98">
        <v>19</v>
      </c>
      <c r="AC37" s="23">
        <v>28.795999526977539</v>
      </c>
      <c r="AD37" s="77">
        <f t="shared" ref="AD37" si="782">AVERAGE(AC37:AC38)</f>
        <v>28.755499839782715</v>
      </c>
      <c r="AE37" s="78">
        <f t="shared" ref="AE37" si="783">STDEV(AC37:AC38)</f>
        <v>5.7275206902788381E-2</v>
      </c>
      <c r="AF37" s="30">
        <f>2^(MIN(AD$3:AD$96)-AD37)</f>
        <v>0.45501951310405753</v>
      </c>
      <c r="AG37" s="95">
        <f t="shared" ref="AG37" si="784">AD37-$R37</f>
        <v>0</v>
      </c>
      <c r="AP37" s="98">
        <v>19</v>
      </c>
      <c r="AQ37" s="6">
        <v>6</v>
      </c>
      <c r="AR37" s="17">
        <v>12.4</v>
      </c>
      <c r="AS37" s="30">
        <v>26.61400032043457</v>
      </c>
      <c r="AT37" s="77">
        <f t="shared" ref="AT37" si="785">AVERAGE(AS37:AS38)</f>
        <v>26.578499794006348</v>
      </c>
      <c r="AU37" s="78">
        <f t="shared" ref="AU37" si="786">STDEV(AS37:AS38)</f>
        <v>5.0205325946176972E-2</v>
      </c>
      <c r="AV37" s="30">
        <f>2^(MIN(AT$3:AT$96)-AT37)</f>
        <v>0.48029756151439423</v>
      </c>
      <c r="AW37" s="93">
        <f t="shared" ref="AW37" si="787">AT37-$R37-M37</f>
        <v>-2.3145035695263023</v>
      </c>
      <c r="AZ37" s="80">
        <f t="shared" ref="AZ37" si="788">(AW37-AX$31)/AY$31*SQRT(6/5)</f>
        <v>-0.80192290963334678</v>
      </c>
      <c r="BA37" s="30">
        <f t="shared" ref="BA37" si="789">AX$3-AW37</f>
        <v>0.23461272352070317</v>
      </c>
      <c r="BE37" s="31">
        <f t="shared" ref="BE37" si="790">(BA37-BB$31)/BC$31*SQRT(6/5)</f>
        <v>0.801922909633347</v>
      </c>
      <c r="BF37" s="98">
        <v>19</v>
      </c>
      <c r="BG37" s="6">
        <v>6</v>
      </c>
      <c r="BH37" s="17">
        <v>12.4</v>
      </c>
      <c r="BI37" s="19">
        <v>19.493000030517578</v>
      </c>
      <c r="BJ37" s="20">
        <f t="shared" si="312"/>
        <v>19.496000289916992</v>
      </c>
      <c r="BK37" s="21">
        <f t="shared" ref="BK37" si="791">STDEV(BI37:BI38)</f>
        <v>4.243007533288724E-3</v>
      </c>
      <c r="BL37" s="22">
        <f>2^(MIN(BJ$3:BJ$96)-BJ37)</f>
        <v>0.63595655718178146</v>
      </c>
      <c r="BM37" s="114">
        <f t="shared" ref="BM37" si="792">BJ37-$R37-M37</f>
        <v>-9.3970030736156573</v>
      </c>
      <c r="BP37" s="80">
        <f t="shared" ref="BP37" si="793">(BM37-BN$31)/BO$31*SQRT(6/5)</f>
        <v>-0.77376772553250528</v>
      </c>
      <c r="BQ37" s="118">
        <f t="shared" ref="BQ37" si="794">BN$3-BM37</f>
        <v>0.53004086334352607</v>
      </c>
      <c r="BU37" s="24">
        <f t="shared" ref="BU37" si="795">(BQ37-BR$31)/BS$31*SQRT(6/5)</f>
        <v>0.77376772553250561</v>
      </c>
      <c r="BV37" s="98">
        <v>19</v>
      </c>
      <c r="BW37" s="6">
        <v>6</v>
      </c>
      <c r="BX37" s="17">
        <v>12.4</v>
      </c>
      <c r="BY37" s="19">
        <v>24.107999801635742</v>
      </c>
      <c r="BZ37" s="20">
        <f t="shared" si="316"/>
        <v>24.129499435424805</v>
      </c>
      <c r="CA37" s="21">
        <f t="shared" ref="CA37" si="796">STDEV(BY37:BY38)</f>
        <v>3.0405073690547041E-2</v>
      </c>
      <c r="CB37" s="22">
        <f>2^(MIN(BZ$3:BZ$96)-BZ37)</f>
        <v>0.48430925340578967</v>
      </c>
      <c r="CC37" s="93">
        <f t="shared" ref="CC37" si="797">BZ37-$R37-M37</f>
        <v>-4.7635039281078448</v>
      </c>
      <c r="CF37" s="34">
        <f t="shared" ref="CF37" si="798">(CC37-CD$31)/CE$31*SQRT(6/5)</f>
        <v>-0.64392197228050763</v>
      </c>
      <c r="CG37" s="30">
        <f t="shared" ref="CG37" si="799">CD$3-CC37</f>
        <v>0.50025584333271489</v>
      </c>
      <c r="CK37" s="24">
        <f t="shared" ref="CK37" si="800">(CG37-CH$31)/CI$31*SQRT(6/5)</f>
        <v>0.64392197228050796</v>
      </c>
      <c r="CL37" s="98">
        <v>19</v>
      </c>
      <c r="CM37" s="6">
        <v>6</v>
      </c>
      <c r="CN37" s="17">
        <v>12.4</v>
      </c>
      <c r="CO37" s="23">
        <v>25.808000564575195</v>
      </c>
      <c r="CP37" s="20">
        <f t="shared" si="320"/>
        <v>25.814000129699707</v>
      </c>
      <c r="CQ37" s="21">
        <f t="shared" ref="CQ37" si="801">STDEV(CO37:CO38)</f>
        <v>8.4846663674250991E-3</v>
      </c>
      <c r="CR37" s="22">
        <f>2^(MIN(CP$3:CP$96)-CP37)</f>
        <v>0.5819632118044068</v>
      </c>
      <c r="CS37" s="93">
        <f t="shared" ref="CS37" si="802">CP37-$R37-M37</f>
        <v>-3.0790032338329429</v>
      </c>
      <c r="CV37" s="80">
        <f t="shared" ref="CV37" si="803">(CS37-CT$31)/CU$31*SQRT(6/5)</f>
        <v>-0.70188307280558959</v>
      </c>
      <c r="CW37" s="118">
        <f t="shared" ref="CW37" si="804">CT$3-CS37</f>
        <v>0.38261235077028477</v>
      </c>
      <c r="DA37" s="24">
        <f t="shared" ref="DA37" si="805">(CW37-CX$31)/CY$31*SQRT(6/5)</f>
        <v>0.70188307280558959</v>
      </c>
      <c r="DB37" s="98">
        <v>19</v>
      </c>
      <c r="DC37" s="6">
        <v>6</v>
      </c>
      <c r="DD37" s="17">
        <v>12.4</v>
      </c>
      <c r="DE37" s="19">
        <v>24.379999160766602</v>
      </c>
      <c r="DF37" s="20">
        <f>AVERAGE(DE37:DE38)</f>
        <v>24.402499198913574</v>
      </c>
      <c r="DG37" s="21">
        <f>STDEV(DE37:DE38)</f>
        <v>3.1819859101360731E-2</v>
      </c>
      <c r="DH37" s="22">
        <f>2^(MIN(DF$3:DF$96)-DF37)</f>
        <v>0.60878317674151805</v>
      </c>
      <c r="DI37" s="93">
        <f t="shared" ref="DI37" si="806">DF37-$R37-M37</f>
        <v>-4.4905041646190753</v>
      </c>
      <c r="DL37" s="34">
        <f t="shared" ref="DL37" si="807">(DI37-DJ$31)/DK$31*SQRT(6/5)</f>
        <v>-0.80987857985049294</v>
      </c>
      <c r="DM37" s="30">
        <f t="shared" ref="DM37" si="808">DJ$3-DI37</f>
        <v>0.73854186170429648</v>
      </c>
      <c r="DQ37" s="24">
        <f t="shared" ref="DQ37" si="809">(DM37-DN$31)/DO$31*SQRT(6/5)</f>
        <v>0.80987857985049339</v>
      </c>
      <c r="DR37" s="98">
        <v>19</v>
      </c>
      <c r="DS37" s="6">
        <v>6</v>
      </c>
      <c r="DT37" s="17">
        <v>12.4</v>
      </c>
      <c r="DU37" s="33">
        <v>26.833000183105469</v>
      </c>
      <c r="DV37" s="20">
        <f t="shared" si="326"/>
        <v>26.831999778747559</v>
      </c>
      <c r="DW37" s="21">
        <f t="shared" ref="DW37" si="810">STDEV(DU37:DU38)</f>
        <v>1.4147854108136908E-3</v>
      </c>
      <c r="DX37" s="79">
        <f>2^(MIN(DV$3:DV$96)-DV37)</f>
        <v>0.31952507229537436</v>
      </c>
      <c r="DY37" s="96">
        <f t="shared" ref="DY37" si="811">DV37-$R37-M37</f>
        <v>-2.0610035847850914</v>
      </c>
      <c r="EB37" s="34">
        <f t="shared" ref="EB37" si="812">(DY37-DZ$31)/EA$31*SQRT(6/5)</f>
        <v>-0.43545266033171598</v>
      </c>
      <c r="EC37" s="30">
        <f t="shared" ref="EC37" si="813">DZ$3-DY37</f>
        <v>-0.29153021427575299</v>
      </c>
      <c r="EG37" s="24">
        <f t="shared" ref="EG37" si="814">(EC37-ED$31)/EE$31*SQRT(6/5)</f>
        <v>0.43545266033171615</v>
      </c>
      <c r="EH37" s="98">
        <v>19</v>
      </c>
      <c r="EI37" s="6">
        <v>6</v>
      </c>
      <c r="EJ37" s="17">
        <v>12.4</v>
      </c>
      <c r="EK37" s="19">
        <v>27.625999450683594</v>
      </c>
      <c r="EL37" s="20">
        <f t="shared" si="377"/>
        <v>27.678999900817871</v>
      </c>
      <c r="EM37" s="21">
        <f t="shared" ref="EM37" si="815">STDEV(EK37:EK38)</f>
        <v>7.4953955391773949E-2</v>
      </c>
      <c r="EN37" s="79">
        <f>2^(MIN(EL$3:EL$98)-EL37)</f>
        <v>0.57395134958296801</v>
      </c>
      <c r="EO37" s="93">
        <f t="shared" ref="EO37" si="816">EL37-$R37-M37</f>
        <v>-1.2140034627147789</v>
      </c>
      <c r="EP37" s="29"/>
      <c r="EQ37" s="29"/>
      <c r="ER37" s="80">
        <f t="shared" ref="ER37" si="817">(EO37-EP$31)/EQ$31*SQRT(6/5)</f>
        <v>-0.63956704515848306</v>
      </c>
      <c r="ES37" s="118">
        <f t="shared" ref="ES37" si="818">EP$3-EO37</f>
        <v>0.39532700923498909</v>
      </c>
      <c r="ET37" s="29"/>
      <c r="EU37" s="29"/>
      <c r="EV37" s="29"/>
      <c r="EW37" s="24">
        <f t="shared" ref="EW37" si="819">(ES37-ET$31)/EU$31*SQRT(6/5)</f>
        <v>0.63956704515848295</v>
      </c>
      <c r="EX37" s="98">
        <v>19</v>
      </c>
      <c r="EY37" s="6">
        <v>6</v>
      </c>
      <c r="EZ37" s="17">
        <v>12.4</v>
      </c>
      <c r="FA37" s="150">
        <v>28.433000564575195</v>
      </c>
      <c r="FB37" s="30">
        <f t="shared" ref="FB37" si="820">AVERAGE(FA37:FA38)</f>
        <v>28.45050048828125</v>
      </c>
      <c r="FC37" s="30">
        <f t="shared" ref="FC37" si="821">STDEV(FA37:FA38)</f>
        <v>2.4748629445596977E-2</v>
      </c>
      <c r="FD37" s="30">
        <f>2^(MIN(FB$3:FB$96)-FB37)</f>
        <v>0.45171959815734192</v>
      </c>
      <c r="FE37" s="118">
        <f t="shared" ref="FE37" si="822">FB37-$R37-M37</f>
        <v>-0.44250287525139986</v>
      </c>
      <c r="FF37" s="29"/>
      <c r="FG37" s="29"/>
      <c r="FH37" s="35">
        <f t="shared" ref="FH37" si="823">(FE37-FF$31)/FG$31*SQRT(6/5)</f>
        <v>-0.69713532465765893</v>
      </c>
      <c r="FI37" s="118">
        <f t="shared" ref="FI37" si="824">FF$3-FE37</f>
        <v>-0.15924495993353782</v>
      </c>
      <c r="FJ37" s="29"/>
      <c r="FK37" s="29"/>
      <c r="FL37" s="29"/>
      <c r="FM37" s="50">
        <f t="shared" ref="FM37" si="825">(FI37-FJ$31)/FK$31*SQRT(6/5)</f>
        <v>0.69713532465765904</v>
      </c>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row>
    <row r="38" spans="1:421" x14ac:dyDescent="0.25">
      <c r="A38" s="1"/>
      <c r="B38" s="1"/>
      <c r="C38" s="5" t="s">
        <v>18</v>
      </c>
      <c r="D38" s="6">
        <v>6</v>
      </c>
      <c r="E38" s="17">
        <v>12.4</v>
      </c>
      <c r="F38" s="12" t="s">
        <v>83</v>
      </c>
      <c r="G38" s="98">
        <v>19</v>
      </c>
      <c r="H38" s="11">
        <v>19</v>
      </c>
      <c r="I38" s="170"/>
      <c r="M38" s="171"/>
      <c r="N38" s="19">
        <v>24.284000396728516</v>
      </c>
      <c r="O38" s="21"/>
      <c r="Q38" s="26"/>
      <c r="R38" s="28"/>
      <c r="S38" s="25"/>
      <c r="T38" s="23"/>
      <c r="U38" s="23"/>
      <c r="V38" s="35"/>
      <c r="X38" s="23"/>
      <c r="Y38" s="23"/>
      <c r="Z38" s="21"/>
      <c r="AA38" s="35"/>
      <c r="AB38" s="98">
        <v>19</v>
      </c>
      <c r="AC38" s="23">
        <v>28.715000152587891</v>
      </c>
      <c r="AD38" s="78"/>
      <c r="AE38" s="29"/>
      <c r="AF38" s="23"/>
      <c r="AG38" s="25"/>
      <c r="AP38" s="98">
        <v>19</v>
      </c>
      <c r="AQ38" s="6">
        <v>6</v>
      </c>
      <c r="AR38" s="17">
        <v>12.4</v>
      </c>
      <c r="AS38" s="30">
        <v>26.542999267578125</v>
      </c>
      <c r="AT38" s="78"/>
      <c r="AU38" s="29"/>
      <c r="AV38" s="29"/>
      <c r="BA38" s="29"/>
      <c r="BF38" s="98">
        <v>19</v>
      </c>
      <c r="BG38" s="6">
        <v>6</v>
      </c>
      <c r="BH38" s="17">
        <v>12.4</v>
      </c>
      <c r="BI38" s="19">
        <v>19.499000549316406</v>
      </c>
      <c r="BJ38" s="21"/>
      <c r="BL38" s="32"/>
      <c r="BM38" s="32"/>
      <c r="BP38" s="29"/>
      <c r="BQ38" s="89"/>
      <c r="BV38" s="98">
        <v>19</v>
      </c>
      <c r="BW38" s="6">
        <v>6</v>
      </c>
      <c r="BX38" s="17">
        <v>12.4</v>
      </c>
      <c r="BY38" s="19">
        <v>24.150999069213867</v>
      </c>
      <c r="BZ38" s="21"/>
      <c r="CC38" s="89"/>
      <c r="CL38" s="98">
        <v>19</v>
      </c>
      <c r="CM38" s="6">
        <v>6</v>
      </c>
      <c r="CN38" s="17">
        <v>12.4</v>
      </c>
      <c r="CO38" s="23">
        <v>25.819999694824219</v>
      </c>
      <c r="CP38" s="21"/>
      <c r="CR38" s="32"/>
      <c r="CS38" s="89"/>
      <c r="CV38" s="29"/>
      <c r="CW38" s="89"/>
      <c r="DB38" s="98">
        <v>19</v>
      </c>
      <c r="DC38" s="6">
        <v>6</v>
      </c>
      <c r="DD38" s="17">
        <v>12.4</v>
      </c>
      <c r="DE38" s="19">
        <v>24.424999237060547</v>
      </c>
      <c r="DF38" s="21"/>
      <c r="DH38" s="32"/>
      <c r="DI38" s="29"/>
      <c r="DR38" s="98">
        <v>19</v>
      </c>
      <c r="DS38" s="6">
        <v>6</v>
      </c>
      <c r="DT38" s="17">
        <v>12.4</v>
      </c>
      <c r="DU38" s="33">
        <v>26.830999374389648</v>
      </c>
      <c r="DV38" s="21"/>
      <c r="DX38" s="29"/>
      <c r="EC38" s="29"/>
      <c r="EH38" s="98">
        <v>19</v>
      </c>
      <c r="EI38" s="6">
        <v>6</v>
      </c>
      <c r="EJ38" s="17">
        <v>12.4</v>
      </c>
      <c r="EK38" s="19">
        <v>27.732000350952148</v>
      </c>
      <c r="EL38" s="21"/>
      <c r="EP38" s="29"/>
      <c r="EQ38" s="29"/>
      <c r="ER38" s="29"/>
      <c r="ES38" s="89"/>
      <c r="ET38" s="29"/>
      <c r="EU38" s="29"/>
      <c r="EV38" s="29"/>
      <c r="EX38" s="98">
        <v>19</v>
      </c>
      <c r="EY38" s="6">
        <v>6</v>
      </c>
      <c r="EZ38" s="17">
        <v>12.4</v>
      </c>
      <c r="FA38" s="150">
        <v>28.468000411987305</v>
      </c>
      <c r="FF38" s="29"/>
      <c r="FG38" s="29"/>
      <c r="FJ38" s="29"/>
      <c r="FK38" s="29"/>
      <c r="FL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row>
    <row r="39" spans="1:421" x14ac:dyDescent="0.25">
      <c r="A39" s="1"/>
      <c r="B39" s="1" t="s">
        <v>79</v>
      </c>
      <c r="C39" s="5" t="s">
        <v>18</v>
      </c>
      <c r="D39" s="6">
        <v>6</v>
      </c>
      <c r="E39" s="17">
        <v>12.4</v>
      </c>
      <c r="F39" s="12" t="s">
        <v>83</v>
      </c>
      <c r="G39" s="98">
        <v>20</v>
      </c>
      <c r="H39" s="11">
        <v>20</v>
      </c>
      <c r="I39" s="170">
        <v>0.9</v>
      </c>
      <c r="L39" s="171">
        <f t="shared" ref="L39" si="826">(I39-J$31)/K$31*SQRT(6/5)</f>
        <v>0.16845428013230218</v>
      </c>
      <c r="M39" s="171">
        <f>LOG(I39,2)</f>
        <v>-0.15200309344504997</v>
      </c>
      <c r="N39" s="19">
        <v>23.83799934387207</v>
      </c>
      <c r="O39" s="20">
        <f t="shared" ref="O39" si="827">AVERAGE(N39:N40)</f>
        <v>23.809000015258789</v>
      </c>
      <c r="P39" s="21">
        <f t="shared" ref="P39" si="828">STDEV(N39:N40)</f>
        <v>4.1011243824616503E-2</v>
      </c>
      <c r="Q39" s="22">
        <f>2^(MIN(O$17:O$50)-O39)</f>
        <v>0.85233931151758102</v>
      </c>
      <c r="R39" s="87">
        <f t="shared" ref="R39" si="829">AD39</f>
        <v>28.390500068664551</v>
      </c>
      <c r="S39" s="96">
        <f t="shared" ref="S39" si="830">O39-$R39-M39</f>
        <v>-4.4294969599607121</v>
      </c>
      <c r="T39" s="23"/>
      <c r="U39" s="23"/>
      <c r="V39" s="34">
        <f t="shared" ref="V39" si="831">(S39-T$31)/U$31*SQRT(6/5)</f>
        <v>-0.68226239424615442</v>
      </c>
      <c r="W39" s="30">
        <f>T$3-S39</f>
        <v>0.3038915993589919</v>
      </c>
      <c r="X39" s="23"/>
      <c r="Y39" s="23"/>
      <c r="Z39" s="21"/>
      <c r="AA39" s="24">
        <f t="shared" ref="AA39" si="832">(W39-X$31)/Y$31*SQRT(6/5)</f>
        <v>0.68226239424615431</v>
      </c>
      <c r="AB39" s="98">
        <v>20</v>
      </c>
      <c r="AC39" s="23">
        <v>28.420000076293945</v>
      </c>
      <c r="AD39" s="77">
        <f t="shared" ref="AD39" si="833">AVERAGE(AC39:AC40)</f>
        <v>28.390500068664551</v>
      </c>
      <c r="AE39" s="78">
        <f t="shared" ref="AE39" si="834">STDEV(AC39:AC40)</f>
        <v>4.1719310879599521E-2</v>
      </c>
      <c r="AF39" s="30">
        <f>2^(MIN(AD$3:AD$96)-AD39)</f>
        <v>0.58601117902524369</v>
      </c>
      <c r="AG39" s="95">
        <f t="shared" ref="AG39" si="835">AD39-$R39</f>
        <v>0</v>
      </c>
      <c r="AP39" s="98">
        <v>20</v>
      </c>
      <c r="AQ39" s="6">
        <v>6</v>
      </c>
      <c r="AR39" s="17">
        <v>12.4</v>
      </c>
      <c r="AS39" s="30">
        <v>26.496000289916992</v>
      </c>
      <c r="AT39" s="77">
        <f t="shared" ref="AT39" si="836">AVERAGE(AS39:AS40)</f>
        <v>26.515000343322754</v>
      </c>
      <c r="AU39" s="78">
        <f t="shared" ref="AU39" si="837">STDEV(AS39:AS40)</f>
        <v>2.6870133212241337E-2</v>
      </c>
      <c r="AV39" s="30">
        <f>2^(MIN(AT$3:AT$96)-AT39)</f>
        <v>0.50190973705494257</v>
      </c>
      <c r="AW39" s="93">
        <f t="shared" ref="AW39" si="838">AT39-$R39-M39</f>
        <v>-1.7234966318967468</v>
      </c>
      <c r="AZ39" s="80">
        <f t="shared" ref="AZ39" si="839">(AW39-AX$31)/AY$31*SQRT(6/5)</f>
        <v>-0.41410374251625609</v>
      </c>
      <c r="BA39" s="30">
        <f t="shared" ref="BA39" si="840">AX$3-AW39</f>
        <v>-0.3563942141088523</v>
      </c>
      <c r="BE39" s="31">
        <f t="shared" ref="BE39" si="841">(BA39-BB$31)/BC$31*SQRT(6/5)</f>
        <v>0.4141037425162562</v>
      </c>
      <c r="BF39" s="98">
        <v>20</v>
      </c>
      <c r="BG39" s="6">
        <v>6</v>
      </c>
      <c r="BH39" s="17">
        <v>12.4</v>
      </c>
      <c r="BI39" s="19">
        <v>19.606000900268555</v>
      </c>
      <c r="BJ39" s="20">
        <f t="shared" si="312"/>
        <v>19.608500480651855</v>
      </c>
      <c r="BK39" s="21">
        <f t="shared" ref="BK39" si="842">STDEV(BI39:BI40)</f>
        <v>3.5349404783057044E-3</v>
      </c>
      <c r="BL39" s="22">
        <f>2^(MIN(BJ$3:BJ$96)-BJ39)</f>
        <v>0.58824943355163384</v>
      </c>
      <c r="BM39" s="114">
        <f t="shared" ref="BM39" si="843">BJ39-$R39-M39</f>
        <v>-8.6299964945676457</v>
      </c>
      <c r="BP39" s="80">
        <f t="shared" ref="BP39" si="844">(BM39-BN$31)/BO$31*SQRT(6/5)</f>
        <v>-0.33078113082642169</v>
      </c>
      <c r="BQ39" s="118">
        <f t="shared" ref="BQ39" si="845">BN$3-BM39</f>
        <v>-0.23696571570448555</v>
      </c>
      <c r="BU39" s="24">
        <f t="shared" ref="BU39" si="846">(BQ39-BR$31)/BS$31*SQRT(6/5)</f>
        <v>0.33078113082642169</v>
      </c>
      <c r="BV39" s="98">
        <v>20</v>
      </c>
      <c r="BW39" s="6">
        <v>6</v>
      </c>
      <c r="BX39" s="17">
        <v>12.4</v>
      </c>
      <c r="BY39" s="19">
        <v>23.908000946044922</v>
      </c>
      <c r="BZ39" s="20">
        <f t="shared" si="316"/>
        <v>23.908500671386719</v>
      </c>
      <c r="CA39" s="21">
        <f t="shared" ref="CA39" si="847">STDEV(BY39:BY40)</f>
        <v>7.0671835583067109E-4</v>
      </c>
      <c r="CB39" s="22">
        <f>2^(MIN(BZ$3:BZ$96)-BZ39)</f>
        <v>0.56448190388839914</v>
      </c>
      <c r="CC39" s="93">
        <f t="shared" ref="CC39" si="848">BZ39-$R39-M39</f>
        <v>-4.3299963038327824</v>
      </c>
      <c r="CF39" s="34">
        <f t="shared" ref="CF39" si="849">(CC39-CD$31)/CE$31*SQRT(6/5)</f>
        <v>-0.35059547631748239</v>
      </c>
      <c r="CG39" s="30">
        <f t="shared" ref="CG39" si="850">CD$3-CC39</f>
        <v>6.6748219057652491E-2</v>
      </c>
      <c r="CK39" s="24">
        <f t="shared" ref="CK39" si="851">(CG39-CH$31)/CI$31*SQRT(6/5)</f>
        <v>0.35059547631748256</v>
      </c>
      <c r="CL39" s="98">
        <v>20</v>
      </c>
      <c r="CM39" s="6">
        <v>6</v>
      </c>
      <c r="CN39" s="17">
        <v>12.4</v>
      </c>
      <c r="CO39" s="23">
        <v>25.757999420166016</v>
      </c>
      <c r="CP39" s="20">
        <f t="shared" si="320"/>
        <v>25.810500144958496</v>
      </c>
      <c r="CQ39" s="21">
        <f t="shared" ref="CQ39" si="852">STDEV(CO39:CO40)</f>
        <v>7.424723703594327E-2</v>
      </c>
      <c r="CR39" s="22">
        <f>2^(MIN(CP$3:CP$96)-CP39)</f>
        <v>0.58337677116473585</v>
      </c>
      <c r="CS39" s="93">
        <f t="shared" ref="CS39" si="853">CP39-$R39-M39</f>
        <v>-2.4279968302610047</v>
      </c>
      <c r="CV39" s="80">
        <f t="shared" ref="CV39" si="854">(CS39-CT$31)/CU$31*SQRT(6/5)</f>
        <v>-0.14639135900880174</v>
      </c>
      <c r="CW39" s="118">
        <f t="shared" ref="CW39" si="855">CT$3-CS39</f>
        <v>-0.26839405280165352</v>
      </c>
      <c r="DA39" s="24">
        <f t="shared" ref="DA39" si="856">(CW39-CX$31)/CY$31*SQRT(6/5)</f>
        <v>0.14639135900880165</v>
      </c>
      <c r="DB39" s="98">
        <v>20</v>
      </c>
      <c r="DC39" s="6">
        <v>6</v>
      </c>
      <c r="DD39" s="17">
        <v>12.4</v>
      </c>
      <c r="DE39" s="19">
        <v>24.554000854492188</v>
      </c>
      <c r="DF39" s="20">
        <f>AVERAGE(DE39:DE40)</f>
        <v>24.5625</v>
      </c>
      <c r="DG39" s="21">
        <f>STDEV(DE39:DE40)</f>
        <v>1.2019606845730803E-2</v>
      </c>
      <c r="DH39" s="22">
        <f>2^(MIN(DF$3:DF$96)-DF39)</f>
        <v>0.54487590338907221</v>
      </c>
      <c r="DI39" s="93">
        <f t="shared" ref="DI39" si="857">DF39-$R39-M39</f>
        <v>-3.6759969752195008</v>
      </c>
      <c r="DL39" s="34">
        <f t="shared" ref="DL39" si="858">(DI39-DJ$31)/DK$31*SQRT(6/5)</f>
        <v>-0.2865128258294834</v>
      </c>
      <c r="DM39" s="30">
        <f t="shared" ref="DM39" si="859">DJ$3-DI39</f>
        <v>-7.5965327695278084E-2</v>
      </c>
      <c r="DQ39" s="24">
        <f t="shared" ref="DQ39" si="860">(DM39-DN$31)/DO$31*SQRT(6/5)</f>
        <v>0.28651282582948351</v>
      </c>
      <c r="DR39" s="98">
        <v>20</v>
      </c>
      <c r="DS39" s="6">
        <v>6</v>
      </c>
      <c r="DT39" s="17">
        <v>12.4</v>
      </c>
      <c r="DU39" s="33">
        <v>26.058000564575195</v>
      </c>
      <c r="DV39" s="20">
        <f t="shared" si="326"/>
        <v>26.05250072479248</v>
      </c>
      <c r="DW39" s="21">
        <f t="shared" ref="DW39" si="861">STDEV(DU39:DU40)</f>
        <v>7.7779480115944283E-3</v>
      </c>
      <c r="DX39" s="79">
        <f>2^(MIN(DV$3:DV$96)-DV39)</f>
        <v>0.54847588630869104</v>
      </c>
      <c r="DY39" s="96">
        <f t="shared" ref="DY39" si="862">DV39-$R39-M39</f>
        <v>-2.1859962504270203</v>
      </c>
      <c r="EB39" s="34">
        <f t="shared" ref="EB39" si="863">(DY39-DZ$31)/EA$31*SQRT(6/5)</f>
        <v>-0.51351571564741838</v>
      </c>
      <c r="EC39" s="30">
        <f t="shared" ref="EC39" si="864">DZ$3-DY39</f>
        <v>-0.16653754863382408</v>
      </c>
      <c r="EG39" s="24">
        <f t="shared" ref="EG39" si="865">(EC39-ED$31)/EE$31*SQRT(6/5)</f>
        <v>0.5135157156474186</v>
      </c>
      <c r="EH39" s="98">
        <v>20</v>
      </c>
      <c r="EI39" s="6">
        <v>6</v>
      </c>
      <c r="EJ39" s="17">
        <v>12.4</v>
      </c>
      <c r="EK39" s="19">
        <v>27.358999252319336</v>
      </c>
      <c r="EL39" s="20">
        <f t="shared" si="377"/>
        <v>27.453000068664551</v>
      </c>
      <c r="EM39" s="21">
        <f t="shared" ref="EM39" si="866">STDEV(EK39:EK40)</f>
        <v>0.13293722934954535</v>
      </c>
      <c r="EN39" s="79">
        <f>2^(MIN(EL$3:EL$98)-EL39)</f>
        <v>0.67128634013910238</v>
      </c>
      <c r="EO39" s="93">
        <f t="shared" ref="EO39" si="867">EL39-$R39-M39</f>
        <v>-0.78549690655494997</v>
      </c>
      <c r="EP39" s="29"/>
      <c r="EQ39" s="29"/>
      <c r="ER39" s="80">
        <f t="shared" ref="ER39" si="868">(EO39-EP$31)/EQ$31*SQRT(6/5)</f>
        <v>-0.25581332593932399</v>
      </c>
      <c r="ES39" s="118">
        <f t="shared" ref="ES39" si="869">EP$3-EO39</f>
        <v>-3.317954692483982E-2</v>
      </c>
      <c r="ET39" s="29"/>
      <c r="EU39" s="29"/>
      <c r="EV39" s="29"/>
      <c r="EW39" s="24">
        <f t="shared" ref="EW39" si="870">(ES39-ET$31)/EU$31*SQRT(6/5)</f>
        <v>0.25581332593932388</v>
      </c>
      <c r="EX39" s="98">
        <v>20</v>
      </c>
      <c r="EY39" s="6">
        <v>6</v>
      </c>
      <c r="EZ39" s="17">
        <v>12.4</v>
      </c>
      <c r="FA39" s="150">
        <v>27.896999359130859</v>
      </c>
      <c r="FB39" s="30">
        <f t="shared" ref="FB39" si="871">AVERAGE(FA39:FA40)</f>
        <v>27.866999626159668</v>
      </c>
      <c r="FC39" s="30">
        <f t="shared" ref="FC39" si="872">STDEV(FA39:FA40)</f>
        <v>4.2426029235430193E-2</v>
      </c>
      <c r="FD39" s="30">
        <f>2^(MIN(FB$3:FB$96)-FB39)</f>
        <v>0.67689326839218233</v>
      </c>
      <c r="FE39" s="118">
        <f t="shared" ref="FE39" si="873">FB39-$R39-M39</f>
        <v>-0.37149734905983284</v>
      </c>
      <c r="FF39" s="29"/>
      <c r="FG39" s="29"/>
      <c r="FH39" s="35">
        <f t="shared" ref="FH39" si="874">(FE39-FF$31)/FG$31*SQRT(6/5)</f>
        <v>-0.64234192230711595</v>
      </c>
      <c r="FI39" s="118">
        <f t="shared" ref="FI39" si="875">FF$3-FE39</f>
        <v>-0.23025048612510485</v>
      </c>
      <c r="FJ39" s="29"/>
      <c r="FK39" s="29"/>
      <c r="FL39" s="29"/>
      <c r="FM39" s="50">
        <f t="shared" ref="FM39" si="876">(FI39-FJ$31)/FK$31*SQRT(6/5)</f>
        <v>0.64234192230711606</v>
      </c>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row>
    <row r="40" spans="1:421" s="16" customFormat="1" ht="15.75" thickBot="1" x14ac:dyDescent="0.3">
      <c r="A40" s="1"/>
      <c r="B40" s="1"/>
      <c r="C40" s="5" t="s">
        <v>18</v>
      </c>
      <c r="D40" s="6">
        <v>6</v>
      </c>
      <c r="E40" s="17">
        <v>12.4</v>
      </c>
      <c r="F40" s="12" t="s">
        <v>83</v>
      </c>
      <c r="G40" s="98">
        <v>20</v>
      </c>
      <c r="H40" s="11">
        <v>20</v>
      </c>
      <c r="I40" s="170"/>
      <c r="J40" s="53"/>
      <c r="K40" s="53"/>
      <c r="L40" s="53"/>
      <c r="M40" s="171"/>
      <c r="N40" s="19">
        <v>23.780000686645508</v>
      </c>
      <c r="O40" s="21"/>
      <c r="P40" s="12"/>
      <c r="Q40" s="26"/>
      <c r="R40" s="28"/>
      <c r="S40" s="25"/>
      <c r="T40" s="30"/>
      <c r="U40" s="30"/>
      <c r="V40" s="35"/>
      <c r="W40" s="12"/>
      <c r="X40" s="30"/>
      <c r="Y40" s="30"/>
      <c r="Z40" s="78"/>
      <c r="AA40" s="35"/>
      <c r="AB40" s="98">
        <v>20</v>
      </c>
      <c r="AC40" s="23">
        <v>28.361000061035156</v>
      </c>
      <c r="AD40" s="78"/>
      <c r="AE40" s="29"/>
      <c r="AF40" s="23"/>
      <c r="AG40" s="25"/>
      <c r="AH40" s="29"/>
      <c r="AI40" s="29"/>
      <c r="AJ40" s="29"/>
      <c r="AK40" s="29"/>
      <c r="AL40" s="29"/>
      <c r="AM40" s="29"/>
      <c r="AN40" s="29"/>
      <c r="AO40" s="29"/>
      <c r="AP40" s="98">
        <v>20</v>
      </c>
      <c r="AQ40" s="6">
        <v>6</v>
      </c>
      <c r="AR40" s="17">
        <v>12.4</v>
      </c>
      <c r="AS40" s="30">
        <v>26.534000396728516</v>
      </c>
      <c r="AT40" s="78"/>
      <c r="AU40" s="29"/>
      <c r="AV40" s="29"/>
      <c r="AW40" s="89"/>
      <c r="AX40" s="29"/>
      <c r="AY40" s="29"/>
      <c r="AZ40" s="12"/>
      <c r="BA40" s="29"/>
      <c r="BB40" s="29"/>
      <c r="BC40" s="29"/>
      <c r="BD40" s="29"/>
      <c r="BE40" s="12"/>
      <c r="BF40" s="98">
        <v>20</v>
      </c>
      <c r="BG40" s="6">
        <v>6</v>
      </c>
      <c r="BH40" s="17">
        <v>12.4</v>
      </c>
      <c r="BI40" s="19">
        <v>19.611000061035156</v>
      </c>
      <c r="BJ40" s="21"/>
      <c r="BK40" s="12"/>
      <c r="BL40" s="32"/>
      <c r="BM40" s="32"/>
      <c r="BN40" s="29"/>
      <c r="BO40" s="29"/>
      <c r="BP40" s="29"/>
      <c r="BQ40" s="89"/>
      <c r="BR40" s="29"/>
      <c r="BS40" s="29"/>
      <c r="BT40" s="29"/>
      <c r="BU40" s="32"/>
      <c r="BV40" s="98">
        <v>20</v>
      </c>
      <c r="BW40" s="6">
        <v>6</v>
      </c>
      <c r="BX40" s="17">
        <v>12.4</v>
      </c>
      <c r="BY40" s="19">
        <v>23.909000396728516</v>
      </c>
      <c r="BZ40" s="21"/>
      <c r="CA40" s="12"/>
      <c r="CB40" s="32"/>
      <c r="CC40" s="89"/>
      <c r="CD40" s="29"/>
      <c r="CE40" s="29"/>
      <c r="CF40" s="32"/>
      <c r="CG40" s="12"/>
      <c r="CH40" s="29"/>
      <c r="CI40" s="29"/>
      <c r="CJ40" s="29"/>
      <c r="CK40" s="32"/>
      <c r="CL40" s="98">
        <v>20</v>
      </c>
      <c r="CM40" s="6">
        <v>6</v>
      </c>
      <c r="CN40" s="17">
        <v>12.4</v>
      </c>
      <c r="CO40" s="23">
        <v>25.863000869750977</v>
      </c>
      <c r="CP40" s="21"/>
      <c r="CQ40" s="12"/>
      <c r="CR40" s="32"/>
      <c r="CS40" s="89"/>
      <c r="CT40" s="29"/>
      <c r="CU40" s="29"/>
      <c r="CV40" s="29"/>
      <c r="CW40" s="89"/>
      <c r="CX40" s="29"/>
      <c r="CY40" s="29"/>
      <c r="CZ40" s="29"/>
      <c r="DA40" s="32"/>
      <c r="DB40" s="98">
        <v>20</v>
      </c>
      <c r="DC40" s="6">
        <v>6</v>
      </c>
      <c r="DD40" s="17">
        <v>12.4</v>
      </c>
      <c r="DE40" s="19">
        <v>24.570999145507813</v>
      </c>
      <c r="DF40" s="21"/>
      <c r="DG40" s="12"/>
      <c r="DH40" s="32"/>
      <c r="DI40" s="29"/>
      <c r="DJ40" s="29"/>
      <c r="DK40" s="29"/>
      <c r="DL40" s="32"/>
      <c r="DM40" s="12"/>
      <c r="DN40" s="29"/>
      <c r="DO40" s="29"/>
      <c r="DP40" s="29"/>
      <c r="DQ40" s="32"/>
      <c r="DR40" s="98">
        <v>20</v>
      </c>
      <c r="DS40" s="6">
        <v>6</v>
      </c>
      <c r="DT40" s="17">
        <v>12.4</v>
      </c>
      <c r="DU40" s="33">
        <v>26.047000885009766</v>
      </c>
      <c r="DV40" s="21"/>
      <c r="DW40" s="12"/>
      <c r="DX40" s="29"/>
      <c r="DY40" s="25"/>
      <c r="DZ40" s="29"/>
      <c r="EA40" s="29"/>
      <c r="EB40" s="32"/>
      <c r="EC40" s="29"/>
      <c r="ED40" s="29"/>
      <c r="EE40" s="29"/>
      <c r="EF40" s="29"/>
      <c r="EG40" s="32"/>
      <c r="EH40" s="98">
        <v>20</v>
      </c>
      <c r="EI40" s="6">
        <v>6</v>
      </c>
      <c r="EJ40" s="17">
        <v>12.4</v>
      </c>
      <c r="EK40" s="19">
        <v>27.547000885009766</v>
      </c>
      <c r="EL40" s="21"/>
      <c r="EM40" s="12"/>
      <c r="EN40" s="29"/>
      <c r="EO40" s="89"/>
      <c r="EP40" s="29"/>
      <c r="EQ40" s="29"/>
      <c r="ER40" s="29"/>
      <c r="ES40" s="89"/>
      <c r="ET40" s="29"/>
      <c r="EU40" s="29"/>
      <c r="EV40" s="29"/>
      <c r="EW40" s="32"/>
      <c r="EX40" s="98">
        <v>20</v>
      </c>
      <c r="EY40" s="6">
        <v>6</v>
      </c>
      <c r="EZ40" s="17">
        <v>12.4</v>
      </c>
      <c r="FA40" s="150">
        <v>27.836999893188477</v>
      </c>
      <c r="FB40" s="12"/>
      <c r="FC40" s="12"/>
      <c r="FD40" s="12"/>
      <c r="FE40" s="89"/>
      <c r="FF40" s="29"/>
      <c r="FG40" s="29"/>
      <c r="FH40" s="32"/>
      <c r="FI40" s="12"/>
      <c r="FJ40" s="29"/>
      <c r="FK40" s="29"/>
      <c r="FL40" s="29"/>
      <c r="FM40" s="32"/>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c r="MM40" s="29"/>
      <c r="MN40" s="29"/>
      <c r="MO40" s="29"/>
      <c r="MP40" s="29"/>
      <c r="MQ40" s="29"/>
      <c r="MR40" s="29"/>
      <c r="MS40" s="29"/>
      <c r="MT40" s="29"/>
      <c r="MU40" s="29"/>
      <c r="MV40" s="29"/>
      <c r="MW40" s="29"/>
      <c r="MX40" s="29"/>
      <c r="MY40" s="29"/>
      <c r="MZ40" s="29"/>
      <c r="NA40" s="29"/>
      <c r="NB40" s="29"/>
      <c r="NC40" s="29"/>
      <c r="ND40" s="29"/>
      <c r="NE40" s="29"/>
      <c r="NF40" s="29"/>
      <c r="NG40" s="29"/>
      <c r="NH40" s="29"/>
      <c r="NI40" s="29"/>
      <c r="NJ40" s="29"/>
      <c r="NK40" s="29"/>
      <c r="NL40" s="29"/>
      <c r="NM40" s="29"/>
      <c r="NN40" s="29"/>
      <c r="NO40" s="29"/>
      <c r="NP40" s="29"/>
      <c r="NQ40" s="29"/>
      <c r="NR40" s="29"/>
      <c r="NS40" s="29"/>
      <c r="NT40" s="29"/>
      <c r="NU40" s="29"/>
      <c r="NV40" s="29"/>
      <c r="NW40" s="29"/>
      <c r="NX40" s="29"/>
      <c r="NY40" s="29"/>
      <c r="NZ40" s="29"/>
      <c r="OA40" s="29"/>
      <c r="OB40" s="29"/>
      <c r="OC40" s="29"/>
      <c r="OD40" s="29"/>
      <c r="OE40" s="29"/>
      <c r="OF40" s="29"/>
      <c r="OG40" s="29"/>
      <c r="OH40" s="29"/>
      <c r="OI40" s="29"/>
      <c r="OJ40" s="29"/>
      <c r="OK40" s="29"/>
      <c r="OL40" s="29"/>
      <c r="OM40" s="29"/>
      <c r="ON40" s="29"/>
      <c r="OO40" s="29"/>
      <c r="OP40" s="29"/>
      <c r="OQ40" s="29"/>
      <c r="OR40" s="29"/>
      <c r="OS40" s="29"/>
      <c r="OT40" s="29"/>
      <c r="OU40" s="29"/>
      <c r="OV40" s="29"/>
      <c r="OW40" s="29"/>
      <c r="OX40" s="29"/>
      <c r="OY40" s="29"/>
      <c r="OZ40" s="29"/>
      <c r="PA40" s="29"/>
      <c r="PB40" s="29"/>
      <c r="PC40" s="29"/>
      <c r="PD40" s="29"/>
      <c r="PE40" s="29"/>
    </row>
    <row r="41" spans="1:421" x14ac:dyDescent="0.25">
      <c r="A41" s="1"/>
      <c r="B41" s="1" t="s">
        <v>78</v>
      </c>
      <c r="C41" s="5" t="s">
        <v>18</v>
      </c>
      <c r="D41" s="6">
        <v>6</v>
      </c>
      <c r="E41" s="17">
        <v>12.4</v>
      </c>
      <c r="F41" s="12" t="s">
        <v>83</v>
      </c>
      <c r="G41" s="98">
        <v>21</v>
      </c>
      <c r="H41" s="11">
        <v>21</v>
      </c>
      <c r="I41" s="170">
        <v>1.4</v>
      </c>
      <c r="L41" s="171">
        <f t="shared" ref="L41" si="877">(I41-J$31)/K$31*SQRT(6/5)</f>
        <v>1.1791799609261162</v>
      </c>
      <c r="M41" s="171">
        <f>LOG(I41,2)</f>
        <v>0.48542682717024171</v>
      </c>
      <c r="N41" s="19">
        <v>23.989999771118164</v>
      </c>
      <c r="O41" s="20">
        <f t="shared" ref="O41" si="878">AVERAGE(N41:N42)</f>
        <v>24.046999931335449</v>
      </c>
      <c r="P41" s="21">
        <f t="shared" ref="P41" si="879">STDEV(N41:N42)</f>
        <v>8.0610399636724006E-2</v>
      </c>
      <c r="Q41" s="22">
        <f>2^(MIN(O$17:O$50)-O41)</f>
        <v>0.72271556091867817</v>
      </c>
      <c r="R41" s="87">
        <f t="shared" ref="R41" si="880">AD41</f>
        <v>28.280000686645508</v>
      </c>
      <c r="S41" s="96">
        <f t="shared" ref="S41" si="881">O41-$R41-M41</f>
        <v>-4.7184275824803006</v>
      </c>
      <c r="T41" s="30"/>
      <c r="U41" s="30"/>
      <c r="V41" s="34">
        <f t="shared" ref="V41" si="882">(S41-T$31)/U$31*SQRT(6/5)</f>
        <v>-0.87566975838729622</v>
      </c>
      <c r="W41" s="30">
        <f>T$3-S41</f>
        <v>0.59282222187858036</v>
      </c>
      <c r="X41" s="30"/>
      <c r="Y41" s="30"/>
      <c r="Z41" s="78"/>
      <c r="AA41" s="24">
        <f>(W41-X$31)/Y$31*SQRT(6/5)</f>
        <v>0.8756697583872961</v>
      </c>
      <c r="AB41" s="98">
        <v>21</v>
      </c>
      <c r="AC41" s="23">
        <v>28.273000717163086</v>
      </c>
      <c r="AD41" s="77">
        <f t="shared" ref="AD41" si="883">AVERAGE(AC41:AC42)</f>
        <v>28.280000686645508</v>
      </c>
      <c r="AE41" s="78">
        <f t="shared" ref="AE41" si="884">STDEV(AC41:AC42)</f>
        <v>9.8994517782387895E-3</v>
      </c>
      <c r="AF41" s="30">
        <f>2^(MIN(AD$3:AD$96)-AD41)</f>
        <v>0.63265876523337372</v>
      </c>
      <c r="AG41" s="95">
        <f t="shared" ref="AG41" si="885">AD41-$R41</f>
        <v>0</v>
      </c>
      <c r="AH41" s="29"/>
      <c r="AI41" s="29"/>
      <c r="AJ41" s="29"/>
      <c r="AK41" s="29"/>
      <c r="AL41" s="29"/>
      <c r="AM41" s="29"/>
      <c r="AN41" s="29"/>
      <c r="AO41" s="29"/>
      <c r="AP41" s="98">
        <v>21</v>
      </c>
      <c r="AQ41" s="6">
        <v>6</v>
      </c>
      <c r="AR41" s="17">
        <v>12.4</v>
      </c>
      <c r="AS41" s="30">
        <v>26.658000946044922</v>
      </c>
      <c r="AT41" s="77">
        <f t="shared" ref="AT41" si="886">AVERAGE(AS41:AS42)</f>
        <v>26.716500282287598</v>
      </c>
      <c r="AU41" s="78">
        <f t="shared" ref="AU41" si="887">STDEV(AS41:AS42)</f>
        <v>8.2730554704216031E-2</v>
      </c>
      <c r="AV41" s="30">
        <f>2^(MIN(AT$3:AT$96)-AT41)</f>
        <v>0.43648376555957613</v>
      </c>
      <c r="AW41" s="93">
        <f t="shared" ref="AW41" si="888">AT41-$R41-M41</f>
        <v>-2.0489272315281517</v>
      </c>
      <c r="AX41" s="29"/>
      <c r="AY41" s="29"/>
      <c r="AZ41" s="80">
        <f t="shared" ref="AZ41" si="889">(AW41-AX$31)/AY$31*SQRT(6/5)</f>
        <v>-0.62765153031324883</v>
      </c>
      <c r="BA41" s="30">
        <f t="shared" ref="BA41" si="890">AX$3-AW41</f>
        <v>-3.0963614477447443E-2</v>
      </c>
      <c r="BB41" s="29"/>
      <c r="BC41" s="29"/>
      <c r="BD41" s="29"/>
      <c r="BE41" s="31">
        <f t="shared" ref="BE41" si="891">(BA41-BB$31)/BC$31*SQRT(6/5)</f>
        <v>0.62765153031324894</v>
      </c>
      <c r="BF41" s="98">
        <v>21</v>
      </c>
      <c r="BG41" s="6">
        <v>6</v>
      </c>
      <c r="BH41" s="17">
        <v>12.4</v>
      </c>
      <c r="BI41" s="19">
        <v>19.604999542236328</v>
      </c>
      <c r="BJ41" s="20">
        <f t="shared" si="312"/>
        <v>19.592000007629395</v>
      </c>
      <c r="BK41" s="21">
        <f t="shared" ref="BK41" si="892">STDEV(BI41:BI42)</f>
        <v>1.8384118145663889E-2</v>
      </c>
      <c r="BL41" s="22">
        <f>2^(MIN(BJ$3:BJ$96)-BJ41)</f>
        <v>0.59501601492413259</v>
      </c>
      <c r="BM41" s="114">
        <f t="shared" ref="BM41" si="893">BJ41-$R41-M41</f>
        <v>-9.1734275061863553</v>
      </c>
      <c r="BN41" s="29"/>
      <c r="BO41" s="29"/>
      <c r="BP41" s="80">
        <f t="shared" ref="BP41" si="894">(BM41-BN$31)/BO$31*SQRT(6/5)</f>
        <v>-0.6446410896203153</v>
      </c>
      <c r="BQ41" s="118">
        <f t="shared" ref="BQ41" si="895">BN$3-BM41</f>
        <v>0.306465295914224</v>
      </c>
      <c r="BR41" s="29"/>
      <c r="BS41" s="29"/>
      <c r="BT41" s="29"/>
      <c r="BU41" s="24">
        <f t="shared" ref="BU41" si="896">(BQ41-BR$31)/BS$31*SQRT(6/5)</f>
        <v>0.64464108962031563</v>
      </c>
      <c r="BV41" s="98">
        <v>21</v>
      </c>
      <c r="BW41" s="6">
        <v>6</v>
      </c>
      <c r="BX41" s="17">
        <v>12.4</v>
      </c>
      <c r="BY41" s="19">
        <v>23.568000793457031</v>
      </c>
      <c r="BZ41" s="20">
        <f t="shared" si="316"/>
        <v>23.555000305175781</v>
      </c>
      <c r="CA41" s="21">
        <f t="shared" ref="CA41" si="897">STDEV(BY41:BY42)</f>
        <v>1.8385466844816237E-2</v>
      </c>
      <c r="CB41" s="22">
        <f>2^(MIN(BZ$3:BZ$96)-BZ41)</f>
        <v>0.72121414793915317</v>
      </c>
      <c r="CC41" s="93">
        <f t="shared" ref="CC41" si="898">BZ41-$R41-M41</f>
        <v>-5.2104272086399686</v>
      </c>
      <c r="CD41" s="29"/>
      <c r="CE41" s="29"/>
      <c r="CF41" s="34">
        <f t="shared" ref="CF41" si="899">(CC41-CD$31)/CE$31*SQRT(6/5)</f>
        <v>-0.94632597281455133</v>
      </c>
      <c r="CG41" s="30">
        <f t="shared" ref="CG41" si="900">CD$3-CC41</f>
        <v>0.9471791238648386</v>
      </c>
      <c r="CH41" s="29"/>
      <c r="CI41" s="29"/>
      <c r="CJ41" s="29"/>
      <c r="CK41" s="24">
        <f t="shared" ref="CK41" si="901">(CG41-CH$31)/CI$31*SQRT(6/5)</f>
        <v>0.94632597281455189</v>
      </c>
      <c r="CL41" s="98">
        <v>21</v>
      </c>
      <c r="CM41" s="6">
        <v>6</v>
      </c>
      <c r="CN41" s="17">
        <v>12.4</v>
      </c>
      <c r="CO41" s="23">
        <v>25.441999435424805</v>
      </c>
      <c r="CP41" s="20">
        <f t="shared" si="320"/>
        <v>25.4375</v>
      </c>
      <c r="CQ41" s="21">
        <f t="shared" ref="CQ41" si="902">STDEV(CO41:CO42)</f>
        <v>6.3631626007807371E-3</v>
      </c>
      <c r="CR41" s="22">
        <f>2^(MIN(CP$3:CP$96)-CP41)</f>
        <v>0.75549807910180067</v>
      </c>
      <c r="CS41" s="93">
        <f t="shared" ref="CS41" si="903">CP41-$R41-M41</f>
        <v>-3.3279275138157494</v>
      </c>
      <c r="CT41" s="29"/>
      <c r="CU41" s="29"/>
      <c r="CV41" s="80">
        <f t="shared" ref="CV41" si="904">(CS41-CT$31)/CU$31*SQRT(6/5)</f>
        <v>-0.91428555323372673</v>
      </c>
      <c r="CW41" s="118">
        <f t="shared" ref="CW41" si="905">CT$3-CS41</f>
        <v>0.63153663075309119</v>
      </c>
      <c r="CX41" s="29"/>
      <c r="CY41" s="29"/>
      <c r="CZ41" s="29"/>
      <c r="DA41" s="24">
        <f t="shared" ref="DA41" si="906">(CW41-CX$31)/CY$31*SQRT(6/5)</f>
        <v>0.91428555323372684</v>
      </c>
      <c r="DB41" s="98">
        <v>21</v>
      </c>
      <c r="DC41" s="6">
        <v>6</v>
      </c>
      <c r="DD41" s="17">
        <v>12.4</v>
      </c>
      <c r="DE41" s="19">
        <v>23.672000885009766</v>
      </c>
      <c r="DF41" s="20">
        <f>AVERAGE(DE41:DE42)</f>
        <v>23.735500335693359</v>
      </c>
      <c r="DG41" s="21">
        <f>STDEV(DE41:DE42)</f>
        <v>8.9801784359979778E-2</v>
      </c>
      <c r="DH41" s="22">
        <f>2^(MIN(DF$3:DF$96)-DF41)</f>
        <v>0.96660560123053452</v>
      </c>
      <c r="DI41" s="93">
        <f t="shared" ref="DI41" si="907">DF41-$R41-M41</f>
        <v>-5.0299271781223904</v>
      </c>
      <c r="DJ41" s="29"/>
      <c r="DK41" s="29"/>
      <c r="DL41" s="34">
        <f t="shared" ref="DL41" si="908">(DI41-DJ$31)/DK$31*SQRT(6/5)</f>
        <v>-1.1564875918673918</v>
      </c>
      <c r="DM41" s="30">
        <f t="shared" ref="DM41" si="909">DJ$3-DI41</f>
        <v>1.2779648752076116</v>
      </c>
      <c r="DN41" s="29"/>
      <c r="DO41" s="29"/>
      <c r="DP41" s="29"/>
      <c r="DQ41" s="24">
        <f t="shared" ref="DQ41" si="910">(DM41-DN$31)/DO$31*SQRT(6/5)</f>
        <v>1.1564875918673925</v>
      </c>
      <c r="DR41" s="98">
        <v>21</v>
      </c>
      <c r="DS41" s="6">
        <v>6</v>
      </c>
      <c r="DT41" s="17">
        <v>12.4</v>
      </c>
      <c r="DU41" s="33">
        <v>26.072000503540039</v>
      </c>
      <c r="DV41" s="20">
        <f t="shared" si="326"/>
        <v>26.124000549316406</v>
      </c>
      <c r="DW41" s="21">
        <f t="shared" ref="DW41" si="911">STDEV(DU41:DU42)</f>
        <v>7.3539169980960259E-2</v>
      </c>
      <c r="DX41" s="79">
        <f>2^(MIN(DV$3:DV$96)-DV41)</f>
        <v>0.52195606308009324</v>
      </c>
      <c r="DY41" s="96">
        <f t="shared" ref="DY41" si="912">DV41-$R41-M41</f>
        <v>-2.6414269644993431</v>
      </c>
      <c r="DZ41" s="29"/>
      <c r="EA41" s="29"/>
      <c r="EB41" s="34">
        <f t="shared" ref="EB41" si="913">(DY41-DZ$31)/EA$31*SQRT(6/5)</f>
        <v>-0.79795090904465027</v>
      </c>
      <c r="EC41" s="30">
        <f t="shared" ref="EC41" si="914">DZ$3-DY41</f>
        <v>0.28889316543849874</v>
      </c>
      <c r="ED41" s="29"/>
      <c r="EE41" s="29"/>
      <c r="EF41" s="29"/>
      <c r="EG41" s="24">
        <f t="shared" ref="EG41" si="915">(EC41-ED$31)/EE$31*SQRT(6/5)</f>
        <v>0.79795090904465049</v>
      </c>
      <c r="EH41" s="98">
        <v>21</v>
      </c>
      <c r="EI41" s="6">
        <v>6</v>
      </c>
      <c r="EJ41" s="17">
        <v>12.4</v>
      </c>
      <c r="EK41" s="19">
        <v>27.232999801635742</v>
      </c>
      <c r="EL41" s="20">
        <f t="shared" si="377"/>
        <v>27.310999870300293</v>
      </c>
      <c r="EM41" s="21">
        <f t="shared" ref="EM41" si="916">STDEV(EK41:EK42)</f>
        <v>0.11030875497144038</v>
      </c>
      <c r="EN41" s="79">
        <f>2^(MIN(EL$3:EL$98)-EL41)</f>
        <v>0.74072009878453526</v>
      </c>
      <c r="EO41" s="93">
        <f t="shared" ref="EO41" si="917">EL41-$R41-M41</f>
        <v>-1.4544276435154566</v>
      </c>
      <c r="EP41" s="29"/>
      <c r="EQ41" s="29"/>
      <c r="ER41" s="80">
        <f t="shared" ref="ER41" si="918">(EO41-EP$31)/EQ$31*SQRT(6/5)</f>
        <v>-0.85488154209249523</v>
      </c>
      <c r="ES41" s="118">
        <f t="shared" ref="ES41" si="919">EP$3-EO41</f>
        <v>0.63575119003566682</v>
      </c>
      <c r="ET41" s="29"/>
      <c r="EU41" s="29"/>
      <c r="EV41" s="29"/>
      <c r="EW41" s="24">
        <f t="shared" ref="EW41" si="920">(ES41-ET$31)/EU$31*SQRT(6/5)</f>
        <v>0.85488154209249512</v>
      </c>
      <c r="EX41" s="98">
        <v>21</v>
      </c>
      <c r="EY41" s="6">
        <v>6</v>
      </c>
      <c r="EZ41" s="17">
        <v>12.4</v>
      </c>
      <c r="FA41" s="150">
        <v>28.167999267578125</v>
      </c>
      <c r="FB41" s="30">
        <f t="shared" ref="FB41" si="921">AVERAGE(FA41:FA42)</f>
        <v>28.208999633789063</v>
      </c>
      <c r="FC41" s="30">
        <f t="shared" ref="FC41" si="922">STDEV(FA41:FA42)</f>
        <v>5.7983273957771399E-2</v>
      </c>
      <c r="FD41" s="30">
        <f>2^(MIN(FB$3:FB$96)-FB41)</f>
        <v>0.53403280286818999</v>
      </c>
      <c r="FE41" s="118">
        <f t="shared" ref="FE41" si="923">FB41-$R41-M41</f>
        <v>-0.55642788002668708</v>
      </c>
      <c r="FF41" s="29"/>
      <c r="FG41" s="29"/>
      <c r="FH41" s="35">
        <f t="shared" ref="FH41" si="924">(FE41-FF$31)/FG$31*SQRT(6/5)</f>
        <v>-0.78504874434838168</v>
      </c>
      <c r="FI41" s="118">
        <f t="shared" ref="FI41" si="925">FF$3-FE41</f>
        <v>-4.5319955158250602E-2</v>
      </c>
      <c r="FJ41" s="29"/>
      <c r="FK41" s="29"/>
      <c r="FL41" s="29"/>
      <c r="FM41" s="50">
        <f t="shared" ref="FM41" si="926">(FI41-FJ$31)/FK$31*SQRT(6/5)</f>
        <v>0.78504874434838179</v>
      </c>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c r="MM41" s="29"/>
      <c r="MN41" s="29"/>
      <c r="MO41" s="29"/>
      <c r="MP41" s="29"/>
      <c r="MQ41" s="29"/>
      <c r="MR41" s="29"/>
      <c r="MS41" s="29"/>
      <c r="MT41" s="29"/>
      <c r="MU41" s="29"/>
      <c r="MV41" s="29"/>
      <c r="MW41" s="29"/>
      <c r="MX41" s="29"/>
      <c r="MY41" s="29"/>
      <c r="MZ41" s="29"/>
      <c r="NA41" s="29"/>
      <c r="NB41" s="29"/>
      <c r="NC41" s="29"/>
      <c r="ND41" s="29"/>
      <c r="NE41" s="29"/>
      <c r="NF41" s="29"/>
      <c r="NG41" s="29"/>
      <c r="NH41" s="29"/>
      <c r="NI41" s="29"/>
      <c r="NJ41" s="29"/>
      <c r="NK41" s="29"/>
      <c r="NL41" s="29"/>
      <c r="NM41" s="29"/>
      <c r="NN41" s="29"/>
      <c r="NO41" s="29"/>
      <c r="NP41" s="29"/>
      <c r="NQ41" s="29"/>
      <c r="NR41" s="29"/>
      <c r="NS41" s="29"/>
      <c r="NT41" s="29"/>
      <c r="NU41" s="29"/>
      <c r="NV41" s="29"/>
      <c r="NW41" s="29"/>
      <c r="NX41" s="29"/>
      <c r="NY41" s="29"/>
      <c r="NZ41" s="29"/>
      <c r="OA41" s="29"/>
      <c r="OB41" s="29"/>
      <c r="OC41" s="29"/>
      <c r="OD41" s="29"/>
      <c r="OE41" s="29"/>
      <c r="OF41" s="29"/>
      <c r="OG41" s="29"/>
      <c r="OH41" s="29"/>
      <c r="OI41" s="29"/>
      <c r="OJ41" s="29"/>
      <c r="OK41" s="29"/>
      <c r="OL41" s="29"/>
      <c r="OM41" s="29"/>
      <c r="ON41" s="29"/>
      <c r="OO41" s="29"/>
      <c r="OP41" s="29"/>
      <c r="OQ41" s="29"/>
      <c r="OR41" s="29"/>
      <c r="OS41" s="29"/>
      <c r="OT41" s="29"/>
      <c r="OU41" s="29"/>
      <c r="OV41" s="29"/>
      <c r="OW41" s="29"/>
      <c r="OX41" s="29"/>
      <c r="OY41" s="29"/>
      <c r="OZ41" s="29"/>
      <c r="PA41" s="29"/>
      <c r="PB41" s="29"/>
      <c r="PC41" s="29"/>
      <c r="PD41" s="29"/>
      <c r="PE41" s="29"/>
    </row>
    <row r="42" spans="1:421" x14ac:dyDescent="0.25">
      <c r="A42" s="1"/>
      <c r="B42" s="1"/>
      <c r="C42" s="5" t="s">
        <v>18</v>
      </c>
      <c r="D42" s="6">
        <v>6</v>
      </c>
      <c r="E42" s="17">
        <v>12.4</v>
      </c>
      <c r="F42" s="12" t="s">
        <v>83</v>
      </c>
      <c r="G42" s="98">
        <v>21</v>
      </c>
      <c r="H42" s="11">
        <v>21</v>
      </c>
      <c r="I42" s="170"/>
      <c r="M42" s="171"/>
      <c r="N42" s="19">
        <v>24.104000091552734</v>
      </c>
      <c r="O42" s="21"/>
      <c r="Q42" s="26"/>
      <c r="R42" s="28"/>
      <c r="S42" s="25"/>
      <c r="T42" s="23"/>
      <c r="U42" s="23"/>
      <c r="V42" s="35"/>
      <c r="X42" s="23"/>
      <c r="Y42" s="23"/>
      <c r="Z42" s="21"/>
      <c r="AA42" s="35"/>
      <c r="AB42" s="98">
        <v>21</v>
      </c>
      <c r="AC42" s="23">
        <v>28.28700065612793</v>
      </c>
      <c r="AD42" s="78"/>
      <c r="AE42" s="29"/>
      <c r="AF42" s="23"/>
      <c r="AG42" s="25"/>
      <c r="AP42" s="98">
        <v>21</v>
      </c>
      <c r="AQ42" s="6">
        <v>6</v>
      </c>
      <c r="AR42" s="17">
        <v>12.4</v>
      </c>
      <c r="AS42" s="30">
        <v>26.774999618530273</v>
      </c>
      <c r="AT42" s="78"/>
      <c r="AU42" s="29"/>
      <c r="AV42" s="29"/>
      <c r="BA42" s="29"/>
      <c r="BF42" s="98">
        <v>21</v>
      </c>
      <c r="BG42" s="6">
        <v>6</v>
      </c>
      <c r="BH42" s="17">
        <v>12.4</v>
      </c>
      <c r="BI42" s="19">
        <v>19.579000473022461</v>
      </c>
      <c r="BJ42" s="21"/>
      <c r="BL42" s="32"/>
      <c r="BM42" s="32"/>
      <c r="BP42" s="29"/>
      <c r="BQ42" s="89"/>
      <c r="BV42" s="98">
        <v>21</v>
      </c>
      <c r="BW42" s="6">
        <v>6</v>
      </c>
      <c r="BX42" s="17">
        <v>12.4</v>
      </c>
      <c r="BY42" s="19">
        <v>23.541999816894531</v>
      </c>
      <c r="BZ42" s="21"/>
      <c r="CC42" s="89"/>
      <c r="CL42" s="98">
        <v>21</v>
      </c>
      <c r="CM42" s="6">
        <v>6</v>
      </c>
      <c r="CN42" s="17">
        <v>12.4</v>
      </c>
      <c r="CO42" s="23">
        <v>25.433000564575195</v>
      </c>
      <c r="CP42" s="21"/>
      <c r="CR42" s="32"/>
      <c r="CS42" s="89"/>
      <c r="CV42" s="29"/>
      <c r="CW42" s="89"/>
      <c r="DB42" s="98">
        <v>21</v>
      </c>
      <c r="DC42" s="6">
        <v>6</v>
      </c>
      <c r="DD42" s="17">
        <v>12.4</v>
      </c>
      <c r="DE42" s="19">
        <v>23.798999786376953</v>
      </c>
      <c r="DF42" s="21"/>
      <c r="DH42" s="32"/>
      <c r="DI42" s="29"/>
      <c r="DR42" s="98">
        <v>21</v>
      </c>
      <c r="DS42" s="6">
        <v>6</v>
      </c>
      <c r="DT42" s="17">
        <v>12.4</v>
      </c>
      <c r="DU42" s="33">
        <v>26.176000595092773</v>
      </c>
      <c r="DV42" s="21"/>
      <c r="DX42" s="29"/>
      <c r="EC42" s="29"/>
      <c r="EH42" s="98">
        <v>21</v>
      </c>
      <c r="EI42" s="6">
        <v>6</v>
      </c>
      <c r="EJ42" s="17">
        <v>12.4</v>
      </c>
      <c r="EK42" s="19">
        <v>27.388999938964844</v>
      </c>
      <c r="EL42" s="21"/>
      <c r="EP42" s="29"/>
      <c r="EQ42" s="29"/>
      <c r="ER42" s="29"/>
      <c r="ES42" s="89"/>
      <c r="ET42" s="29"/>
      <c r="EU42" s="29"/>
      <c r="EV42" s="29"/>
      <c r="EX42" s="98">
        <v>21</v>
      </c>
      <c r="EY42" s="6">
        <v>6</v>
      </c>
      <c r="EZ42" s="17">
        <v>12.4</v>
      </c>
      <c r="FA42" s="150">
        <v>28.25</v>
      </c>
      <c r="FF42" s="29"/>
      <c r="FG42" s="29"/>
      <c r="FJ42" s="29"/>
      <c r="FK42" s="29"/>
      <c r="FL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row>
    <row r="43" spans="1:421" s="51" customFormat="1" x14ac:dyDescent="0.25">
      <c r="A43" s="41"/>
      <c r="B43" s="41" t="s">
        <v>75</v>
      </c>
      <c r="C43" s="42" t="s">
        <v>18</v>
      </c>
      <c r="D43" s="43">
        <v>18.8</v>
      </c>
      <c r="E43" s="43">
        <v>18.8</v>
      </c>
      <c r="F43" s="204" t="s">
        <v>84</v>
      </c>
      <c r="G43" s="99">
        <v>22</v>
      </c>
      <c r="H43" s="172">
        <v>22</v>
      </c>
      <c r="I43" s="173">
        <v>0.1</v>
      </c>
      <c r="J43" s="173">
        <f>AVERAGE(I43:I56)</f>
        <v>0.94285714285714284</v>
      </c>
      <c r="K43" s="173">
        <f>_xlfn.STDEV.S(I43:I56)</f>
        <v>0.45408201482824251</v>
      </c>
      <c r="L43" s="173">
        <f>(I43-J$43)/K$43*SQRT(7/6)</f>
        <v>-2.0049016147902252</v>
      </c>
      <c r="M43" s="173">
        <f>LOG(I43,2)</f>
        <v>-3.3219280948873622</v>
      </c>
      <c r="N43" s="44">
        <v>24.534999847412109</v>
      </c>
      <c r="O43" s="45">
        <f t="shared" ref="O43" si="927">AVERAGE(N43:N44)</f>
        <v>24.523499488830566</v>
      </c>
      <c r="P43" s="46">
        <f t="shared" ref="P43" si="928">STDEV(N43:N44)</f>
        <v>1.6263963078171875E-2</v>
      </c>
      <c r="Q43" s="47">
        <f>2^(MIN(O$17:O$50)-O43)</f>
        <v>0.51942966152467673</v>
      </c>
      <c r="R43" s="134">
        <f>AD43</f>
        <v>27.98699951171875</v>
      </c>
      <c r="S43" s="96">
        <f t="shared" ref="S43" si="929">O43-$R43-M43</f>
        <v>-0.14157192800082141</v>
      </c>
      <c r="T43" s="48">
        <f>AVERAGE(S43:S56)</f>
        <v>-3.5474249688462827</v>
      </c>
      <c r="U43" s="48">
        <f>STDEV(S43:S56)</f>
        <v>1.5632222190674876</v>
      </c>
      <c r="V43" s="49">
        <f>(S43-T$43)/U$43*SQRT(7/6)</f>
        <v>2.3533069648675498</v>
      </c>
      <c r="W43" s="100">
        <f>T$3-S43</f>
        <v>-3.9840334326008988</v>
      </c>
      <c r="X43" s="48">
        <f>AVERAGE(W43:W56)</f>
        <v>-0.57818039175543756</v>
      </c>
      <c r="Y43" s="48">
        <f>STDEV(W43:W56)</f>
        <v>1.5632222190674883</v>
      </c>
      <c r="Z43" s="46">
        <f>2^(X43)</f>
        <v>0.66980804449480713</v>
      </c>
      <c r="AA43" s="50">
        <f>(W43-X$43)/Y$43*SQRT(7/6)</f>
        <v>-2.3533069648675484</v>
      </c>
      <c r="AB43" s="99">
        <v>22</v>
      </c>
      <c r="AC43" s="48">
        <v>27.983999252319336</v>
      </c>
      <c r="AD43" s="45">
        <f t="shared" ref="AD43" si="930">AVERAGE(AC43:AC44)</f>
        <v>27.98699951171875</v>
      </c>
      <c r="AE43" s="46">
        <f t="shared" ref="AE43" si="931">STDEV(AC43:AC44)</f>
        <v>4.243007533288724E-3</v>
      </c>
      <c r="AF43" s="48">
        <f>2^(MIN(AD$3:AD$96)-AD43)</f>
        <v>0.77512487052409684</v>
      </c>
      <c r="AG43" s="96">
        <f t="shared" ref="AG43" si="932">AD43-$R43</f>
        <v>0</v>
      </c>
      <c r="AH43" s="100">
        <f>AVERAGE(AG43:AG56)</f>
        <v>0</v>
      </c>
      <c r="AI43" s="48">
        <f>STDEV(AG43:AG56)</f>
        <v>0</v>
      </c>
      <c r="AP43" s="99">
        <v>22</v>
      </c>
      <c r="AQ43" s="43">
        <v>18.8</v>
      </c>
      <c r="AR43" s="43">
        <v>18.8</v>
      </c>
      <c r="AS43" s="48">
        <v>25.62700080871582</v>
      </c>
      <c r="AT43" s="45">
        <f t="shared" ref="AT43" si="933">AVERAGE(AS43:AS44)</f>
        <v>25.607500076293945</v>
      </c>
      <c r="AU43" s="46">
        <f t="shared" ref="AU43" si="934">STDEV(AS43:AS44)</f>
        <v>2.7578200267224358E-2</v>
      </c>
      <c r="AV43" s="48">
        <f>2^(MIN(AT$3:AT$96)-AT43)</f>
        <v>0.94147853424460848</v>
      </c>
      <c r="AW43" s="93">
        <f t="shared" ref="AW43" si="935">AT43-$R43-M43</f>
        <v>0.94242865946255749</v>
      </c>
      <c r="AX43" s="48">
        <f>AVERAGE(AW43:AW56)</f>
        <v>-1.778781862113233</v>
      </c>
      <c r="AY43" s="48">
        <f>STDEV(AW43:AW56)</f>
        <v>1.2760696659172801</v>
      </c>
      <c r="AZ43" s="97">
        <f>(AW43-AX$43)/AY$43*SQRT(7/6)</f>
        <v>2.3033564502968016</v>
      </c>
      <c r="BA43" s="48">
        <f t="shared" ref="BA43" si="936">AX$3-AW43</f>
        <v>-3.0223195054681566</v>
      </c>
      <c r="BB43" s="48">
        <f>AVERAGE(BA43:BA56)</f>
        <v>-0.30110898389236612</v>
      </c>
      <c r="BC43" s="48">
        <f>STDEV(BA43:BA56)</f>
        <v>1.2760696659172803</v>
      </c>
      <c r="BD43" s="48">
        <f>2^(BB43)</f>
        <v>0.81162826673813138</v>
      </c>
      <c r="BE43" s="81">
        <f>(BA43-BB$43)/BC$43*SQRT(7/6)</f>
        <v>-2.3033564502968011</v>
      </c>
      <c r="BF43" s="99">
        <v>22</v>
      </c>
      <c r="BG43" s="43">
        <v>18.8</v>
      </c>
      <c r="BH43" s="43">
        <v>18.8</v>
      </c>
      <c r="BI43" s="44">
        <v>18.832000732421875</v>
      </c>
      <c r="BJ43" s="45">
        <f t="shared" si="312"/>
        <v>18.843000411987305</v>
      </c>
      <c r="BK43" s="46">
        <f t="shared" ref="BK43" si="937">STDEV(BI43:BI44)</f>
        <v>1.5555896023188857E-2</v>
      </c>
      <c r="BL43" s="47">
        <f>2^(MIN(BJ$3:BJ$96)-BJ43)</f>
        <v>1</v>
      </c>
      <c r="BM43" s="114">
        <f t="shared" ref="BM43" si="938">BJ43-$R43-M43</f>
        <v>-5.8220710048440836</v>
      </c>
      <c r="BN43" s="100">
        <f>AVERAGE(BM43:BM56)</f>
        <v>-8.5592100673308682</v>
      </c>
      <c r="BO43" s="48">
        <f>STDEV(BM43:BM56)</f>
        <v>1.2970153229714607</v>
      </c>
      <c r="BP43" s="97">
        <f>(BM43-BN$43)/BO$43*SQRT(7/6)</f>
        <v>2.2794241781226257</v>
      </c>
      <c r="BQ43" s="100">
        <f t="shared" ref="BQ43" si="939">BN$3-BM43</f>
        <v>-3.0448912054280477</v>
      </c>
      <c r="BR43" s="48">
        <f>AVERAGE(BQ43:BQ56)</f>
        <v>-0.30775214294126435</v>
      </c>
      <c r="BS43" s="48">
        <f>STDEV(BQ43:BQ56)</f>
        <v>1.2970153229714614</v>
      </c>
      <c r="BT43" s="46">
        <f>2^(BR43)</f>
        <v>0.80789956398089513</v>
      </c>
      <c r="BU43" s="50">
        <f>(BQ43-BR$43)/BS$43*SQRT(7/6)</f>
        <v>-2.2794241781226234</v>
      </c>
      <c r="BV43" s="99">
        <v>22</v>
      </c>
      <c r="BW43" s="43">
        <v>18.8</v>
      </c>
      <c r="BX43" s="43">
        <v>18.8</v>
      </c>
      <c r="BY43" s="44">
        <v>23.74799919128418</v>
      </c>
      <c r="BZ43" s="45">
        <f t="shared" si="316"/>
        <v>23.744999885559082</v>
      </c>
      <c r="CA43" s="46">
        <f t="shared" ref="CA43" si="940">STDEV(BY43:BY44)</f>
        <v>4.2416588341363751E-3</v>
      </c>
      <c r="CB43" s="47">
        <f>2^(MIN(BZ$3:BZ$96)-BZ43)</f>
        <v>0.63222063226275194</v>
      </c>
      <c r="CC43" s="93">
        <f t="shared" ref="CC43" si="941">BZ43-$R43-M43</f>
        <v>-0.92007153127230579</v>
      </c>
      <c r="CD43" s="48">
        <f>AVERAGE(CC43:CC56)</f>
        <v>-3.6329247323350522</v>
      </c>
      <c r="CE43" s="48">
        <f>STDEV(CC43:CC56)</f>
        <v>1.2900339237269949</v>
      </c>
      <c r="CF43" s="49">
        <f>(CC43-CD$43)/CE$43*SQRT(7/6)</f>
        <v>2.2714258162219267</v>
      </c>
      <c r="CG43" s="100">
        <f t="shared" ref="CG43" si="942">CD$3-CC43</f>
        <v>-3.3431765535028242</v>
      </c>
      <c r="CH43" s="48">
        <f>AVERAGE(CG43:CG56)</f>
        <v>-0.63032335244007776</v>
      </c>
      <c r="CI43" s="48">
        <f>STDEV(CG43:CG56)</f>
        <v>1.2900339237269949</v>
      </c>
      <c r="CJ43" s="46">
        <f>2^(CH43)</f>
        <v>0.64603160349005806</v>
      </c>
      <c r="CK43" s="50">
        <f>(CG43-CH$43)/CI$43*SQRT(7/6)</f>
        <v>-2.2714258162219267</v>
      </c>
      <c r="CL43" s="99">
        <v>22</v>
      </c>
      <c r="CM43" s="43">
        <v>18.8</v>
      </c>
      <c r="CN43" s="43">
        <v>18.8</v>
      </c>
      <c r="CO43" s="48">
        <v>25.340000152587891</v>
      </c>
      <c r="CP43" s="45">
        <f t="shared" si="320"/>
        <v>25.368000030517578</v>
      </c>
      <c r="CQ43" s="46">
        <f t="shared" ref="CQ43" si="943">STDEV(CO43:CO44)</f>
        <v>3.9597807112955158E-2</v>
      </c>
      <c r="CR43" s="47">
        <f>2^(MIN(CP$3:CP$96)-CP43)</f>
        <v>0.79278411564790952</v>
      </c>
      <c r="CS43" s="93">
        <f t="shared" ref="CS43" si="944">CP43-$R43-M43</f>
        <v>0.70292861368619031</v>
      </c>
      <c r="CT43" s="48">
        <f>AVERAGE(CS43:CS56)</f>
        <v>-2.1092103943049181</v>
      </c>
      <c r="CU43" s="48">
        <f>STDEV(CS43:CS56)</f>
        <v>1.3239771918852896</v>
      </c>
      <c r="CV43" s="97">
        <f>(CS43-CT$43)/CU$43*SQRT(7/6)</f>
        <v>2.2941915503238381</v>
      </c>
      <c r="CW43" s="100">
        <f t="shared" ref="CW43" si="945">CT$3-CS43</f>
        <v>-3.3993194967488485</v>
      </c>
      <c r="CX43" s="48">
        <f>AVERAGE(CW43:CW56)</f>
        <v>-0.58718048875773998</v>
      </c>
      <c r="CY43" s="48">
        <f>STDEV(CW43:CW56)</f>
        <v>1.3239771918852892</v>
      </c>
      <c r="CZ43" s="46">
        <f>2^(CX43)</f>
        <v>0.66564252601856877</v>
      </c>
      <c r="DA43" s="50">
        <f>(CW43-CX$43)/CY$43*SQRT(7/6)</f>
        <v>-2.2941915503238386</v>
      </c>
      <c r="DB43" s="99">
        <v>22</v>
      </c>
      <c r="DC43" s="43">
        <v>18.8</v>
      </c>
      <c r="DD43" s="43">
        <v>18.8</v>
      </c>
      <c r="DE43" s="44">
        <v>24.347000122070312</v>
      </c>
      <c r="DF43" s="45">
        <f>AVERAGE(DE43:DE44)</f>
        <v>24.333499908447266</v>
      </c>
      <c r="DG43" s="46">
        <f>STDEV(DE43:DE44)</f>
        <v>1.909218520064691E-2</v>
      </c>
      <c r="DH43" s="47">
        <f>2^(MIN(DF$3:DF$96)-DF43)</f>
        <v>0.63860674113494997</v>
      </c>
      <c r="DI43" s="93">
        <f t="shared" ref="DI43" si="946">DF43-$R43-M43</f>
        <v>-0.33157150838412219</v>
      </c>
      <c r="DJ43" s="48">
        <f>AVERAGE(DI43:DI56)</f>
        <v>-3.1947104302720639</v>
      </c>
      <c r="DK43" s="48">
        <f>STDEV(DI43:DI56)</f>
        <v>1.4660919392130762</v>
      </c>
      <c r="DL43" s="49">
        <f>(DI43-DJ$43)/DK$43*SQRT(7/6)</f>
        <v>2.1093789595753809</v>
      </c>
      <c r="DM43" s="100">
        <f t="shared" ref="DM43" si="947">DJ$3-DI43</f>
        <v>-3.4203907945306566</v>
      </c>
      <c r="DN43" s="48">
        <f>AVERAGE(DM43:DM56)</f>
        <v>-0.55725187264271492</v>
      </c>
      <c r="DO43" s="48">
        <f>STDEV(DM43:DM56)</f>
        <v>1.4660919392130769</v>
      </c>
      <c r="DP43" s="46">
        <f>2^(DN43)</f>
        <v>0.67959546354943323</v>
      </c>
      <c r="DQ43" s="50">
        <f>(DM43-DN$43)/DO$43*SQRT(7/6)</f>
        <v>-2.10937895957538</v>
      </c>
      <c r="DR43" s="99">
        <v>22</v>
      </c>
      <c r="DS43" s="43">
        <v>18.8</v>
      </c>
      <c r="DT43" s="43">
        <v>18.8</v>
      </c>
      <c r="DU43" s="135">
        <v>26.173000335693359</v>
      </c>
      <c r="DV43" s="45">
        <f t="shared" si="326"/>
        <v>26.130499839782715</v>
      </c>
      <c r="DW43" s="46">
        <f t="shared" ref="DW43" si="948">STDEV(DU43:DU44)</f>
        <v>6.0104777724415762E-2</v>
      </c>
      <c r="DX43" s="84">
        <f>2^(MIN(DV$3:DV$96)-DV43)</f>
        <v>0.51960995788474684</v>
      </c>
      <c r="DY43" s="96">
        <f t="shared" ref="DY43" si="949">DV43-$R43-M43</f>
        <v>1.465428422951327</v>
      </c>
      <c r="DZ43" s="48">
        <f>AVERAGE(DY43:DY56)</f>
        <v>-1.4277106406253703</v>
      </c>
      <c r="EA43" s="48">
        <f>STDEV(DY43:DY56)</f>
        <v>1.358375424823389</v>
      </c>
      <c r="EB43" s="49">
        <f>(DY43-DZ$43)/EA$43*SQRT(7/6)</f>
        <v>2.3005034461064495</v>
      </c>
      <c r="EC43" s="100">
        <f t="shared" ref="EC43" si="950">DZ$3-DY43</f>
        <v>-3.8179622220121714</v>
      </c>
      <c r="ED43" s="48">
        <f>AVERAGE(EC43:EC56)</f>
        <v>-0.92482315843547425</v>
      </c>
      <c r="EE43" s="48">
        <f>STDEV(EC43:EC56)</f>
        <v>1.358375424823389</v>
      </c>
      <c r="EF43" s="46">
        <f>2^(ED43)</f>
        <v>0.52674508097428041</v>
      </c>
      <c r="EG43" s="50">
        <f>(EC43-ED$43)/EE$43*SQRT(7/6)</f>
        <v>-2.3005034461064495</v>
      </c>
      <c r="EH43" s="99">
        <v>22</v>
      </c>
      <c r="EI43" s="43">
        <v>18.8</v>
      </c>
      <c r="EJ43" s="43">
        <v>18.8</v>
      </c>
      <c r="EK43" s="44">
        <v>27.378999710083008</v>
      </c>
      <c r="EL43" s="45">
        <f t="shared" si="377"/>
        <v>27.27299976348877</v>
      </c>
      <c r="EM43" s="46">
        <f t="shared" ref="EM43" si="951">STDEV(EK43:EK44)</f>
        <v>0.14990656208439554</v>
      </c>
      <c r="EN43" s="84">
        <f>2^(MIN(EL$3:EL$98)-EL43)</f>
        <v>0.76048963803045688</v>
      </c>
      <c r="EO43" s="93">
        <f t="shared" ref="EO43" si="952">EL43-$R43-M43</f>
        <v>2.6079283466573817</v>
      </c>
      <c r="EP43" s="48">
        <f>AVERAGE(EO43:EO56)</f>
        <v>-0.21999628733644722</v>
      </c>
      <c r="EQ43" s="48">
        <f>STDEV(EO43:EO56)</f>
        <v>1.2842074876737424</v>
      </c>
      <c r="ER43" s="97">
        <f>(EO43-EP$43)/EQ$43*SQRT(7/6)</f>
        <v>2.3785157309680804</v>
      </c>
      <c r="ES43" s="100">
        <f t="shared" ref="ES43" si="953">EP$3-EO43</f>
        <v>-3.4266048001371714</v>
      </c>
      <c r="ET43" s="48">
        <f>AVERAGE(ES43:ES56)</f>
        <v>-0.59868016614334252</v>
      </c>
      <c r="EU43" s="48">
        <f>STDEV(ES43:ES56)</f>
        <v>1.2842074876737424</v>
      </c>
      <c r="EV43" s="46">
        <f>2^(ET43)</f>
        <v>0.66035780028048296</v>
      </c>
      <c r="EW43" s="50">
        <f>(ES43-ET$43)/EU$43*SQRT(7/6)</f>
        <v>-2.3785157309680804</v>
      </c>
      <c r="EX43" s="99">
        <v>22</v>
      </c>
      <c r="EY43" s="43">
        <v>18.8</v>
      </c>
      <c r="EZ43" s="43">
        <v>18.8</v>
      </c>
      <c r="FA43" s="152">
        <v>27.701999664306641</v>
      </c>
      <c r="FB43" s="48">
        <f t="shared" ref="FB43" si="954">AVERAGE(FA43:FA44)</f>
        <v>27.68649959564209</v>
      </c>
      <c r="FC43" s="48">
        <f t="shared" ref="FC43" si="955">STDEV(FA43:FA44)</f>
        <v>2.1920407323121942E-2</v>
      </c>
      <c r="FD43" s="48">
        <f>2^(MIN(FB$3:FB$96)-FB43)</f>
        <v>0.76710730511614689</v>
      </c>
      <c r="FE43" s="118">
        <f t="shared" ref="FE43" si="956">FB43-$R43-M43</f>
        <v>3.021428178810702</v>
      </c>
      <c r="FF43" s="48">
        <f>AVERAGE(FE43:FE56)</f>
        <v>0.31393258381833794</v>
      </c>
      <c r="FG43" s="48">
        <f>STDEV(FE43:FE56)</f>
        <v>1.333700676588728</v>
      </c>
      <c r="FH43" s="106">
        <f>(FE43-FF$43)/FG$43*SQRT(7/6)</f>
        <v>2.1927180015267447</v>
      </c>
      <c r="FI43" s="100">
        <f t="shared" ref="FI43" si="957">FF$3-FE43</f>
        <v>-3.6231760139956397</v>
      </c>
      <c r="FJ43" s="48">
        <f>AVERAGE(FI43:FI56)</f>
        <v>-0.91568041900327557</v>
      </c>
      <c r="FK43" s="48">
        <f>STDEV(FI43:FI56)</f>
        <v>1.333700676588728</v>
      </c>
      <c r="FL43" s="48">
        <f>2^(FJ43)</f>
        <v>0.53009380330626776</v>
      </c>
      <c r="FM43" s="50">
        <f>(FI43-FJ$43)/FK$43*SQRT(7/6)</f>
        <v>-2.1927180015267447</v>
      </c>
    </row>
    <row r="44" spans="1:421" x14ac:dyDescent="0.25">
      <c r="A44" s="1"/>
      <c r="B44" s="1"/>
      <c r="C44" s="5" t="s">
        <v>18</v>
      </c>
      <c r="D44" s="6">
        <v>18.8</v>
      </c>
      <c r="E44" s="6">
        <v>18.8</v>
      </c>
      <c r="F44" s="12" t="s">
        <v>84</v>
      </c>
      <c r="G44" s="98">
        <v>22</v>
      </c>
      <c r="H44" s="11">
        <v>22</v>
      </c>
      <c r="I44" s="170"/>
      <c r="M44" s="171"/>
      <c r="N44" s="19">
        <v>24.511999130249023</v>
      </c>
      <c r="O44" s="21"/>
      <c r="Q44" s="26"/>
      <c r="R44" s="28"/>
      <c r="S44" s="25"/>
      <c r="T44" s="23"/>
      <c r="U44" s="23"/>
      <c r="V44" s="35"/>
      <c r="X44" s="23"/>
      <c r="Y44" s="23"/>
      <c r="Z44" s="21"/>
      <c r="AA44" s="35"/>
      <c r="AB44" s="98">
        <v>22</v>
      </c>
      <c r="AC44" s="23">
        <v>27.989999771118164</v>
      </c>
      <c r="AD44" s="78"/>
      <c r="AE44" s="29"/>
      <c r="AF44" s="23"/>
      <c r="AG44" s="25"/>
      <c r="AP44" s="98">
        <v>22</v>
      </c>
      <c r="AQ44" s="6">
        <v>18.8</v>
      </c>
      <c r="AR44" s="6">
        <v>18.8</v>
      </c>
      <c r="AS44" s="30">
        <v>25.58799934387207</v>
      </c>
      <c r="AT44" s="78"/>
      <c r="AU44" s="29"/>
      <c r="AV44" s="29"/>
      <c r="AZ44" s="29"/>
      <c r="BA44" s="29"/>
      <c r="BF44" s="98">
        <v>22</v>
      </c>
      <c r="BG44" s="6">
        <v>18.8</v>
      </c>
      <c r="BH44" s="6">
        <v>18.8</v>
      </c>
      <c r="BI44" s="76">
        <v>18.854000091552734</v>
      </c>
      <c r="BJ44" s="78"/>
      <c r="BK44" s="29"/>
      <c r="BL44" s="32"/>
      <c r="BM44" s="32"/>
      <c r="BP44" s="29"/>
      <c r="BQ44" s="89"/>
      <c r="BV44" s="98">
        <v>22</v>
      </c>
      <c r="BW44" s="6">
        <v>18.8</v>
      </c>
      <c r="BX44" s="6">
        <v>18.8</v>
      </c>
      <c r="BY44" s="19">
        <v>23.742000579833984</v>
      </c>
      <c r="BZ44" s="21"/>
      <c r="CC44" s="89"/>
      <c r="CL44" s="98">
        <v>22</v>
      </c>
      <c r="CM44" s="6">
        <v>18.8</v>
      </c>
      <c r="CN44" s="6">
        <v>18.8</v>
      </c>
      <c r="CO44" s="23">
        <v>25.395999908447266</v>
      </c>
      <c r="CP44" s="21"/>
      <c r="CR44" s="32"/>
      <c r="CS44" s="89"/>
      <c r="CV44" s="29"/>
      <c r="CW44" s="89"/>
      <c r="DB44" s="98">
        <v>22</v>
      </c>
      <c r="DC44" s="6">
        <v>18.8</v>
      </c>
      <c r="DD44" s="6">
        <v>18.8</v>
      </c>
      <c r="DE44" s="19">
        <v>24.319999694824219</v>
      </c>
      <c r="DF44" s="21"/>
      <c r="DH44" s="32"/>
      <c r="DI44" s="29"/>
      <c r="DR44" s="98">
        <v>22</v>
      </c>
      <c r="DS44" s="6">
        <v>18.8</v>
      </c>
      <c r="DT44" s="6">
        <v>18.8</v>
      </c>
      <c r="DU44" s="33">
        <v>26.08799934387207</v>
      </c>
      <c r="DV44" s="21"/>
      <c r="DX44" s="29"/>
      <c r="EC44" s="29"/>
      <c r="EH44" s="98">
        <v>22</v>
      </c>
      <c r="EI44" s="6">
        <v>18.8</v>
      </c>
      <c r="EJ44" s="6">
        <v>18.8</v>
      </c>
      <c r="EK44" s="19">
        <v>27.166999816894531</v>
      </c>
      <c r="EL44" s="21"/>
      <c r="EP44" s="29"/>
      <c r="EQ44" s="29"/>
      <c r="ER44" s="29"/>
      <c r="ES44" s="89"/>
      <c r="ET44" s="29"/>
      <c r="EU44" s="29"/>
      <c r="EV44" s="29"/>
      <c r="EX44" s="98">
        <v>22</v>
      </c>
      <c r="EY44" s="6">
        <v>18.8</v>
      </c>
      <c r="EZ44" s="6">
        <v>18.8</v>
      </c>
      <c r="FA44" s="150">
        <v>27.670999526977539</v>
      </c>
      <c r="FF44" s="29"/>
      <c r="FG44" s="29"/>
      <c r="FJ44" s="29"/>
      <c r="FK44" s="29"/>
      <c r="FL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row>
    <row r="45" spans="1:421" x14ac:dyDescent="0.25">
      <c r="A45" s="1"/>
      <c r="B45" s="1" t="s">
        <v>76</v>
      </c>
      <c r="C45" s="5" t="s">
        <v>18</v>
      </c>
      <c r="D45" s="6">
        <v>18.8</v>
      </c>
      <c r="E45" s="6">
        <v>18.8</v>
      </c>
      <c r="F45" s="12" t="s">
        <v>84</v>
      </c>
      <c r="G45" s="98">
        <v>23</v>
      </c>
      <c r="H45" s="11">
        <v>23</v>
      </c>
      <c r="I45" s="170">
        <v>0.7</v>
      </c>
      <c r="L45" s="171">
        <f t="shared" ref="L45" si="958">(I45-J$43)/K$43*SQRT(7/6)</f>
        <v>-0.57768351612599722</v>
      </c>
      <c r="M45" s="171">
        <f>LOG(I45,2)</f>
        <v>-0.51457317282975834</v>
      </c>
      <c r="N45" s="19">
        <v>24.156999588012695</v>
      </c>
      <c r="O45" s="20">
        <f t="shared" ref="O45" si="959">AVERAGE(N45:N46)</f>
        <v>24.158499717712402</v>
      </c>
      <c r="P45" s="21">
        <f t="shared" ref="P45" si="960">STDEV(N45:N46)</f>
        <v>2.121503766644362E-3</v>
      </c>
      <c r="Q45" s="22">
        <f>2^(MIN(O$17:O$50)-O45)</f>
        <v>0.66896381276982375</v>
      </c>
      <c r="R45" s="87">
        <f t="shared" ref="R45" si="961">AD45</f>
        <v>28.196000099182129</v>
      </c>
      <c r="S45" s="96">
        <f t="shared" ref="S45" si="962">O45-$R45-M45</f>
        <v>-3.5229272086399681</v>
      </c>
      <c r="T45" s="23"/>
      <c r="U45" s="23"/>
      <c r="V45" s="34">
        <f t="shared" ref="V45" si="963">(S45-T$43)/U$43*SQRT(7/6)</f>
        <v>1.692696338502734E-2</v>
      </c>
      <c r="W45" s="30">
        <f>T$3-S45</f>
        <v>-0.60267815196175212</v>
      </c>
      <c r="X45" s="23"/>
      <c r="Y45" s="23"/>
      <c r="Z45" s="21"/>
      <c r="AA45" s="24">
        <f t="shared" ref="AA45" si="964">(W45-X$43)/Y$43*SQRT(7/6)</f>
        <v>-1.6926963385027333E-2</v>
      </c>
      <c r="AB45" s="98">
        <v>23</v>
      </c>
      <c r="AC45" s="23">
        <v>28.235000610351563</v>
      </c>
      <c r="AD45" s="77">
        <f t="shared" ref="AD45" si="965">AVERAGE(AC45:AC46)</f>
        <v>28.196000099182129</v>
      </c>
      <c r="AE45" s="78">
        <f t="shared" ref="AE45" si="966">STDEV(AC45:AC46)</f>
        <v>5.5155051835296363E-2</v>
      </c>
      <c r="AF45" s="30">
        <f>2^(MIN(AD$3:AD$96)-AD45)</f>
        <v>0.67058869221251272</v>
      </c>
      <c r="AG45" s="95">
        <f t="shared" ref="AG45" si="967">AD45-$R45</f>
        <v>0</v>
      </c>
      <c r="AP45" s="98">
        <v>23</v>
      </c>
      <c r="AQ45" s="6">
        <v>18.8</v>
      </c>
      <c r="AR45" s="6">
        <v>18.8</v>
      </c>
      <c r="AS45" s="30">
        <v>26.238000869750977</v>
      </c>
      <c r="AT45" s="77">
        <f t="shared" ref="AT45" si="968">AVERAGE(AS45:AS46)</f>
        <v>26.239500045776367</v>
      </c>
      <c r="AU45" s="78">
        <f t="shared" ref="AU45" si="969">STDEV(AS45:AS46)</f>
        <v>2.1201550674920136E-3</v>
      </c>
      <c r="AV45" s="30">
        <f>2^(MIN(AT$3:AT$96)-AT45)</f>
        <v>0.60751845378174918</v>
      </c>
      <c r="AW45" s="93">
        <f t="shared" ref="AW45" si="970">AT45-$R45-M45</f>
        <v>-1.4419268805760033</v>
      </c>
      <c r="AZ45" s="80">
        <f t="shared" ref="AZ45" si="971">(AW45-AX$43)/AY$43*SQRT(7/6)</f>
        <v>0.28512938943403898</v>
      </c>
      <c r="BA45" s="30">
        <f t="shared" ref="BA45" si="972">AX$3-AW45</f>
        <v>-0.63796396542959588</v>
      </c>
      <c r="BE45" s="31">
        <f t="shared" ref="BE45" si="973">(BA45-BB$43)/BC$43*SQRT(7/6)</f>
        <v>-0.28512938943403898</v>
      </c>
      <c r="BF45" s="98">
        <v>23</v>
      </c>
      <c r="BG45" s="6">
        <v>18.8</v>
      </c>
      <c r="BH45" s="6">
        <v>18.8</v>
      </c>
      <c r="BI45" s="19">
        <v>19.610000610351562</v>
      </c>
      <c r="BJ45" s="20">
        <f t="shared" si="312"/>
        <v>19.610000610351562</v>
      </c>
      <c r="BK45" s="21">
        <f t="shared" ref="BK45" si="974">STDEV(BI45:BI46)</f>
        <v>0</v>
      </c>
      <c r="BL45" s="22">
        <f>2^(MIN(BJ$3:BJ$96)-BJ45)</f>
        <v>0.58763808341221357</v>
      </c>
      <c r="BM45" s="114">
        <f t="shared" ref="BM45" si="975">BJ45-$R45-M45</f>
        <v>-8.0714263160008084</v>
      </c>
      <c r="BP45" s="80">
        <f t="shared" ref="BP45" si="976">(BM45-BN$43)/BO$43*SQRT(7/6)</f>
        <v>0.40621468295692814</v>
      </c>
      <c r="BQ45" s="118">
        <f t="shared" ref="BQ45" si="977">BN$3-BM45</f>
        <v>-0.79553589427132287</v>
      </c>
      <c r="BU45" s="24">
        <f t="shared" ref="BU45" si="978">(BQ45-BR$43)/BS$43*SQRT(7/6)</f>
        <v>-0.40621468295692686</v>
      </c>
      <c r="BV45" s="98">
        <v>23</v>
      </c>
      <c r="BW45" s="6">
        <v>18.8</v>
      </c>
      <c r="BX45" s="6">
        <v>18.8</v>
      </c>
      <c r="BY45" s="19">
        <v>24.46299934387207</v>
      </c>
      <c r="BZ45" s="20">
        <f t="shared" si="316"/>
        <v>24.500999450683594</v>
      </c>
      <c r="CA45" s="21">
        <f t="shared" ref="CA45" si="979">STDEV(BY45:BY46)</f>
        <v>5.3740266424482673E-2</v>
      </c>
      <c r="CB45" s="22">
        <f>2^(MIN(BZ$3:BZ$96)-BZ45)</f>
        <v>0.37436058645297832</v>
      </c>
      <c r="CC45" s="93">
        <f t="shared" ref="CC45" si="980">BZ45-$R45-M45</f>
        <v>-3.1804274756687767</v>
      </c>
      <c r="CF45" s="34">
        <f t="shared" ref="CF45" si="981">(CC45-CD$43)/CE$43*SQRT(7/6)</f>
        <v>0.37886825212611452</v>
      </c>
      <c r="CG45" s="30">
        <f t="shared" ref="CG45" si="982">CD$3-CC45</f>
        <v>-1.0828206091063532</v>
      </c>
      <c r="CK45" s="24">
        <f t="shared" ref="CK45" si="983">(CG45-CH$43)/CI$43*SQRT(7/6)</f>
        <v>-0.37886825212611452</v>
      </c>
      <c r="CL45" s="98">
        <v>23</v>
      </c>
      <c r="CM45" s="6">
        <v>18.8</v>
      </c>
      <c r="CN45" s="6">
        <v>18.8</v>
      </c>
      <c r="CO45" s="23">
        <v>25.96299934387207</v>
      </c>
      <c r="CP45" s="20">
        <f t="shared" si="320"/>
        <v>25.979000091552734</v>
      </c>
      <c r="CQ45" s="21">
        <f t="shared" ref="CQ45" si="984">STDEV(CO45:CO46)</f>
        <v>2.2628474378104963E-2</v>
      </c>
      <c r="CR45" s="22">
        <f>2^(MIN(CP$3:CP$96)-CP45)</f>
        <v>0.51906959958662757</v>
      </c>
      <c r="CS45" s="93">
        <f t="shared" ref="CS45" si="985">CP45-$R45-M45</f>
        <v>-1.7024268347996361</v>
      </c>
      <c r="CV45" s="80">
        <f t="shared" ref="CV45" si="986">(CS45-CT$43)/CU$43*SQRT(7/6)</f>
        <v>0.33186105038752867</v>
      </c>
      <c r="CW45" s="118">
        <f t="shared" ref="CW45" si="987">CT$3-CS45</f>
        <v>-0.99396404826302209</v>
      </c>
      <c r="DA45" s="24">
        <f t="shared" ref="DA45" si="988">(CW45-CX$43)/CY$43*SQRT(7/6)</f>
        <v>-0.33186105038752889</v>
      </c>
      <c r="DB45" s="98">
        <v>23</v>
      </c>
      <c r="DC45" s="6">
        <v>18.8</v>
      </c>
      <c r="DD45" s="6">
        <v>18.8</v>
      </c>
      <c r="DE45" s="19">
        <v>25.177000045776367</v>
      </c>
      <c r="DF45" s="20">
        <f>AVERAGE(DE45:DE46)</f>
        <v>25.217000007629395</v>
      </c>
      <c r="DG45" s="21">
        <f>STDEV(DE45:DE46)</f>
        <v>5.6568488546957708E-2</v>
      </c>
      <c r="DH45" s="22">
        <f>2^(MIN(DF$3:DF$96)-DF45)</f>
        <v>0.34615727837985605</v>
      </c>
      <c r="DI45" s="93">
        <f t="shared" ref="DI45" si="989">DF45-$R45-M45</f>
        <v>-2.4644269187229759</v>
      </c>
      <c r="DL45" s="34">
        <f>(DI45-DJ$43)/DK$43*SQRT(7/6)</f>
        <v>0.53802652117582483</v>
      </c>
      <c r="DM45" s="30">
        <f t="shared" ref="DM45" si="990">DJ$3-DI45</f>
        <v>-1.2875353841918029</v>
      </c>
      <c r="DQ45" s="24">
        <f t="shared" ref="DQ45" si="991">(DM45-DN$43)/DO$43*SQRT(7/6)</f>
        <v>-0.53802652117582461</v>
      </c>
      <c r="DR45" s="98">
        <v>23</v>
      </c>
      <c r="DS45" s="6">
        <v>18.8</v>
      </c>
      <c r="DT45" s="6">
        <v>18.8</v>
      </c>
      <c r="DU45" s="33">
        <v>26.474000930786133</v>
      </c>
      <c r="DV45" s="20">
        <f t="shared" si="326"/>
        <v>26.453000068664551</v>
      </c>
      <c r="DW45" s="21">
        <f t="shared" ref="DW45" si="992">STDEV(DU45:DU46)</f>
        <v>2.9699704033868721E-2</v>
      </c>
      <c r="DX45" s="79">
        <f>2^(MIN(DV$3:DV$96)-DV45)</f>
        <v>0.41552314834018722</v>
      </c>
      <c r="DY45" s="96">
        <f t="shared" ref="DY45" si="993">DV45-$R45-M45</f>
        <v>-1.2284268576878197</v>
      </c>
      <c r="EB45" s="34">
        <f t="shared" ref="EB45" si="994">(DY45-DZ$43)/EA$43*SQRT(7/6)</f>
        <v>0.15846214762804861</v>
      </c>
      <c r="EC45" s="30">
        <f t="shared" ref="EC45" si="995">DZ$3-DY45</f>
        <v>-1.1241069413730247</v>
      </c>
      <c r="EG45" s="24">
        <f t="shared" ref="EG45" si="996">(EC45-ED$43)/EE$43*SQRT(7/6)</f>
        <v>-0.15846214762804842</v>
      </c>
      <c r="EH45" s="98">
        <v>23</v>
      </c>
      <c r="EI45" s="6">
        <v>18.8</v>
      </c>
      <c r="EJ45" s="6">
        <v>18.8</v>
      </c>
      <c r="EK45" s="19">
        <v>27.545999526977539</v>
      </c>
      <c r="EL45" s="20">
        <f t="shared" si="377"/>
        <v>27.507499694824219</v>
      </c>
      <c r="EM45" s="21">
        <f t="shared" ref="EM45" si="997">STDEV(EK45:EK46)</f>
        <v>5.4446984780313346E-2</v>
      </c>
      <c r="EN45" s="79">
        <f>2^(MIN(EL$3:EL$98)-EL45)</f>
        <v>0.64640065476893027</v>
      </c>
      <c r="EO45" s="93">
        <f t="shared" ref="EO45" si="998">EL45-$R45-M45</f>
        <v>-0.17392723152815182</v>
      </c>
      <c r="EP45" s="29"/>
      <c r="EQ45" s="29"/>
      <c r="ER45" s="80">
        <f t="shared" ref="ER45" si="999">(EO45-EP$43)/EQ$43*SQRT(7/6)</f>
        <v>3.8747840955055714E-2</v>
      </c>
      <c r="ES45" s="118">
        <f t="shared" ref="ES45" si="1000">EP$3-EO45</f>
        <v>-0.64474922195163797</v>
      </c>
      <c r="ET45" s="29"/>
      <c r="EU45" s="29"/>
      <c r="EV45" s="29"/>
      <c r="EW45" s="24">
        <f t="shared" ref="EW45" si="1001">(ES45-ET$43)/EU$43*SQRT(7/6)</f>
        <v>-3.8747840955055762E-2</v>
      </c>
      <c r="EX45" s="98">
        <v>23</v>
      </c>
      <c r="EY45" s="6">
        <v>18.8</v>
      </c>
      <c r="EZ45" s="6">
        <v>18.8</v>
      </c>
      <c r="FA45" s="150">
        <v>27.979000091552734</v>
      </c>
      <c r="FB45" s="30">
        <f t="shared" ref="FB45" si="1002">AVERAGE(FA45:FA46)</f>
        <v>27.96399974822998</v>
      </c>
      <c r="FC45" s="30">
        <f t="shared" ref="FC45" si="1003">STDEV(FA45:FA46)</f>
        <v>2.1213688967291273E-2</v>
      </c>
      <c r="FD45" s="30">
        <f>2^(MIN(FB$3:FB$96)-FB45)</f>
        <v>0.63287836392206476</v>
      </c>
      <c r="FE45" s="118">
        <f t="shared" ref="FE45" si="1004">FB45-$R45-M45</f>
        <v>0.2825728218776099</v>
      </c>
      <c r="FF45" s="29"/>
      <c r="FG45" s="29"/>
      <c r="FH45" s="35">
        <f t="shared" ref="FH45" si="1005">(FE45-FF$43)/FG$43*SQRT(7/6)</f>
        <v>-2.5397313538832032E-2</v>
      </c>
      <c r="FI45" s="118">
        <f t="shared" ref="FI45" si="1006">FF$3-FE45</f>
        <v>-0.88432065706254759</v>
      </c>
      <c r="FJ45" s="29"/>
      <c r="FK45" s="29"/>
      <c r="FL45" s="29"/>
      <c r="FM45" s="50">
        <f t="shared" ref="FM45" si="1007">(FI45-FJ$43)/FK$43*SQRT(7/6)</f>
        <v>2.5397313538831987E-2</v>
      </c>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row>
    <row r="46" spans="1:421" x14ac:dyDescent="0.25">
      <c r="A46" s="1"/>
      <c r="B46" s="1"/>
      <c r="C46" s="5" t="s">
        <v>18</v>
      </c>
      <c r="D46" s="6">
        <v>18.8</v>
      </c>
      <c r="E46" s="6">
        <v>18.8</v>
      </c>
      <c r="F46" s="12" t="s">
        <v>84</v>
      </c>
      <c r="G46" s="98">
        <v>23</v>
      </c>
      <c r="H46" s="11">
        <v>23</v>
      </c>
      <c r="I46" s="170"/>
      <c r="M46" s="171"/>
      <c r="N46" s="19">
        <v>24.159999847412109</v>
      </c>
      <c r="O46" s="21"/>
      <c r="Q46" s="26"/>
      <c r="R46" s="28"/>
      <c r="S46" s="25"/>
      <c r="T46" s="23"/>
      <c r="U46" s="23"/>
      <c r="V46" s="35"/>
      <c r="X46" s="23"/>
      <c r="Y46" s="23"/>
      <c r="Z46" s="21"/>
      <c r="AA46" s="35"/>
      <c r="AB46" s="98">
        <v>23</v>
      </c>
      <c r="AC46" s="23">
        <v>28.156999588012695</v>
      </c>
      <c r="AD46" s="78"/>
      <c r="AE46" s="29"/>
      <c r="AF46" s="23"/>
      <c r="AG46" s="25"/>
      <c r="AP46" s="98">
        <v>23</v>
      </c>
      <c r="AQ46" s="6">
        <v>18.8</v>
      </c>
      <c r="AR46" s="6">
        <v>18.8</v>
      </c>
      <c r="AS46" s="30">
        <v>26.240999221801758</v>
      </c>
      <c r="AT46" s="78"/>
      <c r="AU46" s="29"/>
      <c r="AV46" s="29"/>
      <c r="AZ46" s="29"/>
      <c r="BA46" s="29"/>
      <c r="BF46" s="98">
        <v>23</v>
      </c>
      <c r="BG46" s="6">
        <v>18.8</v>
      </c>
      <c r="BH46" s="6">
        <v>18.8</v>
      </c>
      <c r="BI46" s="19">
        <v>19.610000610351562</v>
      </c>
      <c r="BJ46" s="21"/>
      <c r="BL46" s="32"/>
      <c r="BM46" s="32"/>
      <c r="BP46" s="29"/>
      <c r="BQ46" s="89"/>
      <c r="BV46" s="98">
        <v>23</v>
      </c>
      <c r="BW46" s="6">
        <v>18.8</v>
      </c>
      <c r="BX46" s="6">
        <v>18.8</v>
      </c>
      <c r="BY46" s="19">
        <v>24.538999557495117</v>
      </c>
      <c r="BZ46" s="21"/>
      <c r="CC46" s="89"/>
      <c r="CL46" s="98">
        <v>23</v>
      </c>
      <c r="CM46" s="6">
        <v>18.8</v>
      </c>
      <c r="CN46" s="6">
        <v>18.8</v>
      </c>
      <c r="CO46" s="23">
        <v>25.995000839233398</v>
      </c>
      <c r="CP46" s="21"/>
      <c r="CR46" s="32"/>
      <c r="CS46" s="89"/>
      <c r="CV46" s="29"/>
      <c r="CW46" s="89"/>
      <c r="DB46" s="98">
        <v>23</v>
      </c>
      <c r="DC46" s="6">
        <v>18.8</v>
      </c>
      <c r="DD46" s="6">
        <v>18.8</v>
      </c>
      <c r="DE46" s="19">
        <v>25.256999969482422</v>
      </c>
      <c r="DF46" s="21"/>
      <c r="DH46" s="32"/>
      <c r="DI46" s="29"/>
      <c r="DR46" s="98">
        <v>23</v>
      </c>
      <c r="DS46" s="6">
        <v>18.8</v>
      </c>
      <c r="DT46" s="6">
        <v>18.8</v>
      </c>
      <c r="DU46" s="33">
        <v>26.431999206542969</v>
      </c>
      <c r="DV46" s="21"/>
      <c r="DX46" s="29"/>
      <c r="EC46" s="29"/>
      <c r="EH46" s="98">
        <v>23</v>
      </c>
      <c r="EI46" s="6">
        <v>18.8</v>
      </c>
      <c r="EJ46" s="6">
        <v>18.8</v>
      </c>
      <c r="EK46" s="19">
        <v>27.468999862670898</v>
      </c>
      <c r="EL46" s="21"/>
      <c r="EP46" s="29"/>
      <c r="EQ46" s="29"/>
      <c r="ER46" s="29"/>
      <c r="ES46" s="89"/>
      <c r="ET46" s="29"/>
      <c r="EU46" s="29"/>
      <c r="EV46" s="29"/>
      <c r="EX46" s="98">
        <v>23</v>
      </c>
      <c r="EY46" s="6">
        <v>18.8</v>
      </c>
      <c r="EZ46" s="6">
        <v>18.8</v>
      </c>
      <c r="FA46" s="150">
        <v>27.948999404907227</v>
      </c>
      <c r="FF46" s="29"/>
      <c r="FG46" s="29"/>
      <c r="FJ46" s="29"/>
      <c r="FK46" s="29"/>
      <c r="FL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row>
    <row r="47" spans="1:421" x14ac:dyDescent="0.25">
      <c r="A47" s="1"/>
      <c r="B47" s="1" t="s">
        <v>77</v>
      </c>
      <c r="C47" s="5" t="s">
        <v>18</v>
      </c>
      <c r="D47" s="6">
        <v>18.8</v>
      </c>
      <c r="E47" s="6">
        <v>18.8</v>
      </c>
      <c r="F47" s="12" t="s">
        <v>84</v>
      </c>
      <c r="G47" s="98">
        <v>24</v>
      </c>
      <c r="H47" s="11">
        <v>24</v>
      </c>
      <c r="I47" s="170">
        <v>1.5</v>
      </c>
      <c r="L47" s="171">
        <f t="shared" ref="L47" si="1008">(I47-J$43)/K$43*SQRT(7/6)</f>
        <v>1.3252739487596403</v>
      </c>
      <c r="M47" s="171">
        <f>LOG(I47,2)</f>
        <v>0.58496250072115619</v>
      </c>
      <c r="N47" s="19">
        <v>24.186000823974609</v>
      </c>
      <c r="O47" s="20">
        <f t="shared" ref="O47" si="1009">AVERAGE(N47:N48)</f>
        <v>24.223999977111816</v>
      </c>
      <c r="P47" s="21">
        <f t="shared" ref="P47" si="1010">STDEV(N47:N48)</f>
        <v>5.3738917725330328E-2</v>
      </c>
      <c r="Q47" s="22">
        <f>2^(MIN(O$17:O$50)-O47)</f>
        <v>0.63927111659196678</v>
      </c>
      <c r="R47" s="87">
        <f t="shared" ref="R47" si="1011">AD47</f>
        <v>28.35099983215332</v>
      </c>
      <c r="S47" s="96">
        <f t="shared" ref="S47" si="1012">O47-$R47-M47</f>
        <v>-4.71196235576266</v>
      </c>
      <c r="T47" s="23"/>
      <c r="U47" s="23"/>
      <c r="V47" s="34">
        <f>(S47-T$43)/U$43*SQRT(7/6)</f>
        <v>-0.8046483246965549</v>
      </c>
      <c r="W47" s="30">
        <f>T$3-S47</f>
        <v>0.58635699516093975</v>
      </c>
      <c r="X47" s="23"/>
      <c r="Y47" s="23"/>
      <c r="Z47" s="21"/>
      <c r="AA47" s="24">
        <f t="shared" ref="AA47" si="1013">(W47-X$43)/Y$43*SQRT(7/6)</f>
        <v>0.80464832469655445</v>
      </c>
      <c r="AB47" s="98">
        <v>24</v>
      </c>
      <c r="AC47" s="23">
        <v>28.336999893188477</v>
      </c>
      <c r="AD47" s="77">
        <f t="shared" ref="AD47" si="1014">AVERAGE(AC47:AC48)</f>
        <v>28.35099983215332</v>
      </c>
      <c r="AE47" s="78">
        <f t="shared" ref="AE47" si="1015">STDEV(AC47:AC48)</f>
        <v>1.9798903556477579E-2</v>
      </c>
      <c r="AF47" s="30">
        <f>2^(MIN(AD$3:AD$96)-AD47)</f>
        <v>0.60227752484165509</v>
      </c>
      <c r="AG47" s="95">
        <f t="shared" ref="AG47" si="1016">AD47-$R47</f>
        <v>0</v>
      </c>
      <c r="AP47" s="98">
        <v>24</v>
      </c>
      <c r="AQ47" s="6">
        <v>18.8</v>
      </c>
      <c r="AR47" s="6">
        <v>18.8</v>
      </c>
      <c r="AS47" s="30">
        <v>26.228000640869141</v>
      </c>
      <c r="AT47" s="77">
        <f t="shared" ref="AT47" si="1017">AVERAGE(AS47:AS48)</f>
        <v>26.263999938964844</v>
      </c>
      <c r="AU47" s="78">
        <f t="shared" ref="AU47" si="1018">STDEV(AS47:AS48)</f>
        <v>5.0910695602855292E-2</v>
      </c>
      <c r="AV47" s="30">
        <f>2^(MIN(AT$3:AT$96)-AT47)</f>
        <v>0.59728866318810225</v>
      </c>
      <c r="AW47" s="93">
        <f t="shared" ref="AW47" si="1019">AT47-$R47-M47</f>
        <v>-2.6719623939096326</v>
      </c>
      <c r="AZ47" s="80">
        <f t="shared" ref="AZ47" si="1020">(AW47-AX$43)/AY$43*SQRT(7/6)</f>
        <v>-0.75602865815814257</v>
      </c>
      <c r="BA47" s="30">
        <f t="shared" ref="BA47" si="1021">AX$3-AW47</f>
        <v>0.59207154790403349</v>
      </c>
      <c r="BE47" s="31">
        <f t="shared" ref="BE47" si="1022">(BA47-BB$43)/BC$43*SQRT(7/6)</f>
        <v>0.75602865815814246</v>
      </c>
      <c r="BF47" s="98">
        <v>24</v>
      </c>
      <c r="BG47" s="6">
        <v>18.8</v>
      </c>
      <c r="BH47" s="6">
        <v>18.8</v>
      </c>
      <c r="BI47" s="19">
        <v>19.954000473022461</v>
      </c>
      <c r="BJ47" s="20">
        <f t="shared" si="312"/>
        <v>19.964000701904297</v>
      </c>
      <c r="BK47" s="21">
        <f t="shared" ref="BK47" si="1023">STDEV(BI47:BI48)</f>
        <v>1.4142459311527513E-2</v>
      </c>
      <c r="BL47" s="22">
        <f>2^(MIN(BJ$3:BJ$96)-BJ47)</f>
        <v>0.45977493068168157</v>
      </c>
      <c r="BM47" s="114">
        <f t="shared" ref="BM47" si="1024">BJ47-$R47-M47</f>
        <v>-8.9719616309701795</v>
      </c>
      <c r="BP47" s="80">
        <f t="shared" ref="BP47" si="1025">(BM47-BN$43)/BO$43*SQRT(7/6)</f>
        <v>-0.34372966525952986</v>
      </c>
      <c r="BQ47" s="118">
        <f t="shared" ref="BQ47" si="1026">BN$3-BM47</f>
        <v>0.10499942069804824</v>
      </c>
      <c r="BU47" s="24">
        <f t="shared" ref="BU47" si="1027">(BQ47-BR$43)/BS$43*SQRT(7/6)</f>
        <v>0.34372966525953069</v>
      </c>
      <c r="BV47" s="98">
        <v>24</v>
      </c>
      <c r="BW47" s="6">
        <v>18.8</v>
      </c>
      <c r="BX47" s="6">
        <v>18.8</v>
      </c>
      <c r="BY47" s="19">
        <v>24.429000854492188</v>
      </c>
      <c r="BZ47" s="20">
        <f t="shared" si="316"/>
        <v>24.459500312805176</v>
      </c>
      <c r="CA47" s="21">
        <f t="shared" ref="CA47" si="1028">STDEV(BY47:BY48)</f>
        <v>4.3132747591260866E-2</v>
      </c>
      <c r="CB47" s="22">
        <f>2^(MIN(BZ$3:BZ$96)-BZ47)</f>
        <v>0.38528544619155908</v>
      </c>
      <c r="CC47" s="93">
        <f t="shared" ref="CC47" si="1029">BZ47-$R47-M47</f>
        <v>-4.4764620200693006</v>
      </c>
      <c r="CF47" s="34">
        <f t="shared" ref="CF47" si="1030">(CC47-CD$43)/CE$43*SQRT(7/6)</f>
        <v>-0.70627941517616932</v>
      </c>
      <c r="CG47" s="30">
        <f t="shared" ref="CG47" si="1031">CD$3-CC47</f>
        <v>0.21321393529417065</v>
      </c>
      <c r="CK47" s="24">
        <f t="shared" ref="CK47" si="1032">(CG47-CH$43)/CI$43*SQRT(7/6)</f>
        <v>0.70627941517616932</v>
      </c>
      <c r="CL47" s="98">
        <v>24</v>
      </c>
      <c r="CM47" s="6">
        <v>18.8</v>
      </c>
      <c r="CN47" s="6">
        <v>18.8</v>
      </c>
      <c r="CO47" s="23">
        <v>26.006999969482422</v>
      </c>
      <c r="CP47" s="20">
        <f t="shared" si="320"/>
        <v>26.034500122070312</v>
      </c>
      <c r="CQ47" s="21">
        <f t="shared" ref="CQ47" si="1033">STDEV(CO47:CO48)</f>
        <v>3.8891088757124492E-2</v>
      </c>
      <c r="CR47" s="22">
        <f>2^(MIN(CP$3:CP$96)-CP47)</f>
        <v>0.49948036487198211</v>
      </c>
      <c r="CS47" s="93">
        <f t="shared" ref="CS47" si="1034">CP47-$R47-M47</f>
        <v>-2.9014622108041639</v>
      </c>
      <c r="CV47" s="80">
        <f t="shared" ref="CV47" si="1035">(CS47-CT$43)/CU$43*SQRT(7/6)</f>
        <v>-0.64633270900775774</v>
      </c>
      <c r="CW47" s="118">
        <f t="shared" ref="CW47" si="1036">CT$3-CS47</f>
        <v>0.20507132774150572</v>
      </c>
      <c r="DA47" s="24">
        <f t="shared" ref="DA47" si="1037">(CW47-CX$43)/CY$43*SQRT(7/6)</f>
        <v>0.64633270900775786</v>
      </c>
      <c r="DB47" s="98">
        <v>24</v>
      </c>
      <c r="DC47" s="6">
        <v>18.8</v>
      </c>
      <c r="DD47" s="6">
        <v>18.8</v>
      </c>
      <c r="DE47" s="19">
        <v>24.961999893188477</v>
      </c>
      <c r="DF47" s="20">
        <f>AVERAGE(DE47:DE48)</f>
        <v>24.94849967956543</v>
      </c>
      <c r="DG47" s="21">
        <f>STDEV(DE47:DE48)</f>
        <v>1.909218520064691E-2</v>
      </c>
      <c r="DH47" s="22">
        <f>2^(MIN(DF$3:DF$96)-DF47)</f>
        <v>0.41696549765708696</v>
      </c>
      <c r="DI47" s="93">
        <f t="shared" ref="DI47" si="1038">DF47-$R47-M47</f>
        <v>-3.9874626533090467</v>
      </c>
      <c r="DL47" s="34">
        <f>(DI47-DJ$43)/DK$43*SQRT(7/6)</f>
        <v>-0.5840495012823792</v>
      </c>
      <c r="DM47" s="30">
        <f t="shared" ref="DM47" si="1039">DJ$3-DI47</f>
        <v>0.23550035039426787</v>
      </c>
      <c r="DQ47" s="24">
        <f t="shared" ref="DQ47" si="1040">(DM47-DN$43)/DO$43*SQRT(7/6)</f>
        <v>0.58404950128237898</v>
      </c>
      <c r="DR47" s="98">
        <v>24</v>
      </c>
      <c r="DS47" s="6">
        <v>18.8</v>
      </c>
      <c r="DT47" s="6">
        <v>18.8</v>
      </c>
      <c r="DU47" s="33">
        <v>26.208999633789063</v>
      </c>
      <c r="DV47" s="20">
        <f t="shared" si="326"/>
        <v>26.189499855041504</v>
      </c>
      <c r="DW47" s="21">
        <f t="shared" ref="DW47" si="1041">STDEV(DU47:DU48)</f>
        <v>2.7576851568072009E-2</v>
      </c>
      <c r="DX47" s="79">
        <f>2^(MIN(DV$3:DV$96)-DV47)</f>
        <v>0.49878879762528028</v>
      </c>
      <c r="DY47" s="96">
        <f t="shared" ref="DY47" si="1042">DV47-$R47-M47</f>
        <v>-2.7464624778329725</v>
      </c>
      <c r="EB47" s="34">
        <f t="shared" ref="EB47" si="1043">(DY47-DZ$43)/EA$43*SQRT(7/6)</f>
        <v>-1.0486164264446785</v>
      </c>
      <c r="EC47" s="30">
        <f t="shared" ref="EC47" si="1044">DZ$3-DY47</f>
        <v>0.39392867877212812</v>
      </c>
      <c r="EG47" s="24">
        <f t="shared" ref="EG47" si="1045">(EC47-ED$43)/EE$43*SQRT(7/6)</f>
        <v>1.0486164264446787</v>
      </c>
      <c r="EH47" s="98">
        <v>24</v>
      </c>
      <c r="EI47" s="6">
        <v>18.8</v>
      </c>
      <c r="EJ47" s="6">
        <v>18.8</v>
      </c>
      <c r="EK47" s="19">
        <v>28.205999374389648</v>
      </c>
      <c r="EL47" s="20">
        <f t="shared" si="377"/>
        <v>28.222000122070312</v>
      </c>
      <c r="EM47" s="21">
        <f t="shared" ref="EM47" si="1046">STDEV(EK47:EK48)</f>
        <v>2.2628474378104963E-2</v>
      </c>
      <c r="EN47" s="79">
        <f>2^(MIN(EL$3:EL$98)-EL47)</f>
        <v>0.3939269805222968</v>
      </c>
      <c r="EO47" s="93">
        <f t="shared" ref="EO47" si="1047">EL47-$R47-M47</f>
        <v>-0.713962210804164</v>
      </c>
      <c r="EP47" s="29"/>
      <c r="EQ47" s="29"/>
      <c r="ER47" s="80">
        <f t="shared" ref="ER47" si="1048">(EO47-EP$43)/EQ$43*SQRT(7/6)</f>
        <v>-0.41546571128765913</v>
      </c>
      <c r="ES47" s="118">
        <f t="shared" ref="ES47" si="1049">EP$3-EO47</f>
        <v>-0.10471424267562579</v>
      </c>
      <c r="ET47" s="29"/>
      <c r="EU47" s="29"/>
      <c r="EV47" s="29"/>
      <c r="EW47" s="24">
        <f t="shared" ref="EW47" si="1050">(ES47-ET$43)/EU$43*SQRT(7/6)</f>
        <v>0.41546571128765908</v>
      </c>
      <c r="EX47" s="98">
        <v>24</v>
      </c>
      <c r="EY47" s="6">
        <v>18.8</v>
      </c>
      <c r="EZ47" s="6">
        <v>18.8</v>
      </c>
      <c r="FA47" s="150">
        <v>27.596000671386719</v>
      </c>
      <c r="FB47" s="30">
        <f t="shared" ref="FB47" si="1051">AVERAGE(FA47:FA48)</f>
        <v>27.590000152587891</v>
      </c>
      <c r="FC47" s="30">
        <f t="shared" ref="FC47" si="1052">STDEV(FA47:FA48)</f>
        <v>8.4860150665774479E-3</v>
      </c>
      <c r="FD47" s="30">
        <f>2^(MIN(FB$3:FB$96)-FB47)</f>
        <v>0.82017276806534645</v>
      </c>
      <c r="FE47" s="118">
        <f t="shared" ref="FE47" si="1053">FB47-$R47-M47</f>
        <v>-1.3459621802865858</v>
      </c>
      <c r="FF47" s="29"/>
      <c r="FG47" s="29"/>
      <c r="FH47" s="35">
        <f t="shared" ref="FH47" si="1054">(FE47-FF$43)/FG$43*SQRT(7/6)</f>
        <v>-1.3442980799764224</v>
      </c>
      <c r="FI47" s="118">
        <f t="shared" ref="FI47" si="1055">FF$3-FE47</f>
        <v>0.74421434510164808</v>
      </c>
      <c r="FJ47" s="29"/>
      <c r="FK47" s="29"/>
      <c r="FL47" s="29"/>
      <c r="FM47" s="50">
        <f t="shared" ref="FM47" si="1056">(FI47-FJ$43)/FK$43*SQRT(7/6)</f>
        <v>1.3442980799764224</v>
      </c>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row>
    <row r="48" spans="1:421" x14ac:dyDescent="0.25">
      <c r="A48" s="1"/>
      <c r="B48" s="1"/>
      <c r="C48" s="5" t="s">
        <v>18</v>
      </c>
      <c r="D48" s="6">
        <v>18.8</v>
      </c>
      <c r="E48" s="6">
        <v>18.8</v>
      </c>
      <c r="F48" s="12" t="s">
        <v>84</v>
      </c>
      <c r="G48" s="98">
        <v>24</v>
      </c>
      <c r="H48" s="11">
        <v>24</v>
      </c>
      <c r="I48" s="170"/>
      <c r="M48" s="171"/>
      <c r="N48" s="19">
        <v>24.261999130249023</v>
      </c>
      <c r="O48" s="21"/>
      <c r="Q48" s="26"/>
      <c r="R48" s="28"/>
      <c r="S48" s="25"/>
      <c r="T48" s="23"/>
      <c r="U48" s="23"/>
      <c r="V48" s="35"/>
      <c r="X48" s="23"/>
      <c r="Y48" s="23"/>
      <c r="Z48" s="21"/>
      <c r="AA48" s="35"/>
      <c r="AB48" s="98">
        <v>24</v>
      </c>
      <c r="AC48" s="23">
        <v>28.364999771118164</v>
      </c>
      <c r="AD48" s="78"/>
      <c r="AE48" s="29"/>
      <c r="AF48" s="23"/>
      <c r="AG48" s="25"/>
      <c r="AP48" s="98">
        <v>24</v>
      </c>
      <c r="AQ48" s="6">
        <v>18.8</v>
      </c>
      <c r="AR48" s="6">
        <v>18.8</v>
      </c>
      <c r="AS48" s="30">
        <v>26.299999237060547</v>
      </c>
      <c r="AT48" s="78"/>
      <c r="AU48" s="29"/>
      <c r="AV48" s="29"/>
      <c r="AZ48" s="29"/>
      <c r="BA48" s="29"/>
      <c r="BF48" s="98">
        <v>24</v>
      </c>
      <c r="BG48" s="6">
        <v>18.8</v>
      </c>
      <c r="BH48" s="6">
        <v>18.8</v>
      </c>
      <c r="BI48" s="19">
        <v>19.974000930786133</v>
      </c>
      <c r="BJ48" s="21"/>
      <c r="BL48" s="32"/>
      <c r="BM48" s="32"/>
      <c r="BP48" s="29"/>
      <c r="BQ48" s="89"/>
      <c r="BV48" s="98">
        <v>24</v>
      </c>
      <c r="BW48" s="6">
        <v>18.8</v>
      </c>
      <c r="BX48" s="6">
        <v>18.8</v>
      </c>
      <c r="BY48" s="19">
        <v>24.489999771118164</v>
      </c>
      <c r="BZ48" s="21"/>
      <c r="CC48" s="89"/>
      <c r="CL48" s="98">
        <v>24</v>
      </c>
      <c r="CM48" s="6">
        <v>18.8</v>
      </c>
      <c r="CN48" s="6">
        <v>18.8</v>
      </c>
      <c r="CO48" s="23">
        <v>26.062000274658203</v>
      </c>
      <c r="CP48" s="21"/>
      <c r="CR48" s="32"/>
      <c r="CS48" s="89"/>
      <c r="CV48" s="29"/>
      <c r="CW48" s="89"/>
      <c r="DB48" s="98">
        <v>24</v>
      </c>
      <c r="DC48" s="6">
        <v>18.8</v>
      </c>
      <c r="DD48" s="6">
        <v>18.8</v>
      </c>
      <c r="DE48" s="19">
        <v>24.934999465942383</v>
      </c>
      <c r="DF48" s="21"/>
      <c r="DH48" s="32"/>
      <c r="DI48" s="29"/>
      <c r="DR48" s="98">
        <v>24</v>
      </c>
      <c r="DS48" s="6">
        <v>18.8</v>
      </c>
      <c r="DT48" s="6">
        <v>18.8</v>
      </c>
      <c r="DU48" s="33">
        <v>26.170000076293945</v>
      </c>
      <c r="DV48" s="21"/>
      <c r="DX48" s="29"/>
      <c r="EC48" s="29"/>
      <c r="EH48" s="98">
        <v>24</v>
      </c>
      <c r="EI48" s="6">
        <v>18.8</v>
      </c>
      <c r="EJ48" s="6">
        <v>18.8</v>
      </c>
      <c r="EK48" s="19">
        <v>28.238000869750977</v>
      </c>
      <c r="EL48" s="21"/>
      <c r="EP48" s="29"/>
      <c r="EQ48" s="29"/>
      <c r="ER48" s="29"/>
      <c r="ES48" s="89"/>
      <c r="ET48" s="29"/>
      <c r="EU48" s="29"/>
      <c r="EV48" s="29"/>
      <c r="EX48" s="98">
        <v>24</v>
      </c>
      <c r="EY48" s="6">
        <v>18.8</v>
      </c>
      <c r="EZ48" s="6">
        <v>18.8</v>
      </c>
      <c r="FA48" s="150">
        <v>27.583999633789063</v>
      </c>
      <c r="FF48" s="29"/>
      <c r="FG48" s="29"/>
      <c r="FJ48" s="29"/>
      <c r="FK48" s="29"/>
      <c r="FL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row>
    <row r="49" spans="1:257" x14ac:dyDescent="0.25">
      <c r="A49" s="1"/>
      <c r="B49" s="1" t="s">
        <v>81</v>
      </c>
      <c r="C49" s="5" t="s">
        <v>18</v>
      </c>
      <c r="D49" s="6">
        <v>18.8</v>
      </c>
      <c r="E49" s="6">
        <v>18.8</v>
      </c>
      <c r="F49" s="12" t="s">
        <v>84</v>
      </c>
      <c r="G49" s="98">
        <v>25</v>
      </c>
      <c r="H49" s="11">
        <v>25</v>
      </c>
      <c r="I49" s="170">
        <v>1.3</v>
      </c>
      <c r="L49" s="171">
        <f t="shared" ref="L49" si="1057">(I49-J$43)/K$43*SQRT(7/6)</f>
        <v>0.84953458253823111</v>
      </c>
      <c r="M49" s="171">
        <f>LOG(I49,2)</f>
        <v>0.37851162325372983</v>
      </c>
      <c r="N49" s="19">
        <v>24.263999938964844</v>
      </c>
      <c r="O49" s="20">
        <f t="shared" ref="O49" si="1058">AVERAGE(N49:N50)</f>
        <v>24.271499633789063</v>
      </c>
      <c r="P49" s="21">
        <f t="shared" ref="P49" si="1059">STDEV(N49:N50)</f>
        <v>1.0606170134069462E-2</v>
      </c>
      <c r="Q49" s="22">
        <f>2^(MIN(O$17:O$50)-O49)</f>
        <v>0.61856630803794388</v>
      </c>
      <c r="R49" s="87">
        <f t="shared" ref="R49" si="1060">AD49</f>
        <v>28.242500305175781</v>
      </c>
      <c r="S49" s="96">
        <f t="shared" ref="S49" si="1061">O49-$R49-M49</f>
        <v>-4.3495122946404488</v>
      </c>
      <c r="T49" s="23"/>
      <c r="U49" s="23"/>
      <c r="V49" s="34">
        <f t="shared" ref="V49" si="1062">(S49-T$43)/U$43*SQRT(7/6)</f>
        <v>-0.55420996372610243</v>
      </c>
      <c r="W49" s="30">
        <f>T$3-S49</f>
        <v>0.22390693403872852</v>
      </c>
      <c r="X49" s="23"/>
      <c r="Y49" s="23"/>
      <c r="Z49" s="21"/>
      <c r="AA49" s="24">
        <f t="shared" ref="AA49" si="1063">(W49-X$43)/Y$43*SQRT(7/6)</f>
        <v>0.5542099637261021</v>
      </c>
      <c r="AB49" s="98">
        <v>25</v>
      </c>
      <c r="AC49" s="23">
        <v>28.177000045776367</v>
      </c>
      <c r="AD49" s="77">
        <f t="shared" ref="AD49" si="1064">AVERAGE(AC49:AC50)</f>
        <v>28.242500305175781</v>
      </c>
      <c r="AE49" s="78">
        <f t="shared" ref="AE49" si="1065">STDEV(AC49:AC50)</f>
        <v>9.2631355181607158E-2</v>
      </c>
      <c r="AF49" s="30">
        <f>2^(MIN(AD$3:AD$96)-AD49)</f>
        <v>0.64931923612291775</v>
      </c>
      <c r="AG49" s="95">
        <f t="shared" ref="AG49" si="1066">AD49-$R49</f>
        <v>0</v>
      </c>
      <c r="AP49" s="98">
        <v>25</v>
      </c>
      <c r="AQ49" s="6">
        <v>18.8</v>
      </c>
      <c r="AR49" s="6">
        <v>18.8</v>
      </c>
      <c r="AS49" s="30">
        <v>26.042999267578125</v>
      </c>
      <c r="AT49" s="77">
        <f t="shared" ref="AT49" si="1067">AVERAGE(AS49:AS50)</f>
        <v>26.071499824523926</v>
      </c>
      <c r="AU49" s="78">
        <f t="shared" ref="AU49" si="1068">STDEV(AS49:AS50)</f>
        <v>4.0305874167938183E-2</v>
      </c>
      <c r="AV49" s="30">
        <f>2^(MIN(AT$3:AT$96)-AT49)</f>
        <v>0.68254702858947969</v>
      </c>
      <c r="AW49" s="93">
        <f t="shared" ref="AW49" si="1069">AT49-$R49-M49</f>
        <v>-2.5495121039055855</v>
      </c>
      <c r="AZ49" s="80">
        <f t="shared" ref="AZ49" si="1070">(AW49-AX$43)/AY$43*SQRT(7/6)</f>
        <v>-0.65238115897156401</v>
      </c>
      <c r="BA49" s="30">
        <f t="shared" ref="BA49" si="1071">AX$3-AW49</f>
        <v>0.46962125789998632</v>
      </c>
      <c r="BE49" s="31">
        <f t="shared" ref="BE49" si="1072">(BA49-BB$43)/BC$43*SQRT(7/6)</f>
        <v>0.6523811589715639</v>
      </c>
      <c r="BF49" s="98">
        <v>25</v>
      </c>
      <c r="BG49" s="6">
        <v>18.8</v>
      </c>
      <c r="BH49" s="6">
        <v>18.8</v>
      </c>
      <c r="BI49" s="19">
        <v>19.061000823974609</v>
      </c>
      <c r="BJ49" s="20">
        <f t="shared" si="312"/>
        <v>19.061000823974609</v>
      </c>
      <c r="BK49" s="21">
        <f t="shared" ref="BK49" si="1073">STDEV(BI49:BI50)</f>
        <v>0</v>
      </c>
      <c r="BL49" s="22">
        <f>2^(MIN(BJ$3:BJ$96)-BJ49)</f>
        <v>0.85975624072423995</v>
      </c>
      <c r="BM49" s="114">
        <f t="shared" ref="BM49" si="1074">BJ49-$R49-M49</f>
        <v>-9.560011104454901</v>
      </c>
      <c r="BP49" s="80">
        <f t="shared" ref="BP49" si="1075">(BM49-BN$43)/BO$43*SQRT(7/6)</f>
        <v>-0.83344325203489145</v>
      </c>
      <c r="BQ49" s="118">
        <f t="shared" ref="BQ49" si="1076">BN$3-BM49</f>
        <v>0.69304889418276971</v>
      </c>
      <c r="BU49" s="24">
        <f t="shared" ref="BU49" si="1077">(BQ49-BR$43)/BS$43*SQRT(7/6)</f>
        <v>0.83344325203489222</v>
      </c>
      <c r="BV49" s="98">
        <v>25</v>
      </c>
      <c r="BW49" s="6">
        <v>18.8</v>
      </c>
      <c r="BX49" s="6">
        <v>18.8</v>
      </c>
      <c r="BY49" s="19">
        <v>23.978000640869141</v>
      </c>
      <c r="BZ49" s="20">
        <f t="shared" si="316"/>
        <v>23.975500106811523</v>
      </c>
      <c r="CA49" s="21">
        <f t="shared" ref="CA49" si="1078">STDEV(BY49:BY50)</f>
        <v>3.5362891774580528E-3</v>
      </c>
      <c r="CB49" s="22">
        <f>2^(MIN(BZ$3:BZ$96)-BZ49)</f>
        <v>0.53886649843004375</v>
      </c>
      <c r="CC49" s="93">
        <f t="shared" ref="CC49" si="1079">BZ49-$R49-M49</f>
        <v>-4.6455118216179878</v>
      </c>
      <c r="CF49" s="34">
        <f t="shared" ref="CF49" si="1080">(CC49-CD$43)/CE$43*SQRT(7/6)</f>
        <v>-0.84782193701791797</v>
      </c>
      <c r="CG49" s="30">
        <f t="shared" ref="CG49" si="1081">CD$3-CC49</f>
        <v>0.38226373684285786</v>
      </c>
      <c r="CK49" s="24">
        <f t="shared" ref="CK49" si="1082">(CG49-CH$43)/CI$43*SQRT(7/6)</f>
        <v>0.84782193701791797</v>
      </c>
      <c r="CL49" s="98">
        <v>25</v>
      </c>
      <c r="CM49" s="6">
        <v>18.8</v>
      </c>
      <c r="CN49" s="6">
        <v>18.8</v>
      </c>
      <c r="CO49" s="23">
        <v>25.393999099731445</v>
      </c>
      <c r="CP49" s="20">
        <f t="shared" si="320"/>
        <v>25.635499954223633</v>
      </c>
      <c r="CQ49" s="21">
        <f t="shared" ref="CQ49" si="1083">STDEV(CO49:CO50)</f>
        <v>0.34153378374754295</v>
      </c>
      <c r="CR49" s="22">
        <f>2^(MIN(CP$3:CP$96)-CP49)</f>
        <v>0.65861169630900862</v>
      </c>
      <c r="CS49" s="93">
        <f t="shared" ref="CS49" si="1084">CP49-$R49-M49</f>
        <v>-2.9855119742058784</v>
      </c>
      <c r="CV49" s="80">
        <f t="shared" ref="CV49" si="1085">(CS49-CT$43)/CU$43*SQRT(7/6)</f>
        <v>-0.71490195699122761</v>
      </c>
      <c r="CW49" s="118">
        <f t="shared" ref="CW49" si="1086">CT$3-CS49</f>
        <v>0.28912109114322027</v>
      </c>
      <c r="DA49" s="24">
        <f t="shared" ref="DA49" si="1087">(CW49-CX$43)/CY$43*SQRT(7/6)</f>
        <v>0.71490195699122772</v>
      </c>
      <c r="DB49" s="98">
        <v>25</v>
      </c>
      <c r="DC49" s="6">
        <v>18.8</v>
      </c>
      <c r="DD49" s="6">
        <v>18.8</v>
      </c>
      <c r="DE49" s="19">
        <v>24.353000640869141</v>
      </c>
      <c r="DF49" s="20">
        <f>AVERAGE(DE49:DE50)</f>
        <v>24.416500091552734</v>
      </c>
      <c r="DG49" s="21">
        <f>STDEV(DE49:DE50)</f>
        <v>8.9801784359979778E-2</v>
      </c>
      <c r="DH49" s="22">
        <f>2^(MIN(DF$3:DF$96)-DF49)</f>
        <v>0.60290370660378811</v>
      </c>
      <c r="DI49" s="93">
        <f t="shared" ref="DI49" si="1088">DF49-$R49-M49</f>
        <v>-4.2045118368767769</v>
      </c>
      <c r="DL49" s="34">
        <f>(DI49-DJ$43)/DK$43*SQRT(7/6)</f>
        <v>-0.74395755796475893</v>
      </c>
      <c r="DM49" s="30">
        <f t="shared" ref="DM49" si="1089">DJ$3-DI49</f>
        <v>0.45254953396199804</v>
      </c>
      <c r="DQ49" s="24">
        <f t="shared" ref="DQ49" si="1090">(DM49-DN$43)/DO$43*SQRT(7/6)</f>
        <v>0.74395755796475849</v>
      </c>
      <c r="DR49" s="98">
        <v>25</v>
      </c>
      <c r="DS49" s="6">
        <v>18.8</v>
      </c>
      <c r="DT49" s="6">
        <v>18.8</v>
      </c>
      <c r="DU49" s="33">
        <v>26.697000503540039</v>
      </c>
      <c r="DV49" s="20">
        <f t="shared" si="326"/>
        <v>26.748000144958496</v>
      </c>
      <c r="DW49" s="21">
        <f t="shared" ref="DW49" si="1091">STDEV(DU49:DU50)</f>
        <v>7.2124384570146569E-2</v>
      </c>
      <c r="DX49" s="79">
        <f>2^(MIN(DV$3:DV$96)-DV49)</f>
        <v>0.33868140377445199</v>
      </c>
      <c r="DY49" s="96">
        <f t="shared" ref="DY49" si="1092">DV49-$R49-M49</f>
        <v>-1.8730117834710149</v>
      </c>
      <c r="EB49" s="34">
        <f t="shared" ref="EB49" si="1093">(DY49-DZ$43)/EA$43*SQRT(7/6)</f>
        <v>-0.35408488536499561</v>
      </c>
      <c r="EC49" s="30">
        <f t="shared" ref="EC49" si="1094">DZ$3-DY49</f>
        <v>-0.47952201558982943</v>
      </c>
      <c r="EG49" s="24">
        <f t="shared" ref="EG49" si="1095">(EC49-ED$43)/EE$43*SQRT(7/6)</f>
        <v>0.35408488536499577</v>
      </c>
      <c r="EH49" s="98">
        <v>25</v>
      </c>
      <c r="EI49" s="6">
        <v>18.8</v>
      </c>
      <c r="EJ49" s="6">
        <v>18.8</v>
      </c>
      <c r="EK49" s="19">
        <v>27.341999053955078</v>
      </c>
      <c r="EL49" s="20">
        <f t="shared" si="377"/>
        <v>27.445499420166016</v>
      </c>
      <c r="EM49" s="21">
        <f t="shared" ref="EM49" si="1096">STDEV(EK49:EK50)</f>
        <v>0.14637162160608985</v>
      </c>
      <c r="EN49" s="79">
        <f>2^(MIN(EL$3:EL$98)-EL49)</f>
        <v>0.67478548187117071</v>
      </c>
      <c r="EO49" s="93">
        <f t="shared" ref="EO49" si="1097">EL49-$R49-M49</f>
        <v>-1.1755125082634954</v>
      </c>
      <c r="EP49" s="29"/>
      <c r="EQ49" s="29"/>
      <c r="ER49" s="80">
        <f t="shared" ref="ER49" si="1098">(EO49-EP$43)/EQ$43*SQRT(7/6)</f>
        <v>-0.8036672319164484</v>
      </c>
      <c r="ES49" s="118">
        <f t="shared" ref="ES49" si="1099">EP$3-EO49</f>
        <v>0.35683605478370561</v>
      </c>
      <c r="ET49" s="29"/>
      <c r="EU49" s="29"/>
      <c r="EV49" s="29"/>
      <c r="EW49" s="24">
        <f t="shared" ref="EW49" si="1100">(ES49-ET$43)/EU$43*SQRT(7/6)</f>
        <v>0.80366723191644829</v>
      </c>
      <c r="EX49" s="98">
        <v>25</v>
      </c>
      <c r="EY49" s="6">
        <v>18.8</v>
      </c>
      <c r="EZ49" s="6">
        <v>18.8</v>
      </c>
      <c r="FA49" s="150">
        <v>28.263999938964844</v>
      </c>
      <c r="FB49" s="30">
        <f t="shared" ref="FB49" si="1101">AVERAGE(FA49:FA50)</f>
        <v>28.28950023651123</v>
      </c>
      <c r="FC49" s="30">
        <f t="shared" ref="FC49" si="1102">STDEV(FA49:FA50)</f>
        <v>3.6062866634649457E-2</v>
      </c>
      <c r="FD49" s="30">
        <f>2^(MIN(FB$3:FB$96)-FB49)</f>
        <v>0.50505053817157297</v>
      </c>
      <c r="FE49" s="118">
        <f t="shared" ref="FE49" si="1103">FB49-$R49-M49</f>
        <v>-0.33151169191828062</v>
      </c>
      <c r="FF49" s="29"/>
      <c r="FG49" s="29"/>
      <c r="FH49" s="35">
        <f t="shared" ref="FH49" si="1104">(FE49-FF$43)/FG$43*SQRT(7/6)</f>
        <v>-0.52272560849505911</v>
      </c>
      <c r="FI49" s="118">
        <f t="shared" ref="FI49" si="1105">FF$3-FE49</f>
        <v>-0.27023614326665707</v>
      </c>
      <c r="FJ49" s="29"/>
      <c r="FK49" s="29"/>
      <c r="FL49" s="29"/>
      <c r="FM49" s="50">
        <f t="shared" ref="FM49" si="1106">(FI49-FJ$43)/FK$43*SQRT(7/6)</f>
        <v>0.52272560849505911</v>
      </c>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row>
    <row r="50" spans="1:257" x14ac:dyDescent="0.25">
      <c r="A50" s="1"/>
      <c r="B50" s="1"/>
      <c r="C50" s="5" t="s">
        <v>18</v>
      </c>
      <c r="D50" s="6">
        <v>18.8</v>
      </c>
      <c r="E50" s="6">
        <v>18.8</v>
      </c>
      <c r="F50" s="12" t="s">
        <v>84</v>
      </c>
      <c r="G50" s="98">
        <v>25</v>
      </c>
      <c r="H50" s="11">
        <v>25</v>
      </c>
      <c r="I50" s="170"/>
      <c r="M50" s="171"/>
      <c r="N50" s="19">
        <v>24.278999328613281</v>
      </c>
      <c r="O50" s="21"/>
      <c r="Q50" s="26"/>
      <c r="R50" s="28"/>
      <c r="S50" s="25"/>
      <c r="T50" s="23"/>
      <c r="U50" s="23"/>
      <c r="V50" s="35"/>
      <c r="X50" s="23"/>
      <c r="Y50" s="23"/>
      <c r="Z50" s="21"/>
      <c r="AA50" s="35"/>
      <c r="AB50" s="98">
        <v>25</v>
      </c>
      <c r="AC50" s="23">
        <v>28.308000564575195</v>
      </c>
      <c r="AD50" s="78"/>
      <c r="AE50" s="29"/>
      <c r="AF50" s="23"/>
      <c r="AG50" s="25"/>
      <c r="AP50" s="98">
        <v>25</v>
      </c>
      <c r="AQ50" s="6">
        <v>18.8</v>
      </c>
      <c r="AR50" s="6">
        <v>18.8</v>
      </c>
      <c r="AS50" s="30">
        <v>26.100000381469727</v>
      </c>
      <c r="AT50" s="78"/>
      <c r="AU50" s="29"/>
      <c r="AV50" s="29"/>
      <c r="AZ50" s="29"/>
      <c r="BA50" s="29"/>
      <c r="BF50" s="98">
        <v>25</v>
      </c>
      <c r="BG50" s="6">
        <v>18.8</v>
      </c>
      <c r="BH50" s="6">
        <v>18.8</v>
      </c>
      <c r="BI50" s="19">
        <v>19.061000823974609</v>
      </c>
      <c r="BJ50" s="21"/>
      <c r="BL50" s="32"/>
      <c r="BM50" s="32"/>
      <c r="BP50" s="29"/>
      <c r="BQ50" s="89"/>
      <c r="BV50" s="98">
        <v>25</v>
      </c>
      <c r="BW50" s="6">
        <v>18.8</v>
      </c>
      <c r="BX50" s="6">
        <v>18.8</v>
      </c>
      <c r="BY50" s="19">
        <v>23.972999572753906</v>
      </c>
      <c r="BZ50" s="21"/>
      <c r="CC50" s="89"/>
      <c r="CL50" s="98">
        <v>25</v>
      </c>
      <c r="CM50" s="6">
        <v>18.8</v>
      </c>
      <c r="CN50" s="6">
        <v>18.8</v>
      </c>
      <c r="CO50" s="23">
        <v>25.87700080871582</v>
      </c>
      <c r="CP50" s="21"/>
      <c r="CR50" s="32"/>
      <c r="CS50" s="89"/>
      <c r="CV50" s="29"/>
      <c r="CW50" s="89"/>
      <c r="DB50" s="98">
        <v>25</v>
      </c>
      <c r="DC50" s="6">
        <v>18.8</v>
      </c>
      <c r="DD50" s="6">
        <v>18.8</v>
      </c>
      <c r="DE50" s="19">
        <v>24.479999542236328</v>
      </c>
      <c r="DF50" s="21"/>
      <c r="DH50" s="32"/>
      <c r="DI50" s="29"/>
      <c r="DR50" s="98">
        <v>25</v>
      </c>
      <c r="DS50" s="6">
        <v>18.8</v>
      </c>
      <c r="DT50" s="6">
        <v>18.8</v>
      </c>
      <c r="DU50" s="33">
        <v>26.798999786376953</v>
      </c>
      <c r="DV50" s="21"/>
      <c r="DX50" s="29"/>
      <c r="EC50" s="29"/>
      <c r="EH50" s="98">
        <v>25</v>
      </c>
      <c r="EI50" s="6">
        <v>18.8</v>
      </c>
      <c r="EJ50" s="6">
        <v>18.8</v>
      </c>
      <c r="EK50" s="19">
        <v>27.548999786376953</v>
      </c>
      <c r="EL50" s="21"/>
      <c r="EP50" s="29"/>
      <c r="EQ50" s="29"/>
      <c r="ER50" s="29"/>
      <c r="ES50" s="89"/>
      <c r="ET50" s="29"/>
      <c r="EU50" s="29"/>
      <c r="EV50" s="29"/>
      <c r="EX50" s="98">
        <v>25</v>
      </c>
      <c r="EY50" s="6">
        <v>18.8</v>
      </c>
      <c r="EZ50" s="6">
        <v>18.8</v>
      </c>
      <c r="FA50" s="150">
        <v>28.315000534057617</v>
      </c>
      <c r="FF50" s="29"/>
      <c r="FG50" s="29"/>
      <c r="FJ50" s="29"/>
      <c r="FK50" s="29"/>
      <c r="FL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row>
    <row r="51" spans="1:257" x14ac:dyDescent="0.25">
      <c r="B51" s="12">
        <v>5</v>
      </c>
      <c r="C51" s="5" t="s">
        <v>18</v>
      </c>
      <c r="D51" s="6">
        <v>18.8</v>
      </c>
      <c r="E51" s="6">
        <v>18.8</v>
      </c>
      <c r="F51" s="12" t="s">
        <v>84</v>
      </c>
      <c r="G51" s="98">
        <v>26</v>
      </c>
      <c r="H51" s="11">
        <v>26</v>
      </c>
      <c r="I51" s="170">
        <v>0.9</v>
      </c>
      <c r="L51" s="171">
        <f t="shared" ref="L51" si="1107">(I51-J$43)/K$43*SQRT(7/6)</f>
        <v>-0.10194414990458762</v>
      </c>
      <c r="M51" s="171">
        <f>LOG(I51,2)</f>
        <v>-0.15200309344504997</v>
      </c>
      <c r="N51" s="19">
        <v>23.948999404907227</v>
      </c>
      <c r="O51" s="20">
        <f t="shared" ref="O51" si="1108">AVERAGE(N51:N52)</f>
        <v>23.956999778747559</v>
      </c>
      <c r="P51" s="21">
        <f t="shared" ref="P51" si="1109">STDEV(N51:N52)</f>
        <v>1.1314237189052482E-2</v>
      </c>
      <c r="Q51" s="22">
        <f>2^(MIN(O$17:O$50)-O51)</f>
        <v>0.76923697479590647</v>
      </c>
      <c r="R51" s="87">
        <f t="shared" ref="R51" si="1110">AD51</f>
        <v>28.515500068664551</v>
      </c>
      <c r="S51" s="96">
        <f t="shared" ref="S51" si="1111">O51-$R51-M51</f>
        <v>-4.4064971964719426</v>
      </c>
      <c r="T51" s="23"/>
      <c r="U51" s="23"/>
      <c r="V51" s="34">
        <f t="shared" ref="V51" si="1112">(S51-T$43)/U$43*SQRT(7/6)</f>
        <v>-0.59358423054386811</v>
      </c>
      <c r="W51" s="30">
        <f>T$3-S51</f>
        <v>0.28089183587022237</v>
      </c>
      <c r="X51" s="23"/>
      <c r="Y51" s="23"/>
      <c r="Z51" s="21"/>
      <c r="AA51" s="24">
        <f t="shared" ref="AA51" si="1113">(W51-X$43)/Y$43*SQRT(7/6)</f>
        <v>0.59358423054386789</v>
      </c>
      <c r="AB51" s="98">
        <v>26</v>
      </c>
      <c r="AC51" s="23">
        <v>28.558000564575195</v>
      </c>
      <c r="AD51" s="77">
        <f t="shared" ref="AD51" si="1114">AVERAGE(AC51:AC52)</f>
        <v>28.515500068664551</v>
      </c>
      <c r="AE51" s="78">
        <f t="shared" ref="AE51" si="1115">STDEV(AC51:AC52)</f>
        <v>6.0104777724415762E-2</v>
      </c>
      <c r="AF51" s="30">
        <f>2^(MIN(AD$3:AD$96)-AD51)</f>
        <v>0.53737462052928486</v>
      </c>
      <c r="AG51" s="95">
        <f t="shared" ref="AG51" si="1116">AD51-$R51</f>
        <v>0</v>
      </c>
      <c r="AP51" s="98">
        <v>26</v>
      </c>
      <c r="AQ51" s="6">
        <v>18.8</v>
      </c>
      <c r="AR51" s="6">
        <v>18.8</v>
      </c>
      <c r="AS51" s="30">
        <v>25.909999847412109</v>
      </c>
      <c r="AT51" s="77">
        <f t="shared" ref="AT51" si="1117">AVERAGE(AS51:AS52)</f>
        <v>25.869500160217285</v>
      </c>
      <c r="AU51" s="78">
        <f t="shared" ref="AU51" si="1118">STDEV(AS51:AS52)</f>
        <v>5.7275206902788381E-2</v>
      </c>
      <c r="AV51" s="30">
        <f>2^(MIN(AT$3:AT$96)-AT51)</f>
        <v>0.78512813112953583</v>
      </c>
      <c r="AW51" s="93">
        <f t="shared" ref="AW51" si="1119">AT51-$R51-M51</f>
        <v>-2.4939968150022156</v>
      </c>
      <c r="AZ51" s="80">
        <f t="shared" ref="AZ51" si="1120">(AW51-AX$43)/AY$43*SQRT(7/6)</f>
        <v>-0.60539049148303026</v>
      </c>
      <c r="BA51" s="30">
        <f t="shared" ref="BA51" si="1121">AX$3-AW51</f>
        <v>0.41410596899661645</v>
      </c>
      <c r="BE51" s="31">
        <f t="shared" ref="BE51" si="1122">(BA51-BB$43)/BC$43*SQRT(7/6)</f>
        <v>0.60539049148303015</v>
      </c>
      <c r="BF51" s="98">
        <v>26</v>
      </c>
      <c r="BG51" s="6">
        <v>18.8</v>
      </c>
      <c r="BH51" s="6">
        <v>18.8</v>
      </c>
      <c r="BI51" s="19">
        <v>19.047000885009766</v>
      </c>
      <c r="BJ51" s="20">
        <f t="shared" si="312"/>
        <v>19.067500114440918</v>
      </c>
      <c r="BK51" s="21">
        <f t="shared" ref="BK51" si="1123">STDEV(BI51:BI52)</f>
        <v>2.8990288279733351E-2</v>
      </c>
      <c r="BL51" s="22">
        <f>2^(MIN(BJ$3:BJ$96)-BJ51)</f>
        <v>0.85589178023461243</v>
      </c>
      <c r="BM51" s="114">
        <f t="shared" ref="BM51" si="1124">BJ51-$R51-M51</f>
        <v>-9.2959968607785832</v>
      </c>
      <c r="BP51" s="80">
        <f t="shared" ref="BP51" si="1125">(BM51-BN$43)/BO$43*SQRT(7/6)</f>
        <v>-0.61357848204479792</v>
      </c>
      <c r="BQ51" s="118">
        <f t="shared" ref="BQ51" si="1126">BN$3-BM51</f>
        <v>0.42903465050645195</v>
      </c>
      <c r="BU51" s="24">
        <f t="shared" ref="BU51" si="1127">(BQ51-BR$43)/BS$43*SQRT(7/6)</f>
        <v>0.6135784820447987</v>
      </c>
      <c r="BV51" s="98">
        <v>26</v>
      </c>
      <c r="BW51" s="6">
        <v>18.8</v>
      </c>
      <c r="BX51" s="6">
        <v>18.8</v>
      </c>
      <c r="BY51" s="19">
        <v>24.353000640869141</v>
      </c>
      <c r="BZ51" s="20">
        <f t="shared" si="316"/>
        <v>24.363500595092773</v>
      </c>
      <c r="CA51" s="21">
        <f t="shared" ref="CA51" si="1128">STDEV(BY51:BY52)</f>
        <v>1.4849177667358186E-2</v>
      </c>
      <c r="CB51" s="22">
        <f>2^(MIN(BZ$3:BZ$96)-BZ51)</f>
        <v>0.41179531264124425</v>
      </c>
      <c r="CC51" s="93">
        <f t="shared" ref="CC51" si="1129">BZ51-$R51-M51</f>
        <v>-3.9999963801267273</v>
      </c>
      <c r="CF51" s="34">
        <f t="shared" ref="CF51" si="1130">(CC51-CD$43)/CE$43*SQRT(7/6)</f>
        <v>-0.30734284364170744</v>
      </c>
      <c r="CG51" s="30">
        <f t="shared" ref="CG51" si="1131">CD$3-CC51</f>
        <v>-0.26325170464840264</v>
      </c>
      <c r="CK51" s="24">
        <f t="shared" ref="CK51" si="1132">(CG51-CH$43)/CI$43*SQRT(7/6)</f>
        <v>0.30734284364170744</v>
      </c>
      <c r="CL51" s="98">
        <v>26</v>
      </c>
      <c r="CM51" s="6">
        <v>18.8</v>
      </c>
      <c r="CN51" s="6">
        <v>18.8</v>
      </c>
      <c r="CO51" s="23">
        <v>25.444000244140625</v>
      </c>
      <c r="CP51" s="20">
        <f t="shared" si="320"/>
        <v>25.471500396728516</v>
      </c>
      <c r="CQ51" s="21">
        <f t="shared" ref="CQ51" si="1133">STDEV(CO51:CO52)</f>
        <v>3.8891088757124492E-2</v>
      </c>
      <c r="CR51" s="22">
        <f>2^(MIN(CP$3:CP$96)-CP51)</f>
        <v>0.7379012145569015</v>
      </c>
      <c r="CS51" s="93">
        <f t="shared" ref="CS51" si="1134">CP51-$R51-M51</f>
        <v>-2.8919965784909851</v>
      </c>
      <c r="CV51" s="80">
        <f t="shared" ref="CV51" si="1135">(CS51-CT$43)/CU$43*SQRT(7/6)</f>
        <v>-0.63861048275590537</v>
      </c>
      <c r="CW51" s="118">
        <f t="shared" ref="CW51" si="1136">CT$3-CS51</f>
        <v>0.19560569542832695</v>
      </c>
      <c r="DA51" s="24">
        <f t="shared" ref="DA51" si="1137">(CW51-CX$43)/CY$43*SQRT(7/6)</f>
        <v>0.63861048275590548</v>
      </c>
      <c r="DB51" s="98">
        <v>26</v>
      </c>
      <c r="DC51" s="6">
        <v>18.8</v>
      </c>
      <c r="DD51" s="6">
        <v>18.8</v>
      </c>
      <c r="DE51" s="19">
        <v>23.923999786376953</v>
      </c>
      <c r="DF51" s="20">
        <f>AVERAGE(DE51:DE52)</f>
        <v>23.916000366210938</v>
      </c>
      <c r="DG51" s="21">
        <f>STDEV(DE51:DE52)</f>
        <v>1.1312888489900133E-2</v>
      </c>
      <c r="DH51" s="22">
        <f>2^(MIN(DF$3:DF$96)-DF51)</f>
        <v>0.85292998815082577</v>
      </c>
      <c r="DI51" s="93">
        <f t="shared" ref="DI51" si="1138">DF51-$R51-M51</f>
        <v>-4.4474966090085637</v>
      </c>
      <c r="DL51" s="34">
        <f>(DI51-DJ$43)/DK$43*SQRT(7/6)</f>
        <v>-0.92297330949316814</v>
      </c>
      <c r="DM51" s="30">
        <f t="shared" ref="DM51" si="1139">DJ$3-DI51</f>
        <v>0.69553430609378486</v>
      </c>
      <c r="DQ51" s="24">
        <f t="shared" ref="DQ51" si="1140">(DM51-DN$43)/DO$43*SQRT(7/6)</f>
        <v>0.9229733094931678</v>
      </c>
      <c r="DR51" s="98">
        <v>26</v>
      </c>
      <c r="DS51" s="6">
        <v>18.8</v>
      </c>
      <c r="DT51" s="6">
        <v>18.8</v>
      </c>
      <c r="DU51" s="33">
        <v>26.604000091552734</v>
      </c>
      <c r="DV51" s="20">
        <f t="shared" si="326"/>
        <v>26.611499786376953</v>
      </c>
      <c r="DW51" s="21">
        <f t="shared" ref="DW51" si="1141">STDEV(DU51:DU52)</f>
        <v>1.0606170134069462E-2</v>
      </c>
      <c r="DX51" s="79">
        <f>2^(MIN(DV$3:DV$96)-DV51)</f>
        <v>0.37229058518188435</v>
      </c>
      <c r="DY51" s="96">
        <f t="shared" ref="DY51" si="1142">DV51-$R51-M51</f>
        <v>-1.7519971888425476</v>
      </c>
      <c r="EB51" s="34">
        <f t="shared" ref="EB51" si="1143">(DY51-DZ$43)/EA$43*SQRT(7/6)</f>
        <v>-0.25785912992972326</v>
      </c>
      <c r="EC51" s="30">
        <f t="shared" ref="EC51" si="1144">DZ$3-DY51</f>
        <v>-0.60053661021829674</v>
      </c>
      <c r="EG51" s="24">
        <f t="shared" ref="EG51" si="1145">(EC51-ED$43)/EE$43*SQRT(7/6)</f>
        <v>0.25785912992972343</v>
      </c>
      <c r="EH51" s="98">
        <v>26</v>
      </c>
      <c r="EI51" s="6">
        <v>18.8</v>
      </c>
      <c r="EJ51" s="6">
        <v>18.8</v>
      </c>
      <c r="EK51" s="19">
        <v>27.680000305175781</v>
      </c>
      <c r="EL51" s="20">
        <f t="shared" si="377"/>
        <v>27.689499855041504</v>
      </c>
      <c r="EM51" s="21">
        <f t="shared" ref="EM51" si="1146">STDEV(EK51:EK52)</f>
        <v>1.3434392256544494E-2</v>
      </c>
      <c r="EN51" s="79">
        <f>2^(MIN(EL$3:EL$98)-EL51)</f>
        <v>0.56978928795954087</v>
      </c>
      <c r="EO51" s="93">
        <f t="shared" ref="EO51" si="1147">EL51-$R51-M51</f>
        <v>-0.67399712017799684</v>
      </c>
      <c r="EP51" s="29"/>
      <c r="EQ51" s="29"/>
      <c r="ER51" s="80">
        <f t="shared" ref="ER51" si="1148">(EO51-EP$43)/EQ$43*SQRT(7/6)</f>
        <v>-0.38185180390086454</v>
      </c>
      <c r="ES51" s="118">
        <f t="shared" ref="ES51" si="1149">EP$3-EO51</f>
        <v>-0.14467933330179295</v>
      </c>
      <c r="ET51" s="29"/>
      <c r="EU51" s="29"/>
      <c r="EV51" s="29"/>
      <c r="EW51" s="24">
        <f t="shared" ref="EW51" si="1150">(ES51-ET$43)/EU$43*SQRT(7/6)</f>
        <v>0.38185180390086448</v>
      </c>
      <c r="EX51" s="98">
        <v>26</v>
      </c>
      <c r="EY51" s="6">
        <v>18.8</v>
      </c>
      <c r="EZ51" s="6">
        <v>18.8</v>
      </c>
      <c r="FA51" s="150">
        <v>28.311000823974609</v>
      </c>
      <c r="FB51" s="30">
        <f t="shared" ref="FB51" si="1151">AVERAGE(FA51:FA52)</f>
        <v>28.271500587463379</v>
      </c>
      <c r="FC51" s="30">
        <f t="shared" ref="FC51" si="1152">STDEV(FA51:FA52)</f>
        <v>5.5861770191127036E-2</v>
      </c>
      <c r="FD51" s="30">
        <f>2^(MIN(FB$3:FB$96)-FB51)</f>
        <v>0.51139122597877196</v>
      </c>
      <c r="FE51" s="118">
        <f t="shared" ref="FE51" si="1153">FB51-$R51-M51</f>
        <v>-9.19963877561219E-2</v>
      </c>
      <c r="FF51" s="29"/>
      <c r="FG51" s="29"/>
      <c r="FH51" s="35">
        <f t="shared" ref="FH51" si="1154">(FE51-FF$43)/FG$43*SQRT(7/6)</f>
        <v>-0.3287494779156111</v>
      </c>
      <c r="FI51" s="118">
        <f t="shared" ref="FI51" si="1155">FF$3-FE51</f>
        <v>-0.50975144742881584</v>
      </c>
      <c r="FJ51" s="29"/>
      <c r="FK51" s="29"/>
      <c r="FL51" s="29"/>
      <c r="FM51" s="50">
        <f t="shared" ref="FM51" si="1156">(FI51-FJ$43)/FK$43*SQRT(7/6)</f>
        <v>0.32874947791561099</v>
      </c>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row>
    <row r="52" spans="1:257" x14ac:dyDescent="0.25">
      <c r="C52" s="5" t="s">
        <v>18</v>
      </c>
      <c r="D52" s="6">
        <v>18.8</v>
      </c>
      <c r="E52" s="6">
        <v>18.8</v>
      </c>
      <c r="F52" s="12" t="s">
        <v>84</v>
      </c>
      <c r="G52" s="98">
        <v>26</v>
      </c>
      <c r="H52" s="11">
        <v>26</v>
      </c>
      <c r="I52" s="170"/>
      <c r="M52" s="171"/>
      <c r="N52" s="19">
        <v>23.965000152587891</v>
      </c>
      <c r="O52" s="21"/>
      <c r="Q52" s="26"/>
      <c r="R52" s="28"/>
      <c r="S52" s="25"/>
      <c r="V52" s="35"/>
      <c r="Z52" s="21"/>
      <c r="AA52" s="35"/>
      <c r="AB52" s="98">
        <v>26</v>
      </c>
      <c r="AC52" s="23">
        <v>28.472999572753906</v>
      </c>
      <c r="AD52" s="78"/>
      <c r="AE52" s="29"/>
      <c r="AF52" s="23"/>
      <c r="AG52" s="25"/>
      <c r="AP52" s="98">
        <v>26</v>
      </c>
      <c r="AQ52" s="6">
        <v>18.8</v>
      </c>
      <c r="AR52" s="6">
        <v>18.8</v>
      </c>
      <c r="AS52" s="30">
        <v>25.829000473022461</v>
      </c>
      <c r="AT52" s="78"/>
      <c r="AU52" s="29"/>
      <c r="AV52" s="29"/>
      <c r="AZ52" s="29"/>
      <c r="BA52" s="29"/>
      <c r="BF52" s="98">
        <v>26</v>
      </c>
      <c r="BG52" s="6">
        <v>18.8</v>
      </c>
      <c r="BH52" s="6">
        <v>18.8</v>
      </c>
      <c r="BI52" s="19">
        <v>19.08799934387207</v>
      </c>
      <c r="BJ52" s="21"/>
      <c r="BL52" s="32"/>
      <c r="BM52" s="32"/>
      <c r="BP52" s="29"/>
      <c r="BQ52" s="89"/>
      <c r="BV52" s="98">
        <v>26</v>
      </c>
      <c r="BW52" s="6">
        <v>18.8</v>
      </c>
      <c r="BX52" s="6">
        <v>18.8</v>
      </c>
      <c r="BY52" s="19">
        <v>24.374000549316406</v>
      </c>
      <c r="BZ52" s="21"/>
      <c r="CC52" s="89"/>
      <c r="CL52" s="98">
        <v>26</v>
      </c>
      <c r="CM52" s="6">
        <v>18.8</v>
      </c>
      <c r="CN52" s="6">
        <v>18.8</v>
      </c>
      <c r="CO52" s="23">
        <v>25.499000549316406</v>
      </c>
      <c r="CP52" s="21"/>
      <c r="CR52" s="32"/>
      <c r="CS52" s="89"/>
      <c r="CV52" s="29"/>
      <c r="CW52" s="89"/>
      <c r="DB52" s="98">
        <v>26</v>
      </c>
      <c r="DC52" s="6">
        <v>18.8</v>
      </c>
      <c r="DD52" s="6">
        <v>18.8</v>
      </c>
      <c r="DE52" s="19">
        <v>23.908000946044922</v>
      </c>
      <c r="DF52" s="21"/>
      <c r="DH52" s="32"/>
      <c r="DI52" s="29"/>
      <c r="DR52" s="98">
        <v>26</v>
      </c>
      <c r="DS52" s="6">
        <v>18.8</v>
      </c>
      <c r="DT52" s="6">
        <v>18.8</v>
      </c>
      <c r="DU52" s="33">
        <v>26.618999481201172</v>
      </c>
      <c r="DV52" s="21"/>
      <c r="DX52" s="29"/>
      <c r="EC52" s="29"/>
      <c r="EH52" s="98">
        <v>26</v>
      </c>
      <c r="EI52" s="6">
        <v>18.8</v>
      </c>
      <c r="EJ52" s="6">
        <v>18.8</v>
      </c>
      <c r="EK52" s="19">
        <v>27.698999404907227</v>
      </c>
      <c r="EL52" s="21"/>
      <c r="EP52" s="29"/>
      <c r="EQ52" s="29"/>
      <c r="ER52" s="29"/>
      <c r="ES52" s="89"/>
      <c r="ET52" s="29"/>
      <c r="EU52" s="29"/>
      <c r="EV52" s="29"/>
      <c r="EX52" s="98">
        <v>26</v>
      </c>
      <c r="EY52" s="6">
        <v>18.8</v>
      </c>
      <c r="EZ52" s="6">
        <v>18.8</v>
      </c>
      <c r="FA52" s="150">
        <v>28.232000350952148</v>
      </c>
      <c r="FF52" s="29"/>
      <c r="FG52" s="29"/>
      <c r="FJ52" s="29"/>
      <c r="FK52" s="29"/>
      <c r="FL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row>
    <row r="53" spans="1:257" x14ac:dyDescent="0.25">
      <c r="B53" s="12">
        <v>6</v>
      </c>
      <c r="C53" s="5" t="s">
        <v>18</v>
      </c>
      <c r="D53" s="6">
        <v>18.8</v>
      </c>
      <c r="E53" s="6">
        <v>18.8</v>
      </c>
      <c r="F53" s="12" t="s">
        <v>84</v>
      </c>
      <c r="G53" s="98">
        <v>27</v>
      </c>
      <c r="H53" s="11">
        <v>27</v>
      </c>
      <c r="I53" s="170">
        <v>1</v>
      </c>
      <c r="L53" s="171">
        <f t="shared" ref="L53" si="1157">(I53-J$43)/K$43*SQRT(7/6)</f>
        <v>0.13592553320611703</v>
      </c>
      <c r="M53" s="171">
        <f>LOG(I53,2)</f>
        <v>0</v>
      </c>
      <c r="N53" s="19">
        <v>24.708999633789063</v>
      </c>
      <c r="O53" s="20">
        <f t="shared" ref="O53" si="1158">AVERAGE(N53:N54)</f>
        <v>24.640500068664551</v>
      </c>
      <c r="P53" s="21">
        <f t="shared" ref="P53" si="1159">STDEV(N53:N54)</f>
        <v>9.6873014015743539E-2</v>
      </c>
      <c r="Q53" s="22">
        <f>2^(MIN(O$17:O$50)-O53)</f>
        <v>0.47896751792619363</v>
      </c>
      <c r="R53" s="87">
        <f t="shared" ref="R53" si="1160">AD53</f>
        <v>28.22450065612793</v>
      </c>
      <c r="S53" s="96">
        <f t="shared" ref="S53" si="1161">O53-$R53-M53</f>
        <v>-3.5840005874633789</v>
      </c>
      <c r="V53" s="34">
        <f t="shared" ref="V53" si="1162">(S53-T$43)/U$43*SQRT(7/6)</f>
        <v>-2.5272275991856968E-2</v>
      </c>
      <c r="W53" s="30">
        <f>T$3-S53</f>
        <v>-0.54160477313834132</v>
      </c>
      <c r="Z53" s="21"/>
      <c r="AA53" s="24">
        <f t="shared" ref="AA53" si="1163">(W53-X$43)/Y$43*SQRT(7/6)</f>
        <v>2.5272275991856958E-2</v>
      </c>
      <c r="AB53" s="98">
        <v>27</v>
      </c>
      <c r="AC53" s="23">
        <v>28.25200080871582</v>
      </c>
      <c r="AD53" s="77">
        <f t="shared" ref="AD53" si="1164">AVERAGE(AC53:AC54)</f>
        <v>28.22450065612793</v>
      </c>
      <c r="AE53" s="78">
        <f t="shared" ref="AE53" si="1165">STDEV(AC53:AC54)</f>
        <v>3.8891088757124492E-2</v>
      </c>
      <c r="AF53" s="30">
        <f>2^(MIN(AD$3:AD$96)-AD53)</f>
        <v>0.65747115410397672</v>
      </c>
      <c r="AG53" s="95">
        <f t="shared" ref="AG53" si="1166">AD53-$R53</f>
        <v>0</v>
      </c>
      <c r="AP53" s="98">
        <v>27</v>
      </c>
      <c r="AQ53" s="6">
        <v>18.8</v>
      </c>
      <c r="AR53" s="6">
        <v>18.8</v>
      </c>
      <c r="AS53" s="30">
        <v>26.392999649047852</v>
      </c>
      <c r="AT53" s="77">
        <f t="shared" ref="AT53" si="1167">AVERAGE(AS53:AS54)</f>
        <v>26.348999977111816</v>
      </c>
      <c r="AU53" s="78">
        <f t="shared" ref="AU53" si="1168">STDEV(AS53:AS54)</f>
        <v>6.2224932791907772E-2</v>
      </c>
      <c r="AV53" s="30">
        <f>2^(MIN(AT$3:AT$96)-AT53)</f>
        <v>0.56311450024344734</v>
      </c>
      <c r="AW53" s="93">
        <f t="shared" ref="AW53" si="1169">AT53-$R53-M53</f>
        <v>-1.8755006790161133</v>
      </c>
      <c r="AZ53" s="80">
        <f t="shared" ref="AZ53" si="1170">(AW53-AX$43)/AY$43*SQRT(7/6)</f>
        <v>-8.1867209101234503E-2</v>
      </c>
      <c r="BA53" s="30">
        <f t="shared" ref="BA53" si="1171">AX$3-AW53</f>
        <v>-0.20439016698948587</v>
      </c>
      <c r="BE53" s="31">
        <f t="shared" ref="BE53" si="1172">(BA53-BB$43)/BC$43*SQRT(7/6)</f>
        <v>8.1867209101234434E-2</v>
      </c>
      <c r="BF53" s="98">
        <v>27</v>
      </c>
      <c r="BG53" s="6">
        <v>18.8</v>
      </c>
      <c r="BH53" s="6">
        <v>18.8</v>
      </c>
      <c r="BI53" s="19">
        <v>19.298000335693359</v>
      </c>
      <c r="BJ53" s="20">
        <f t="shared" si="312"/>
        <v>19.317000389099121</v>
      </c>
      <c r="BK53" s="21">
        <f t="shared" ref="BK53" si="1173">STDEV(BI53:BI54)</f>
        <v>2.6870133212241337E-2</v>
      </c>
      <c r="BL53" s="22">
        <f>2^(MIN(BJ$3:BJ$96)-BJ53)</f>
        <v>0.71996567067951178</v>
      </c>
      <c r="BM53" s="114">
        <f t="shared" ref="BM53" si="1174">BJ53-$R53-M53</f>
        <v>-8.9075002670288086</v>
      </c>
      <c r="BP53" s="80">
        <f t="shared" ref="BP53" si="1175">(BM53-BN$43)/BO$43*SQRT(7/6)</f>
        <v>-0.290047777650492</v>
      </c>
      <c r="BQ53" s="118">
        <f t="shared" ref="BQ53" si="1176">BN$3-BM53</f>
        <v>4.0538056756677321E-2</v>
      </c>
      <c r="BU53" s="24">
        <f t="shared" ref="BU53" si="1177">(BQ53-BR$43)/BS$43*SQRT(7/6)</f>
        <v>0.29004777765049289</v>
      </c>
      <c r="BV53" s="98">
        <v>27</v>
      </c>
      <c r="BW53" s="6">
        <v>18.8</v>
      </c>
      <c r="BX53" s="6">
        <v>18.8</v>
      </c>
      <c r="BY53" s="19">
        <v>24.35099983215332</v>
      </c>
      <c r="BZ53" s="20">
        <f t="shared" si="316"/>
        <v>24.350000381469727</v>
      </c>
      <c r="CA53" s="21">
        <f t="shared" ref="CA53" si="1178">STDEV(BY53:BY54)</f>
        <v>1.4134367116613422E-3</v>
      </c>
      <c r="CB53" s="22">
        <f>2^(MIN(BZ$3:BZ$96)-BZ53)</f>
        <v>0.41566682874213745</v>
      </c>
      <c r="CC53" s="93">
        <f t="shared" ref="CC53" si="1179">BZ53-$R53-M53</f>
        <v>-3.8745002746582031</v>
      </c>
      <c r="CF53" s="34">
        <f t="shared" ref="CF53" si="1180">(CC53-CD$43)/CE$43*SQRT(7/6)</f>
        <v>-0.20226709030391291</v>
      </c>
      <c r="CG53" s="30">
        <f t="shared" ref="CG53" si="1181">CD$3-CC53</f>
        <v>-0.38874781011692683</v>
      </c>
      <c r="CK53" s="24">
        <f t="shared" ref="CK53" si="1182">(CG53-CH$43)/CI$43*SQRT(7/6)</f>
        <v>0.20226709030391291</v>
      </c>
      <c r="CL53" s="98">
        <v>27</v>
      </c>
      <c r="CM53" s="6">
        <v>18.8</v>
      </c>
      <c r="CN53" s="6">
        <v>18.8</v>
      </c>
      <c r="CO53" s="23">
        <v>26.020999908447266</v>
      </c>
      <c r="CP53" s="20">
        <f t="shared" si="320"/>
        <v>25.996999740600586</v>
      </c>
      <c r="CQ53" s="21">
        <f t="shared" ref="CQ53" si="1183">STDEV(CO53:CO54)</f>
        <v>3.3941362868005094E-2</v>
      </c>
      <c r="CR53" s="22">
        <f>2^(MIN(CP$3:CP$96)-CP53)</f>
        <v>0.51263370840588363</v>
      </c>
      <c r="CS53" s="93">
        <f t="shared" ref="CS53" si="1184">CP53-$R53-M53</f>
        <v>-2.2275009155273437</v>
      </c>
      <c r="CV53" s="80">
        <f t="shared" ref="CV53" si="1185">(CS53-CT$43)/CU$43*SQRT(7/6)</f>
        <v>-9.6503449331886551E-2</v>
      </c>
      <c r="CW53" s="118">
        <f t="shared" ref="CW53" si="1186">CT$3-CS53</f>
        <v>-0.46888996753531442</v>
      </c>
      <c r="DA53" s="24">
        <f t="shared" ref="DA53" si="1187">(CW53-CX$43)/CY$43*SQRT(7/6)</f>
        <v>9.6503449331886482E-2</v>
      </c>
      <c r="DB53" s="98">
        <v>27</v>
      </c>
      <c r="DC53" s="6">
        <v>18.8</v>
      </c>
      <c r="DD53" s="6">
        <v>18.8</v>
      </c>
      <c r="DE53" s="19">
        <v>25.455999374389648</v>
      </c>
      <c r="DF53" s="20">
        <f>AVERAGE(DE53:DE54)</f>
        <v>25.394499778747559</v>
      </c>
      <c r="DG53" s="21">
        <f>STDEV(DE53:DE54)</f>
        <v>8.6973562237504756E-2</v>
      </c>
      <c r="DH53" s="22">
        <f>2^(MIN(DF$3:DF$96)-DF53)</f>
        <v>0.30608405925215393</v>
      </c>
      <c r="DI53" s="93">
        <f t="shared" ref="DI53" si="1188">DF53-$R53-M53</f>
        <v>-2.8300008773803711</v>
      </c>
      <c r="DL53" s="34">
        <f>(DI53-DJ$43)/DK$43*SQRT(7/6)</f>
        <v>0.26869484094701251</v>
      </c>
      <c r="DM53" s="30">
        <f t="shared" ref="DM53" si="1189">DJ$3-DI53</f>
        <v>-0.92196142553440774</v>
      </c>
      <c r="DQ53" s="24">
        <f t="shared" ref="DQ53" si="1190">(DM53-DN$43)/DO$43*SQRT(7/6)</f>
        <v>-0.2686948409470124</v>
      </c>
      <c r="DR53" s="98">
        <v>27</v>
      </c>
      <c r="DS53" s="6">
        <v>18.8</v>
      </c>
      <c r="DT53" s="6">
        <v>18.8</v>
      </c>
      <c r="DU53" s="33">
        <v>26.507999420166016</v>
      </c>
      <c r="DV53" s="20">
        <f t="shared" si="326"/>
        <v>26.533999443054199</v>
      </c>
      <c r="DW53" s="21">
        <f t="shared" ref="DW53" si="1191">STDEV(DU53:DU54)</f>
        <v>3.6769584990480129E-2</v>
      </c>
      <c r="DX53" s="79">
        <f>2^(MIN(DV$3:DV$96)-DV53)</f>
        <v>0.39283663434940758</v>
      </c>
      <c r="DY53" s="96">
        <f t="shared" ref="DY53" si="1192">DV53-$R53-M53</f>
        <v>-1.6905012130737305</v>
      </c>
      <c r="EB53" s="34">
        <f t="shared" ref="EB53" si="1193">(DY53-DZ$43)/EA$43*SQRT(7/6)</f>
        <v>-0.20896009636479482</v>
      </c>
      <c r="EC53" s="30">
        <f t="shared" ref="EC53" si="1194">DZ$3-DY53</f>
        <v>-0.6620325859871139</v>
      </c>
      <c r="EG53" s="24">
        <f t="shared" ref="EG53" si="1195">(EC53-ED$43)/EE$43*SQRT(7/6)</f>
        <v>0.20896009636479501</v>
      </c>
      <c r="EH53" s="98">
        <v>27</v>
      </c>
      <c r="EI53" s="6">
        <v>18.8</v>
      </c>
      <c r="EJ53" s="6">
        <v>18.8</v>
      </c>
      <c r="EK53" s="19">
        <v>27.749000549316406</v>
      </c>
      <c r="EL53" s="20">
        <f t="shared" si="377"/>
        <v>27.695000648498535</v>
      </c>
      <c r="EM53" s="21">
        <f t="shared" ref="EM53" si="1196">STDEV(EK53:EK54)</f>
        <v>7.6367392103435294E-2</v>
      </c>
      <c r="EN53" s="79">
        <f>2^(MIN(EL$3:EL$98)-EL53)</f>
        <v>0.56762089798397608</v>
      </c>
      <c r="EO53" s="93">
        <f t="shared" ref="EO53" si="1197">EL53-$R53-M53</f>
        <v>-0.52950000762939453</v>
      </c>
      <c r="EP53" s="29"/>
      <c r="EQ53" s="29"/>
      <c r="ER53" s="80">
        <f t="shared" ref="ER53" si="1198">(EO53-EP$43)/EQ$43*SQRT(7/6)</f>
        <v>-0.26031792313724239</v>
      </c>
      <c r="ES53" s="118">
        <f t="shared" ref="ES53" si="1199">EP$3-EO53</f>
        <v>-0.28917644585039526</v>
      </c>
      <c r="ET53" s="29"/>
      <c r="EU53" s="29"/>
      <c r="EV53" s="29"/>
      <c r="EW53" s="24">
        <f t="shared" ref="EW53" si="1200">(ES53-ET$43)/EU$43*SQRT(7/6)</f>
        <v>0.26031792313724234</v>
      </c>
      <c r="EX53" s="98">
        <v>27</v>
      </c>
      <c r="EY53" s="6">
        <v>18.8</v>
      </c>
      <c r="EZ53" s="6">
        <v>18.8</v>
      </c>
      <c r="FA53" s="150">
        <v>28.676000595092773</v>
      </c>
      <c r="FB53" s="30">
        <f t="shared" ref="FB53" si="1201">AVERAGE(FA53:FA54)</f>
        <v>28.59950065612793</v>
      </c>
      <c r="FC53" s="30">
        <f t="shared" ref="FC53" si="1202">STDEV(FA53:FA54)</f>
        <v>0.10818725120479603</v>
      </c>
      <c r="FD53" s="30">
        <f>2^(MIN(FB$3:FB$96)-FB53)</f>
        <v>0.40739473611352484</v>
      </c>
      <c r="FE53" s="118">
        <f t="shared" ref="FE53" si="1203">FB53-$R53-M53</f>
        <v>0.375</v>
      </c>
      <c r="FF53" s="29"/>
      <c r="FG53" s="29"/>
      <c r="FH53" s="35">
        <f t="shared" ref="FH53" si="1204">(FE53-FF$43)/FG$43*SQRT(7/6)</f>
        <v>4.9456635503273526E-2</v>
      </c>
      <c r="FI53" s="118">
        <f t="shared" ref="FI53" si="1205">FF$3-FE53</f>
        <v>-0.97674783518493768</v>
      </c>
      <c r="FJ53" s="29"/>
      <c r="FK53" s="29"/>
      <c r="FL53" s="29"/>
      <c r="FM53" s="50">
        <f t="shared" ref="FM53" si="1206">(FI53-FJ$43)/FK$43*SQRT(7/6)</f>
        <v>-4.9456635503273574E-2</v>
      </c>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row>
    <row r="54" spans="1:257" x14ac:dyDescent="0.25">
      <c r="C54" s="5" t="s">
        <v>18</v>
      </c>
      <c r="D54" s="6">
        <v>18.8</v>
      </c>
      <c r="E54" s="6">
        <v>18.8</v>
      </c>
      <c r="F54" s="12" t="s">
        <v>84</v>
      </c>
      <c r="G54" s="98">
        <v>27</v>
      </c>
      <c r="H54" s="11">
        <v>27</v>
      </c>
      <c r="I54" s="170"/>
      <c r="M54" s="171"/>
      <c r="N54" s="19">
        <v>24.572000503540039</v>
      </c>
      <c r="O54" s="21"/>
      <c r="Q54" s="26"/>
      <c r="R54" s="28"/>
      <c r="S54" s="25"/>
      <c r="V54" s="35"/>
      <c r="Z54" s="21"/>
      <c r="AA54" s="35"/>
      <c r="AB54" s="98">
        <v>27</v>
      </c>
      <c r="AC54" s="23">
        <v>28.197000503540039</v>
      </c>
      <c r="AD54" s="78"/>
      <c r="AE54" s="29"/>
      <c r="AF54" s="23"/>
      <c r="AG54" s="25"/>
      <c r="AP54" s="98">
        <v>27</v>
      </c>
      <c r="AQ54" s="6">
        <v>18.8</v>
      </c>
      <c r="AR54" s="6">
        <v>18.8</v>
      </c>
      <c r="AS54" s="30">
        <v>26.305000305175781</v>
      </c>
      <c r="AT54" s="78"/>
      <c r="AU54" s="29"/>
      <c r="AV54" s="29"/>
      <c r="AZ54" s="29"/>
      <c r="BA54" s="29"/>
      <c r="BF54" s="98">
        <v>27</v>
      </c>
      <c r="BG54" s="6">
        <v>18.8</v>
      </c>
      <c r="BH54" s="6">
        <v>18.8</v>
      </c>
      <c r="BI54" s="19">
        <v>19.336000442504883</v>
      </c>
      <c r="BJ54" s="21"/>
      <c r="BL54" s="32"/>
      <c r="BM54" s="32"/>
      <c r="BP54" s="29"/>
      <c r="BQ54" s="89"/>
      <c r="BV54" s="98">
        <v>27</v>
      </c>
      <c r="BW54" s="6">
        <v>18.8</v>
      </c>
      <c r="BX54" s="6">
        <v>18.8</v>
      </c>
      <c r="BY54" s="19">
        <v>24.349000930786133</v>
      </c>
      <c r="BZ54" s="21"/>
      <c r="CC54" s="89"/>
      <c r="CL54" s="98">
        <v>27</v>
      </c>
      <c r="CM54" s="6">
        <v>18.8</v>
      </c>
      <c r="CN54" s="6">
        <v>18.8</v>
      </c>
      <c r="CO54" s="23">
        <v>25.972999572753906</v>
      </c>
      <c r="CP54" s="21"/>
      <c r="CR54" s="32"/>
      <c r="CS54" s="89"/>
      <c r="CV54" s="29"/>
      <c r="CW54" s="89"/>
      <c r="DB54" s="98">
        <v>27</v>
      </c>
      <c r="DC54" s="6">
        <v>18.8</v>
      </c>
      <c r="DD54" s="6">
        <v>18.8</v>
      </c>
      <c r="DE54" s="19">
        <v>25.333000183105469</v>
      </c>
      <c r="DF54" s="21"/>
      <c r="DH54" s="32"/>
      <c r="DI54" s="29"/>
      <c r="DR54" s="98">
        <v>27</v>
      </c>
      <c r="DS54" s="6">
        <v>18.8</v>
      </c>
      <c r="DT54" s="6">
        <v>18.8</v>
      </c>
      <c r="DU54" s="33">
        <v>26.559999465942383</v>
      </c>
      <c r="DV54" s="21"/>
      <c r="DX54" s="29"/>
      <c r="EC54" s="29"/>
      <c r="EH54" s="98">
        <v>27</v>
      </c>
      <c r="EI54" s="6">
        <v>18.8</v>
      </c>
      <c r="EJ54" s="6">
        <v>18.8</v>
      </c>
      <c r="EK54" s="19">
        <v>27.641000747680664</v>
      </c>
      <c r="EL54" s="21"/>
      <c r="EP54" s="29"/>
      <c r="EQ54" s="29"/>
      <c r="ER54" s="29"/>
      <c r="ES54" s="89"/>
      <c r="ET54" s="29"/>
      <c r="EU54" s="29"/>
      <c r="EV54" s="29"/>
      <c r="EX54" s="98">
        <v>27</v>
      </c>
      <c r="EY54" s="6">
        <v>18.8</v>
      </c>
      <c r="EZ54" s="6">
        <v>18.8</v>
      </c>
      <c r="FA54" s="150">
        <v>28.523000717163086</v>
      </c>
      <c r="FF54" s="29"/>
      <c r="FG54" s="29"/>
      <c r="FJ54" s="29"/>
      <c r="FK54" s="29"/>
      <c r="FL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row>
    <row r="55" spans="1:257" x14ac:dyDescent="0.25">
      <c r="B55" s="12">
        <v>7</v>
      </c>
      <c r="C55" s="5" t="s">
        <v>18</v>
      </c>
      <c r="D55" s="6">
        <v>18.8</v>
      </c>
      <c r="E55" s="6">
        <v>18.8</v>
      </c>
      <c r="F55" s="12" t="s">
        <v>84</v>
      </c>
      <c r="G55" s="98">
        <v>28</v>
      </c>
      <c r="H55" s="11">
        <v>28</v>
      </c>
      <c r="I55" s="170">
        <v>1.1000000000000001</v>
      </c>
      <c r="L55" s="171">
        <f t="shared" ref="L55" si="1207">(I55-J$43)/K$43*SQRT(7/6)</f>
        <v>0.37379521631682189</v>
      </c>
      <c r="M55" s="171">
        <f>LOG(I55,2)</f>
        <v>0.13750352374993502</v>
      </c>
      <c r="N55" s="19">
        <v>24.382999420166016</v>
      </c>
      <c r="O55" s="20">
        <f t="shared" ref="O55" si="1208">AVERAGE(N55:N56)</f>
        <v>24.364999771118164</v>
      </c>
      <c r="P55" s="21">
        <f t="shared" ref="P55" si="1209">STDEV(N55:N56)</f>
        <v>2.5455347801427646E-2</v>
      </c>
      <c r="Q55" s="22">
        <f>2^(MIN(O$17:O$50)-O55)</f>
        <v>0.57974887598235725</v>
      </c>
      <c r="R55" s="87">
        <f t="shared" ref="R55" si="1210">AD55</f>
        <v>28.342999458312988</v>
      </c>
      <c r="S55" s="96">
        <f t="shared" ref="S55" si="1211">O55-$R55-M55</f>
        <v>-4.1155032109447589</v>
      </c>
      <c r="V55" s="34">
        <f t="shared" ref="V55" si="1212">(S55-T$43)/U$43*SQRT(7/6)</f>
        <v>-0.39251913329419474</v>
      </c>
      <c r="W55" s="30">
        <f>T$3-S55</f>
        <v>-1.0102149656961323E-2</v>
      </c>
      <c r="Z55" s="21"/>
      <c r="AA55" s="24">
        <f t="shared" ref="AA55" si="1213">(W55-X$43)/Y$43*SQRT(7/6)</f>
        <v>0.39251913329419463</v>
      </c>
      <c r="AB55" s="98">
        <v>28</v>
      </c>
      <c r="AC55" s="23">
        <v>28.399999618530273</v>
      </c>
      <c r="AD55" s="77">
        <f t="shared" ref="AD55" si="1214">AVERAGE(AC55:AC56)</f>
        <v>28.342999458312988</v>
      </c>
      <c r="AE55" s="78">
        <f t="shared" ref="AE55" si="1215">STDEV(AC55:AC56)</f>
        <v>8.0610399636724006E-2</v>
      </c>
      <c r="AF55" s="30">
        <f>2^(MIN(AD$3:AD$96)-AD55)</f>
        <v>0.60562669437455541</v>
      </c>
      <c r="AG55" s="95">
        <f t="shared" ref="AG55" si="1216">AD55-$R55</f>
        <v>0</v>
      </c>
      <c r="AP55" s="98">
        <v>28</v>
      </c>
      <c r="AQ55" s="6">
        <v>18.8</v>
      </c>
      <c r="AR55" s="6">
        <v>18.8</v>
      </c>
      <c r="AS55" s="30">
        <v>26.097999572753906</v>
      </c>
      <c r="AT55" s="77">
        <f t="shared" ref="AT55" si="1217">AVERAGE(AS55:AS56)</f>
        <v>26.119500160217285</v>
      </c>
      <c r="AU55" s="78">
        <f t="shared" ref="AU55" si="1218">STDEV(AS55:AS56)</f>
        <v>3.040642238969939E-2</v>
      </c>
      <c r="AV55" s="30">
        <f>2^(MIN(AT$3:AT$96)-AT55)</f>
        <v>0.66021143098167512</v>
      </c>
      <c r="AW55" s="93">
        <f t="shared" ref="AW55" si="1219">AT55-$R55-M55</f>
        <v>-2.3610028218456383</v>
      </c>
      <c r="AZ55" s="80">
        <f t="shared" ref="AZ55" si="1220">(AW55-AX$43)/AY$43*SQRT(7/6)</f>
        <v>-0.49281832201686893</v>
      </c>
      <c r="BA55" s="30">
        <f t="shared" ref="BA55" si="1221">AX$3-AW55</f>
        <v>0.28111197584003911</v>
      </c>
      <c r="BE55" s="31">
        <f t="shared" ref="BE55" si="1222">(BA55-BB$43)/BC$43*SQRT(7/6)</f>
        <v>0.49281832201686887</v>
      </c>
      <c r="BF55" s="98">
        <v>28</v>
      </c>
      <c r="BG55" s="6">
        <v>18.8</v>
      </c>
      <c r="BH55" s="6">
        <v>18.8</v>
      </c>
      <c r="BI55" s="19">
        <v>19.205999374389648</v>
      </c>
      <c r="BJ55" s="20">
        <f t="shared" si="312"/>
        <v>19.194999694824219</v>
      </c>
      <c r="BK55" s="21">
        <f t="shared" ref="BK55" si="1223">STDEV(BI55:BI56)</f>
        <v>1.5555896023188857E-2</v>
      </c>
      <c r="BL55" s="22">
        <f>2^(MIN(BJ$3:BJ$96)-BJ55)</f>
        <v>0.78349757642555307</v>
      </c>
      <c r="BM55" s="114">
        <f t="shared" ref="BM55" si="1224">BJ55-$R55-M55</f>
        <v>-9.2855032872387042</v>
      </c>
      <c r="BP55" s="80">
        <f t="shared" ref="BP55" si="1225">(BM55-BN$43)/BO$43*SQRT(7/6)</f>
        <v>-0.60483968408983524</v>
      </c>
      <c r="BQ55" s="118">
        <f t="shared" ref="BQ55" si="1226">BN$3-BM55</f>
        <v>0.41854107696657294</v>
      </c>
      <c r="BU55" s="24">
        <f t="shared" ref="BU55" si="1227">(BQ55-BR$43)/BS$43*SQRT(7/6)</f>
        <v>0.60483968408983602</v>
      </c>
      <c r="BV55" s="98">
        <v>28</v>
      </c>
      <c r="BW55" s="6">
        <v>18.8</v>
      </c>
      <c r="BX55" s="6">
        <v>18.8</v>
      </c>
      <c r="BY55" s="19">
        <v>24.132999420166016</v>
      </c>
      <c r="BZ55" s="20">
        <f t="shared" si="316"/>
        <v>24.146999359130859</v>
      </c>
      <c r="CA55" s="21">
        <f t="shared" ref="CA55" si="1228">STDEV(BY55:BY56)</f>
        <v>1.9798903556477579E-2</v>
      </c>
      <c r="CB55" s="22">
        <f>2^(MIN(BZ$3:BZ$96)-BZ55)</f>
        <v>0.47847005751735155</v>
      </c>
      <c r="CC55" s="93">
        <f t="shared" ref="CC55" si="1229">BZ55-$R55-M55</f>
        <v>-4.3335036229320636</v>
      </c>
      <c r="CF55" s="34">
        <f t="shared" ref="CF55" si="1230">(CC55-CD$43)/CE$43*SQRT(7/6)</f>
        <v>-0.58658278220833315</v>
      </c>
      <c r="CG55" s="30">
        <f t="shared" ref="CG55" si="1231">CD$3-CC55</f>
        <v>7.0255538156933639E-2</v>
      </c>
      <c r="CK55" s="24">
        <f t="shared" ref="CK55" si="1232">(CG55-CH$43)/CI$43*SQRT(7/6)</f>
        <v>0.58658278220833315</v>
      </c>
      <c r="CL55" s="98">
        <v>28</v>
      </c>
      <c r="CM55" s="6">
        <v>18.8</v>
      </c>
      <c r="CN55" s="6">
        <v>18.8</v>
      </c>
      <c r="CO55" s="23">
        <v>25.756999969482422</v>
      </c>
      <c r="CP55" s="20">
        <f t="shared" si="320"/>
        <v>25.722000122070313</v>
      </c>
      <c r="CQ55" s="21">
        <f t="shared" ref="CQ55" si="1233">STDEV(CO55:CO56)</f>
        <v>4.9497258891193954E-2</v>
      </c>
      <c r="CR55" s="22">
        <f>2^(MIN(CP$3:CP$96)-CP55)</f>
        <v>0.62028359309358527</v>
      </c>
      <c r="CS55" s="93">
        <f t="shared" ref="CS55" si="1234">CP55-$R55-M55</f>
        <v>-2.7585028599926109</v>
      </c>
      <c r="CV55" s="80">
        <f t="shared" ref="CV55" si="1235">(CS55-CT$43)/CU$43*SQRT(7/6)</f>
        <v>-0.5297040026245905</v>
      </c>
      <c r="CW55" s="118">
        <f t="shared" ref="CW55" si="1236">CT$3-CS55</f>
        <v>6.2111976929952739E-2</v>
      </c>
      <c r="DA55" s="24">
        <f t="shared" ref="DA55" si="1237">(CW55-CX$43)/CY$43*SQRT(7/6)</f>
        <v>0.52970400262459061</v>
      </c>
      <c r="DB55" s="98">
        <v>28</v>
      </c>
      <c r="DC55" s="6">
        <v>18.8</v>
      </c>
      <c r="DD55" s="6">
        <v>18.8</v>
      </c>
      <c r="DE55" s="19">
        <v>24.370000839233398</v>
      </c>
      <c r="DF55" s="20">
        <f>AVERAGE(DE55:DE56)</f>
        <v>24.383000373840332</v>
      </c>
      <c r="DG55" s="21">
        <f>STDEV(DE55:DE56)</f>
        <v>1.8384118145663889E-2</v>
      </c>
      <c r="DH55" s="22">
        <f>2^(MIN(DF$3:DF$96)-DF55)</f>
        <v>0.61706707426705032</v>
      </c>
      <c r="DI55" s="93">
        <f t="shared" ref="DI55" si="1238">DF55-$R55-M55</f>
        <v>-4.0975026082225909</v>
      </c>
      <c r="DL55" s="34">
        <f>(DI55-DJ$43)/DK$43*SQRT(7/6)</f>
        <v>-0.66511995295791215</v>
      </c>
      <c r="DM55" s="30">
        <f t="shared" ref="DM55" si="1239">DJ$3-DI55</f>
        <v>0.3455403053078121</v>
      </c>
      <c r="DQ55" s="24">
        <f t="shared" ref="DQ55" si="1240">(DM55-DN$43)/DO$43*SQRT(7/6)</f>
        <v>0.66511995295791182</v>
      </c>
      <c r="DR55" s="98">
        <v>28</v>
      </c>
      <c r="DS55" s="6">
        <v>18.8</v>
      </c>
      <c r="DT55" s="6">
        <v>18.8</v>
      </c>
      <c r="DU55" s="33">
        <v>26.277999877929688</v>
      </c>
      <c r="DV55" s="20">
        <f t="shared" si="326"/>
        <v>26.31149959564209</v>
      </c>
      <c r="DW55" s="21">
        <f t="shared" ref="DW55" si="1241">STDEV(DU55:DU56)</f>
        <v>4.7375755124549591E-2</v>
      </c>
      <c r="DX55" s="79">
        <f>2^(MIN(DV$3:DV$96)-DV55)</f>
        <v>0.45834353468395878</v>
      </c>
      <c r="DY55" s="96">
        <f t="shared" ref="DY55" si="1242">DV55-$R55-M55</f>
        <v>-2.1690033864208336</v>
      </c>
      <c r="EB55" s="34">
        <f t="shared" ref="EB55" si="1243">(DY55-DZ$43)/EA$43*SQRT(7/6)</f>
        <v>-0.58944505563030503</v>
      </c>
      <c r="EC55" s="30">
        <f t="shared" ref="EC55" si="1244">DZ$3-DY55</f>
        <v>-0.1835304126400108</v>
      </c>
      <c r="EG55" s="24">
        <f t="shared" ref="EG55" si="1245">(EC55-ED$43)/EE$43*SQRT(7/6)</f>
        <v>0.58944505563030536</v>
      </c>
      <c r="EH55" s="98">
        <v>28</v>
      </c>
      <c r="EI55" s="6">
        <v>18.8</v>
      </c>
      <c r="EJ55" s="6">
        <v>18.8</v>
      </c>
      <c r="EK55" s="19">
        <v>27.601999282836914</v>
      </c>
      <c r="EL55" s="20">
        <f t="shared" si="377"/>
        <v>27.599499702453613</v>
      </c>
      <c r="EM55" s="21">
        <f t="shared" ref="EM55" si="1246">STDEV(EK55:EK56)</f>
        <v>3.5349404783057044E-3</v>
      </c>
      <c r="EN55" s="79">
        <f>2^(MIN(EL$3:EL$98)-EL55)</f>
        <v>0.60646679252894875</v>
      </c>
      <c r="EO55" s="93">
        <f t="shared" ref="EO55" si="1247">EL55-$R55-M55</f>
        <v>-0.88100327960931002</v>
      </c>
      <c r="EP55" s="29"/>
      <c r="EQ55" s="29"/>
      <c r="ER55" s="80">
        <f t="shared" ref="ER55" si="1248">(EO55-EP$43)/EQ$43*SQRT(7/6)</f>
        <v>-0.55596090168092205</v>
      </c>
      <c r="ES55" s="118">
        <f t="shared" ref="ES55" si="1249">EP$3-EO55</f>
        <v>6.232682612952023E-2</v>
      </c>
      <c r="ET55" s="29"/>
      <c r="EU55" s="29"/>
      <c r="EV55" s="29"/>
      <c r="EW55" s="24">
        <f t="shared" ref="EW55" si="1250">(ES55-ET$43)/EU$43*SQRT(7/6)</f>
        <v>0.55596090168092205</v>
      </c>
      <c r="EX55" s="98">
        <v>28</v>
      </c>
      <c r="EY55" s="6">
        <v>18.8</v>
      </c>
      <c r="EZ55" s="6">
        <v>18.8</v>
      </c>
      <c r="FA55" s="150">
        <v>28.718000411987305</v>
      </c>
      <c r="FB55" s="30">
        <f t="shared" ref="FB55" si="1251">AVERAGE(FA55:FA56)</f>
        <v>28.768500328063965</v>
      </c>
      <c r="FC55" s="30">
        <f t="shared" ref="FC55" si="1252">STDEV(FA55:FA56)</f>
        <v>7.1417666214315889E-2</v>
      </c>
      <c r="FD55" s="30">
        <f>2^(MIN(FB$3:FB$96)-FB55)</f>
        <v>0.36236099435582636</v>
      </c>
      <c r="FE55" s="118">
        <f t="shared" ref="FE55" si="1253">FB55-$R55-M55</f>
        <v>0.28799734600104154</v>
      </c>
      <c r="FF55" s="29"/>
      <c r="FG55" s="29"/>
      <c r="FH55" s="35">
        <f t="shared" ref="FH55" si="1254">(FE55-FF$43)/FG$43*SQRT(7/6)</f>
        <v>-2.100415710409435E-2</v>
      </c>
      <c r="FI55" s="118">
        <f t="shared" ref="FI55" si="1255">FF$3-FE55</f>
        <v>-0.88974518118597923</v>
      </c>
      <c r="FJ55" s="29"/>
      <c r="FK55" s="29"/>
      <c r="FL55" s="29"/>
      <c r="FM55" s="50">
        <f t="shared" ref="FM55" si="1256">(FI55-FJ$43)/FK$43*SQRT(7/6)</f>
        <v>2.1004157104094305E-2</v>
      </c>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row>
    <row r="56" spans="1:257" x14ac:dyDescent="0.25">
      <c r="C56" s="5" t="s">
        <v>18</v>
      </c>
      <c r="D56" s="6">
        <v>18.8</v>
      </c>
      <c r="E56" s="6">
        <v>18.8</v>
      </c>
      <c r="F56" s="12" t="s">
        <v>84</v>
      </c>
      <c r="G56" s="98">
        <v>28</v>
      </c>
      <c r="H56" s="11">
        <v>28</v>
      </c>
      <c r="I56" s="170"/>
      <c r="M56" s="171"/>
      <c r="N56" s="19">
        <v>24.347000122070312</v>
      </c>
      <c r="O56" s="21"/>
      <c r="Q56" s="26"/>
      <c r="R56" s="28"/>
      <c r="S56" s="25"/>
      <c r="V56" s="35"/>
      <c r="Z56" s="21"/>
      <c r="AA56" s="35"/>
      <c r="AB56" s="98">
        <v>28</v>
      </c>
      <c r="AC56" s="23">
        <v>28.285999298095703</v>
      </c>
      <c r="AD56" s="78"/>
      <c r="AE56" s="29"/>
      <c r="AF56" s="23"/>
      <c r="AG56" s="25"/>
      <c r="AP56" s="98">
        <v>28</v>
      </c>
      <c r="AQ56" s="6">
        <v>18.8</v>
      </c>
      <c r="AR56" s="6">
        <v>18.8</v>
      </c>
      <c r="AS56" s="30">
        <v>26.141000747680664</v>
      </c>
      <c r="AT56" s="78"/>
      <c r="AU56" s="29"/>
      <c r="AV56" s="29"/>
      <c r="AZ56" s="29"/>
      <c r="BA56" s="29"/>
      <c r="BF56" s="98">
        <v>28</v>
      </c>
      <c r="BG56" s="6">
        <v>18.8</v>
      </c>
      <c r="BH56" s="6">
        <v>18.8</v>
      </c>
      <c r="BI56" s="19">
        <v>19.184000015258789</v>
      </c>
      <c r="BJ56" s="21"/>
      <c r="BL56" s="32"/>
      <c r="BM56" s="32"/>
      <c r="BP56" s="29"/>
      <c r="BQ56" s="89"/>
      <c r="BV56" s="98">
        <v>28</v>
      </c>
      <c r="BW56" s="6">
        <v>18.8</v>
      </c>
      <c r="BX56" s="6">
        <v>18.8</v>
      </c>
      <c r="BY56" s="19">
        <v>24.160999298095703</v>
      </c>
      <c r="BZ56" s="21"/>
      <c r="CC56" s="89"/>
      <c r="CL56" s="98">
        <v>28</v>
      </c>
      <c r="CM56" s="6">
        <v>18.8</v>
      </c>
      <c r="CN56" s="6">
        <v>18.8</v>
      </c>
      <c r="CO56" s="23">
        <v>25.687000274658203</v>
      </c>
      <c r="CP56" s="21"/>
      <c r="CR56" s="32"/>
      <c r="CS56" s="89"/>
      <c r="CV56" s="29"/>
      <c r="CW56" s="89"/>
      <c r="DB56" s="98">
        <v>28</v>
      </c>
      <c r="DC56" s="6">
        <v>18.8</v>
      </c>
      <c r="DD56" s="6">
        <v>18.8</v>
      </c>
      <c r="DE56" s="19">
        <v>24.395999908447266</v>
      </c>
      <c r="DF56" s="21"/>
      <c r="DH56" s="32"/>
      <c r="DI56" s="29"/>
      <c r="DR56" s="98">
        <v>28</v>
      </c>
      <c r="DS56" s="6">
        <v>18.8</v>
      </c>
      <c r="DT56" s="6">
        <v>18.8</v>
      </c>
      <c r="DU56" s="33">
        <v>26.344999313354492</v>
      </c>
      <c r="DV56" s="21"/>
      <c r="DX56" s="29"/>
      <c r="EC56" s="29"/>
      <c r="EH56" s="98">
        <v>28</v>
      </c>
      <c r="EI56" s="6">
        <v>18.8</v>
      </c>
      <c r="EJ56" s="6">
        <v>18.8</v>
      </c>
      <c r="EK56" s="19">
        <v>27.597000122070312</v>
      </c>
      <c r="EL56" s="21"/>
      <c r="EP56" s="29"/>
      <c r="EQ56" s="29"/>
      <c r="ER56" s="29"/>
      <c r="ES56" s="89"/>
      <c r="ET56" s="29"/>
      <c r="EU56" s="29"/>
      <c r="EV56" s="29"/>
      <c r="EX56" s="98">
        <v>28</v>
      </c>
      <c r="EY56" s="6">
        <v>18.8</v>
      </c>
      <c r="EZ56" s="6">
        <v>18.8</v>
      </c>
      <c r="FA56" s="150">
        <v>28.819000244140625</v>
      </c>
      <c r="FF56" s="29"/>
      <c r="FG56" s="29"/>
      <c r="FJ56" s="29"/>
      <c r="FK56" s="29"/>
      <c r="FL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row>
    <row r="57" spans="1:257" s="51" customFormat="1" x14ac:dyDescent="0.25">
      <c r="B57" s="51">
        <v>1</v>
      </c>
      <c r="C57" s="42" t="s">
        <v>18</v>
      </c>
      <c r="D57" s="43">
        <v>6</v>
      </c>
      <c r="E57" s="43">
        <v>18.8</v>
      </c>
      <c r="F57" s="204" t="s">
        <v>85</v>
      </c>
      <c r="G57" s="99">
        <v>29</v>
      </c>
      <c r="H57" s="172">
        <v>29</v>
      </c>
      <c r="I57" s="173">
        <v>1</v>
      </c>
      <c r="J57" s="173">
        <f>AVERAGE(I57:I68)</f>
        <v>0.58333333333333337</v>
      </c>
      <c r="K57" s="173">
        <f>_xlfn.STDEV.S(I57:I68)</f>
        <v>0.51153364177409344</v>
      </c>
      <c r="L57" s="173">
        <f>(I57-J$57)/K$57*SQRT(6/5)</f>
        <v>0.89228826281031215</v>
      </c>
      <c r="M57" s="173">
        <f>LOG(I57,2)</f>
        <v>0</v>
      </c>
      <c r="N57" s="44">
        <v>24.98699951171875</v>
      </c>
      <c r="O57" s="45">
        <f t="shared" ref="O57" si="1257">AVERAGE(N57:N58)</f>
        <v>24.985499382019043</v>
      </c>
      <c r="P57" s="46">
        <f t="shared" ref="P57" si="1258">STDEV(N57:N58)</f>
        <v>2.121503766644362E-3</v>
      </c>
      <c r="Q57" s="47">
        <f>2^(MIN(O$17:O$50)-O57)</f>
        <v>0.37709512685786972</v>
      </c>
      <c r="R57" s="134">
        <f t="shared" ref="R57" si="1259">AD57</f>
        <v>28.872499465942383</v>
      </c>
      <c r="S57" s="96">
        <f t="shared" ref="S57" si="1260">O57-$R57-M57</f>
        <v>-3.8870000839233398</v>
      </c>
      <c r="T57" s="48">
        <f>AVERAGE(S57:S68)</f>
        <v>-2.5841839055711775</v>
      </c>
      <c r="U57" s="48">
        <f>STDEV(S57:S68)</f>
        <v>1.5302447091675904</v>
      </c>
      <c r="V57" s="49">
        <f>(S57-T$57)/U$57*SQRT(6/5)</f>
        <v>-0.93263751201508305</v>
      </c>
      <c r="W57" s="48">
        <f>T$3-S57</f>
        <v>-0.23860527667838038</v>
      </c>
      <c r="X57" s="48">
        <f>AVERAGE(W57:W68)</f>
        <v>-1.5414214550305427</v>
      </c>
      <c r="Y57" s="48">
        <f>STDEV(W57:W68)</f>
        <v>1.530244709167591</v>
      </c>
      <c r="Z57" s="46">
        <f>2^(X57)</f>
        <v>0.34354679878029326</v>
      </c>
      <c r="AA57" s="50">
        <f>(W57-X$57)/Y$57*SQRT(6/5)</f>
        <v>0.93263751201508271</v>
      </c>
      <c r="AB57" s="137">
        <v>29</v>
      </c>
      <c r="AC57" s="48">
        <v>28.868999481201172</v>
      </c>
      <c r="AD57" s="45">
        <f t="shared" ref="AD57" si="1261">AVERAGE(AC57:AC58)</f>
        <v>28.872499465942383</v>
      </c>
      <c r="AE57" s="46">
        <f t="shared" ref="AE57" si="1262">STDEV(AC57:AC58)</f>
        <v>4.9497258891193947E-3</v>
      </c>
      <c r="AF57" s="48">
        <f>2^(MIN(AD$3:AD$96)-AD57)</f>
        <v>0.41957502046727757</v>
      </c>
      <c r="AG57" s="96">
        <f t="shared" ref="AG57" si="1263">AD57-$R57</f>
        <v>0</v>
      </c>
      <c r="AH57" s="100">
        <f>AVERAGE(AG57:AG68)</f>
        <v>0</v>
      </c>
      <c r="AI57" s="48">
        <f>STDEV(AG57:AG68)</f>
        <v>0</v>
      </c>
      <c r="AP57" s="99">
        <v>29</v>
      </c>
      <c r="AQ57" s="43">
        <v>6</v>
      </c>
      <c r="AR57" s="43">
        <v>18.8</v>
      </c>
      <c r="AS57" s="48">
        <v>27.357000350952148</v>
      </c>
      <c r="AT57" s="45">
        <f t="shared" ref="AT57" si="1264">AVERAGE(AS57:AS58)</f>
        <v>27.328499794006348</v>
      </c>
      <c r="AU57" s="46">
        <f t="shared" ref="AU57" si="1265">STDEV(AS57:AS58)</f>
        <v>4.0305874167938183E-2</v>
      </c>
      <c r="AV57" s="48">
        <f>2^(MIN(AT$3:AT$96)-AT57)</f>
        <v>0.2855866387356874</v>
      </c>
      <c r="AW57" s="93">
        <f t="shared" ref="AW57" si="1266">AT57-$R57-M57</f>
        <v>-1.5439996719360352</v>
      </c>
      <c r="AX57" s="48">
        <f>AVERAGE(AW57:AW68)</f>
        <v>-0.225100412020559</v>
      </c>
      <c r="AY57" s="48">
        <f>STDEV(AW57:AW68)</f>
        <v>1.447696139090884</v>
      </c>
      <c r="AZ57" s="97">
        <f>(AW57-AX$57)/AY$57*SQRT(6/5)</f>
        <v>-0.99798687891261251</v>
      </c>
      <c r="BA57" s="48">
        <f t="shared" ref="BA57" si="1267">AX$3-AW57</f>
        <v>-0.53589117406956399</v>
      </c>
      <c r="BB57" s="48">
        <f>AVERAGE(BA57:BA68)</f>
        <v>-1.8547904339850401</v>
      </c>
      <c r="BC57" s="48">
        <f>STDEV(BA57:BA68)</f>
        <v>1.4476961390908842</v>
      </c>
      <c r="BD57" s="48">
        <f>2^(BB57)</f>
        <v>0.276472820880862</v>
      </c>
      <c r="BE57" s="50">
        <f>(BA57-BB$57)/BC$57*SQRT(6/5)</f>
        <v>0.99798687891261229</v>
      </c>
      <c r="BF57" s="137">
        <v>29</v>
      </c>
      <c r="BG57" s="43">
        <v>6</v>
      </c>
      <c r="BH57" s="43">
        <v>18.8</v>
      </c>
      <c r="BI57" s="44">
        <v>19.768999099731445</v>
      </c>
      <c r="BJ57" s="45">
        <f t="shared" si="312"/>
        <v>19.762499809265137</v>
      </c>
      <c r="BK57" s="46">
        <f t="shared" ref="BK57" si="1268">STDEV(BI57:BI58)</f>
        <v>9.1913847232557699E-3</v>
      </c>
      <c r="BL57" s="47">
        <f>2^(MIN(BJ$3:BJ$96)-BJ57)</f>
        <v>0.52869244016800898</v>
      </c>
      <c r="BM57" s="114">
        <f t="shared" ref="BM57" si="1269">BJ57-$R57-M57</f>
        <v>-9.1099996566772461</v>
      </c>
      <c r="BN57" s="100">
        <f>AVERAGE(BM57:BM68)</f>
        <v>-7.0382675072048855</v>
      </c>
      <c r="BO57" s="48">
        <f>STDEV(BM57:BM68)</f>
        <v>1.6980206607201684</v>
      </c>
      <c r="BP57" s="34">
        <f>(BM57-BN$57)/BO$57*SQRT(6/5)</f>
        <v>-1.3365378379947512</v>
      </c>
      <c r="BQ57" s="48">
        <f t="shared" ref="BQ57" si="1270">BN$3-BM57</f>
        <v>0.24303744640511482</v>
      </c>
      <c r="BR57" s="48">
        <f>AVERAGE(BQ57:BQ68)</f>
        <v>-1.828694703067246</v>
      </c>
      <c r="BS57" s="48">
        <f>STDEV(BQ57:BQ68)</f>
        <v>1.6980206607201707</v>
      </c>
      <c r="BT57" s="46">
        <f>2^(BR57)</f>
        <v>0.28151921411910985</v>
      </c>
      <c r="BU57" s="24">
        <f>(BQ57-BR$57)/BS$57*SQRT(6/5)</f>
        <v>1.3365378379947495</v>
      </c>
      <c r="BV57" s="137">
        <v>29</v>
      </c>
      <c r="BW57" s="43">
        <v>6</v>
      </c>
      <c r="BX57" s="43">
        <v>18.8</v>
      </c>
      <c r="BY57" s="44">
        <v>23.826000213623047</v>
      </c>
      <c r="BZ57" s="45">
        <f t="shared" si="316"/>
        <v>23.8125</v>
      </c>
      <c r="CA57" s="46">
        <f t="shared" ref="CA57" si="1271">STDEV(BY57:BY58)</f>
        <v>1.909218520064691E-2</v>
      </c>
      <c r="CB57" s="47">
        <f>2^(MIN(BZ$3:BZ$96)-BZ57)</f>
        <v>0.60332192157386078</v>
      </c>
      <c r="CC57" s="93">
        <f t="shared" ref="CC57" si="1272">BZ57-$R57-M57</f>
        <v>-5.0599994659423828</v>
      </c>
      <c r="CD57" s="48">
        <f>AVERAGE(CC57:CC68)</f>
        <v>-3.2416840136542668</v>
      </c>
      <c r="CE57" s="48">
        <f>STDEV(CC57:CC68)</f>
        <v>1.7472907454270281</v>
      </c>
      <c r="CF57" s="49">
        <f>(CC57-CD$57)/CE$57*SQRT(6/5)</f>
        <v>-1.139973290060561</v>
      </c>
      <c r="CG57" s="48">
        <f t="shared" ref="CG57" si="1273">CD$3-CC57</f>
        <v>0.79675138116725286</v>
      </c>
      <c r="CH57" s="48">
        <f>AVERAGE(CG57:CG68)</f>
        <v>-1.0215640711208633</v>
      </c>
      <c r="CI57" s="48">
        <f>STDEV(CG57:CG68)</f>
        <v>1.747290745427029</v>
      </c>
      <c r="CJ57" s="46">
        <f>2^(CH57)</f>
        <v>0.49258203896740638</v>
      </c>
      <c r="CK57" s="50">
        <f>(CG57-CH$57)/CI$57*SQRT(6/5)</f>
        <v>1.1399732900605606</v>
      </c>
      <c r="CL57" s="137">
        <v>29</v>
      </c>
      <c r="CM57" s="43">
        <v>6</v>
      </c>
      <c r="CN57" s="43">
        <v>18.8</v>
      </c>
      <c r="CO57" s="48">
        <v>25.811000823974609</v>
      </c>
      <c r="CP57" s="45">
        <f t="shared" si="320"/>
        <v>25.793000221252441</v>
      </c>
      <c r="CQ57" s="46">
        <f t="shared" ref="CQ57" si="1274">STDEV(CO57:CO58)</f>
        <v>2.5456696500579995E-2</v>
      </c>
      <c r="CR57" s="47">
        <f>2^(MIN(CP$3:CP$96)-CP57)</f>
        <v>0.59049623703323884</v>
      </c>
      <c r="CS57" s="93">
        <f t="shared" ref="CS57" si="1275">CP57-$R57-M57</f>
        <v>-3.0794992446899414</v>
      </c>
      <c r="CT57" s="48">
        <f>AVERAGE(CS57:CS68)</f>
        <v>-1.646267149894908</v>
      </c>
      <c r="CU57" s="48">
        <f>STDEV(CS57:CS68)</f>
        <v>1.3999341943589727</v>
      </c>
      <c r="CV57" s="49">
        <f>(CS57-CT$57)/CU$57*SQRT(6/5)</f>
        <v>-1.1215006414199042</v>
      </c>
      <c r="CW57" s="48">
        <f t="shared" ref="CW57" si="1276">CT$3-CS57</f>
        <v>0.38310836162728323</v>
      </c>
      <c r="CX57" s="48">
        <f>AVERAGE(CW57:CW68)</f>
        <v>-1.0501237331677504</v>
      </c>
      <c r="CY57" s="48">
        <f>STDEV(CW57:CW68)</f>
        <v>1.3999341943589727</v>
      </c>
      <c r="CZ57" s="46">
        <f>2^(CX57)</f>
        <v>0.48292674433089167</v>
      </c>
      <c r="DA57" s="50">
        <f>(CW57-CX$57)/CY$57*SQRT(6/5)</f>
        <v>1.1215006414199045</v>
      </c>
      <c r="DB57" s="137">
        <v>29</v>
      </c>
      <c r="DC57" s="43">
        <v>6</v>
      </c>
      <c r="DD57" s="43">
        <v>18.8</v>
      </c>
      <c r="DE57" s="44">
        <v>24.781000137329102</v>
      </c>
      <c r="DF57" s="45">
        <f>AVERAGE(DE57:DE58)</f>
        <v>24.781499862670898</v>
      </c>
      <c r="DG57" s="46">
        <f>STDEV(DE57:DE58)</f>
        <v>7.0671835583067109E-4</v>
      </c>
      <c r="DH57" s="47">
        <f>2^(MIN(DF$3:DF$96)-DF57)</f>
        <v>0.46813603706981466</v>
      </c>
      <c r="DI57" s="93">
        <f t="shared" ref="DI57" si="1277">DF57-$R57-M57</f>
        <v>-4.0909996032714844</v>
      </c>
      <c r="DJ57" s="48">
        <f>AVERAGE(DI57:DI68)</f>
        <v>-2.3461839894945173</v>
      </c>
      <c r="DK57" s="48">
        <f>STDEV(DI57:DI68)</f>
        <v>1.7681949236855901</v>
      </c>
      <c r="DL57" s="49">
        <f>(DI57-DJ$57)/DK$57*SQRT(6/5)</f>
        <v>-1.0809609931023634</v>
      </c>
      <c r="DM57" s="48">
        <f t="shared" ref="DM57" si="1278">DJ$3-DI57</f>
        <v>0.33903730035670554</v>
      </c>
      <c r="DN57" s="48">
        <f>AVERAGE(DM57:DM68)</f>
        <v>-1.4057783134202613</v>
      </c>
      <c r="DO57" s="48">
        <f>STDEV(DM57:DM68)</f>
        <v>1.7681949236855905</v>
      </c>
      <c r="DP57" s="46">
        <f>2^(DN57)</f>
        <v>0.37741448172274544</v>
      </c>
      <c r="DQ57" s="50">
        <f>(DM57-DN$57)/DO$57*SQRT(6/5)</f>
        <v>1.0809609931023629</v>
      </c>
      <c r="DR57" s="137">
        <v>29</v>
      </c>
      <c r="DS57" s="43">
        <v>6</v>
      </c>
      <c r="DT57" s="43">
        <v>18.8</v>
      </c>
      <c r="DU57" s="135">
        <v>27.034999847412109</v>
      </c>
      <c r="DV57" s="45">
        <f t="shared" si="326"/>
        <v>27.015000343322754</v>
      </c>
      <c r="DW57" s="46">
        <f t="shared" ref="DW57" si="1279">STDEV(DU57:DU58)</f>
        <v>2.8283569923902678E-2</v>
      </c>
      <c r="DX57" s="84">
        <f>2^(MIN(DV$3:DV$96)-DV57)</f>
        <v>0.28145974030599968</v>
      </c>
      <c r="DY57" s="96">
        <f t="shared" ref="DY57" si="1280">DV57-$R57-M57</f>
        <v>-1.8574991226196289</v>
      </c>
      <c r="DZ57" s="48">
        <f>AVERAGE(DY57:DY68)</f>
        <v>-0.70451710030384351</v>
      </c>
      <c r="EA57" s="48">
        <f>STDEV(DY57:DY68)</f>
        <v>1.7386908300394581</v>
      </c>
      <c r="EB57" s="49">
        <f>(DY57-DZ$57)/EA$57*SQRT(6/5)</f>
        <v>-0.72642502175725954</v>
      </c>
      <c r="EC57" s="48">
        <f t="shared" ref="EC57" si="1281">DZ$3-DY57</f>
        <v>-0.49503467644121546</v>
      </c>
      <c r="ED57" s="48">
        <f>AVERAGE(EC57:EC68)</f>
        <v>-1.6480166987570009</v>
      </c>
      <c r="EE57" s="48">
        <f>STDEV(EC57:EC68)</f>
        <v>1.7386908300394581</v>
      </c>
      <c r="EF57" s="46">
        <f>2^(ED57)</f>
        <v>0.31907849894913204</v>
      </c>
      <c r="EG57" s="50">
        <f>(EC57-ED$57)/EE$57*SQRT(6/5)</f>
        <v>0.72642502175725954</v>
      </c>
      <c r="EH57" s="137">
        <v>29</v>
      </c>
      <c r="EI57" s="43">
        <v>6</v>
      </c>
      <c r="EJ57" s="43">
        <v>18.8</v>
      </c>
      <c r="EK57" s="44">
        <v>27.742000579833984</v>
      </c>
      <c r="EL57" s="45">
        <f t="shared" si="377"/>
        <v>27.718500137329102</v>
      </c>
      <c r="EM57" s="46">
        <f t="shared" ref="EM57" si="1282">STDEV(EK57:EK58)</f>
        <v>3.3234644512174422E-2</v>
      </c>
      <c r="EN57" s="84">
        <f>2^(MIN(EL$3:EL$98)-EL57)</f>
        <v>0.5584500387270348</v>
      </c>
      <c r="EO57" s="93">
        <f t="shared" ref="EO57" si="1283">EL57-$R57-M57</f>
        <v>-1.1539993286132813</v>
      </c>
      <c r="EP57" s="48">
        <f>AVERAGE(EO57:EO68)</f>
        <v>0.34881586427542083</v>
      </c>
      <c r="EQ57" s="48">
        <f>STDEV(EO57:EO68)</f>
        <v>1.4013588624687787</v>
      </c>
      <c r="ER57" s="49">
        <f>(EO57-EP$57)/EQ$57*SQRT(6/5)</f>
        <v>-1.1747537378919712</v>
      </c>
      <c r="ES57" s="48">
        <f t="shared" ref="ES57" si="1284">EP$3-EO57</f>
        <v>0.33532287513349146</v>
      </c>
      <c r="ET57" s="48">
        <f>AVERAGE(ES57:ES68)</f>
        <v>-1.1674923177552106</v>
      </c>
      <c r="EU57" s="48">
        <f>STDEV(ES57:ES68)</f>
        <v>1.4013588624687792</v>
      </c>
      <c r="EV57" s="46">
        <f>2^(ET57)</f>
        <v>0.44519450234966612</v>
      </c>
      <c r="EW57" s="50">
        <f>(ES57-ET$57)/EU$57*SQRT(6/5)</f>
        <v>1.1747537378919708</v>
      </c>
      <c r="EX57" s="137">
        <v>29</v>
      </c>
      <c r="EY57" s="43">
        <v>6</v>
      </c>
      <c r="EZ57" s="43">
        <v>18.8</v>
      </c>
      <c r="FA57" s="152">
        <v>28.427000045776367</v>
      </c>
      <c r="FB57" s="48">
        <f t="shared" ref="FB57" si="1285">AVERAGE(FA57:FA58)</f>
        <v>28.422499656677246</v>
      </c>
      <c r="FC57" s="48">
        <f t="shared" ref="FC57" si="1286">STDEV(FA57:FA58)</f>
        <v>6.364511299933086E-3</v>
      </c>
      <c r="FD57" s="48">
        <f>2^(MIN(FB$3:FB$96)-FB57)</f>
        <v>0.46057252113106439</v>
      </c>
      <c r="FE57" s="118">
        <f t="shared" ref="FE57" si="1287">FB57-$R57-M57</f>
        <v>-0.44999980926513672</v>
      </c>
      <c r="FF57" s="48">
        <f>AVERAGE(FE57:FE68)</f>
        <v>0.72164927517426525</v>
      </c>
      <c r="FG57" s="48">
        <f>STDEV(FE57:FE68)</f>
        <v>1.4788789480280273</v>
      </c>
      <c r="FH57" s="106">
        <f>(FE57-FF$57)/FG$57*SQRT(6/5)</f>
        <v>-0.86787175364615909</v>
      </c>
      <c r="FI57" s="48">
        <f t="shared" ref="FI57" si="1288">FF$3-FE57</f>
        <v>-0.15174802591980097</v>
      </c>
      <c r="FJ57" s="48">
        <f>AVERAGE(FI57:FI68)</f>
        <v>-1.3233971103592028</v>
      </c>
      <c r="FK57" s="48">
        <f>STDEV(FI57:FI68)</f>
        <v>1.4788789480280273</v>
      </c>
      <c r="FL57" s="48">
        <f>2^(FJ57)</f>
        <v>0.39959290972077466</v>
      </c>
      <c r="FM57" s="50">
        <f>(FI57-FJ$57)/FK$57*SQRT(6/5)</f>
        <v>0.86787175364615898</v>
      </c>
    </row>
    <row r="58" spans="1:257" x14ac:dyDescent="0.25">
      <c r="C58" s="5" t="s">
        <v>18</v>
      </c>
      <c r="D58" s="6">
        <v>6</v>
      </c>
      <c r="E58" s="6">
        <v>18.8</v>
      </c>
      <c r="F58" s="12" t="s">
        <v>85</v>
      </c>
      <c r="G58" s="98">
        <v>29</v>
      </c>
      <c r="H58" s="11">
        <v>29</v>
      </c>
      <c r="I58" s="170"/>
      <c r="M58" s="171"/>
      <c r="N58" s="19">
        <v>24.983999252319336</v>
      </c>
      <c r="O58" s="21"/>
      <c r="Q58" s="26"/>
      <c r="R58" s="28"/>
      <c r="S58" s="25"/>
      <c r="V58" s="32"/>
      <c r="Z58" s="21"/>
      <c r="AB58" s="98">
        <v>29</v>
      </c>
      <c r="AC58" s="23">
        <v>28.875999450683594</v>
      </c>
      <c r="AD58" s="78"/>
      <c r="AE58" s="29"/>
      <c r="AF58" s="23"/>
      <c r="AG58" s="25"/>
      <c r="AP58" s="98">
        <v>29</v>
      </c>
      <c r="AQ58" s="6">
        <v>6</v>
      </c>
      <c r="AR58" s="6">
        <v>18.8</v>
      </c>
      <c r="AS58" s="30">
        <v>27.299999237060547</v>
      </c>
      <c r="AT58" s="78"/>
      <c r="AU58" s="29"/>
      <c r="AV58" s="29"/>
      <c r="AZ58" s="29"/>
      <c r="BA58" s="29"/>
      <c r="BE58" s="29"/>
      <c r="BF58" s="98">
        <v>29</v>
      </c>
      <c r="BG58" s="6">
        <v>6</v>
      </c>
      <c r="BH58" s="6">
        <v>18.8</v>
      </c>
      <c r="BI58" s="19">
        <v>19.756000518798828</v>
      </c>
      <c r="BJ58" s="21"/>
      <c r="BL58" s="32"/>
      <c r="BM58" s="32"/>
      <c r="BP58" s="29"/>
      <c r="BQ58" s="89"/>
      <c r="BV58" s="98">
        <v>29</v>
      </c>
      <c r="BW58" s="6">
        <v>6</v>
      </c>
      <c r="BX58" s="6">
        <v>18.8</v>
      </c>
      <c r="BY58" s="19">
        <v>23.798999786376953</v>
      </c>
      <c r="BZ58" s="21"/>
      <c r="CC58" s="89"/>
      <c r="CL58" s="98">
        <v>29</v>
      </c>
      <c r="CM58" s="6">
        <v>6</v>
      </c>
      <c r="CN58" s="6">
        <v>18.8</v>
      </c>
      <c r="CO58" s="23">
        <v>25.774999618530273</v>
      </c>
      <c r="CP58" s="21"/>
      <c r="CR58" s="32"/>
      <c r="CS58" s="89"/>
      <c r="CV58" s="32"/>
      <c r="CW58" s="89"/>
      <c r="DB58" s="98">
        <v>29</v>
      </c>
      <c r="DC58" s="6">
        <v>6</v>
      </c>
      <c r="DD58" s="6">
        <v>18.8</v>
      </c>
      <c r="DE58" s="19">
        <v>24.781999588012695</v>
      </c>
      <c r="DF58" s="21"/>
      <c r="DH58" s="32"/>
      <c r="DI58" s="29"/>
      <c r="DR58" s="133">
        <v>29</v>
      </c>
      <c r="DS58" s="6">
        <v>6</v>
      </c>
      <c r="DT58" s="6">
        <v>18.8</v>
      </c>
      <c r="DU58" s="33">
        <v>26.995000839233398</v>
      </c>
      <c r="DV58" s="21"/>
      <c r="DX58" s="29"/>
      <c r="EC58" s="29"/>
      <c r="EH58" s="133">
        <v>29</v>
      </c>
      <c r="EI58" s="6">
        <v>6</v>
      </c>
      <c r="EJ58" s="6">
        <v>18.8</v>
      </c>
      <c r="EK58" s="19">
        <v>27.694999694824219</v>
      </c>
      <c r="EL58" s="21"/>
      <c r="EP58" s="29"/>
      <c r="EQ58" s="29"/>
      <c r="ES58" s="29"/>
      <c r="ET58" s="29"/>
      <c r="EU58" s="29"/>
      <c r="EV58" s="29"/>
      <c r="EX58" s="98">
        <v>29</v>
      </c>
      <c r="EY58" s="6">
        <v>6</v>
      </c>
      <c r="EZ58" s="6">
        <v>18.8</v>
      </c>
      <c r="FA58" s="150">
        <v>28.417999267578125</v>
      </c>
      <c r="FF58" s="29"/>
      <c r="FG58" s="29"/>
      <c r="FJ58" s="29"/>
      <c r="FK58" s="29"/>
      <c r="FL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row>
    <row r="59" spans="1:257" x14ac:dyDescent="0.25">
      <c r="B59" s="12">
        <v>2</v>
      </c>
      <c r="C59" s="5" t="s">
        <v>18</v>
      </c>
      <c r="D59" s="6">
        <v>6</v>
      </c>
      <c r="E59" s="6">
        <v>18.8</v>
      </c>
      <c r="F59" s="12" t="s">
        <v>85</v>
      </c>
      <c r="G59" s="98">
        <v>30</v>
      </c>
      <c r="H59" s="11">
        <v>30</v>
      </c>
      <c r="I59" s="170">
        <v>0.1</v>
      </c>
      <c r="L59" s="171">
        <f t="shared" ref="L59" si="1289">(I59-J$57)/K$57*SQRT(6/5)</f>
        <v>-1.0350543848599623</v>
      </c>
      <c r="M59" s="171">
        <f>LOG(I59,2)</f>
        <v>-3.3219280948873622</v>
      </c>
      <c r="N59" s="19">
        <v>24.905000686645508</v>
      </c>
      <c r="O59" s="20">
        <f t="shared" ref="O59" si="1290">AVERAGE(N59:N60)</f>
        <v>24.937000274658203</v>
      </c>
      <c r="P59" s="21">
        <f t="shared" ref="P59" si="1291">STDEV(N59:N60)</f>
        <v>4.5254251357905229E-2</v>
      </c>
      <c r="Q59" s="22">
        <f>2^(MIN(O$17:O$50)-O59)</f>
        <v>0.38998742734571984</v>
      </c>
      <c r="R59" s="87">
        <f t="shared" ref="R59" si="1292">AD59</f>
        <v>28.812000274658203</v>
      </c>
      <c r="S59" s="96">
        <f t="shared" ref="S59" si="1293">O59-$R59-M59</f>
        <v>-0.55307190511263782</v>
      </c>
      <c r="V59" s="34">
        <f t="shared" ref="V59" si="1294">(S59-T$57)/U$57*SQRT(6/5)</f>
        <v>1.4539973284086649</v>
      </c>
      <c r="W59" s="30">
        <f>T$3-S59</f>
        <v>-3.5725334554890824</v>
      </c>
      <c r="Z59" s="21"/>
      <c r="AA59" s="24">
        <f t="shared" ref="AA59" si="1295">(W59-X$57)/Y$57*SQRT(6/5)</f>
        <v>-1.4539973284086642</v>
      </c>
      <c r="AB59" s="98">
        <v>30</v>
      </c>
      <c r="AC59" s="23">
        <v>28.78700065612793</v>
      </c>
      <c r="AD59" s="77">
        <f t="shared" ref="AD59" si="1296">AVERAGE(AC59:AC60)</f>
        <v>28.812000274658203</v>
      </c>
      <c r="AE59" s="78">
        <f t="shared" ref="AE59" si="1297">STDEV(AC59:AC60)</f>
        <v>3.5354799579666439E-2</v>
      </c>
      <c r="AF59" s="30">
        <f>2^(MIN(AD$3:AD$96)-AD59)</f>
        <v>0.43754396266469109</v>
      </c>
      <c r="AG59" s="95">
        <f t="shared" ref="AG59" si="1298">AD59-$R59</f>
        <v>0</v>
      </c>
      <c r="AP59" s="98">
        <v>30</v>
      </c>
      <c r="AQ59" s="6">
        <v>6</v>
      </c>
      <c r="AR59" s="6">
        <v>18.8</v>
      </c>
      <c r="AS59" s="30">
        <v>26.701000213623047</v>
      </c>
      <c r="AT59" s="77">
        <f t="shared" ref="AT59" si="1299">AVERAGE(AS59:AS60)</f>
        <v>26.725500106811523</v>
      </c>
      <c r="AU59" s="78">
        <f t="shared" ref="AU59" si="1300">STDEV(AS59:AS60)</f>
        <v>3.4648081223835767E-2</v>
      </c>
      <c r="AV59" s="30">
        <f>2^(MIN(AT$3:AT$96)-AT59)</f>
        <v>0.43376936651502979</v>
      </c>
      <c r="AW59" s="93">
        <f t="shared" ref="AW59" si="1301">AT59-$R59-M59</f>
        <v>1.2354279270406825</v>
      </c>
      <c r="AZ59" s="80">
        <f t="shared" ref="AZ59" si="1302">(AW59-AX$57)/AY$57*SQRT(6/5)</f>
        <v>1.1051550053614878</v>
      </c>
      <c r="BA59" s="30">
        <f t="shared" ref="BA59" si="1303">AX$3-AW59</f>
        <v>-3.3153187730462816</v>
      </c>
      <c r="BE59" s="24">
        <f t="shared" ref="BE59" si="1304">(BA59-BB$57)/BC$57*SQRT(6/5)</f>
        <v>-1.1051550053614878</v>
      </c>
      <c r="BF59" s="98">
        <v>30</v>
      </c>
      <c r="BG59" s="6">
        <v>6</v>
      </c>
      <c r="BH59" s="6">
        <v>18.8</v>
      </c>
      <c r="BI59" s="19">
        <v>20.275999069213867</v>
      </c>
      <c r="BJ59" s="20">
        <f t="shared" si="312"/>
        <v>20.26349925994873</v>
      </c>
      <c r="BK59" s="21">
        <f t="shared" ref="BK59" si="1305">STDEV(BI59:BI60)</f>
        <v>1.767739978983322E-2</v>
      </c>
      <c r="BL59" s="22">
        <f>2^(MIN(BJ$3:BJ$96)-BJ59)</f>
        <v>0.37358311410034656</v>
      </c>
      <c r="BM59" s="114">
        <f t="shared" ref="BM59" si="1306">BJ59-$R59-M59</f>
        <v>-5.2265729198221109</v>
      </c>
      <c r="BP59" s="34">
        <f t="shared" ref="BP59" si="1307">(BM59-BN$57)/BO$57*SQRT(6/5)</f>
        <v>1.1687796453533148</v>
      </c>
      <c r="BQ59" s="118">
        <f t="shared" ref="BQ59" si="1308">BN$3-BM59</f>
        <v>-3.6403892904500204</v>
      </c>
      <c r="BU59" s="24">
        <f t="shared" ref="BU59" si="1309">(BQ59-BR$57)/BS$57*SQRT(6/5)</f>
        <v>-1.1687796453533132</v>
      </c>
      <c r="BV59" s="98">
        <v>30</v>
      </c>
      <c r="BW59" s="6">
        <v>6</v>
      </c>
      <c r="BX59" s="6">
        <v>18.8</v>
      </c>
      <c r="BY59" s="19">
        <v>24.778999328613281</v>
      </c>
      <c r="BZ59" s="20">
        <f t="shared" si="316"/>
        <v>24.809499740600586</v>
      </c>
      <c r="CA59" s="21">
        <f t="shared" ref="CA59" si="1310">STDEV(BY59:BY60)</f>
        <v>4.3134096290413211E-2</v>
      </c>
      <c r="CB59" s="22">
        <f>2^(MIN(BZ$3:BZ$96)-BZ59)</f>
        <v>0.30228895412737672</v>
      </c>
      <c r="CC59" s="93">
        <f t="shared" ref="CC59" si="1311">BZ59-$R59-M59</f>
        <v>-0.68057243917025501</v>
      </c>
      <c r="CF59" s="34">
        <f t="shared" ref="CF59" si="1312">(CC59-CD$57)/CE$57*SQRT(6/5)</f>
        <v>1.6056613191637255</v>
      </c>
      <c r="CG59" s="30">
        <f t="shared" ref="CG59" si="1313">CD$3-CC59</f>
        <v>-3.5826756456048749</v>
      </c>
      <c r="CK59" s="24">
        <f t="shared" ref="CK59" si="1314">(CG59-CH$57)/CI$57*SQRT(6/5)</f>
        <v>-1.6056613191637246</v>
      </c>
      <c r="CL59" s="98">
        <v>30</v>
      </c>
      <c r="CM59" s="6">
        <v>6</v>
      </c>
      <c r="CN59" s="6">
        <v>18.8</v>
      </c>
      <c r="CO59" s="23">
        <v>26.01099967956543</v>
      </c>
      <c r="CP59" s="20">
        <f t="shared" si="320"/>
        <v>25.993499755859375</v>
      </c>
      <c r="CQ59" s="21">
        <f t="shared" ref="CQ59" si="1315">STDEV(CO59:CO60)</f>
        <v>2.4748629445596977E-2</v>
      </c>
      <c r="CR59" s="22">
        <f>2^(MIN(CP$3:CP$96)-CP59)</f>
        <v>0.51387886989073184</v>
      </c>
      <c r="CS59" s="93">
        <f t="shared" ref="CS59" si="1316">CP59-$R59-M59</f>
        <v>0.50342757608853406</v>
      </c>
      <c r="CV59" s="34">
        <f t="shared" ref="CV59" si="1317">(CS59-CT$57)/CU$57*SQRT(6/5)</f>
        <v>1.6821309143179604</v>
      </c>
      <c r="CW59" s="118">
        <f t="shared" ref="CW59" si="1318">CT$3-CS59</f>
        <v>-3.1998184591511922</v>
      </c>
      <c r="DA59" s="24">
        <f t="shared" ref="DA59" si="1319">(CW59-CX$57)/CY$57*SQRT(6/5)</f>
        <v>-1.6821309143179601</v>
      </c>
      <c r="DB59" s="98">
        <v>30</v>
      </c>
      <c r="DC59" s="6">
        <v>6</v>
      </c>
      <c r="DD59" s="6">
        <v>18.8</v>
      </c>
      <c r="DE59" s="19">
        <v>25.402000427246094</v>
      </c>
      <c r="DF59" s="20">
        <f>AVERAGE(DE59:DE60)</f>
        <v>25.451000213623047</v>
      </c>
      <c r="DG59" s="21">
        <f>STDEV(DE59:DE60)</f>
        <v>6.9296162447671533E-2</v>
      </c>
      <c r="DH59" s="22">
        <f>2^(MIN(DF$3:DF$96)-DF59)</f>
        <v>0.29432854709915357</v>
      </c>
      <c r="DI59" s="93">
        <f t="shared" ref="DI59" si="1320">DF59-$R59-M59</f>
        <v>-3.9071966147794068E-2</v>
      </c>
      <c r="DL59" s="34">
        <f t="shared" ref="DL59" si="1321">(DI59-DJ$57)/DK$57*SQRT(6/5)</f>
        <v>1.4293189975282179</v>
      </c>
      <c r="DM59" s="30">
        <f t="shared" ref="DM59" si="1322">DJ$3-DI59</f>
        <v>-3.7128903367669848</v>
      </c>
      <c r="DQ59" s="24">
        <f t="shared" ref="DQ59" si="1323">(DM59-DN$57)/DO$57*SQRT(6/5)</f>
        <v>-1.4293189975282177</v>
      </c>
      <c r="DR59" s="98">
        <v>30</v>
      </c>
      <c r="DS59" s="6">
        <v>6</v>
      </c>
      <c r="DT59" s="6">
        <v>18.8</v>
      </c>
      <c r="DU59" s="33">
        <v>26.708000183105469</v>
      </c>
      <c r="DV59" s="20">
        <f t="shared" si="326"/>
        <v>26.724499702453613</v>
      </c>
      <c r="DW59" s="21">
        <f t="shared" ref="DW59" si="1324">STDEV(DU59:DU60)</f>
        <v>2.3333844034783283E-2</v>
      </c>
      <c r="DX59" s="79">
        <f>2^(MIN(DV$3:DV$96)-DV59)</f>
        <v>0.34424345293021186</v>
      </c>
      <c r="DY59" s="96">
        <f t="shared" ref="DY59" si="1325">DV59-$R59-M59</f>
        <v>1.2344275226827723</v>
      </c>
      <c r="EB59" s="34">
        <f t="shared" ref="EB59" si="1326">(DY59-DZ$57)/EA$57*SQRT(6/5)</f>
        <v>1.2216130543910648</v>
      </c>
      <c r="EC59" s="30">
        <f t="shared" ref="EC59" si="1327">DZ$3-DY59</f>
        <v>-3.5869613217436167</v>
      </c>
      <c r="EG59" s="24">
        <f t="shared" ref="EG59" si="1328">(EC59-ED$57)/EE$57*SQRT(6/5)</f>
        <v>-1.2216130543910648</v>
      </c>
      <c r="EH59" s="98">
        <v>30</v>
      </c>
      <c r="EI59" s="6">
        <v>6</v>
      </c>
      <c r="EJ59" s="6">
        <v>18.8</v>
      </c>
      <c r="EK59" s="19">
        <v>27.687000274658203</v>
      </c>
      <c r="EL59" s="20">
        <f t="shared" si="377"/>
        <v>27.743499755859375</v>
      </c>
      <c r="EM59" s="21">
        <f t="shared" ref="EM59" si="1329">STDEV(EK59:EK60)</f>
        <v>7.9902332581740995E-2</v>
      </c>
      <c r="EN59" s="79">
        <f>2^(MIN(EL$3:EL$98)-EL59)</f>
        <v>0.54885634644497094</v>
      </c>
      <c r="EO59" s="93">
        <f t="shared" ref="EO59" si="1330">EL59-$R59-M59</f>
        <v>2.2534275760885341</v>
      </c>
      <c r="EP59" s="29"/>
      <c r="EQ59" s="29"/>
      <c r="ER59" s="34">
        <f t="shared" ref="ER59" si="1331">(EO59-EP$57)/EQ$57*SQRT(6/5)</f>
        <v>1.4888389059898102</v>
      </c>
      <c r="ES59" s="118">
        <f t="shared" ref="ES59" si="1332">EP$3-EO59</f>
        <v>-3.0721040295683237</v>
      </c>
      <c r="ET59" s="29"/>
      <c r="EU59" s="29"/>
      <c r="EV59" s="29"/>
      <c r="EW59" s="24">
        <f t="shared" ref="EW59" si="1333">(ES59-ET$57)/EU$57*SQRT(6/5)</f>
        <v>-1.4888389059898097</v>
      </c>
      <c r="EX59" s="98">
        <v>30</v>
      </c>
      <c r="EY59" s="6">
        <v>6</v>
      </c>
      <c r="EZ59" s="6">
        <v>18.8</v>
      </c>
      <c r="FA59" s="150">
        <v>28.291999816894531</v>
      </c>
      <c r="FB59" s="30">
        <f t="shared" ref="FB59" si="1334">AVERAGE(FA59:FA60)</f>
        <v>28.356499671936035</v>
      </c>
      <c r="FC59" s="30">
        <f t="shared" ref="FC59" si="1335">STDEV(FA59:FA60)</f>
        <v>9.1216569770793468E-2</v>
      </c>
      <c r="FD59" s="30">
        <f>2^(MIN(FB$3:FB$96)-FB59)</f>
        <v>0.48213204561563938</v>
      </c>
      <c r="FE59" s="118">
        <f t="shared" ref="FE59" si="1336">FB59-$R59-M59</f>
        <v>2.8664274921651942</v>
      </c>
      <c r="FF59" s="29"/>
      <c r="FG59" s="29"/>
      <c r="FH59" s="35">
        <f t="shared" ref="FH59" si="1337">(FE59-FF$57)/FG$57*SQRT(6/5)</f>
        <v>1.5886944795016154</v>
      </c>
      <c r="FI59" s="118">
        <f t="shared" ref="FI59" si="1338">FF$3-FE59</f>
        <v>-3.4681753273501319</v>
      </c>
      <c r="FJ59" s="29"/>
      <c r="FK59" s="29"/>
      <c r="FL59" s="29"/>
      <c r="FM59" s="24">
        <f t="shared" ref="FM59" si="1339">(FI59-FJ$57)/FK$57*SQRT(6/5)</f>
        <v>-1.5886944795016154</v>
      </c>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row>
    <row r="60" spans="1:257" x14ac:dyDescent="0.25">
      <c r="C60" s="5" t="s">
        <v>18</v>
      </c>
      <c r="D60" s="6">
        <v>6</v>
      </c>
      <c r="E60" s="6">
        <v>18.8</v>
      </c>
      <c r="F60" s="12" t="s">
        <v>85</v>
      </c>
      <c r="G60" s="98">
        <v>30</v>
      </c>
      <c r="H60" s="11">
        <v>30</v>
      </c>
      <c r="I60" s="170"/>
      <c r="M60" s="171"/>
      <c r="N60" s="19">
        <v>24.968999862670898</v>
      </c>
      <c r="O60" s="21"/>
      <c r="Q60" s="26"/>
      <c r="R60" s="28"/>
      <c r="S60" s="25"/>
      <c r="V60" s="32"/>
      <c r="Z60" s="21"/>
      <c r="AB60" s="98">
        <v>30</v>
      </c>
      <c r="AC60" s="23">
        <v>28.836999893188477</v>
      </c>
      <c r="AD60" s="78"/>
      <c r="AE60" s="29"/>
      <c r="AF60" s="23"/>
      <c r="AG60" s="25"/>
      <c r="AP60" s="98">
        <v>30</v>
      </c>
      <c r="AQ60" s="6">
        <v>6</v>
      </c>
      <c r="AR60" s="6">
        <v>18.8</v>
      </c>
      <c r="AS60" s="30">
        <v>26.75</v>
      </c>
      <c r="AT60" s="78"/>
      <c r="AU60" s="29"/>
      <c r="AV60" s="29"/>
      <c r="AZ60" s="29"/>
      <c r="BA60" s="29"/>
      <c r="BE60" s="29"/>
      <c r="BF60" s="98">
        <v>30</v>
      </c>
      <c r="BG60" s="6">
        <v>6</v>
      </c>
      <c r="BH60" s="6">
        <v>18.8</v>
      </c>
      <c r="BI60" s="19">
        <v>20.250999450683594</v>
      </c>
      <c r="BJ60" s="21"/>
      <c r="BL60" s="32"/>
      <c r="BM60" s="32"/>
      <c r="BP60" s="29"/>
      <c r="BQ60" s="89"/>
      <c r="BV60" s="98">
        <v>30</v>
      </c>
      <c r="BW60" s="6">
        <v>6</v>
      </c>
      <c r="BX60" s="6">
        <v>18.8</v>
      </c>
      <c r="BY60" s="19">
        <v>24.840000152587891</v>
      </c>
      <c r="BZ60" s="21"/>
      <c r="CC60" s="89"/>
      <c r="CL60" s="98">
        <v>30</v>
      </c>
      <c r="CM60" s="6">
        <v>6</v>
      </c>
      <c r="CN60" s="6">
        <v>18.8</v>
      </c>
      <c r="CO60" s="23">
        <v>25.97599983215332</v>
      </c>
      <c r="CP60" s="21"/>
      <c r="CR60" s="32"/>
      <c r="CS60" s="89"/>
      <c r="CV60" s="32"/>
      <c r="CW60" s="89"/>
      <c r="DB60" s="98">
        <v>30</v>
      </c>
      <c r="DC60" s="6">
        <v>6</v>
      </c>
      <c r="DD60" s="6">
        <v>18.8</v>
      </c>
      <c r="DE60" s="19">
        <v>25.5</v>
      </c>
      <c r="DF60" s="21"/>
      <c r="DH60" s="32"/>
      <c r="DI60" s="29"/>
      <c r="DR60" s="98">
        <v>30</v>
      </c>
      <c r="DS60" s="6">
        <v>6</v>
      </c>
      <c r="DT60" s="6">
        <v>18.8</v>
      </c>
      <c r="DU60" s="33">
        <v>26.740999221801758</v>
      </c>
      <c r="DV60" s="21"/>
      <c r="DX60" s="29"/>
      <c r="EC60" s="29"/>
      <c r="EH60" s="98">
        <v>30</v>
      </c>
      <c r="EI60" s="6">
        <v>6</v>
      </c>
      <c r="EJ60" s="6">
        <v>18.8</v>
      </c>
      <c r="EK60" s="19">
        <v>27.799999237060547</v>
      </c>
      <c r="EL60" s="21"/>
      <c r="EP60" s="29"/>
      <c r="EQ60" s="29"/>
      <c r="ES60" s="89"/>
      <c r="ET60" s="29"/>
      <c r="EU60" s="29"/>
      <c r="EV60" s="29"/>
      <c r="EX60" s="98">
        <v>30</v>
      </c>
      <c r="EY60" s="6">
        <v>6</v>
      </c>
      <c r="EZ60" s="6">
        <v>18.8</v>
      </c>
      <c r="FA60" s="150">
        <v>28.420999526977539</v>
      </c>
      <c r="FF60" s="29"/>
      <c r="FG60" s="29"/>
      <c r="FJ60" s="29"/>
      <c r="FK60" s="29"/>
      <c r="FL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row>
    <row r="61" spans="1:257" x14ac:dyDescent="0.25">
      <c r="B61" s="12">
        <v>3</v>
      </c>
      <c r="C61" s="5" t="s">
        <v>18</v>
      </c>
      <c r="D61" s="6">
        <v>6</v>
      </c>
      <c r="E61" s="6">
        <v>18.8</v>
      </c>
      <c r="F61" s="12" t="s">
        <v>85</v>
      </c>
      <c r="G61" s="98">
        <v>31</v>
      </c>
      <c r="H61" s="11">
        <v>31</v>
      </c>
      <c r="I61" s="170">
        <v>0.2</v>
      </c>
      <c r="L61" s="171">
        <f t="shared" ref="L61" si="1340">(I61-J$57)/K$57*SQRT(6/5)</f>
        <v>-0.82090520178548732</v>
      </c>
      <c r="M61" s="171">
        <f>LOG(I61,2)</f>
        <v>-2.3219280948873622</v>
      </c>
      <c r="N61" s="19">
        <v>26.500999450683594</v>
      </c>
      <c r="O61" s="20">
        <f t="shared" ref="O61" si="1341">AVERAGE(N61:N62)</f>
        <v>26.552000045776367</v>
      </c>
      <c r="P61" s="21">
        <f t="shared" ref="P61" si="1342">STDEV(N61:N62)</f>
        <v>7.2125733269298914E-2</v>
      </c>
      <c r="Q61" s="22">
        <f>2^(MIN(O$17:O$50)-O61)</f>
        <v>0.12731724490898555</v>
      </c>
      <c r="R61" s="87">
        <f t="shared" ref="R61" si="1343">AD61</f>
        <v>29.96049976348877</v>
      </c>
      <c r="S61" s="96">
        <f t="shared" ref="S61" si="1344">O61-$R61-M61</f>
        <v>-1.0865716228250402</v>
      </c>
      <c r="V61" s="34">
        <f t="shared" ref="V61" si="1345">(S61-T$57)/U$57*SQRT(6/5)</f>
        <v>1.0720847780000768</v>
      </c>
      <c r="W61" s="30">
        <f>T$3-S61</f>
        <v>-3.0390337377766801</v>
      </c>
      <c r="Z61" s="21"/>
      <c r="AA61" s="24">
        <f t="shared" ref="AA61" si="1346">(W61-X$57)/Y$57*SQRT(6/5)</f>
        <v>-1.0720847780000766</v>
      </c>
      <c r="AB61" s="98">
        <v>31</v>
      </c>
      <c r="AC61" s="23">
        <v>29.982000350952148</v>
      </c>
      <c r="AD61" s="77">
        <f t="shared" ref="AD61" si="1347">AVERAGE(AC61:AC62)</f>
        <v>29.96049976348877</v>
      </c>
      <c r="AE61" s="78">
        <f t="shared" ref="AE61" si="1348">STDEV(AC61:AC62)</f>
        <v>3.040642238969939E-2</v>
      </c>
      <c r="AF61" s="30">
        <f>2^(MIN(AD$3:AD$96)-AD61)</f>
        <v>0.19737352595112434</v>
      </c>
      <c r="AG61" s="95">
        <f t="shared" ref="AG61" si="1349">AD61-$R61</f>
        <v>0</v>
      </c>
      <c r="AP61" s="98">
        <v>31</v>
      </c>
      <c r="AQ61" s="6">
        <v>6</v>
      </c>
      <c r="AR61" s="6">
        <v>18.8</v>
      </c>
      <c r="AS61" s="30">
        <v>29.224000930786133</v>
      </c>
      <c r="AT61" s="77">
        <f t="shared" ref="AT61" si="1350">AVERAGE(AS61:AS62)</f>
        <v>29.291000366210938</v>
      </c>
      <c r="AU61" s="78">
        <f t="shared" ref="AU61" si="1351">STDEV(AS61:AS62)</f>
        <v>9.4751510249099183E-2</v>
      </c>
      <c r="AV61" s="30">
        <f>2^(MIN(AT$3:AT$96)-AT61)</f>
        <v>7.3276774827349789E-2</v>
      </c>
      <c r="AW61" s="93">
        <f t="shared" ref="AW61" si="1352">AT61-$R61-M61</f>
        <v>1.6524286976095302</v>
      </c>
      <c r="AZ61" s="80">
        <f t="shared" ref="AZ61" si="1353">(AW61-AX$57)/AY$57*SQRT(6/5)</f>
        <v>1.4206918398812289</v>
      </c>
      <c r="BA61" s="30">
        <f t="shared" ref="BA61" si="1354">AX$3-AW61</f>
        <v>-3.7323195436151293</v>
      </c>
      <c r="BE61" s="24">
        <f t="shared" ref="BE61" si="1355">(BA61-BB$57)/BC$57*SQRT(6/5)</f>
        <v>-1.4206918398812287</v>
      </c>
      <c r="BF61" s="98">
        <v>31</v>
      </c>
      <c r="BG61" s="6">
        <v>6</v>
      </c>
      <c r="BH61" s="6">
        <v>18.8</v>
      </c>
      <c r="BI61" s="19">
        <v>22.61199951171875</v>
      </c>
      <c r="BJ61" s="20">
        <f t="shared" si="312"/>
        <v>22.646999359130859</v>
      </c>
      <c r="BK61" s="21">
        <f t="shared" ref="BK61" si="1356">STDEV(BI61:BI62)</f>
        <v>4.9497258891193954E-2</v>
      </c>
      <c r="BL61" s="22">
        <f>2^(MIN(BJ$3:BJ$96)-BJ61)</f>
        <v>7.15949208725776E-2</v>
      </c>
      <c r="BM61" s="114">
        <f t="shared" ref="BM61" si="1357">BJ61-$R61-M61</f>
        <v>-4.9915723094705484</v>
      </c>
      <c r="BP61" s="34">
        <f t="shared" ref="BP61" si="1358">(BM61-BN$57)/BO$57*SQRT(6/5)</f>
        <v>1.3203857338945955</v>
      </c>
      <c r="BQ61" s="118">
        <f t="shared" ref="BQ61" si="1359">BN$3-BM61</f>
        <v>-3.8753899008015829</v>
      </c>
      <c r="BU61" s="24">
        <f t="shared" ref="BU61" si="1360">(BQ61-BR$57)/BS$57*SQRT(6/5)</f>
        <v>-1.3203857338945937</v>
      </c>
      <c r="BV61" s="98">
        <v>31</v>
      </c>
      <c r="BW61" s="6">
        <v>6</v>
      </c>
      <c r="BX61" s="6">
        <v>18.8</v>
      </c>
      <c r="BY61" s="19">
        <v>25.75</v>
      </c>
      <c r="BZ61" s="20">
        <f t="shared" si="316"/>
        <v>25.814999580383301</v>
      </c>
      <c r="CA61" s="21">
        <f t="shared" ref="CA61" si="1361">STDEV(BY61:BY62)</f>
        <v>9.1923288126624147E-2</v>
      </c>
      <c r="CB61" s="22">
        <f>2^(MIN(BZ$3:BZ$96)-BZ61)</f>
        <v>0.15056938121041377</v>
      </c>
      <c r="CC61" s="93">
        <f t="shared" ref="CC61" si="1362">BZ61-$R61-M61</f>
        <v>-1.8235720882181066</v>
      </c>
      <c r="CF61" s="34">
        <f t="shared" ref="CF61" si="1363">(CC61-CD$57)/CE$57*SQRT(6/5)</f>
        <v>0.88906999898135453</v>
      </c>
      <c r="CG61" s="30">
        <f t="shared" ref="CG61" si="1364">CD$3-CC61</f>
        <v>-2.4396759965570234</v>
      </c>
      <c r="CK61" s="24">
        <f t="shared" ref="CK61" si="1365">(CG61-CH$57)/CI$57*SQRT(6/5)</f>
        <v>-0.88906999898135397</v>
      </c>
      <c r="CL61" s="98">
        <v>31</v>
      </c>
      <c r="CM61" s="6">
        <v>6</v>
      </c>
      <c r="CN61" s="6">
        <v>18.8</v>
      </c>
      <c r="CO61" s="23">
        <v>26.554000854492188</v>
      </c>
      <c r="CP61" s="20">
        <f t="shared" si="320"/>
        <v>26.562000274658203</v>
      </c>
      <c r="CQ61" s="21">
        <f t="shared" ref="CQ61" si="1366">STDEV(CO61:CO62)</f>
        <v>1.1312888489900133E-2</v>
      </c>
      <c r="CR61" s="22">
        <f>2^(MIN(CP$3:CP$96)-CP61)</f>
        <v>0.34651740361062733</v>
      </c>
      <c r="CS61" s="93">
        <f t="shared" ref="CS61" si="1367">CP61-$R61-M61</f>
        <v>-1.0765713939432042</v>
      </c>
      <c r="CV61" s="34">
        <f t="shared" ref="CV61" si="1368">(CS61-CT$57)/CU$57*SQRT(6/5)</f>
        <v>0.44578554864514397</v>
      </c>
      <c r="CW61" s="118">
        <f t="shared" ref="CW61" si="1369">CT$3-CS61</f>
        <v>-1.6198194891194539</v>
      </c>
      <c r="DA61" s="24">
        <f t="shared" ref="DA61" si="1370">(CW61-CX$57)/CY$57*SQRT(6/5)</f>
        <v>-0.44578554864514375</v>
      </c>
      <c r="DB61" s="98">
        <v>31</v>
      </c>
      <c r="DC61" s="6">
        <v>6</v>
      </c>
      <c r="DD61" s="6">
        <v>18.8</v>
      </c>
      <c r="DE61" s="19">
        <v>27.013999938964844</v>
      </c>
      <c r="DF61" s="20">
        <f>AVERAGE(DE61:DE62)</f>
        <v>27.041999816894531</v>
      </c>
      <c r="DG61" s="21">
        <f>STDEV(DE61:DE62)</f>
        <v>3.9597807112955158E-2</v>
      </c>
      <c r="DH61" s="22">
        <f>2^(MIN(DF$3:DF$96)-DF61)</f>
        <v>9.7699824355488463E-2</v>
      </c>
      <c r="DI61" s="93">
        <f t="shared" ref="DI61" si="1371">DF61-$R61-M61</f>
        <v>-0.5965718517068761</v>
      </c>
      <c r="DL61" s="34">
        <f t="shared" ref="DL61" si="1372">(DI61-DJ$57)/DK$57*SQRT(6/5)</f>
        <v>1.0839325709109744</v>
      </c>
      <c r="DM61" s="30">
        <f t="shared" ref="DM61" si="1373">DJ$3-DI61</f>
        <v>-3.1553904512079027</v>
      </c>
      <c r="DQ61" s="24">
        <f t="shared" ref="DQ61" si="1374">(DM61-DN$57)/DO$57*SQRT(6/5)</f>
        <v>-1.0839325709109742</v>
      </c>
      <c r="DR61" s="98">
        <v>31</v>
      </c>
      <c r="DS61" s="6">
        <v>6</v>
      </c>
      <c r="DT61" s="6">
        <v>18.8</v>
      </c>
      <c r="DU61" s="33">
        <v>29.076000213623047</v>
      </c>
      <c r="DV61" s="20">
        <f t="shared" si="326"/>
        <v>28.956500053405762</v>
      </c>
      <c r="DW61" s="21">
        <f t="shared" ref="DW61" si="1375">STDEV(DU61:DU62)</f>
        <v>0.16899874728504247</v>
      </c>
      <c r="DX61" s="79">
        <f>2^(MIN(DV$3:DV$96)-DV61)</f>
        <v>7.327682326600056E-2</v>
      </c>
      <c r="DY61" s="96">
        <f t="shared" ref="DY61" si="1376">DV61-$R61-M61</f>
        <v>1.3179283848043544</v>
      </c>
      <c r="EB61" s="34">
        <f t="shared" ref="EB61" si="1377">(DY61-DZ$57)/EA$57*SQRT(6/5)</f>
        <v>1.2742219541045134</v>
      </c>
      <c r="EC61" s="30">
        <f t="shared" ref="EC61" si="1378">DZ$3-DY61</f>
        <v>-3.6704621838651987</v>
      </c>
      <c r="EG61" s="24">
        <f t="shared" ref="EG61" si="1379">(EC61-ED$57)/EE$57*SQRT(6/5)</f>
        <v>-1.2742219541045134</v>
      </c>
      <c r="EH61" s="98">
        <v>31</v>
      </c>
      <c r="EI61" s="6">
        <v>6</v>
      </c>
      <c r="EJ61" s="6">
        <v>18.8</v>
      </c>
      <c r="EK61" s="19">
        <v>29.22599983215332</v>
      </c>
      <c r="EL61" s="20">
        <f t="shared" si="377"/>
        <v>29.062999725341797</v>
      </c>
      <c r="EM61" s="21">
        <f t="shared" ref="EM61" si="1380">STDEV(EK61:EK62)</f>
        <v>0.23051696172111955</v>
      </c>
      <c r="EN61" s="79">
        <f>2^(MIN(EL$3:EL$98)-EL61)</f>
        <v>0.21991235038786466</v>
      </c>
      <c r="EO61" s="93">
        <f t="shared" ref="EO61" si="1381">EL61-$R61-M61</f>
        <v>1.4244280567403895</v>
      </c>
      <c r="EP61" s="29"/>
      <c r="EQ61" s="29"/>
      <c r="ER61" s="34">
        <f t="shared" ref="ER61" si="1382">(EO61-EP$57)/EQ$57*SQRT(6/5)</f>
        <v>0.84080827077051024</v>
      </c>
      <c r="ES61" s="118">
        <f t="shared" ref="ES61" si="1383">EP$3-EO61</f>
        <v>-2.2431045102201792</v>
      </c>
      <c r="ET61" s="29"/>
      <c r="EU61" s="29"/>
      <c r="EV61" s="29"/>
      <c r="EW61" s="24">
        <f t="shared" ref="EW61" si="1384">(ES61-ET$57)/EU$57*SQRT(6/5)</f>
        <v>-0.8408082707705099</v>
      </c>
      <c r="EX61" s="98">
        <v>31</v>
      </c>
      <c r="EY61" s="6">
        <v>6</v>
      </c>
      <c r="EZ61" s="6">
        <v>18.8</v>
      </c>
      <c r="FA61" s="150">
        <v>29.642999649047852</v>
      </c>
      <c r="FB61" s="30">
        <f t="shared" ref="FB61" si="1385">AVERAGE(FA61:FA62)</f>
        <v>29.658499717712402</v>
      </c>
      <c r="FC61" s="30">
        <f t="shared" ref="FC61" si="1386">STDEV(FA61:FA62)</f>
        <v>2.1920407323121942E-2</v>
      </c>
      <c r="FD61" s="30">
        <f>2^(MIN(FB$3:FB$96)-FB61)</f>
        <v>0.19553519118209259</v>
      </c>
      <c r="FE61" s="118">
        <f t="shared" ref="FE61" si="1387">FB61-$R61-M61</f>
        <v>2.019928049110995</v>
      </c>
      <c r="FF61" s="29"/>
      <c r="FG61" s="29"/>
      <c r="FH61" s="35">
        <f t="shared" ref="FH61" si="1388">(FE61-FF$57)/FG$57*SQRT(6/5)</f>
        <v>0.96166974499635705</v>
      </c>
      <c r="FI61" s="118">
        <f t="shared" ref="FI61" si="1389">FF$3-FE61</f>
        <v>-2.6216758842959327</v>
      </c>
      <c r="FJ61" s="29"/>
      <c r="FK61" s="29"/>
      <c r="FL61" s="29"/>
      <c r="FM61" s="24">
        <f t="shared" ref="FM61" si="1390">(FI61-FJ$57)/FK$57*SQRT(6/5)</f>
        <v>-0.96166974499635716</v>
      </c>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row>
    <row r="62" spans="1:257" x14ac:dyDescent="0.25">
      <c r="C62" s="5" t="s">
        <v>18</v>
      </c>
      <c r="D62" s="6">
        <v>6</v>
      </c>
      <c r="E62" s="6">
        <v>18.8</v>
      </c>
      <c r="F62" s="12" t="s">
        <v>85</v>
      </c>
      <c r="G62" s="98">
        <v>31</v>
      </c>
      <c r="H62" s="11">
        <v>31</v>
      </c>
      <c r="I62" s="170"/>
      <c r="M62" s="171"/>
      <c r="N62" s="19">
        <v>26.603000640869141</v>
      </c>
      <c r="O62" s="21"/>
      <c r="Q62" s="26"/>
      <c r="R62" s="28"/>
      <c r="S62" s="25"/>
      <c r="V62" s="32"/>
      <c r="Z62" s="21"/>
      <c r="AB62" s="98">
        <v>31</v>
      </c>
      <c r="AC62" s="23">
        <v>29.938999176025391</v>
      </c>
      <c r="AD62" s="78"/>
      <c r="AE62" s="29"/>
      <c r="AF62" s="23"/>
      <c r="AG62" s="25"/>
      <c r="AP62" s="98">
        <v>31</v>
      </c>
      <c r="AQ62" s="6">
        <v>6</v>
      </c>
      <c r="AR62" s="6">
        <v>18.8</v>
      </c>
      <c r="AS62" s="30">
        <v>29.357999801635742</v>
      </c>
      <c r="AT62" s="78"/>
      <c r="AU62" s="29"/>
      <c r="AV62" s="29"/>
      <c r="AZ62" s="29"/>
      <c r="BA62" s="29"/>
      <c r="BE62" s="29"/>
      <c r="BF62" s="98">
        <v>31</v>
      </c>
      <c r="BG62" s="6">
        <v>6</v>
      </c>
      <c r="BH62" s="6">
        <v>18.8</v>
      </c>
      <c r="BI62" s="19">
        <v>22.681999206542969</v>
      </c>
      <c r="BJ62" s="21"/>
      <c r="BL62" s="32"/>
      <c r="BM62" s="32"/>
      <c r="BP62" s="29"/>
      <c r="BQ62" s="89"/>
      <c r="BV62" s="98">
        <v>31</v>
      </c>
      <c r="BW62" s="6">
        <v>6</v>
      </c>
      <c r="BX62" s="6">
        <v>18.8</v>
      </c>
      <c r="BY62" s="19">
        <v>25.879999160766602</v>
      </c>
      <c r="BZ62" s="21"/>
      <c r="CC62" s="89"/>
      <c r="CL62" s="98">
        <v>31</v>
      </c>
      <c r="CM62" s="6">
        <v>6</v>
      </c>
      <c r="CN62" s="6">
        <v>18.8</v>
      </c>
      <c r="CO62" s="23">
        <v>26.569999694824219</v>
      </c>
      <c r="CP62" s="21"/>
      <c r="CR62" s="32"/>
      <c r="CS62" s="89"/>
      <c r="CV62" s="32"/>
      <c r="CW62" s="89"/>
      <c r="DB62" s="98">
        <v>31</v>
      </c>
      <c r="DC62" s="6">
        <v>6</v>
      </c>
      <c r="DD62" s="6">
        <v>18.8</v>
      </c>
      <c r="DE62" s="19">
        <v>27.069999694824219</v>
      </c>
      <c r="DF62" s="21"/>
      <c r="DH62" s="32"/>
      <c r="DI62" s="29"/>
      <c r="DR62" s="98">
        <v>31</v>
      </c>
      <c r="DS62" s="6">
        <v>6</v>
      </c>
      <c r="DT62" s="6">
        <v>18.8</v>
      </c>
      <c r="DU62" s="33">
        <v>28.836999893188477</v>
      </c>
      <c r="DV62" s="21"/>
      <c r="DX62" s="29"/>
      <c r="EC62" s="29"/>
      <c r="EH62" s="98">
        <v>31</v>
      </c>
      <c r="EI62" s="6">
        <v>6</v>
      </c>
      <c r="EJ62" s="6">
        <v>18.8</v>
      </c>
      <c r="EK62" s="19">
        <v>28.899999618530273</v>
      </c>
      <c r="EL62" s="21"/>
      <c r="EP62" s="29"/>
      <c r="EQ62" s="29"/>
      <c r="ES62" s="89"/>
      <c r="ET62" s="29"/>
      <c r="EU62" s="29"/>
      <c r="EV62" s="29"/>
      <c r="EX62" s="98">
        <v>31</v>
      </c>
      <c r="EY62" s="6">
        <v>6</v>
      </c>
      <c r="EZ62" s="6">
        <v>18.8</v>
      </c>
      <c r="FA62" s="150">
        <v>29.673999786376953</v>
      </c>
      <c r="FF62" s="29"/>
      <c r="FG62" s="29"/>
      <c r="FJ62" s="29"/>
      <c r="FK62" s="29"/>
      <c r="FL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row>
    <row r="63" spans="1:257" x14ac:dyDescent="0.25">
      <c r="B63" s="12">
        <v>4</v>
      </c>
      <c r="C63" s="5" t="s">
        <v>18</v>
      </c>
      <c r="D63" s="6">
        <v>6</v>
      </c>
      <c r="E63" s="6">
        <v>18.8</v>
      </c>
      <c r="F63" s="12" t="s">
        <v>85</v>
      </c>
      <c r="G63" s="98">
        <v>32</v>
      </c>
      <c r="H63" s="11">
        <v>32</v>
      </c>
      <c r="I63" s="170">
        <v>0.3</v>
      </c>
      <c r="L63" s="171">
        <f t="shared" ref="L63" si="1391">(I63-J$57)/K$57*SQRT(6/5)</f>
        <v>-0.60675601871101248</v>
      </c>
      <c r="M63" s="171">
        <f>LOG(I63,2)</f>
        <v>-1.7369655941662063</v>
      </c>
      <c r="N63" s="19">
        <v>24.326000213623047</v>
      </c>
      <c r="O63" s="20">
        <f t="shared" ref="O63" si="1392">AVERAGE(N63:N64)</f>
        <v>24.420000076293945</v>
      </c>
      <c r="P63" s="21">
        <f t="shared" ref="P63" si="1393">STDEV(N63:N64)</f>
        <v>0.132935880650393</v>
      </c>
      <c r="Q63" s="22">
        <f>2^(MIN(O$17:O$50)-O63)</f>
        <v>0.55806292836707294</v>
      </c>
      <c r="R63" s="87">
        <f t="shared" ref="R63" si="1394">AD63</f>
        <v>28.677999496459961</v>
      </c>
      <c r="S63" s="96">
        <f t="shared" ref="S63" si="1395">O63-$R63-M63</f>
        <v>-2.5210338259998091</v>
      </c>
      <c r="V63" s="34">
        <f t="shared" ref="V63" si="1396">(S63-T$57)/U$57*SQRT(6/5)</f>
        <v>4.5206786708382005E-2</v>
      </c>
      <c r="W63" s="30">
        <f>T$3-S63</f>
        <v>-1.6045715346019112</v>
      </c>
      <c r="Z63" s="21"/>
      <c r="AA63" s="24">
        <f t="shared" ref="AA63" si="1397">(W63-X$57)/Y$57*SQRT(6/5)</f>
        <v>-4.5206786708381984E-2</v>
      </c>
      <c r="AB63" s="98">
        <v>32</v>
      </c>
      <c r="AC63" s="23">
        <v>28.625999450683594</v>
      </c>
      <c r="AD63" s="77">
        <f t="shared" ref="AD63" si="1398">AVERAGE(AC63:AC64)</f>
        <v>28.677999496459961</v>
      </c>
      <c r="AE63" s="78">
        <f t="shared" ref="AE63" si="1399">STDEV(AC63:AC64)</f>
        <v>7.3539169980960259E-2</v>
      </c>
      <c r="AF63" s="30">
        <f>2^(MIN(AD$3:AD$96)-AD63)</f>
        <v>0.48013122331249869</v>
      </c>
      <c r="AG63" s="95">
        <f t="shared" ref="AG63" si="1400">AD63-$R63</f>
        <v>0</v>
      </c>
      <c r="AP63" s="98">
        <v>32</v>
      </c>
      <c r="AQ63" s="6">
        <v>6</v>
      </c>
      <c r="AR63" s="6">
        <v>18.8</v>
      </c>
      <c r="AS63" s="30">
        <v>26.753000259399414</v>
      </c>
      <c r="AT63" s="77">
        <f t="shared" ref="AT63" si="1401">AVERAGE(AS63:AS64)</f>
        <v>26.779500007629395</v>
      </c>
      <c r="AU63" s="78">
        <f t="shared" ref="AU63" si="1402">STDEV(AS63:AS64)</f>
        <v>3.7476303346310802E-2</v>
      </c>
      <c r="AV63" s="30">
        <f>2^(MIN(AT$3:AT$96)-AT63)</f>
        <v>0.41783353028232773</v>
      </c>
      <c r="AW63" s="93">
        <f t="shared" ref="AW63" si="1403">AT63-$R63-M63</f>
        <v>-0.16153389466436008</v>
      </c>
      <c r="AZ63" s="80">
        <f t="shared" ref="AZ63" si="1404">(AW63-AX$57)/AY$57*SQRT(6/5)</f>
        <v>4.8099617755280974E-2</v>
      </c>
      <c r="BA63" s="30">
        <f t="shared" ref="BA63" si="1405">AX$3-AW63</f>
        <v>-1.9183569513412391</v>
      </c>
      <c r="BE63" s="24">
        <f t="shared" ref="BE63" si="1406">(BA63-BB$57)/BC$57*SQRT(6/5)</f>
        <v>-4.8099617755281029E-2</v>
      </c>
      <c r="BF63" s="98">
        <v>32</v>
      </c>
      <c r="BG63" s="6">
        <v>6</v>
      </c>
      <c r="BH63" s="6">
        <v>18.8</v>
      </c>
      <c r="BI63" s="19">
        <v>20.167999267578125</v>
      </c>
      <c r="BJ63" s="20">
        <f t="shared" si="312"/>
        <v>20.188499450683594</v>
      </c>
      <c r="BK63" s="21">
        <f t="shared" ref="BK63" si="1407">STDEV(BI63:BI64)</f>
        <v>2.8991636978885699E-2</v>
      </c>
      <c r="BL63" s="22">
        <f>2^(MIN(BJ$3:BJ$96)-BJ63)</f>
        <v>0.3935178440580267</v>
      </c>
      <c r="BM63" s="114">
        <f t="shared" ref="BM63" si="1408">BJ63-$R63-M63</f>
        <v>-6.7525344516101606</v>
      </c>
      <c r="BP63" s="34">
        <f t="shared" ref="BP63" si="1409">(BM63-BN$57)/BO$57*SQRT(6/5)</f>
        <v>0.1843351421975423</v>
      </c>
      <c r="BQ63" s="118">
        <f t="shared" ref="BQ63" si="1410">BN$3-BM63</f>
        <v>-2.1144277586619706</v>
      </c>
      <c r="BU63" s="24">
        <f t="shared" ref="BU63" si="1411">(BQ63-BR$57)/BS$57*SQRT(6/5)</f>
        <v>-0.18433514219754193</v>
      </c>
      <c r="BV63" s="98">
        <v>32</v>
      </c>
      <c r="BW63" s="6">
        <v>6</v>
      </c>
      <c r="BX63" s="6">
        <v>18.8</v>
      </c>
      <c r="BY63" s="19">
        <v>23.753000259399414</v>
      </c>
      <c r="BZ63" s="20">
        <f t="shared" si="316"/>
        <v>23.765999794006348</v>
      </c>
      <c r="CA63" s="21">
        <f t="shared" ref="CA63" si="1412">STDEV(BY63:BY64)</f>
        <v>1.8384118145663889E-2</v>
      </c>
      <c r="CB63" s="22">
        <f>2^(MIN(BZ$3:BZ$96)-BZ63)</f>
        <v>0.62308466446659727</v>
      </c>
      <c r="CC63" s="93">
        <f t="shared" ref="CC63" si="1413">BZ63-$R63-M63</f>
        <v>-3.1750341082874067</v>
      </c>
      <c r="CF63" s="34">
        <f t="shared" ref="CF63" si="1414">(CC63-CD$57)/CE$57*SQRT(6/5)</f>
        <v>4.1785440368817532E-2</v>
      </c>
      <c r="CG63" s="30">
        <f t="shared" ref="CG63" si="1415">CD$3-CC63</f>
        <v>-1.0882139764877232</v>
      </c>
      <c r="CK63" s="24">
        <f t="shared" ref="CK63" si="1416">(CG63-CH$57)/CI$57*SQRT(6/5)</f>
        <v>-4.1785440368817373E-2</v>
      </c>
      <c r="CL63" s="98">
        <v>32</v>
      </c>
      <c r="CM63" s="6">
        <v>6</v>
      </c>
      <c r="CN63" s="6">
        <v>18.8</v>
      </c>
      <c r="CO63" s="23">
        <v>25.617000579833984</v>
      </c>
      <c r="CP63" s="20">
        <f t="shared" si="320"/>
        <v>25.666000366210937</v>
      </c>
      <c r="CQ63" s="21">
        <f t="shared" ref="CQ63" si="1417">STDEV(CO63:CO64)</f>
        <v>6.9296162447671533E-2</v>
      </c>
      <c r="CR63" s="22">
        <f>2^(MIN(CP$3:CP$96)-CP63)</f>
        <v>0.64483395823443701</v>
      </c>
      <c r="CS63" s="93">
        <f t="shared" ref="CS63" si="1418">CP63-$R63-M63</f>
        <v>-1.2750335360828171</v>
      </c>
      <c r="CV63" s="34">
        <f t="shared" ref="CV63" si="1419">(CS63-CT$57)/CU$57*SQRT(6/5)</f>
        <v>0.29048940329963063</v>
      </c>
      <c r="CW63" s="118">
        <f t="shared" ref="CW63" si="1420">CT$3-CS63</f>
        <v>-1.4213573469798411</v>
      </c>
      <c r="DA63" s="24">
        <f t="shared" ref="DA63" si="1421">(CW63-CX$57)/CY$57*SQRT(6/5)</f>
        <v>-0.29048940329963041</v>
      </c>
      <c r="DB63" s="98">
        <v>32</v>
      </c>
      <c r="DC63" s="6">
        <v>6</v>
      </c>
      <c r="DD63" s="6">
        <v>18.8</v>
      </c>
      <c r="DE63" s="19">
        <v>24.617000579833984</v>
      </c>
      <c r="DF63" s="20">
        <f>AVERAGE(DE63:DE64)</f>
        <v>24.701000213623047</v>
      </c>
      <c r="DG63" s="21">
        <f>STDEV(DE63:DE64)</f>
        <v>0.11879342133886549</v>
      </c>
      <c r="DH63" s="22">
        <f>2^(MIN(DF$3:DF$96)-DF63)</f>
        <v>0.49499964032502475</v>
      </c>
      <c r="DI63" s="93">
        <f t="shared" ref="DI63" si="1422">DF63-$R63-M63</f>
        <v>-2.2400336886707075</v>
      </c>
      <c r="DL63" s="34">
        <f t="shared" ref="DL63" si="1423">(DI63-DJ$57)/DK$57*SQRT(6/5)</f>
        <v>6.5763014550423091E-2</v>
      </c>
      <c r="DM63" s="30">
        <f t="shared" ref="DM63" si="1424">DJ$3-DI63</f>
        <v>-1.5119286142440713</v>
      </c>
      <c r="DQ63" s="24">
        <f t="shared" ref="DQ63" si="1425">(DM63-DN$57)/DO$57*SQRT(6/5)</f>
        <v>-6.5763014550423216E-2</v>
      </c>
      <c r="DR63" s="98">
        <v>32</v>
      </c>
      <c r="DS63" s="6">
        <v>6</v>
      </c>
      <c r="DT63" s="6">
        <v>18.8</v>
      </c>
      <c r="DU63" s="33">
        <v>25.97599983215332</v>
      </c>
      <c r="DV63" s="20">
        <f t="shared" si="326"/>
        <v>26.032999992370605</v>
      </c>
      <c r="DW63" s="21">
        <f t="shared" ref="DW63" si="1426">STDEV(DU63:DU64)</f>
        <v>8.0610399636724006E-2</v>
      </c>
      <c r="DX63" s="79">
        <f>2^(MIN(DV$3:DV$96)-DV63)</f>
        <v>0.55593989921554521</v>
      </c>
      <c r="DY63" s="96">
        <f t="shared" ref="DY63" si="1427">DV63-$R63-M63</f>
        <v>-0.90803390992314914</v>
      </c>
      <c r="EB63" s="34">
        <f t="shared" ref="EB63" si="1428">(DY63-DZ$57)/EA$57*SQRT(6/5)</f>
        <v>-0.1282237710512896</v>
      </c>
      <c r="EC63" s="30">
        <f t="shared" ref="EC63" si="1429">DZ$3-DY63</f>
        <v>-1.4444998891376952</v>
      </c>
      <c r="EG63" s="24">
        <f t="shared" ref="EG63" si="1430">(EC63-ED$57)/EE$57*SQRT(6/5)</f>
        <v>0.1282237710512896</v>
      </c>
      <c r="EH63" s="98">
        <v>32</v>
      </c>
      <c r="EI63" s="6">
        <v>6</v>
      </c>
      <c r="EJ63" s="6">
        <v>18.8</v>
      </c>
      <c r="EK63" s="19">
        <v>27.465999603271484</v>
      </c>
      <c r="EL63" s="20">
        <f t="shared" si="377"/>
        <v>27.557499885559082</v>
      </c>
      <c r="EM63" s="21">
        <f t="shared" ref="EM63" si="1431">STDEV(EK63:EK64)</f>
        <v>0.12940094017208728</v>
      </c>
      <c r="EN63" s="79">
        <f>2^(MIN(EL$3:EL$98)-EL63)</f>
        <v>0.6243817929342601</v>
      </c>
      <c r="EO63" s="93">
        <f t="shared" ref="EO63" si="1432">EL63-$R63-M63</f>
        <v>0.61646598326532742</v>
      </c>
      <c r="EP63" s="29"/>
      <c r="EQ63" s="29"/>
      <c r="ER63" s="34">
        <f t="shared" ref="ER63" si="1433">(EO63-EP$57)/EQ$57*SQRT(6/5)</f>
        <v>0.20922265040869181</v>
      </c>
      <c r="ES63" s="118">
        <f t="shared" ref="ES63" si="1434">EP$3-EO63</f>
        <v>-1.4351424367451173</v>
      </c>
      <c r="ET63" s="29"/>
      <c r="EU63" s="29"/>
      <c r="EV63" s="29"/>
      <c r="EW63" s="24">
        <f t="shared" ref="EW63" si="1435">(ES63-ET$57)/EU$57*SQRT(6/5)</f>
        <v>-0.20922265040869187</v>
      </c>
      <c r="EX63" s="98">
        <v>32</v>
      </c>
      <c r="EY63" s="6">
        <v>6</v>
      </c>
      <c r="EZ63" s="6">
        <v>18.8</v>
      </c>
      <c r="FA63" s="150">
        <v>27.562999725341797</v>
      </c>
      <c r="FB63" s="30">
        <f t="shared" ref="FB63" si="1436">AVERAGE(FA63:FA64)</f>
        <v>27.59999942779541</v>
      </c>
      <c r="FC63" s="30">
        <f t="shared" ref="FC63" si="1437">STDEV(FA63:FA64)</f>
        <v>5.2325481013668983E-2</v>
      </c>
      <c r="FD63" s="30">
        <f>2^(MIN(FB$3:FB$96)-FB63)</f>
        <v>0.8145078301262626</v>
      </c>
      <c r="FE63" s="118">
        <f t="shared" ref="FE63" si="1438">FB63-$R63-M63</f>
        <v>0.65896552550165555</v>
      </c>
      <c r="FF63" s="29"/>
      <c r="FG63" s="29"/>
      <c r="FH63" s="35">
        <f t="shared" ref="FH63" si="1439">(FE63-FF$57)/FG$57*SQRT(6/5)</f>
        <v>-4.6431526705382142E-2</v>
      </c>
      <c r="FI63" s="118">
        <f t="shared" ref="FI63" si="1440">FF$3-FE63</f>
        <v>-1.2607133606865932</v>
      </c>
      <c r="FJ63" s="29"/>
      <c r="FK63" s="29"/>
      <c r="FL63" s="29"/>
      <c r="FM63" s="24">
        <f t="shared" ref="FM63" si="1441">(FI63-FJ$57)/FK$57*SQRT(6/5)</f>
        <v>4.6431526705382059E-2</v>
      </c>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row>
    <row r="64" spans="1:257" x14ac:dyDescent="0.25">
      <c r="C64" s="5" t="s">
        <v>18</v>
      </c>
      <c r="D64" s="6">
        <v>6</v>
      </c>
      <c r="E64" s="6">
        <v>18.8</v>
      </c>
      <c r="F64" s="12" t="s">
        <v>85</v>
      </c>
      <c r="G64" s="98">
        <v>32</v>
      </c>
      <c r="H64" s="11">
        <v>32</v>
      </c>
      <c r="I64" s="170"/>
      <c r="M64" s="171"/>
      <c r="N64" s="19">
        <v>24.513999938964844</v>
      </c>
      <c r="O64" s="21"/>
      <c r="Q64" s="26"/>
      <c r="R64" s="28"/>
      <c r="S64" s="25"/>
      <c r="V64" s="32"/>
      <c r="Z64" s="21"/>
      <c r="AB64" s="98">
        <v>32</v>
      </c>
      <c r="AC64" s="23">
        <v>28.729999542236328</v>
      </c>
      <c r="AD64" s="78"/>
      <c r="AE64" s="29"/>
      <c r="AF64" s="23"/>
      <c r="AG64" s="25"/>
      <c r="AP64" s="98">
        <v>32</v>
      </c>
      <c r="AQ64" s="6">
        <v>6</v>
      </c>
      <c r="AR64" s="6">
        <v>18.8</v>
      </c>
      <c r="AS64" s="30">
        <v>26.805999755859375</v>
      </c>
      <c r="AT64" s="78"/>
      <c r="AU64" s="29"/>
      <c r="AV64" s="29"/>
      <c r="AZ64" s="29"/>
      <c r="BA64" s="29"/>
      <c r="BE64" s="29"/>
      <c r="BF64" s="98">
        <v>32</v>
      </c>
      <c r="BG64" s="6">
        <v>6</v>
      </c>
      <c r="BH64" s="6">
        <v>18.8</v>
      </c>
      <c r="BI64" s="19">
        <v>20.208999633789063</v>
      </c>
      <c r="BJ64" s="21"/>
      <c r="BL64" s="32"/>
      <c r="BM64" s="32"/>
      <c r="BP64" s="29"/>
      <c r="BQ64" s="89"/>
      <c r="BV64" s="98">
        <v>32</v>
      </c>
      <c r="BW64" s="6">
        <v>6</v>
      </c>
      <c r="BX64" s="6">
        <v>18.8</v>
      </c>
      <c r="BY64" s="19">
        <v>23.778999328613281</v>
      </c>
      <c r="BZ64" s="21"/>
      <c r="CC64" s="89"/>
      <c r="CL64" s="98">
        <v>32</v>
      </c>
      <c r="CM64" s="6">
        <v>6</v>
      </c>
      <c r="CN64" s="6">
        <v>18.8</v>
      </c>
      <c r="CO64" s="23">
        <v>25.715000152587891</v>
      </c>
      <c r="CP64" s="21"/>
      <c r="CR64" s="32"/>
      <c r="CS64" s="89"/>
      <c r="CV64" s="32"/>
      <c r="CW64" s="89"/>
      <c r="DB64" s="98">
        <v>32</v>
      </c>
      <c r="DC64" s="6">
        <v>6</v>
      </c>
      <c r="DD64" s="6">
        <v>18.8</v>
      </c>
      <c r="DE64" s="19">
        <v>24.784999847412109</v>
      </c>
      <c r="DF64" s="21"/>
      <c r="DH64" s="32"/>
      <c r="DI64" s="29"/>
      <c r="DR64" s="98">
        <v>32</v>
      </c>
      <c r="DS64" s="6">
        <v>6</v>
      </c>
      <c r="DT64" s="6">
        <v>18.8</v>
      </c>
      <c r="DU64" s="33">
        <v>26.090000152587891</v>
      </c>
      <c r="DV64" s="21"/>
      <c r="DX64" s="29"/>
      <c r="EC64" s="29"/>
      <c r="EH64" s="98">
        <v>32</v>
      </c>
      <c r="EI64" s="6">
        <v>6</v>
      </c>
      <c r="EJ64" s="6">
        <v>18.8</v>
      </c>
      <c r="EK64" s="19">
        <v>27.64900016784668</v>
      </c>
      <c r="EL64" s="21"/>
      <c r="EP64" s="29"/>
      <c r="EQ64" s="29"/>
      <c r="ES64" s="89"/>
      <c r="ET64" s="29"/>
      <c r="EU64" s="29"/>
      <c r="EV64" s="29"/>
      <c r="EX64" s="98">
        <v>32</v>
      </c>
      <c r="EY64" s="6">
        <v>6</v>
      </c>
      <c r="EZ64" s="6">
        <v>18.8</v>
      </c>
      <c r="FA64" s="150">
        <v>27.636999130249023</v>
      </c>
      <c r="FF64" s="29"/>
      <c r="FG64" s="29"/>
      <c r="FJ64" s="29"/>
      <c r="FK64" s="29"/>
      <c r="FL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row>
    <row r="65" spans="2:257" x14ac:dyDescent="0.25">
      <c r="B65" s="12">
        <v>5</v>
      </c>
      <c r="C65" s="5" t="s">
        <v>18</v>
      </c>
      <c r="D65" s="6">
        <v>6</v>
      </c>
      <c r="E65" s="6">
        <v>18.8</v>
      </c>
      <c r="F65" s="12" t="s">
        <v>85</v>
      </c>
      <c r="G65" s="98">
        <v>33</v>
      </c>
      <c r="H65" s="11">
        <v>33</v>
      </c>
      <c r="I65" s="170">
        <v>0.5</v>
      </c>
      <c r="L65" s="171">
        <f t="shared" ref="L65" si="1442">(I65-J$57)/K$57*SQRT(6/5)</f>
        <v>-0.17845765256206253</v>
      </c>
      <c r="M65" s="171">
        <f>LOG(I65,2)</f>
        <v>-1</v>
      </c>
      <c r="N65" s="19">
        <v>24.378999710083008</v>
      </c>
      <c r="O65" s="20">
        <f t="shared" ref="O65" si="1443">AVERAGE(N65:N66)</f>
        <v>24.362500190734863</v>
      </c>
      <c r="P65" s="21">
        <f t="shared" ref="P65" si="1444">STDEV(N65:N66)</f>
        <v>2.3333844034783283E-2</v>
      </c>
      <c r="Q65" s="22">
        <f>2^(MIN(O$17:O$50)-O65)</f>
        <v>0.58075420626051277</v>
      </c>
      <c r="R65" s="87">
        <f t="shared" ref="R65" si="1445">AD65</f>
        <v>28.377499580383301</v>
      </c>
      <c r="S65" s="96">
        <f t="shared" ref="S65" si="1446">O65-$R65-M65</f>
        <v>-3.0149993896484375</v>
      </c>
      <c r="V65" s="34">
        <f t="shared" ref="V65" si="1447">(S65-T$57)/U$57*SQRT(6/5)</f>
        <v>-0.3084047372788925</v>
      </c>
      <c r="W65" s="30">
        <f>T$3-S65</f>
        <v>-1.1106059709532827</v>
      </c>
      <c r="Z65" s="21"/>
      <c r="AA65" s="24">
        <f t="shared" ref="AA65" si="1448">(W65-X$57)/Y$57*SQRT(6/5)</f>
        <v>0.30840473727889239</v>
      </c>
      <c r="AB65" s="98">
        <v>33</v>
      </c>
      <c r="AC65" s="23">
        <v>28.358999252319336</v>
      </c>
      <c r="AD65" s="77">
        <f t="shared" ref="AD65" si="1449">AVERAGE(AC65:AC66)</f>
        <v>28.377499580383301</v>
      </c>
      <c r="AE65" s="78">
        <f t="shared" ref="AE65" si="1450">STDEV(AC65:AC66)</f>
        <v>2.6163414856410667E-2</v>
      </c>
      <c r="AF65" s="30">
        <f>2^(MIN(AD$3:AD$96)-AD65)</f>
        <v>0.59131573777790414</v>
      </c>
      <c r="AG65" s="95">
        <f t="shared" ref="AG65" si="1451">AD65-$R65</f>
        <v>0</v>
      </c>
      <c r="AP65" s="98">
        <v>33</v>
      </c>
      <c r="AQ65" s="6">
        <v>6</v>
      </c>
      <c r="AR65" s="6">
        <v>18.8</v>
      </c>
      <c r="AS65" s="30">
        <v>26.804000854492188</v>
      </c>
      <c r="AT65" s="77">
        <f t="shared" ref="AT65" si="1452">AVERAGE(AS65:AS66)</f>
        <v>26.785000801086426</v>
      </c>
      <c r="AU65" s="78">
        <f t="shared" ref="AU65" si="1453">STDEV(AS65:AS66)</f>
        <v>2.6870133212241337E-2</v>
      </c>
      <c r="AV65" s="30">
        <f>2^(MIN(AT$3:AT$96)-AT65)</f>
        <v>0.41624342310119133</v>
      </c>
      <c r="AW65" s="93">
        <f t="shared" ref="AW65" si="1454">AT65-$R65-M65</f>
        <v>-0.592498779296875</v>
      </c>
      <c r="AZ65" s="80">
        <f t="shared" ref="AZ65" si="1455">(AW65-AX$57)/AY$57*SQRT(6/5)</f>
        <v>-0.27800360574861366</v>
      </c>
      <c r="BA65" s="30">
        <f t="shared" ref="BA65" si="1456">AX$3-AW65</f>
        <v>-1.4873920667087241</v>
      </c>
      <c r="BE65" s="24">
        <f t="shared" ref="BE65" si="1457">(BA65-BB$57)/BC$57*SQRT(6/5)</f>
        <v>0.27800360574861355</v>
      </c>
      <c r="BF65" s="98">
        <v>33</v>
      </c>
      <c r="BG65" s="6">
        <v>6</v>
      </c>
      <c r="BH65" s="6">
        <v>18.8</v>
      </c>
      <c r="BI65" s="19">
        <v>19.783000946044922</v>
      </c>
      <c r="BJ65" s="20">
        <f t="shared" si="312"/>
        <v>19.763500213623047</v>
      </c>
      <c r="BK65" s="21">
        <f t="shared" ref="BK65" si="1458">STDEV(BI65:BI66)</f>
        <v>2.7578200267224358E-2</v>
      </c>
      <c r="BL65" s="22">
        <f>2^(MIN(BJ$3:BJ$96)-BJ65)</f>
        <v>0.52832595739134192</v>
      </c>
      <c r="BM65" s="114">
        <f t="shared" ref="BM65" si="1459">BJ65-$R65-M65</f>
        <v>-7.6139993667602539</v>
      </c>
      <c r="BP65" s="34">
        <f t="shared" ref="BP65" si="1460">(BM65-BN$57)/BO$57*SQRT(6/5)</f>
        <v>-0.37142224926654094</v>
      </c>
      <c r="BQ65" s="118">
        <f t="shared" ref="BQ65" si="1461">BN$3-BM65</f>
        <v>-1.2529628435118774</v>
      </c>
      <c r="BU65" s="24">
        <f t="shared" ref="BU65" si="1462">(BQ65-BR$57)/BS$57*SQRT(6/5)</f>
        <v>0.37142224926654061</v>
      </c>
      <c r="BV65" s="98">
        <v>33</v>
      </c>
      <c r="BW65" s="6">
        <v>6</v>
      </c>
      <c r="BX65" s="6">
        <v>18.8</v>
      </c>
      <c r="BY65" s="19">
        <v>23.722000122070313</v>
      </c>
      <c r="BZ65" s="20">
        <f t="shared" si="316"/>
        <v>23.694000244140625</v>
      </c>
      <c r="CA65" s="21">
        <f t="shared" ref="CA65" si="1463">STDEV(BY65:BY66)</f>
        <v>3.9597807112955158E-2</v>
      </c>
      <c r="CB65" s="22">
        <f>2^(MIN(BZ$3:BZ$96)-BZ65)</f>
        <v>0.6549695149986754</v>
      </c>
      <c r="CC65" s="93">
        <f t="shared" ref="CC65" si="1464">BZ65-$R65-M65</f>
        <v>-3.6834993362426758</v>
      </c>
      <c r="CF65" s="34">
        <f t="shared" ref="CF65" si="1465">(CC65-CD$57)/CE$57*SQRT(6/5)</f>
        <v>-0.27699135826871424</v>
      </c>
      <c r="CG65" s="30">
        <f t="shared" ref="CG65" si="1466">CD$3-CC65</f>
        <v>-0.57974874853245417</v>
      </c>
      <c r="CK65" s="24">
        <f t="shared" ref="CK65" si="1467">(CG65-CH$57)/CI$57*SQRT(6/5)</f>
        <v>0.27699135826871424</v>
      </c>
      <c r="CL65" s="98">
        <v>33</v>
      </c>
      <c r="CM65" s="6">
        <v>6</v>
      </c>
      <c r="CN65" s="6">
        <v>18.8</v>
      </c>
      <c r="CO65" s="23">
        <v>25.73900032043457</v>
      </c>
      <c r="CP65" s="20">
        <f t="shared" si="320"/>
        <v>25.704999923706055</v>
      </c>
      <c r="CQ65" s="21">
        <f t="shared" ref="CQ65" si="1468">STDEV(CO65:CO66)</f>
        <v>4.8083822179532609E-2</v>
      </c>
      <c r="CR65" s="22">
        <f>2^(MIN(CP$3:CP$96)-CP65)</f>
        <v>0.62763602551343145</v>
      </c>
      <c r="CS65" s="93">
        <f t="shared" ref="CS65" si="1469">CP65-$R65-M65</f>
        <v>-1.6724996566772461</v>
      </c>
      <c r="CV65" s="34">
        <f t="shared" ref="CV65" si="1470">(CS65-CT$57)/CU$57*SQRT(6/5)</f>
        <v>-2.0526872995159602E-2</v>
      </c>
      <c r="CW65" s="118">
        <f t="shared" ref="CW65" si="1471">CT$3-CS65</f>
        <v>-1.0238912263854121</v>
      </c>
      <c r="DA65" s="24">
        <f t="shared" ref="DA65" si="1472">(CW65-CX$57)/CY$57*SQRT(6/5)</f>
        <v>2.0526872995159772E-2</v>
      </c>
      <c r="DB65" s="98">
        <v>33</v>
      </c>
      <c r="DC65" s="6">
        <v>6</v>
      </c>
      <c r="DD65" s="6">
        <v>18.8</v>
      </c>
      <c r="DE65" s="19">
        <v>24.608999252319336</v>
      </c>
      <c r="DF65" s="20">
        <f>AVERAGE(DE65:DE66)</f>
        <v>24.618999481201172</v>
      </c>
      <c r="DG65" s="21">
        <f>STDEV(DE65:DE66)</f>
        <v>1.4142459311527513E-2</v>
      </c>
      <c r="DH65" s="22">
        <f>2^(MIN(DF$3:DF$96)-DF65)</f>
        <v>0.5239496607495252</v>
      </c>
      <c r="DI65" s="93">
        <f t="shared" ref="DI65" si="1473">DF65-$R65-M65</f>
        <v>-2.7585000991821289</v>
      </c>
      <c r="DL65" s="34">
        <f t="shared" ref="DL65" si="1474">(DI65-DJ$57)/DK$57*SQRT(6/5)</f>
        <v>-0.25544110671684722</v>
      </c>
      <c r="DM65" s="30">
        <f t="shared" ref="DM65" si="1475">DJ$3-DI65</f>
        <v>-0.99346220373264993</v>
      </c>
      <c r="DQ65" s="24">
        <f t="shared" ref="DQ65" si="1476">(DM65-DN$57)/DO$57*SQRT(6/5)</f>
        <v>0.25544110671684706</v>
      </c>
      <c r="DR65" s="98">
        <v>33</v>
      </c>
      <c r="DS65" s="6">
        <v>6</v>
      </c>
      <c r="DT65" s="6">
        <v>18.8</v>
      </c>
      <c r="DU65" s="33">
        <v>26.492000579833984</v>
      </c>
      <c r="DV65" s="20">
        <f t="shared" si="326"/>
        <v>26.48900032043457</v>
      </c>
      <c r="DW65" s="21">
        <f t="shared" ref="DW65" si="1477">STDEV(DU65:DU66)</f>
        <v>4.243007533288724E-3</v>
      </c>
      <c r="DX65" s="79">
        <f>2^(MIN(DV$3:DV$96)-DV65)</f>
        <v>0.40528270139738048</v>
      </c>
      <c r="DY65" s="96">
        <f t="shared" ref="DY65" si="1478">DV65-$R65-M65</f>
        <v>-0.88849925994873047</v>
      </c>
      <c r="EB65" s="34">
        <f t="shared" ref="EB65" si="1479">(DY65-DZ$57)/EA$57*SQRT(6/5)</f>
        <v>-0.11591615631139474</v>
      </c>
      <c r="EC65" s="30">
        <f t="shared" ref="EC65" si="1480">DZ$3-DY65</f>
        <v>-1.4640345391121139</v>
      </c>
      <c r="EG65" s="24">
        <f t="shared" ref="EG65" si="1481">(EC65-ED$57)/EE$57*SQRT(6/5)</f>
        <v>0.11591615631139474</v>
      </c>
      <c r="EH65" s="98">
        <v>33</v>
      </c>
      <c r="EI65" s="6">
        <v>6</v>
      </c>
      <c r="EJ65" s="6">
        <v>18.8</v>
      </c>
      <c r="EK65" s="19">
        <v>27.636999130249023</v>
      </c>
      <c r="EL65" s="20">
        <f t="shared" si="377"/>
        <v>27.622499465942383</v>
      </c>
      <c r="EM65" s="21">
        <f t="shared" ref="EM65" si="1482">STDEV(EK65:EK66)</f>
        <v>2.0505621912308251E-2</v>
      </c>
      <c r="EN65" s="79">
        <f>2^(MIN(EL$3:EL$98)-EL65)</f>
        <v>0.59687502495102718</v>
      </c>
      <c r="EO65" s="93">
        <f t="shared" ref="EO65" si="1483">EL65-$R65-M65</f>
        <v>0.24499988555908203</v>
      </c>
      <c r="EP65" s="29"/>
      <c r="EQ65" s="29"/>
      <c r="ER65" s="34">
        <f t="shared" ref="ER65" si="1484">(EO65-EP$57)/EQ$57*SQRT(6/5)</f>
        <v>-8.1153164824947652E-2</v>
      </c>
      <c r="ES65" s="118">
        <f t="shared" ref="ES65" si="1485">EP$3-EO65</f>
        <v>-1.0636763390388717</v>
      </c>
      <c r="ET65" s="29"/>
      <c r="EU65" s="29"/>
      <c r="EV65" s="29"/>
      <c r="EW65" s="24">
        <f t="shared" ref="EW65" si="1486">(ES65-ET$57)/EU$57*SQRT(6/5)</f>
        <v>8.1153164824947666E-2</v>
      </c>
      <c r="EX65" s="98">
        <v>33</v>
      </c>
      <c r="EY65" s="6">
        <v>6</v>
      </c>
      <c r="EZ65" s="6">
        <v>18.8</v>
      </c>
      <c r="FA65" s="150">
        <v>27.75</v>
      </c>
      <c r="FB65" s="30">
        <f t="shared" ref="FB65" si="1487">AVERAGE(FA65:FA66)</f>
        <v>27.640500068664551</v>
      </c>
      <c r="FC65" s="30">
        <f t="shared" ref="FC65" si="1488">STDEV(FA65:FA66)</f>
        <v>0.15485628797351494</v>
      </c>
      <c r="FD65" s="30">
        <f>2^(MIN(FB$3:FB$96)-FB65)</f>
        <v>0.79196019869705891</v>
      </c>
      <c r="FE65" s="118">
        <f t="shared" ref="FE65" si="1489">FB65-$R65-M65</f>
        <v>0.26300048828125</v>
      </c>
      <c r="FF65" s="29"/>
      <c r="FG65" s="29"/>
      <c r="FH65" s="35">
        <f t="shared" ref="FH65" si="1490">(FE65-FF$57)/FG$57*SQRT(6/5)</f>
        <v>-0.33973339993602142</v>
      </c>
      <c r="FI65" s="118">
        <f t="shared" ref="FI65" si="1491">FF$3-FE65</f>
        <v>-0.86474832346618768</v>
      </c>
      <c r="FJ65" s="29"/>
      <c r="FK65" s="29"/>
      <c r="FL65" s="29"/>
      <c r="FM65" s="24">
        <f t="shared" ref="FM65" si="1492">(FI65-FJ$57)/FK$57*SQRT(6/5)</f>
        <v>0.33973339993602136</v>
      </c>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row>
    <row r="66" spans="2:257" x14ac:dyDescent="0.25">
      <c r="C66" s="5" t="s">
        <v>18</v>
      </c>
      <c r="D66" s="6">
        <v>6</v>
      </c>
      <c r="E66" s="6">
        <v>18.8</v>
      </c>
      <c r="F66" s="12" t="s">
        <v>85</v>
      </c>
      <c r="G66" s="98">
        <v>33</v>
      </c>
      <c r="H66" s="11">
        <v>33</v>
      </c>
      <c r="I66" s="170"/>
      <c r="M66" s="171"/>
      <c r="N66" s="19">
        <v>24.346000671386719</v>
      </c>
      <c r="O66" s="21"/>
      <c r="Q66" s="26"/>
      <c r="R66" s="28"/>
      <c r="S66" s="25"/>
      <c r="V66" s="32"/>
      <c r="Z66" s="21"/>
      <c r="AB66" s="98">
        <v>33</v>
      </c>
      <c r="AC66" s="23">
        <v>28.395999908447266</v>
      </c>
      <c r="AD66" s="78"/>
      <c r="AE66" s="29"/>
      <c r="AF66" s="23"/>
      <c r="AG66" s="25"/>
      <c r="AP66" s="98">
        <v>33</v>
      </c>
      <c r="AQ66" s="6">
        <v>6</v>
      </c>
      <c r="AR66" s="6">
        <v>18.8</v>
      </c>
      <c r="AS66" s="30">
        <v>26.766000747680664</v>
      </c>
      <c r="AT66" s="78"/>
      <c r="AU66" s="29"/>
      <c r="AV66" s="29"/>
      <c r="AZ66" s="29"/>
      <c r="BA66" s="29"/>
      <c r="BE66" s="29"/>
      <c r="BF66" s="98">
        <v>33</v>
      </c>
      <c r="BG66" s="6">
        <v>6</v>
      </c>
      <c r="BH66" s="6">
        <v>18.8</v>
      </c>
      <c r="BI66" s="19">
        <v>19.743999481201172</v>
      </c>
      <c r="BJ66" s="21"/>
      <c r="BL66" s="32"/>
      <c r="BM66" s="32"/>
      <c r="BP66" s="29"/>
      <c r="BQ66" s="89"/>
      <c r="BV66" s="98">
        <v>33</v>
      </c>
      <c r="BW66" s="6">
        <v>6</v>
      </c>
      <c r="BX66" s="6">
        <v>18.8</v>
      </c>
      <c r="BY66" s="19">
        <v>23.666000366210938</v>
      </c>
      <c r="BZ66" s="21"/>
      <c r="CC66" s="89"/>
      <c r="CL66" s="98">
        <v>33</v>
      </c>
      <c r="CM66" s="6">
        <v>6</v>
      </c>
      <c r="CN66" s="6">
        <v>18.8</v>
      </c>
      <c r="CO66" s="23">
        <v>25.670999526977539</v>
      </c>
      <c r="CP66" s="21"/>
      <c r="CR66" s="32"/>
      <c r="CS66" s="89"/>
      <c r="CV66" s="32"/>
      <c r="CW66" s="89"/>
      <c r="DB66" s="98">
        <v>33</v>
      </c>
      <c r="DC66" s="6">
        <v>6</v>
      </c>
      <c r="DD66" s="6">
        <v>18.8</v>
      </c>
      <c r="DE66" s="19">
        <v>24.628999710083008</v>
      </c>
      <c r="DF66" s="21"/>
      <c r="DH66" s="32"/>
      <c r="DI66" s="29"/>
      <c r="DR66" s="98">
        <v>33</v>
      </c>
      <c r="DS66" s="6">
        <v>6</v>
      </c>
      <c r="DT66" s="6">
        <v>18.8</v>
      </c>
      <c r="DU66" s="33">
        <v>26.486000061035156</v>
      </c>
      <c r="DV66" s="21"/>
      <c r="DX66" s="29"/>
      <c r="EC66" s="29"/>
      <c r="EH66" s="98">
        <v>33</v>
      </c>
      <c r="EI66" s="6">
        <v>6</v>
      </c>
      <c r="EJ66" s="6">
        <v>18.8</v>
      </c>
      <c r="EK66" s="19">
        <v>27.607999801635742</v>
      </c>
      <c r="EL66" s="21"/>
      <c r="EP66" s="29"/>
      <c r="EQ66" s="29"/>
      <c r="ES66" s="89"/>
      <c r="ET66" s="29"/>
      <c r="EU66" s="29"/>
      <c r="EV66" s="29"/>
      <c r="EX66" s="98">
        <v>33</v>
      </c>
      <c r="EY66" s="6">
        <v>6</v>
      </c>
      <c r="EZ66" s="6">
        <v>18.8</v>
      </c>
      <c r="FA66" s="150">
        <v>27.531000137329102</v>
      </c>
      <c r="FF66" s="29"/>
      <c r="FG66" s="29"/>
      <c r="FJ66" s="29"/>
      <c r="FK66" s="29"/>
      <c r="FL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row>
    <row r="67" spans="2:257" x14ac:dyDescent="0.25">
      <c r="B67" s="12">
        <v>6</v>
      </c>
      <c r="C67" s="5" t="s">
        <v>18</v>
      </c>
      <c r="D67" s="6">
        <v>6</v>
      </c>
      <c r="E67" s="6">
        <v>18.8</v>
      </c>
      <c r="F67" s="12" t="s">
        <v>85</v>
      </c>
      <c r="G67" s="98">
        <v>34</v>
      </c>
      <c r="H67" s="11">
        <v>34</v>
      </c>
      <c r="I67" s="170">
        <v>1.4</v>
      </c>
      <c r="L67" s="171">
        <f t="shared" ref="L67" si="1493">(I67-J$57)/K$57*SQRT(6/5)</f>
        <v>1.7488849951082117</v>
      </c>
      <c r="M67" s="171">
        <f>LOG(I67,2)</f>
        <v>0.48542682717024171</v>
      </c>
      <c r="N67" s="19">
        <v>24.541999816894531</v>
      </c>
      <c r="O67" s="20">
        <f t="shared" ref="O67" si="1494">AVERAGE(N67:N68)</f>
        <v>24.510000228881836</v>
      </c>
      <c r="P67" s="21">
        <f t="shared" ref="P67" si="1495">STDEV(N67:N68)</f>
        <v>4.5254251357905229E-2</v>
      </c>
      <c r="Q67" s="22">
        <f>2^(MIN(O$17:O$50)-O67)</f>
        <v>0.52431276123945825</v>
      </c>
      <c r="R67" s="87">
        <f t="shared" ref="R67" si="1496">AD67</f>
        <v>28.467000007629395</v>
      </c>
      <c r="S67" s="96">
        <f t="shared" ref="S67" si="1497">O67-$R67-M67</f>
        <v>-4.4424266059178006</v>
      </c>
      <c r="V67" s="34">
        <f t="shared" ref="V67" si="1498">(S67-T$57)/U$57*SQRT(6/5)</f>
        <v>-1.3302466438231482</v>
      </c>
      <c r="W67" s="30">
        <f>T$3-S67</f>
        <v>0.31682124531608036</v>
      </c>
      <c r="Z67" s="21"/>
      <c r="AA67" s="24">
        <f t="shared" ref="AA67" si="1499">(W67-X$57)/Y$57*SQRT(6/5)</f>
        <v>1.3302466438231477</v>
      </c>
      <c r="AB67" s="98">
        <v>34</v>
      </c>
      <c r="AC67" s="23">
        <v>28.507999420166016</v>
      </c>
      <c r="AD67" s="77">
        <f t="shared" ref="AD67" si="1500">AVERAGE(AC67:AC68)</f>
        <v>28.467000007629395</v>
      </c>
      <c r="AE67" s="78">
        <f t="shared" ref="AE67" si="1501">STDEV(AC67:AC68)</f>
        <v>5.7981925258619053E-2</v>
      </c>
      <c r="AF67" s="30">
        <f>2^(MIN(AD$3:AD$96)-AD67)</f>
        <v>0.55574699694582275</v>
      </c>
      <c r="AG67" s="95">
        <f t="shared" ref="AG67" si="1502">AD67-$R67</f>
        <v>0</v>
      </c>
      <c r="AP67" s="98">
        <v>34</v>
      </c>
      <c r="AQ67" s="6">
        <v>6</v>
      </c>
      <c r="AR67" s="6">
        <v>18.8</v>
      </c>
      <c r="AS67" s="30">
        <v>27.035999298095703</v>
      </c>
      <c r="AT67" s="77">
        <f t="shared" ref="AT67" si="1503">AVERAGE(AS67:AS68)</f>
        <v>27.01200008392334</v>
      </c>
      <c r="AU67" s="78">
        <f t="shared" ref="AU67" si="1504">STDEV(AS67:AS68)</f>
        <v>3.3940014168852749E-2</v>
      </c>
      <c r="AV67" s="30">
        <f>2^(MIN(AT$3:AT$96)-AT67)</f>
        <v>0.35564261206869036</v>
      </c>
      <c r="AW67" s="93">
        <f t="shared" ref="AW67" si="1505">AT67-$R67-M67</f>
        <v>-1.9404267508762965</v>
      </c>
      <c r="AZ67" s="80">
        <f t="shared" ref="AZ67" si="1506">(AW67-AX$57)/AY$57*SQRT(6/5)</f>
        <v>-1.2979559783367716</v>
      </c>
      <c r="BA67" s="30">
        <f t="shared" ref="BA67" si="1507">AX$3-AW67</f>
        <v>-0.13946409512930269</v>
      </c>
      <c r="BE67" s="24">
        <f t="shared" ref="BE67" si="1508">(BA67-BB$57)/BC$57*SQRT(6/5)</f>
        <v>1.2979559783367711</v>
      </c>
      <c r="BF67" s="98">
        <v>34</v>
      </c>
      <c r="BG67" s="6">
        <v>6</v>
      </c>
      <c r="BH67" s="6">
        <v>18.8</v>
      </c>
      <c r="BI67" s="19">
        <v>20.402000427246094</v>
      </c>
      <c r="BJ67" s="20">
        <f t="shared" si="312"/>
        <v>20.417500495910645</v>
      </c>
      <c r="BK67" s="21">
        <f t="shared" ref="BK67" si="1509">STDEV(BI67:BI68)</f>
        <v>2.1920407323121942E-2</v>
      </c>
      <c r="BL67" s="22">
        <f>2^(MIN(BJ$3:BJ$96)-BJ67)</f>
        <v>0.33575945136657404</v>
      </c>
      <c r="BM67" s="114">
        <f t="shared" ref="BM67" si="1510">BJ67-$R67-M67</f>
        <v>-8.534926338888992</v>
      </c>
      <c r="BP67" s="34">
        <f t="shared" ref="BP67" si="1511">(BM67-BN$57)/BO$57*SQRT(6/5)</f>
        <v>-0.9655404341841598</v>
      </c>
      <c r="BQ67" s="118">
        <f t="shared" ref="BQ67" si="1512">BN$3-BM67</f>
        <v>-0.33203587138313928</v>
      </c>
      <c r="BU67" s="24">
        <f t="shared" ref="BU67" si="1513">(BQ67-BR$57)/BS$57*SQRT(6/5)</f>
        <v>0.96554043418415869</v>
      </c>
      <c r="BV67" s="98">
        <v>34</v>
      </c>
      <c r="BW67" s="6">
        <v>6</v>
      </c>
      <c r="BX67" s="6">
        <v>18.8</v>
      </c>
      <c r="BY67" s="19">
        <v>23.926000595092773</v>
      </c>
      <c r="BZ67" s="20">
        <f t="shared" si="316"/>
        <v>23.925000190734863</v>
      </c>
      <c r="CA67" s="21">
        <f t="shared" ref="CA67" si="1514">STDEV(BY67:BY68)</f>
        <v>1.4147854108136908E-3</v>
      </c>
      <c r="CB67" s="22">
        <f>2^(MIN(BZ$3:BZ$96)-BZ67)</f>
        <v>0.55806292836707294</v>
      </c>
      <c r="CC67" s="93">
        <f t="shared" ref="CC67" si="1515">BZ67-$R67-M67</f>
        <v>-5.0274266440647732</v>
      </c>
      <c r="CF67" s="34">
        <f t="shared" ref="CF67" si="1516">(CC67-CD$57)/CE$57*SQRT(6/5)</f>
        <v>-1.119552110184622</v>
      </c>
      <c r="CG67" s="30">
        <f t="shared" ref="CG67" si="1517">CD$3-CC67</f>
        <v>0.76417855928964329</v>
      </c>
      <c r="CK67" s="24">
        <f t="shared" ref="CK67" si="1518">(CG67-CH$57)/CI$57*SQRT(6/5)</f>
        <v>1.1195521101846215</v>
      </c>
      <c r="CL67" s="98">
        <v>34</v>
      </c>
      <c r="CM67" s="6">
        <v>6</v>
      </c>
      <c r="CN67" s="6">
        <v>18.8</v>
      </c>
      <c r="CO67" s="23">
        <v>25.690000534057617</v>
      </c>
      <c r="CP67" s="20">
        <f t="shared" si="320"/>
        <v>25.675000190734863</v>
      </c>
      <c r="CQ67" s="21">
        <f t="shared" ref="CQ67" si="1519">STDEV(CO67:CO68)</f>
        <v>2.1213688967291273E-2</v>
      </c>
      <c r="CR67" s="22">
        <f>2^(MIN(CP$3:CP$96)-CP67)</f>
        <v>0.64082387396961071</v>
      </c>
      <c r="CS67" s="93">
        <f t="shared" ref="CS67" si="1520">CP67-$R67-M67</f>
        <v>-3.2774266440647728</v>
      </c>
      <c r="CV67" s="34">
        <f t="shared" ref="CV67" si="1521">(CS67-CT$57)/CU$57*SQRT(6/5)</f>
        <v>-1.2763783518476712</v>
      </c>
      <c r="CW67" s="118">
        <f t="shared" ref="CW67" si="1522">CT$3-CS67</f>
        <v>0.58103576100211463</v>
      </c>
      <c r="DA67" s="24">
        <f t="shared" ref="DA67" si="1523">(CW67-CX$57)/CY$57*SQRT(6/5)</f>
        <v>1.2763783518476712</v>
      </c>
      <c r="DB67" s="98">
        <v>34</v>
      </c>
      <c r="DC67" s="6">
        <v>6</v>
      </c>
      <c r="DD67" s="6">
        <v>18.8</v>
      </c>
      <c r="DE67" s="19">
        <v>24.639999389648438</v>
      </c>
      <c r="DF67" s="20">
        <f>AVERAGE(DE67:DE68)</f>
        <v>24.600500106811523</v>
      </c>
      <c r="DG67" s="21">
        <f>STDEV(DE67:DE68)</f>
        <v>5.5860421491974691E-2</v>
      </c>
      <c r="DH67" s="22">
        <f>2^(MIN(DF$3:DF$96)-DF67)</f>
        <v>0.53071141643550257</v>
      </c>
      <c r="DI67" s="93">
        <f t="shared" ref="DI67" si="1524">DF67-$R67-M67</f>
        <v>-4.3519267279881131</v>
      </c>
      <c r="DL67" s="34">
        <f t="shared" ref="DL67" si="1525">(DI67-DJ$57)/DK$57*SQRT(6/5)</f>
        <v>-1.2426124831704048</v>
      </c>
      <c r="DM67" s="30">
        <f t="shared" ref="DM67" si="1526">DJ$3-DI67</f>
        <v>0.59996442507333425</v>
      </c>
      <c r="DQ67" s="24">
        <f t="shared" ref="DQ67" si="1527">(DM67-DN$57)/DO$57*SQRT(6/5)</f>
        <v>1.2426124831704046</v>
      </c>
      <c r="DR67" s="98">
        <v>34</v>
      </c>
      <c r="DS67" s="6">
        <v>6</v>
      </c>
      <c r="DT67" s="6">
        <v>18.8</v>
      </c>
      <c r="DU67" s="33">
        <v>25.822000503540039</v>
      </c>
      <c r="DV67" s="20">
        <f t="shared" si="326"/>
        <v>25.827000617980957</v>
      </c>
      <c r="DW67" s="21">
        <f t="shared" ref="DW67" si="1528">STDEV(DU67:DU68)</f>
        <v>7.0712296557637567E-3</v>
      </c>
      <c r="DX67" s="79">
        <f>2^(MIN(DV$3:DV$96)-DV67)</f>
        <v>0.64126839294393201</v>
      </c>
      <c r="DY67" s="96">
        <f t="shared" ref="DY67" si="1529">DV67-$R67-M67</f>
        <v>-3.125426216818679</v>
      </c>
      <c r="EB67" s="34">
        <f t="shared" ref="EB67" si="1530">(DY67-DZ$57)/EA$57*SQRT(6/5)</f>
        <v>-1.5252700593756345</v>
      </c>
      <c r="EC67" s="30">
        <f t="shared" ref="EC67" si="1531">DZ$3-DY67</f>
        <v>0.77289241775783468</v>
      </c>
      <c r="EG67" s="24">
        <f t="shared" ref="EG67" si="1532">(EC67-ED$57)/EE$57*SQRT(6/5)</f>
        <v>1.5252700593756345</v>
      </c>
      <c r="EH67" s="98">
        <v>34</v>
      </c>
      <c r="EI67" s="6">
        <v>6</v>
      </c>
      <c r="EJ67" s="6">
        <v>18.8</v>
      </c>
      <c r="EK67" s="19">
        <v>27.708999633789063</v>
      </c>
      <c r="EL67" s="20">
        <f t="shared" si="377"/>
        <v>27.659999847412109</v>
      </c>
      <c r="EM67" s="21">
        <f t="shared" ref="EM67" si="1533">STDEV(EK67:EK68)</f>
        <v>6.9296162447671533E-2</v>
      </c>
      <c r="EN67" s="79">
        <f>2^(MIN(EL$3:EL$98)-EL67)</f>
        <v>0.58156018684878741</v>
      </c>
      <c r="EO67" s="93">
        <f t="shared" ref="EO67" si="1534">EL67-$R67-M67</f>
        <v>-1.2924269873875269</v>
      </c>
      <c r="EP67" s="29"/>
      <c r="EQ67" s="29"/>
      <c r="ER67" s="34">
        <f t="shared" ref="ER67" si="1535">(EO67-EP$57)/EQ$57*SQRT(6/5)</f>
        <v>-1.2829629244520935</v>
      </c>
      <c r="ES67" s="118">
        <f t="shared" ref="ES67" si="1536">EP$3-EO67</f>
        <v>0.47375053390773714</v>
      </c>
      <c r="ET67" s="29"/>
      <c r="EU67" s="29"/>
      <c r="EV67" s="29"/>
      <c r="EW67" s="24">
        <f t="shared" ref="EW67" si="1537">(ES67-ET$57)/EU$57*SQRT(6/5)</f>
        <v>1.282962924452093</v>
      </c>
      <c r="EX67" s="98">
        <v>34</v>
      </c>
      <c r="EY67" s="6">
        <v>6</v>
      </c>
      <c r="EZ67" s="6">
        <v>18.8</v>
      </c>
      <c r="FA67" s="150">
        <v>27.849000930786133</v>
      </c>
      <c r="FB67" s="30">
        <f t="shared" ref="FB67" si="1538">AVERAGE(FA67:FA68)</f>
        <v>27.92400074005127</v>
      </c>
      <c r="FC67" s="30">
        <f t="shared" ref="FC67" si="1539">STDEV(FA67:FA68)</f>
        <v>0.10606574743815166</v>
      </c>
      <c r="FD67" s="30">
        <f>2^(MIN(FB$3:FB$96)-FB67)</f>
        <v>0.65067054921781842</v>
      </c>
      <c r="FE67" s="118">
        <f t="shared" ref="FE67" si="1540">FB67-$R67-M67</f>
        <v>-1.0284260947483668</v>
      </c>
      <c r="FF67" s="29"/>
      <c r="FG67" s="29"/>
      <c r="FH67" s="35">
        <f t="shared" ref="FH67" si="1541">(FE67-FF$57)/FG$57*SQRT(6/5)</f>
        <v>-1.2963275442104099</v>
      </c>
      <c r="FI67" s="118">
        <f t="shared" ref="FI67" si="1542">FF$3-FE67</f>
        <v>0.42667825956342909</v>
      </c>
      <c r="FJ67" s="29"/>
      <c r="FK67" s="29"/>
      <c r="FL67" s="29"/>
      <c r="FM67" s="24">
        <f t="shared" ref="FM67" si="1543">(FI67-FJ$57)/FK$57*SQRT(6/5)</f>
        <v>1.2963275442104099</v>
      </c>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row>
    <row r="68" spans="2:257" x14ac:dyDescent="0.25">
      <c r="C68" s="5" t="s">
        <v>18</v>
      </c>
      <c r="D68" s="6">
        <v>6</v>
      </c>
      <c r="E68" s="6">
        <v>18.8</v>
      </c>
      <c r="F68" s="12" t="s">
        <v>85</v>
      </c>
      <c r="G68" s="98">
        <v>34</v>
      </c>
      <c r="H68" s="11">
        <v>34</v>
      </c>
      <c r="I68" s="170"/>
      <c r="M68" s="171"/>
      <c r="N68" s="19">
        <v>24.478000640869141</v>
      </c>
      <c r="O68" s="21"/>
      <c r="Q68" s="26"/>
      <c r="R68" s="28"/>
      <c r="S68" s="25"/>
      <c r="V68" s="155"/>
      <c r="Z68" s="21"/>
      <c r="AB68" s="98">
        <v>34</v>
      </c>
      <c r="AC68" s="23">
        <v>28.426000595092773</v>
      </c>
      <c r="AD68" s="78"/>
      <c r="AE68" s="29"/>
      <c r="AF68" s="23"/>
      <c r="AG68" s="25"/>
      <c r="AP68" s="98">
        <v>34</v>
      </c>
      <c r="AQ68" s="6">
        <v>6</v>
      </c>
      <c r="AR68" s="6">
        <v>18.8</v>
      </c>
      <c r="AS68" s="30">
        <v>26.988000869750977</v>
      </c>
      <c r="AT68" s="78"/>
      <c r="AU68" s="29"/>
      <c r="AV68" s="29"/>
      <c r="AZ68" s="101"/>
      <c r="BA68" s="29"/>
      <c r="BE68" s="29"/>
      <c r="BF68" s="98">
        <v>34</v>
      </c>
      <c r="BG68" s="6">
        <v>6</v>
      </c>
      <c r="BH68" s="6">
        <v>18.8</v>
      </c>
      <c r="BI68" s="19">
        <v>20.433000564575195</v>
      </c>
      <c r="BJ68" s="21"/>
      <c r="BL68" s="32"/>
      <c r="BM68" s="32"/>
      <c r="BP68" s="29"/>
      <c r="BQ68" s="89"/>
      <c r="BV68" s="98">
        <v>34</v>
      </c>
      <c r="BW68" s="6">
        <v>6</v>
      </c>
      <c r="BX68" s="6">
        <v>18.8</v>
      </c>
      <c r="BY68" s="19">
        <v>23.923999786376953</v>
      </c>
      <c r="BZ68" s="21"/>
      <c r="CC68" s="89"/>
      <c r="CL68" s="98">
        <v>34</v>
      </c>
      <c r="CM68" s="6">
        <v>6</v>
      </c>
      <c r="CN68" s="6">
        <v>18.8</v>
      </c>
      <c r="CO68" s="23">
        <v>25.659999847412109</v>
      </c>
      <c r="CP68" s="21"/>
      <c r="CR68" s="32"/>
      <c r="CS68" s="89"/>
      <c r="CV68" s="155"/>
      <c r="CW68" s="89"/>
      <c r="DB68" s="98">
        <v>34</v>
      </c>
      <c r="DC68" s="6">
        <v>6</v>
      </c>
      <c r="DD68" s="6">
        <v>18.8</v>
      </c>
      <c r="DE68" s="19">
        <v>24.561000823974609</v>
      </c>
      <c r="DF68" s="21"/>
      <c r="DH68" s="32"/>
      <c r="DI68" s="29"/>
      <c r="DL68" s="155"/>
      <c r="DR68" s="98">
        <v>34</v>
      </c>
      <c r="DS68" s="6">
        <v>6</v>
      </c>
      <c r="DT68" s="6">
        <v>18.8</v>
      </c>
      <c r="DU68" s="33">
        <v>25.832000732421875</v>
      </c>
      <c r="DV68" s="21"/>
      <c r="DX68" s="29"/>
      <c r="EB68" s="155"/>
      <c r="EC68" s="29"/>
      <c r="EG68" s="155"/>
      <c r="EH68" s="98">
        <v>34</v>
      </c>
      <c r="EI68" s="6">
        <v>6</v>
      </c>
      <c r="EJ68" s="6">
        <v>18.8</v>
      </c>
      <c r="EK68" s="19">
        <v>27.611000061035156</v>
      </c>
      <c r="EL68" s="21"/>
      <c r="EP68" s="29"/>
      <c r="EQ68" s="29"/>
      <c r="ES68" s="89"/>
      <c r="ET68" s="29"/>
      <c r="EU68" s="29"/>
      <c r="EV68" s="29"/>
      <c r="EW68" s="155"/>
      <c r="EX68" s="98">
        <v>34</v>
      </c>
      <c r="EY68" s="6">
        <v>6</v>
      </c>
      <c r="EZ68" s="6">
        <v>18.8</v>
      </c>
      <c r="FA68" s="150">
        <v>27.999000549316406</v>
      </c>
      <c r="FF68" s="29"/>
      <c r="FG68" s="29"/>
      <c r="FJ68" s="29"/>
      <c r="FK68" s="29"/>
      <c r="FL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row>
    <row r="69" spans="2:257" s="51" customFormat="1" x14ac:dyDescent="0.25">
      <c r="B69" s="51">
        <v>1</v>
      </c>
      <c r="C69" s="42" t="s">
        <v>18</v>
      </c>
      <c r="D69" s="43">
        <v>23.6</v>
      </c>
      <c r="E69" s="43">
        <v>23.6</v>
      </c>
      <c r="F69" s="204" t="s">
        <v>86</v>
      </c>
      <c r="G69" s="99">
        <v>35</v>
      </c>
      <c r="H69" s="172">
        <v>35</v>
      </c>
      <c r="I69" s="173">
        <v>2.8</v>
      </c>
      <c r="J69" s="173">
        <f>AVERAGE(I69:I82)</f>
        <v>1.2857142857142858</v>
      </c>
      <c r="K69" s="173">
        <f>_xlfn.STDEV.S(I69:I82)</f>
        <v>0.84543592587605643</v>
      </c>
      <c r="L69" s="173">
        <f>(I69-J$69)/K$69*SQRT(7/6)</f>
        <v>1.9346415967636093</v>
      </c>
      <c r="M69" s="173">
        <f>LOG(I69,2)</f>
        <v>1.4854268271702415</v>
      </c>
      <c r="N69" s="44">
        <v>24.23699951171875</v>
      </c>
      <c r="O69" s="45">
        <f t="shared" ref="O69" si="1544">AVERAGE(N69:N70)</f>
        <v>24.229000091552734</v>
      </c>
      <c r="P69" s="46">
        <f t="shared" ref="P69" si="1545">STDEV(N69:N70)</f>
        <v>1.1312888489900133E-2</v>
      </c>
      <c r="Q69" s="47">
        <f>2^(MIN(O$17:O$50)-O69)</f>
        <v>0.63705935601247021</v>
      </c>
      <c r="R69" s="134">
        <f t="shared" ref="R69" si="1546">AD69</f>
        <v>29.034999847412109</v>
      </c>
      <c r="S69" s="96">
        <f t="shared" ref="S69" si="1547">O69-$R69-M69</f>
        <v>-6.291426583029617</v>
      </c>
      <c r="T69" s="48">
        <f>AVERAGE(S69:S82)</f>
        <v>-3.8959883520950105</v>
      </c>
      <c r="U69" s="48">
        <f>STDEV(S69:S82)</f>
        <v>1.6766010897656916</v>
      </c>
      <c r="V69" s="49">
        <f>(S69-T$69)/U$69*SQRT(7/6)</f>
        <v>-1.5432227865156218</v>
      </c>
      <c r="W69" s="100">
        <f>T$3-S69</f>
        <v>2.1658212224278968</v>
      </c>
      <c r="X69" s="48">
        <f>AVERAGE(W69:W82)</f>
        <v>-0.2296170085067098</v>
      </c>
      <c r="Y69" s="48">
        <f>STDEV(W69:W82)</f>
        <v>1.6766010897656909</v>
      </c>
      <c r="Z69" s="46">
        <f>2^(X69)</f>
        <v>0.85286127035094961</v>
      </c>
      <c r="AA69" s="50">
        <f>(W69-X$69)/Y$69*SQRT(7/6)</f>
        <v>1.5432227865156223</v>
      </c>
      <c r="AB69" s="99">
        <v>35</v>
      </c>
      <c r="AC69" s="48">
        <v>28.978000640869141</v>
      </c>
      <c r="AD69" s="45">
        <f t="shared" ref="AD69" si="1548">AVERAGE(AC69:AC70)</f>
        <v>29.034999847412109</v>
      </c>
      <c r="AE69" s="46">
        <f t="shared" ref="AE69" si="1549">STDEV(AC69:AC70)</f>
        <v>8.0609050937571661E-2</v>
      </c>
      <c r="AF69" s="48">
        <f>2^(MIN(AD$3:AD$96)-AD69)</f>
        <v>0.37487988264761113</v>
      </c>
      <c r="AG69" s="96">
        <f t="shared" ref="AG69" si="1550">AD69-$R69</f>
        <v>0</v>
      </c>
      <c r="AH69" s="100">
        <f>AVERAGE(AG69:AG82)</f>
        <v>0</v>
      </c>
      <c r="AI69" s="48">
        <f>STDEV(AG69:AG82)</f>
        <v>0</v>
      </c>
      <c r="AP69" s="99">
        <v>35</v>
      </c>
      <c r="AQ69" s="43">
        <v>23.6</v>
      </c>
      <c r="AR69" s="43">
        <v>23.6</v>
      </c>
      <c r="AS69" s="48">
        <v>26.561000823974609</v>
      </c>
      <c r="AT69" s="45">
        <f t="shared" ref="AT69" si="1551">AVERAGE(AS69:AS70)</f>
        <v>26.541000366210937</v>
      </c>
      <c r="AU69" s="46">
        <f t="shared" ref="AU69" si="1552">STDEV(AS69:AS70)</f>
        <v>2.8284918623055027E-2</v>
      </c>
      <c r="AV69" s="48">
        <f>2^(MIN(AT$3:AT$96)-AT69)</f>
        <v>0.49294541818937654</v>
      </c>
      <c r="AW69" s="93">
        <f t="shared" ref="AW69" si="1553">AT69-$R69-M69</f>
        <v>-3.9794263083714134</v>
      </c>
      <c r="AX69" s="48">
        <f>AVERAGE(AW69:AW82)</f>
        <v>-2.1107026748663555</v>
      </c>
      <c r="AY69" s="48">
        <f>STDEV(AW69:AW82)</f>
        <v>1.7891569085968011</v>
      </c>
      <c r="AZ69" s="97">
        <f>(AW69-AX$69)/AY$69*SQRT(7/6)</f>
        <v>-1.12815830066306</v>
      </c>
      <c r="BA69" s="48">
        <f t="shared" ref="BA69" si="1554">AX$3-AW69</f>
        <v>1.8995354623658143</v>
      </c>
      <c r="BB69" s="48">
        <f>AVERAGE(BA69:BA82)</f>
        <v>3.0811828860755952E-2</v>
      </c>
      <c r="BC69" s="48">
        <f>STDEV(BA69:BA82)</f>
        <v>1.7891569085968013</v>
      </c>
      <c r="BD69" s="48">
        <f>2^(BB69)</f>
        <v>1.0215868281532885</v>
      </c>
      <c r="BE69" s="81">
        <f>(BA69-BB$69)/BC$69*SQRT(7/6)</f>
        <v>1.12815830066306</v>
      </c>
      <c r="BF69" s="99">
        <v>35</v>
      </c>
      <c r="BG69" s="43">
        <v>23.6</v>
      </c>
      <c r="BH69" s="43">
        <v>23.6</v>
      </c>
      <c r="BI69" s="44">
        <v>19.878999710083008</v>
      </c>
      <c r="BJ69" s="45">
        <f t="shared" si="312"/>
        <v>19.871500015258789</v>
      </c>
      <c r="BK69" s="46">
        <f t="shared" ref="BK69" si="1555">STDEV(BI69:BI70)</f>
        <v>1.0606170134069462E-2</v>
      </c>
      <c r="BL69" s="47">
        <f>2^(MIN(BJ$3:BJ$96)-BJ69)</f>
        <v>0.49021971019778449</v>
      </c>
      <c r="BM69" s="114">
        <f t="shared" ref="BM69" si="1556">BJ69-$R69-M69</f>
        <v>-10.648926659323562</v>
      </c>
      <c r="BN69" s="100">
        <f>AVERAGE(BM69:BM82)</f>
        <v>-8.4668455363688668</v>
      </c>
      <c r="BO69" s="48">
        <f>STDEV(BM69:BM82)</f>
        <v>2.0129109145469291</v>
      </c>
      <c r="BP69" s="97">
        <f>(BM69-BN$69)/BO$69*SQRT(7/6)</f>
        <v>-1.1708998014237362</v>
      </c>
      <c r="BQ69" s="100">
        <f t="shared" ref="BQ69" si="1557">BN$3-BM69</f>
        <v>1.781964449051431</v>
      </c>
      <c r="BR69" s="48">
        <f>AVERAGE(BQ69:BQ82)</f>
        <v>-0.40011667390326472</v>
      </c>
      <c r="BS69" s="48">
        <f>STDEV(BQ69:BQ82)</f>
        <v>2.0129109145469326</v>
      </c>
      <c r="BT69" s="46">
        <f>2^(BR69)</f>
        <v>0.75779699607657336</v>
      </c>
      <c r="BU69" s="50">
        <f>(BQ69-BR$69)/BS$69*SQRT(7/6)</f>
        <v>1.1708998014237344</v>
      </c>
      <c r="BV69" s="99">
        <v>35</v>
      </c>
      <c r="BW69" s="43">
        <v>23.6</v>
      </c>
      <c r="BX69" s="43">
        <v>23.6</v>
      </c>
      <c r="BY69" s="44">
        <v>24.236000061035156</v>
      </c>
      <c r="BZ69" s="45">
        <f t="shared" si="316"/>
        <v>24.252499580383301</v>
      </c>
      <c r="CA69" s="46">
        <f t="shared" ref="CA69" si="1558">STDEV(BY69:BY70)</f>
        <v>2.3333844034783283E-2</v>
      </c>
      <c r="CB69" s="47">
        <f>2^(MIN(BZ$3:BZ$96)-BZ69)</f>
        <v>0.44472959789894134</v>
      </c>
      <c r="CC69" s="93">
        <f t="shared" ref="CC69" si="1559">BZ69-$R69-M69</f>
        <v>-6.2679270941990506</v>
      </c>
      <c r="CD69" s="48">
        <f>AVERAGE(CC69:CC82)</f>
        <v>-4.000345526559645</v>
      </c>
      <c r="CE69" s="48">
        <f>STDEV(CC69:CC82)</f>
        <v>1.7402786124968412</v>
      </c>
      <c r="CF69" s="49">
        <f>(CC69-CD$69)/CE$69*SQRT(7/6)</f>
        <v>-1.4073999460806517</v>
      </c>
      <c r="CG69" s="100">
        <f t="shared" ref="CG69" si="1560">CD$3-CC69</f>
        <v>2.0046790094239206</v>
      </c>
      <c r="CH69" s="48">
        <f>AVERAGE(CG69:CG82)</f>
        <v>-0.26290255821548497</v>
      </c>
      <c r="CI69" s="48">
        <f>STDEV(CG69:CG82)</f>
        <v>1.7402786124968419</v>
      </c>
      <c r="CJ69" s="46">
        <f>2^(CH69)</f>
        <v>0.83340949498422479</v>
      </c>
      <c r="CK69" s="50">
        <f>(CG69-CH$69)/CI$69*SQRT(7/6)</f>
        <v>1.407399946080651</v>
      </c>
      <c r="CL69" s="99">
        <v>35</v>
      </c>
      <c r="CM69" s="43">
        <v>23.6</v>
      </c>
      <c r="CN69" s="43">
        <v>23.6</v>
      </c>
      <c r="CO69" s="48">
        <v>25.910999298095703</v>
      </c>
      <c r="CP69" s="45">
        <f t="shared" si="320"/>
        <v>25.972999572753906</v>
      </c>
      <c r="CQ69" s="46">
        <f t="shared" ref="CQ69" si="1561">STDEV(CO69:CO70)</f>
        <v>8.7681629292487767E-2</v>
      </c>
      <c r="CR69" s="47">
        <f>2^(MIN(CP$3:CP$96)-CP69)</f>
        <v>0.52123303202436222</v>
      </c>
      <c r="CS69" s="93">
        <f t="shared" ref="CS69" si="1562">CP69-$R69-M69</f>
        <v>-4.5474271018284451</v>
      </c>
      <c r="CT69" s="48">
        <f>AVERAGE(CS69:CS82)</f>
        <v>-2.5589173420503677</v>
      </c>
      <c r="CU69" s="48">
        <f>STDEV(CS69:CS82)</f>
        <v>1.342810969742106</v>
      </c>
      <c r="CV69" s="97">
        <f>(CS69-CT$69)/CU$69*SQRT(7/6)</f>
        <v>-1.5995073543188343</v>
      </c>
      <c r="CW69" s="100">
        <f t="shared" ref="CW69" si="1563">CT$3-CS69</f>
        <v>1.8510362187657869</v>
      </c>
      <c r="CX69" s="48">
        <f>AVERAGE(CW69:CW82)</f>
        <v>-0.13747354101229073</v>
      </c>
      <c r="CY69" s="48">
        <f>STDEV(CW69:CW82)</f>
        <v>1.3428109697421073</v>
      </c>
      <c r="CZ69" s="46">
        <f>2^(CX69)</f>
        <v>0.90910980242365469</v>
      </c>
      <c r="DA69" s="50">
        <f>(CW69-CX$69)/CY$69*SQRT(7/6)</f>
        <v>1.599507354318833</v>
      </c>
      <c r="DB69" s="99">
        <v>35</v>
      </c>
      <c r="DC69" s="43">
        <v>23.6</v>
      </c>
      <c r="DD69" s="43">
        <v>23.6</v>
      </c>
      <c r="DE69" s="44">
        <v>24.565999984741211</v>
      </c>
      <c r="DF69" s="45">
        <f>AVERAGE(DE69:DE70)</f>
        <v>24.567999839782715</v>
      </c>
      <c r="DG69" s="46">
        <f>STDEV(DE69:DE70)</f>
        <v>2.8282221224750332E-3</v>
      </c>
      <c r="DH69" s="47">
        <f>2^(MIN(DF$3:DF$96)-DF69)</f>
        <v>0.54280268259612019</v>
      </c>
      <c r="DI69" s="93">
        <f t="shared" ref="DI69" si="1564">DF69-$R69-M69</f>
        <v>-5.9524268347996365</v>
      </c>
      <c r="DJ69" s="48">
        <f>AVERAGE(DI69:DI82)</f>
        <v>-3.3769885711676251</v>
      </c>
      <c r="DK69" s="48">
        <f>STDEV(DI69:DI82)</f>
        <v>2.1052504318068919</v>
      </c>
      <c r="DL69" s="49">
        <f>(DI69-DJ$69)/DK$69*SQRT(7/6)</f>
        <v>-1.3213588368701847</v>
      </c>
      <c r="DM69" s="100">
        <f>DJ$3-DI69</f>
        <v>2.2004645318848577</v>
      </c>
      <c r="DN69" s="48">
        <f>AVERAGE(DM69:DM82)</f>
        <v>-0.37497373174715415</v>
      </c>
      <c r="DO69" s="48">
        <f>STDEV(DM69:DM82)</f>
        <v>2.1052504318068919</v>
      </c>
      <c r="DP69" s="46">
        <f>2^(DN69)</f>
        <v>0.77111945293824258</v>
      </c>
      <c r="DQ69" s="50">
        <f>(DM69-DN$69)/DO$69*SQRT(7/6)</f>
        <v>1.321358836870185</v>
      </c>
      <c r="DR69" s="99">
        <v>35</v>
      </c>
      <c r="DS69" s="43">
        <v>23.6</v>
      </c>
      <c r="DT69" s="43">
        <v>23.6</v>
      </c>
      <c r="DU69" s="135">
        <v>27.104000091552734</v>
      </c>
      <c r="DV69" s="45">
        <f t="shared" si="326"/>
        <v>27.131500244140625</v>
      </c>
      <c r="DW69" s="46">
        <f t="shared" ref="DW69" si="1565">STDEV(DU69:DU70)</f>
        <v>3.8891088757124492E-2</v>
      </c>
      <c r="DX69" s="84">
        <f>2^(MIN(DV$3:DV$96)-DV69)</f>
        <v>0.25962488548379387</v>
      </c>
      <c r="DY69" s="96">
        <f t="shared" ref="DY69" si="1566">DV69-$R69-M69</f>
        <v>-3.3889264304417259</v>
      </c>
      <c r="DZ69" s="48">
        <f>AVERAGE(DY69:DY82)</f>
        <v>-1.7002025571556967</v>
      </c>
      <c r="EA69" s="48">
        <f>STDEV(DY69:DY82)</f>
        <v>2.0798641628515768</v>
      </c>
      <c r="EB69" s="49">
        <f>(DY69-DZ$69)/EA$69*SQRT(7/6)</f>
        <v>-0.87699489622540372</v>
      </c>
      <c r="EC69" s="100">
        <f t="shared" ref="EC69" si="1567">DZ$3-DY69</f>
        <v>1.0363926313808816</v>
      </c>
      <c r="ED69" s="48">
        <f>AVERAGE(EC69:EC82)</f>
        <v>-0.6523312419051478</v>
      </c>
      <c r="EE69" s="48">
        <f>STDEV(EC69:EC82)</f>
        <v>2.0798641628515768</v>
      </c>
      <c r="EF69" s="46">
        <f>2^(ED69)</f>
        <v>0.63625136793876924</v>
      </c>
      <c r="EG69" s="50">
        <f>(EC69-ED$69)/EE$69*SQRT(7/6)</f>
        <v>0.87699489622540372</v>
      </c>
      <c r="EH69" s="99">
        <v>35</v>
      </c>
      <c r="EI69" s="43">
        <v>23.6</v>
      </c>
      <c r="EJ69" s="43">
        <v>23.6</v>
      </c>
      <c r="EK69" s="44">
        <v>28.766000747680664</v>
      </c>
      <c r="EL69" s="45">
        <f t="shared" si="377"/>
        <v>28.750500679016113</v>
      </c>
      <c r="EM69" s="46">
        <f t="shared" ref="EM69" si="1568">STDEV(EK69:EK70)</f>
        <v>2.1920407323121942E-2</v>
      </c>
      <c r="EN69" s="84">
        <f>2^(MIN(EL$3:EL$98)-EL69)</f>
        <v>0.27309968977164351</v>
      </c>
      <c r="EO69" s="93">
        <f t="shared" ref="EO69" si="1569">EL69-$R69-M69</f>
        <v>-1.7699259955662376</v>
      </c>
      <c r="EP69" s="48">
        <f>AVERAGE(EO69:EO82)</f>
        <v>-0.23384532601555993</v>
      </c>
      <c r="EQ69" s="48">
        <f>STDEV(EO69:EO82)</f>
        <v>1.1930038783039669</v>
      </c>
      <c r="ER69" s="49">
        <f>(EO69-EP$69)/EQ$69*SQRT(7/6)</f>
        <v>-1.3907387746505215</v>
      </c>
      <c r="ES69" s="100">
        <f t="shared" ref="ES69" si="1570">EP$3-EO69</f>
        <v>0.95124954208644785</v>
      </c>
      <c r="ET69" s="48">
        <f>AVERAGE(ES69:ES82)</f>
        <v>-0.58483112746422983</v>
      </c>
      <c r="EU69" s="48">
        <f>STDEV(ES69:ES82)</f>
        <v>1.1930038783039669</v>
      </c>
      <c r="EV69" s="46">
        <f>2^(ET69)</f>
        <v>0.6667273767658789</v>
      </c>
      <c r="EW69" s="50">
        <f>(ES69-ET$69)/EU$69*SQRT(7/6)</f>
        <v>1.3907387746505215</v>
      </c>
      <c r="EX69" s="99">
        <v>35</v>
      </c>
      <c r="EY69" s="43">
        <v>23.6</v>
      </c>
      <c r="EZ69" s="43">
        <v>23.6</v>
      </c>
      <c r="FA69" s="152">
        <v>28.785999298095703</v>
      </c>
      <c r="FB69" s="48">
        <f t="shared" ref="FB69" si="1571">AVERAGE(FA69:FA70)</f>
        <v>28.77299976348877</v>
      </c>
      <c r="FC69" s="48">
        <f t="shared" ref="FC69" si="1572">STDEV(FA69:FA70)</f>
        <v>1.8384118145663889E-2</v>
      </c>
      <c r="FD69" s="48">
        <f>2^(MIN(FB$3:FB$96)-FB69)</f>
        <v>0.36123263386635396</v>
      </c>
      <c r="FE69" s="118">
        <f t="shared" ref="FE69" si="1573">FB69-$R69-M69</f>
        <v>-1.7474269110935814</v>
      </c>
      <c r="FF69" s="48">
        <f>AVERAGE(FE69:FE82)</f>
        <v>0.1542257341651041</v>
      </c>
      <c r="FG69" s="48">
        <f>STDEV(FE69:FE82)</f>
        <v>1.4571272061473235</v>
      </c>
      <c r="FH69" s="106">
        <f>(FE69-FF$69)/FG$69*SQRT(7/6)</f>
        <v>-1.4096364454169341</v>
      </c>
      <c r="FI69" s="100">
        <f t="shared" ref="FI69" si="1574">FF$3-FE69</f>
        <v>1.1456790759086437</v>
      </c>
      <c r="FJ69" s="48">
        <f>AVERAGE(FI69:FI82)</f>
        <v>-0.75597356935004179</v>
      </c>
      <c r="FK69" s="48">
        <f>STDEV(FI69:FI82)</f>
        <v>1.4571272061473237</v>
      </c>
      <c r="FL69" s="48">
        <f>2^(FJ69)</f>
        <v>0.59214665414985235</v>
      </c>
      <c r="FM69" s="50">
        <f>(FI69-FJ$69)/FK$69*SQRT(7/6)</f>
        <v>1.4096364454169341</v>
      </c>
    </row>
    <row r="70" spans="2:257" x14ac:dyDescent="0.25">
      <c r="C70" s="5" t="s">
        <v>18</v>
      </c>
      <c r="D70" s="6">
        <v>23.6</v>
      </c>
      <c r="E70" s="6">
        <v>23.6</v>
      </c>
      <c r="F70" s="12" t="s">
        <v>86</v>
      </c>
      <c r="G70" s="98">
        <v>35</v>
      </c>
      <c r="H70" s="11">
        <v>35</v>
      </c>
      <c r="I70" s="170"/>
      <c r="M70" s="171"/>
      <c r="N70" s="19">
        <v>24.221000671386719</v>
      </c>
      <c r="O70" s="21"/>
      <c r="Q70" s="26"/>
      <c r="R70" s="28"/>
      <c r="S70" s="25"/>
      <c r="V70" s="32"/>
      <c r="Z70" s="21"/>
      <c r="AB70" s="98">
        <v>35</v>
      </c>
      <c r="AC70" s="23">
        <v>29.091999053955078</v>
      </c>
      <c r="AD70" s="78"/>
      <c r="AE70" s="29"/>
      <c r="AF70" s="30"/>
      <c r="AG70" s="25"/>
      <c r="AP70" s="98">
        <v>35</v>
      </c>
      <c r="AQ70" s="6">
        <v>23.6</v>
      </c>
      <c r="AR70" s="6">
        <v>23.6</v>
      </c>
      <c r="AS70" s="30">
        <v>26.520999908447266</v>
      </c>
      <c r="AT70" s="78"/>
      <c r="AU70" s="29"/>
      <c r="AV70" s="29"/>
      <c r="AZ70" s="29"/>
      <c r="BA70" s="29"/>
      <c r="BF70" s="98">
        <v>35</v>
      </c>
      <c r="BG70" s="6">
        <v>23.6</v>
      </c>
      <c r="BH70" s="6">
        <v>23.6</v>
      </c>
      <c r="BI70" s="76">
        <v>19.86400032043457</v>
      </c>
      <c r="BJ70" s="78"/>
      <c r="BK70" s="29"/>
      <c r="BL70" s="32"/>
      <c r="BM70" s="32"/>
      <c r="BP70" s="29"/>
      <c r="BQ70" s="89"/>
      <c r="BV70" s="98">
        <v>35</v>
      </c>
      <c r="BW70" s="6">
        <v>23.6</v>
      </c>
      <c r="BX70" s="6">
        <v>23.6</v>
      </c>
      <c r="BY70" s="19">
        <v>24.268999099731445</v>
      </c>
      <c r="BZ70" s="21"/>
      <c r="CC70" s="89"/>
      <c r="CL70" s="98">
        <v>35</v>
      </c>
      <c r="CM70" s="6">
        <v>23.6</v>
      </c>
      <c r="CN70" s="6">
        <v>23.6</v>
      </c>
      <c r="CO70" s="23">
        <v>26.034999847412109</v>
      </c>
      <c r="CP70" s="21"/>
      <c r="CR70" s="32"/>
      <c r="CS70" s="89"/>
      <c r="CV70" s="29"/>
      <c r="CW70" s="89"/>
      <c r="DB70" s="98">
        <v>35</v>
      </c>
      <c r="DC70" s="6">
        <v>23.6</v>
      </c>
      <c r="DD70" s="6">
        <v>23.6</v>
      </c>
      <c r="DE70" s="19">
        <v>24.569999694824219</v>
      </c>
      <c r="DF70" s="21"/>
      <c r="DH70" s="32"/>
      <c r="DI70" s="29"/>
      <c r="DR70" s="98">
        <v>35</v>
      </c>
      <c r="DS70" s="6">
        <v>23.6</v>
      </c>
      <c r="DT70" s="6">
        <v>23.6</v>
      </c>
      <c r="DU70" s="33">
        <v>27.159000396728516</v>
      </c>
      <c r="DV70" s="21"/>
      <c r="DX70" s="29"/>
      <c r="EC70" s="29"/>
      <c r="EH70" s="98">
        <v>35</v>
      </c>
      <c r="EI70" s="6">
        <v>23.6</v>
      </c>
      <c r="EJ70" s="6">
        <v>23.6</v>
      </c>
      <c r="EK70" s="19">
        <v>28.735000610351563</v>
      </c>
      <c r="EL70" s="21"/>
      <c r="EP70" s="29"/>
      <c r="EQ70" s="29"/>
      <c r="ER70" s="29"/>
      <c r="ES70" s="89"/>
      <c r="ET70" s="29"/>
      <c r="EU70" s="29"/>
      <c r="EV70" s="29"/>
      <c r="EX70" s="98">
        <v>35</v>
      </c>
      <c r="EY70" s="6">
        <v>23.6</v>
      </c>
      <c r="EZ70" s="6">
        <v>23.6</v>
      </c>
      <c r="FA70" s="150">
        <v>28.760000228881836</v>
      </c>
      <c r="FF70" s="29"/>
      <c r="FG70" s="29"/>
      <c r="FJ70" s="29"/>
      <c r="FK70" s="29"/>
      <c r="FL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row>
    <row r="71" spans="2:257" x14ac:dyDescent="0.25">
      <c r="B71" s="12">
        <v>2</v>
      </c>
      <c r="C71" s="5" t="s">
        <v>18</v>
      </c>
      <c r="D71" s="6">
        <v>23.6</v>
      </c>
      <c r="E71" s="6">
        <v>23.6</v>
      </c>
      <c r="F71" s="12" t="s">
        <v>86</v>
      </c>
      <c r="G71" s="98">
        <v>36</v>
      </c>
      <c r="H71" s="11">
        <v>36</v>
      </c>
      <c r="I71" s="170">
        <v>1.4</v>
      </c>
      <c r="L71" s="171">
        <f t="shared" ref="L71" si="1575">(I71-J$69)/K$69*SQRT(7/6)</f>
        <v>0.14601068654819671</v>
      </c>
      <c r="M71" s="171">
        <f>LOG(I71,2)</f>
        <v>0.48542682717024171</v>
      </c>
      <c r="N71" s="19">
        <v>24.639999389648438</v>
      </c>
      <c r="O71" s="20">
        <f t="shared" ref="O71" si="1576">AVERAGE(N71:N72)</f>
        <v>24.615999221801758</v>
      </c>
      <c r="P71" s="21">
        <f t="shared" ref="P71" si="1577">STDEV(N71:N72)</f>
        <v>3.3941362868005094E-2</v>
      </c>
      <c r="Q71" s="22">
        <f>2^(MIN(O$17:O$50)-O71)</f>
        <v>0.4871711388236058</v>
      </c>
      <c r="R71" s="87">
        <f t="shared" ref="R71" si="1578">AD71</f>
        <v>28.496500015258789</v>
      </c>
      <c r="S71" s="96">
        <f t="shared" ref="S71" si="1579">O71-$R71-M71</f>
        <v>-4.3659276206272732</v>
      </c>
      <c r="V71" s="34">
        <f t="shared" ref="V71" si="1580">(S71-T$69)/U$69*SQRT(7/6)</f>
        <v>-0.30275086124617739</v>
      </c>
      <c r="W71" s="30">
        <f>T$3-S71</f>
        <v>0.24032226002555301</v>
      </c>
      <c r="Z71" s="21"/>
      <c r="AA71" s="24">
        <f t="shared" ref="AA71" si="1581">(W71-X$69)/Y$69*SQRT(7/6)</f>
        <v>0.30275086124617751</v>
      </c>
      <c r="AB71" s="98">
        <v>36</v>
      </c>
      <c r="AC71" s="23">
        <v>28.527000427246094</v>
      </c>
      <c r="AD71" s="77">
        <f t="shared" ref="AD71" si="1582">AVERAGE(AC71:AC72)</f>
        <v>28.496500015258789</v>
      </c>
      <c r="AE71" s="78">
        <f t="shared" ref="AE71" si="1583">STDEV(AC71:AC72)</f>
        <v>4.3134096290413211E-2</v>
      </c>
      <c r="AF71" s="30">
        <f>2^(MIN(AD$3:AD$96)-AD71)</f>
        <v>0.54449856237794447</v>
      </c>
      <c r="AG71" s="95">
        <f t="shared" ref="AG71" si="1584">AD71-$R71</f>
        <v>0</v>
      </c>
      <c r="AP71" s="98">
        <v>36</v>
      </c>
      <c r="AQ71" s="6">
        <v>23.6</v>
      </c>
      <c r="AR71" s="6">
        <v>23.6</v>
      </c>
      <c r="AS71" s="30">
        <v>26.205999374389648</v>
      </c>
      <c r="AT71" s="77">
        <f t="shared" ref="AT71" si="1585">AVERAGE(AS71:AS72)</f>
        <v>26.195499420166016</v>
      </c>
      <c r="AU71" s="78">
        <f t="shared" ref="AU71" si="1586">STDEV(AS71:AS72)</f>
        <v>1.4849177667358186E-2</v>
      </c>
      <c r="AV71" s="30">
        <f>2^(MIN(AT$3:AT$96)-AT71)</f>
        <v>0.62633255053500003</v>
      </c>
      <c r="AW71" s="93">
        <f t="shared" ref="AW71" si="1587">AT71-$R71-M71</f>
        <v>-2.786427422263015</v>
      </c>
      <c r="AZ71" s="80">
        <f t="shared" ref="AZ71" si="1588">(AW71-AX$69)/AY$69*SQRT(7/6)</f>
        <v>-0.40793858924400844</v>
      </c>
      <c r="BA71" s="30">
        <f t="shared" ref="BA71" si="1589">AX$3-AW71</f>
        <v>0.70653657625741584</v>
      </c>
      <c r="BE71" s="31">
        <f t="shared" ref="BE71" si="1590">(BA71-BB$69)/BC$69*SQRT(7/6)</f>
        <v>0.40793858924400861</v>
      </c>
      <c r="BF71" s="98">
        <v>36</v>
      </c>
      <c r="BG71" s="6">
        <v>23.6</v>
      </c>
      <c r="BH71" s="6">
        <v>23.6</v>
      </c>
      <c r="BI71" s="19">
        <v>19.934999465942383</v>
      </c>
      <c r="BJ71" s="20">
        <f t="shared" si="312"/>
        <v>19.941999435424805</v>
      </c>
      <c r="BK71" s="21">
        <f t="shared" ref="BK71" si="1591">STDEV(BI71:BI72)</f>
        <v>9.8994517782387895E-3</v>
      </c>
      <c r="BL71" s="22">
        <f>2^(MIN(BJ$3:BJ$96)-BJ71)</f>
        <v>0.46684028846246151</v>
      </c>
      <c r="BM71" s="114">
        <f t="shared" ref="BM71" si="1592">BJ71-$R71-M71</f>
        <v>-9.0399274070042264</v>
      </c>
      <c r="BP71" s="80">
        <f t="shared" ref="BP71" si="1593">(BM71-BN$69)/BO$69*SQRT(7/6)</f>
        <v>-0.30751443723497973</v>
      </c>
      <c r="BQ71" s="118">
        <f t="shared" ref="BQ71" si="1594">BN$3-BM71</f>
        <v>0.17296519673209509</v>
      </c>
      <c r="BU71" s="24">
        <f t="shared" ref="BU71" si="1595">(BQ71-BR$69)/BS$69*SQRT(7/6)</f>
        <v>0.30751443723497929</v>
      </c>
      <c r="BV71" s="98">
        <v>36</v>
      </c>
      <c r="BW71" s="6">
        <v>23.6</v>
      </c>
      <c r="BX71" s="6">
        <v>23.6</v>
      </c>
      <c r="BY71" s="19">
        <v>24.583999633789063</v>
      </c>
      <c r="BZ71" s="20">
        <f t="shared" si="316"/>
        <v>24.579999923706055</v>
      </c>
      <c r="CA71" s="21">
        <f t="shared" ref="CA71" si="1596">STDEV(BY71:BY72)</f>
        <v>5.6564442449500664E-3</v>
      </c>
      <c r="CB71" s="22">
        <f>2^(MIN(BZ$3:BZ$96)-BZ71)</f>
        <v>0.35441215399018972</v>
      </c>
      <c r="CC71" s="93">
        <f t="shared" ref="CC71" si="1597">BZ71-$R71-M71</f>
        <v>-4.4019269187229764</v>
      </c>
      <c r="CF71" s="34">
        <f t="shared" ref="CF71" si="1598">(CC71-CD$69)/CE$69*SQRT(7/6)</f>
        <v>-0.24924599747299686</v>
      </c>
      <c r="CG71" s="30">
        <f t="shared" ref="CG71" si="1599">CD$3-CC71</f>
        <v>0.13867883394784641</v>
      </c>
      <c r="CK71" s="24">
        <f t="shared" ref="CK71" si="1600">(CG71-CH$69)/CI$69*SQRT(7/6)</f>
        <v>0.24924599747299681</v>
      </c>
      <c r="CL71" s="98">
        <v>36</v>
      </c>
      <c r="CM71" s="6">
        <v>23.6</v>
      </c>
      <c r="CN71" s="6">
        <v>23.6</v>
      </c>
      <c r="CO71" s="23">
        <v>26.129999160766602</v>
      </c>
      <c r="CP71" s="20">
        <f t="shared" si="320"/>
        <v>26.188499450683594</v>
      </c>
      <c r="CQ71" s="21">
        <f t="shared" ref="CQ71" si="1601">STDEV(CO71:CO72)</f>
        <v>8.2731903403368376E-2</v>
      </c>
      <c r="CR71" s="22">
        <f>2^(MIN(CP$3:CP$96)-CP71)</f>
        <v>0.44891074747970278</v>
      </c>
      <c r="CS71" s="93">
        <f t="shared" ref="CS71" si="1602">CP71-$R71-M71</f>
        <v>-2.7934273917454369</v>
      </c>
      <c r="CV71" s="80">
        <f t="shared" ref="CV71" si="1603">(CS71-CT$69)/CU$69*SQRT(7/6)</f>
        <v>-0.18863399955894639</v>
      </c>
      <c r="CW71" s="118">
        <f t="shared" ref="CW71" si="1604">CT$3-CS71</f>
        <v>9.7036508682778688E-2</v>
      </c>
      <c r="DA71" s="24">
        <f t="shared" ref="DA71" si="1605">(CW71-CX$69)/CY$69*SQRT(7/6)</f>
        <v>0.18863399955894639</v>
      </c>
      <c r="DB71" s="98">
        <v>36</v>
      </c>
      <c r="DC71" s="6">
        <v>23.6</v>
      </c>
      <c r="DD71" s="6">
        <v>23.6</v>
      </c>
      <c r="DE71" s="19">
        <v>25.149999618530273</v>
      </c>
      <c r="DF71" s="20">
        <f>AVERAGE(DE71:DE72)</f>
        <v>25.158999443054199</v>
      </c>
      <c r="DG71" s="21">
        <f>STDEV(DE71:DE72)</f>
        <v>1.2727673900713823E-2</v>
      </c>
      <c r="DH71" s="22">
        <f>2^(MIN(DF$3:DF$96)-DF71)</f>
        <v>0.36035734400892844</v>
      </c>
      <c r="DI71" s="93">
        <f t="shared" ref="DI71" si="1606">DF71-$R71-M71</f>
        <v>-3.8229273993748314</v>
      </c>
      <c r="DL71" s="34">
        <f>(DI71-DJ$69)/DK$69*SQRT(7/6)</f>
        <v>-0.22879415114542259</v>
      </c>
      <c r="DM71" s="30">
        <f t="shared" ref="DM71" si="1607">DJ$3-DI71</f>
        <v>7.0965096460052557E-2</v>
      </c>
      <c r="DQ71" s="24">
        <f>(DM71-DN$69)/DO$69*SQRT(7/6)</f>
        <v>0.22879415114542281</v>
      </c>
      <c r="DR71" s="98">
        <v>36</v>
      </c>
      <c r="DS71" s="6">
        <v>23.6</v>
      </c>
      <c r="DT71" s="6">
        <v>23.6</v>
      </c>
      <c r="DU71" s="33">
        <v>26.76099967956543</v>
      </c>
      <c r="DV71" s="20">
        <f t="shared" si="326"/>
        <v>26.733499526977539</v>
      </c>
      <c r="DW71" s="21">
        <f t="shared" ref="DW71" si="1608">STDEV(DU71:DU72)</f>
        <v>3.8891088757124492E-2</v>
      </c>
      <c r="DX71" s="79">
        <f>2^(MIN(DV$3:DV$96)-DV71)</f>
        <v>0.34210267663231869</v>
      </c>
      <c r="DY71" s="96">
        <f t="shared" ref="DY71" si="1609">DV71-$R71-M71</f>
        <v>-2.2484273154514915</v>
      </c>
      <c r="EB71" s="34">
        <f t="shared" ref="EB71" si="1610">(DY71-DZ$69)/EA$69*SQRT(7/6)</f>
        <v>-0.28470629367858968</v>
      </c>
      <c r="EC71" s="30">
        <f t="shared" ref="EC71" si="1611">DZ$3-DY71</f>
        <v>-0.10410648360935282</v>
      </c>
      <c r="EG71" s="24">
        <f t="shared" ref="EG71" si="1612">(EC71-ED$69)/EE$69*SQRT(7/6)</f>
        <v>0.28470629367858974</v>
      </c>
      <c r="EH71" s="98">
        <v>36</v>
      </c>
      <c r="EI71" s="6">
        <v>23.6</v>
      </c>
      <c r="EJ71" s="6">
        <v>23.6</v>
      </c>
      <c r="EK71" s="19">
        <v>28.843000411987305</v>
      </c>
      <c r="EL71" s="20">
        <f t="shared" si="377"/>
        <v>28.803999900817871</v>
      </c>
      <c r="EM71" s="21">
        <f t="shared" ref="EM71" si="1613">STDEV(EK71:EK72)</f>
        <v>5.5155051835296363E-2</v>
      </c>
      <c r="EN71" s="79">
        <f>2^(MIN(EL$3:EL$98)-EL71)</f>
        <v>0.26315785408517972</v>
      </c>
      <c r="EO71" s="93">
        <f t="shared" ref="EO71" si="1614">EL71-$R71-M71</f>
        <v>-0.17792694161115968</v>
      </c>
      <c r="EP71" s="29"/>
      <c r="EQ71" s="29"/>
      <c r="ER71" s="80">
        <f t="shared" ref="ER71" si="1615">(EO71-EP$69)/EQ$69*SQRT(7/6)</f>
        <v>5.0627461791938624E-2</v>
      </c>
      <c r="ES71" s="118">
        <f t="shared" ref="ES71" si="1616">EP$3-EO71</f>
        <v>-0.64074951186863016</v>
      </c>
      <c r="ET71" s="29"/>
      <c r="EU71" s="29"/>
      <c r="EV71" s="29"/>
      <c r="EW71" s="24">
        <f t="shared" ref="EW71" si="1617">(ES71-ET$69)/EU$69*SQRT(7/6)</f>
        <v>-5.0627461791938701E-2</v>
      </c>
      <c r="EX71" s="98">
        <v>36</v>
      </c>
      <c r="EY71" s="6">
        <v>23.6</v>
      </c>
      <c r="EZ71" s="6">
        <v>23.6</v>
      </c>
      <c r="FA71" s="150">
        <v>28.746999740600586</v>
      </c>
      <c r="FB71" s="30">
        <f t="shared" ref="FB71" si="1618">AVERAGE(FA71:FA72)</f>
        <v>28.743999481201172</v>
      </c>
      <c r="FC71" s="30">
        <f t="shared" ref="FC71" si="1619">STDEV(FA71:FA72)</f>
        <v>4.243007533288724E-3</v>
      </c>
      <c r="FD71" s="30">
        <f>2^(MIN(FB$3:FB$96)-FB71)</f>
        <v>0.36856741152285138</v>
      </c>
      <c r="FE71" s="118">
        <f t="shared" ref="FE71" si="1620">FB71-$R71-M71</f>
        <v>-0.2379273612278589</v>
      </c>
      <c r="FF71" s="29"/>
      <c r="FG71" s="29"/>
      <c r="FH71" s="35">
        <f t="shared" ref="FH71" si="1621">(FE71-FF$69)/FG$69*SQRT(7/6)</f>
        <v>-0.29069099281997779</v>
      </c>
      <c r="FI71" s="118">
        <f t="shared" ref="FI71" si="1622">FF$3-FE71</f>
        <v>-0.36382047395707878</v>
      </c>
      <c r="FJ71" s="29"/>
      <c r="FK71" s="29"/>
      <c r="FL71" s="29"/>
      <c r="FM71" s="50">
        <f t="shared" ref="FM71" si="1623">(FI71-FJ$69)/FK$69*SQRT(7/6)</f>
        <v>0.29069099281997773</v>
      </c>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row>
    <row r="72" spans="2:257" x14ac:dyDescent="0.25">
      <c r="C72" s="5" t="s">
        <v>18</v>
      </c>
      <c r="D72" s="6">
        <v>23.6</v>
      </c>
      <c r="E72" s="6">
        <v>23.6</v>
      </c>
      <c r="F72" s="12" t="s">
        <v>86</v>
      </c>
      <c r="G72" s="98">
        <v>36</v>
      </c>
      <c r="H72" s="11">
        <v>36</v>
      </c>
      <c r="I72" s="170"/>
      <c r="M72" s="171"/>
      <c r="N72" s="19">
        <v>24.591999053955078</v>
      </c>
      <c r="O72" s="21"/>
      <c r="Q72" s="26"/>
      <c r="R72" s="28"/>
      <c r="S72" s="25"/>
      <c r="V72" s="32"/>
      <c r="Z72" s="21"/>
      <c r="AB72" s="98">
        <v>36</v>
      </c>
      <c r="AC72" s="23">
        <v>28.465999603271484</v>
      </c>
      <c r="AD72" s="78"/>
      <c r="AE72" s="29"/>
      <c r="AF72" s="23"/>
      <c r="AG72" s="25"/>
      <c r="AP72" s="98">
        <v>36</v>
      </c>
      <c r="AQ72" s="6">
        <v>23.6</v>
      </c>
      <c r="AR72" s="6">
        <v>23.6</v>
      </c>
      <c r="AS72" s="30">
        <v>26.184999465942383</v>
      </c>
      <c r="AT72" s="78"/>
      <c r="AU72" s="29"/>
      <c r="AV72" s="29"/>
      <c r="AZ72" s="29"/>
      <c r="BA72" s="29"/>
      <c r="BF72" s="98">
        <v>36</v>
      </c>
      <c r="BG72" s="6">
        <v>23.6</v>
      </c>
      <c r="BH72" s="6">
        <v>23.6</v>
      </c>
      <c r="BI72" s="19">
        <v>19.948999404907227</v>
      </c>
      <c r="BJ72" s="21"/>
      <c r="BL72" s="32"/>
      <c r="BM72" s="32"/>
      <c r="BP72" s="29"/>
      <c r="BQ72" s="89"/>
      <c r="BV72" s="98">
        <v>36</v>
      </c>
      <c r="BW72" s="6">
        <v>23.6</v>
      </c>
      <c r="BX72" s="6">
        <v>23.6</v>
      </c>
      <c r="BY72" s="19">
        <v>24.576000213623047</v>
      </c>
      <c r="BZ72" s="21"/>
      <c r="CC72" s="89"/>
      <c r="CL72" s="98">
        <v>36</v>
      </c>
      <c r="CM72" s="6">
        <v>23.6</v>
      </c>
      <c r="CN72" s="6">
        <v>23.6</v>
      </c>
      <c r="CO72" s="23">
        <v>26.246999740600586</v>
      </c>
      <c r="CP72" s="21"/>
      <c r="CR72" s="32"/>
      <c r="CS72" s="89"/>
      <c r="CV72" s="29"/>
      <c r="CW72" s="89"/>
      <c r="DB72" s="98">
        <v>36</v>
      </c>
      <c r="DC72" s="6">
        <v>23.6</v>
      </c>
      <c r="DD72" s="6">
        <v>23.6</v>
      </c>
      <c r="DE72" s="19">
        <v>25.167999267578125</v>
      </c>
      <c r="DF72" s="21"/>
      <c r="DH72" s="32"/>
      <c r="DI72" s="29"/>
      <c r="DR72" s="98">
        <v>36</v>
      </c>
      <c r="DS72" s="6">
        <v>23.6</v>
      </c>
      <c r="DT72" s="6">
        <v>23.6</v>
      </c>
      <c r="DU72" s="33">
        <v>26.705999374389648</v>
      </c>
      <c r="DV72" s="21"/>
      <c r="DX72" s="29"/>
      <c r="EC72" s="29"/>
      <c r="EH72" s="98">
        <v>36</v>
      </c>
      <c r="EI72" s="6">
        <v>23.6</v>
      </c>
      <c r="EJ72" s="6">
        <v>23.6</v>
      </c>
      <c r="EK72" s="19">
        <v>28.764999389648438</v>
      </c>
      <c r="EL72" s="21"/>
      <c r="EP72" s="29"/>
      <c r="EQ72" s="29"/>
      <c r="ER72" s="29"/>
      <c r="ES72" s="89"/>
      <c r="ET72" s="29"/>
      <c r="EU72" s="29"/>
      <c r="EV72" s="29"/>
      <c r="EX72" s="98">
        <v>36</v>
      </c>
      <c r="EY72" s="6">
        <v>23.6</v>
      </c>
      <c r="EZ72" s="6">
        <v>23.6</v>
      </c>
      <c r="FA72" s="150">
        <v>28.740999221801758</v>
      </c>
      <c r="FF72" s="29"/>
      <c r="FG72" s="29"/>
      <c r="FJ72" s="29"/>
      <c r="FK72" s="29"/>
      <c r="FL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row>
    <row r="73" spans="2:257" x14ac:dyDescent="0.25">
      <c r="B73" s="12">
        <v>3</v>
      </c>
      <c r="C73" s="5" t="s">
        <v>18</v>
      </c>
      <c r="D73" s="6">
        <v>23.6</v>
      </c>
      <c r="E73" s="6">
        <v>23.6</v>
      </c>
      <c r="F73" s="12" t="s">
        <v>86</v>
      </c>
      <c r="G73" s="98">
        <v>37</v>
      </c>
      <c r="H73" s="11">
        <v>37</v>
      </c>
      <c r="I73" s="170">
        <v>1</v>
      </c>
      <c r="L73" s="171">
        <f t="shared" ref="L73" si="1624">(I73-J$69)/K$69*SQRT(7/6)</f>
        <v>-0.3650267163704925</v>
      </c>
      <c r="M73" s="171">
        <f>LOG(I73,2)</f>
        <v>0</v>
      </c>
      <c r="N73" s="19">
        <v>24.697000503540039</v>
      </c>
      <c r="O73" s="20">
        <f t="shared" ref="O73" si="1625">AVERAGE(N73:N74)</f>
        <v>24.715499877929688</v>
      </c>
      <c r="P73" s="21">
        <f t="shared" ref="P73" si="1626">STDEV(N73:N74)</f>
        <v>2.6162066157258319E-2</v>
      </c>
      <c r="Q73" s="22">
        <f>2^(MIN(O$17:O$50)-O73)</f>
        <v>0.45470409944967066</v>
      </c>
      <c r="R73" s="87">
        <f t="shared" ref="R73" si="1627">AD73</f>
        <v>28.131500244140625</v>
      </c>
      <c r="S73" s="96">
        <f t="shared" ref="S73" si="1628">O73-$R73-M73</f>
        <v>-3.4160003662109375</v>
      </c>
      <c r="V73" s="34">
        <f t="shared" ref="V73" si="1629">(S73-T$69)/U$69*SQRT(7/6)</f>
        <v>0.30922458676007553</v>
      </c>
      <c r="W73" s="30">
        <f>T$3-S73</f>
        <v>-0.70960499439078273</v>
      </c>
      <c r="Z73" s="21"/>
      <c r="AA73" s="24">
        <f t="shared" ref="AA73" si="1630">(W73-X$69)/Y$69*SQRT(7/6)</f>
        <v>-0.30922458676007558</v>
      </c>
      <c r="AB73" s="98">
        <v>37</v>
      </c>
      <c r="AC73" s="23">
        <v>28.169000625610352</v>
      </c>
      <c r="AD73" s="77">
        <f t="shared" ref="AD73" si="1631">AVERAGE(AC73:AC74)</f>
        <v>28.131500244140625</v>
      </c>
      <c r="AE73" s="78">
        <f t="shared" ref="AE73" si="1632">STDEV(AC73:AC74)</f>
        <v>5.3033548068652001E-2</v>
      </c>
      <c r="AF73" s="30">
        <f>2^(MIN(AD$3:AD$96)-AD73)</f>
        <v>0.70124958452865105</v>
      </c>
      <c r="AG73" s="95">
        <f t="shared" ref="AG73" si="1633">AD73-$R73</f>
        <v>0</v>
      </c>
      <c r="AP73" s="98">
        <v>37</v>
      </c>
      <c r="AQ73" s="6">
        <v>23.6</v>
      </c>
      <c r="AR73" s="6">
        <v>23.6</v>
      </c>
      <c r="AS73" s="30">
        <v>25.96299934387207</v>
      </c>
      <c r="AT73" s="77">
        <f t="shared" ref="AT73" si="1634">AVERAGE(AS73:AS74)</f>
        <v>25.96049976348877</v>
      </c>
      <c r="AU73" s="78">
        <f t="shared" ref="AU73" si="1635">STDEV(AS73:AS74)</f>
        <v>3.5349404783057044E-3</v>
      </c>
      <c r="AV73" s="30">
        <f>2^(MIN(AT$3:AT$96)-AT73)</f>
        <v>0.73713482304570277</v>
      </c>
      <c r="AW73" s="93">
        <f t="shared" ref="AW73" si="1636">AT73-$R73-M73</f>
        <v>-2.1710004806518555</v>
      </c>
      <c r="AZ73" s="80">
        <f t="shared" ref="AZ73" si="1637">(AW73-AX$69)/AY$69*SQRT(7/6)</f>
        <v>-3.6402102958953506E-2</v>
      </c>
      <c r="BA73" s="30">
        <f t="shared" ref="BA73" si="1638">AX$3-AW73</f>
        <v>9.1109634646256321E-2</v>
      </c>
      <c r="BE73" s="31">
        <f t="shared" ref="BE73" si="1639">(BA73-BB$69)/BC$69*SQRT(7/6)</f>
        <v>3.6402102958953769E-2</v>
      </c>
      <c r="BF73" s="98">
        <v>37</v>
      </c>
      <c r="BG73" s="6">
        <v>23.6</v>
      </c>
      <c r="BH73" s="6">
        <v>23.6</v>
      </c>
      <c r="BI73" s="19">
        <v>19.66200065612793</v>
      </c>
      <c r="BJ73" s="20">
        <f t="shared" si="312"/>
        <v>19.655000686645508</v>
      </c>
      <c r="BK73" s="21">
        <f t="shared" ref="BK73" si="1640">STDEV(BI73:BI74)</f>
        <v>9.8994517782387895E-3</v>
      </c>
      <c r="BL73" s="22">
        <f>2^(MIN(BJ$3:BJ$96)-BJ73)</f>
        <v>0.5695915801730228</v>
      </c>
      <c r="BM73" s="114">
        <f t="shared" ref="BM73" si="1641">BJ73-$R73-M73</f>
        <v>-8.4764995574951172</v>
      </c>
      <c r="BP73" s="80">
        <f t="shared" ref="BP73" si="1642">(BM73-BN$69)/BO$69*SQRT(7/6)</f>
        <v>-5.1803259286532901E-3</v>
      </c>
      <c r="BQ73" s="118">
        <f t="shared" ref="BQ73" si="1643">BN$3-BM73</f>
        <v>-0.39046265277701409</v>
      </c>
      <c r="BU73" s="24">
        <f t="shared" ref="BU73" si="1644">(BQ73-BR$69)/BS$69*SQRT(7/6)</f>
        <v>5.1803259286534297E-3</v>
      </c>
      <c r="BV73" s="98">
        <v>37</v>
      </c>
      <c r="BW73" s="6">
        <v>23.6</v>
      </c>
      <c r="BX73" s="6">
        <v>23.6</v>
      </c>
      <c r="BY73" s="19">
        <v>24.558000564575195</v>
      </c>
      <c r="BZ73" s="20">
        <f t="shared" si="316"/>
        <v>24.52500057220459</v>
      </c>
      <c r="CA73" s="21">
        <f t="shared" ref="CA73" si="1645">STDEV(BY73:BY74)</f>
        <v>4.6669036768718919E-2</v>
      </c>
      <c r="CB73" s="22">
        <f>2^(MIN(BZ$3:BZ$96)-BZ73)</f>
        <v>0.36818412699142428</v>
      </c>
      <c r="CC73" s="93">
        <f t="shared" ref="CC73" si="1646">BZ73-$R73-M73</f>
        <v>-3.6064996719360352</v>
      </c>
      <c r="CF73" s="34">
        <f t="shared" ref="CF73" si="1647">(CC73-CD$69)/CE$69*SQRT(7/6)</f>
        <v>0.24444484929306945</v>
      </c>
      <c r="CG73" s="30">
        <f t="shared" ref="CG73" si="1648">CD$3-CC73</f>
        <v>-0.6567484128390948</v>
      </c>
      <c r="CK73" s="24">
        <f t="shared" ref="CK73" si="1649">(CG73-CH$69)/CI$69*SQRT(7/6)</f>
        <v>-0.24444484929306934</v>
      </c>
      <c r="CL73" s="98">
        <v>37</v>
      </c>
      <c r="CM73" s="6">
        <v>23.6</v>
      </c>
      <c r="CN73" s="6">
        <v>23.6</v>
      </c>
      <c r="CO73" s="23">
        <v>26.410999298095703</v>
      </c>
      <c r="CP73" s="20">
        <f t="shared" si="320"/>
        <v>26.433499336242676</v>
      </c>
      <c r="CQ73" s="21">
        <f t="shared" ref="CQ73" si="1650">STDEV(CO73:CO74)</f>
        <v>3.1819859101360731E-2</v>
      </c>
      <c r="CR73" s="22">
        <f>2^(MIN(CP$3:CP$96)-CP73)</f>
        <v>0.37879800982383038</v>
      </c>
      <c r="CS73" s="93">
        <f t="shared" ref="CS73" si="1651">CP73-$R73-M73</f>
        <v>-1.6980009078979492</v>
      </c>
      <c r="CV73" s="80">
        <f t="shared" ref="CV73" si="1652">(CS73-CT$69)/CU$69*SQRT(7/6)</f>
        <v>0.69249957718810551</v>
      </c>
      <c r="CW73" s="118">
        <f t="shared" ref="CW73" si="1653">CT$3-CS73</f>
        <v>-0.99838997516470895</v>
      </c>
      <c r="DA73" s="24">
        <f t="shared" ref="DA73" si="1654">(CW73-CX$69)/CY$69*SQRT(7/6)</f>
        <v>-0.69249957718810451</v>
      </c>
      <c r="DB73" s="98">
        <v>37</v>
      </c>
      <c r="DC73" s="6">
        <v>23.6</v>
      </c>
      <c r="DD73" s="6">
        <v>23.6</v>
      </c>
      <c r="DE73" s="19">
        <v>24.818000793457031</v>
      </c>
      <c r="DF73" s="20">
        <f>AVERAGE(DE73:DE74)</f>
        <v>24.856500625610352</v>
      </c>
      <c r="DG73" s="21">
        <f>STDEV(DE73:DE74)</f>
        <v>5.4446984780313346E-2</v>
      </c>
      <c r="DH73" s="22">
        <f>2^(MIN(DF$3:DF$96)-DF73)</f>
        <v>0.4444210233022941</v>
      </c>
      <c r="DI73" s="93">
        <f t="shared" ref="DI73" si="1655">DF73-$R73-M73</f>
        <v>-3.2749996185302734</v>
      </c>
      <c r="DL73" s="34">
        <f>(DI73-DJ$69)/DK$69*SQRT(7/6)</f>
        <v>5.2326629503612478E-2</v>
      </c>
      <c r="DM73" s="30">
        <f t="shared" ref="DM73" si="1656">DJ$3-DI73</f>
        <v>-0.4769626843845054</v>
      </c>
      <c r="DQ73" s="24">
        <f>(DM73-DN$69)/DO$69*SQRT(7/6)</f>
        <v>-5.2326629503612283E-2</v>
      </c>
      <c r="DR73" s="98">
        <v>37</v>
      </c>
      <c r="DS73" s="6">
        <v>23.6</v>
      </c>
      <c r="DT73" s="6">
        <v>23.6</v>
      </c>
      <c r="DU73" s="33">
        <v>25.857000350952148</v>
      </c>
      <c r="DV73" s="20">
        <f t="shared" si="326"/>
        <v>25.798000335693359</v>
      </c>
      <c r="DW73" s="21">
        <f t="shared" ref="DW73" si="1657">STDEV(DU73:DU74)</f>
        <v>8.3438621759199041E-2</v>
      </c>
      <c r="DX73" s="79">
        <f>2^(MIN(DV$3:DV$96)-DV73)</f>
        <v>0.65428925717217168</v>
      </c>
      <c r="DY73" s="96">
        <f t="shared" ref="DY73" si="1658">DV73-$R73-M73</f>
        <v>-2.3334999084472656</v>
      </c>
      <c r="EB73" s="34">
        <f t="shared" ref="EB73" si="1659">(DY73-DZ$69)/EA$69*SQRT(7/6)</f>
        <v>-0.32888653595868328</v>
      </c>
      <c r="EC73" s="30">
        <f t="shared" ref="EC73" si="1660">DZ$3-DY73</f>
        <v>-1.9033890613578741E-2</v>
      </c>
      <c r="EG73" s="24">
        <f t="shared" ref="EG73" si="1661">(EC73-ED$69)/EE$69*SQRT(7/6)</f>
        <v>0.32888653595868333</v>
      </c>
      <c r="EH73" s="98">
        <v>37</v>
      </c>
      <c r="EI73" s="6">
        <v>23.6</v>
      </c>
      <c r="EJ73" s="6">
        <v>23.6</v>
      </c>
      <c r="EK73" s="19">
        <v>28.136999130249023</v>
      </c>
      <c r="EL73" s="20">
        <f t="shared" si="377"/>
        <v>28.158999443054199</v>
      </c>
      <c r="EM73" s="21">
        <f t="shared" ref="EM73" si="1662">STDEV(EK73:EK74)</f>
        <v>3.1113140745530062E-2</v>
      </c>
      <c r="EN73" s="79">
        <f>2^(MIN(EL$3:EL$98)-EL73)</f>
        <v>0.41151040549137463</v>
      </c>
      <c r="EO73" s="93">
        <f t="shared" ref="EO73" si="1663">EL73-$R73-M73</f>
        <v>2.7499198913574219E-2</v>
      </c>
      <c r="EP73" s="29"/>
      <c r="EQ73" s="29"/>
      <c r="ER73" s="80">
        <f t="shared" ref="ER73" si="1664">(EO73-EP$69)/EQ$69*SQRT(7/6)</f>
        <v>0.23661645613174978</v>
      </c>
      <c r="ES73" s="118">
        <f t="shared" ref="ES73" si="1665">EP$3-EO73</f>
        <v>-0.84617565239336401</v>
      </c>
      <c r="ET73" s="29"/>
      <c r="EU73" s="29"/>
      <c r="EV73" s="29"/>
      <c r="EW73" s="24">
        <f t="shared" ref="EW73" si="1666">(ES73-ET$69)/EU$69*SQRT(7/6)</f>
        <v>-0.23661645613174978</v>
      </c>
      <c r="EX73" s="98">
        <v>37</v>
      </c>
      <c r="EY73" s="6">
        <v>23.6</v>
      </c>
      <c r="EZ73" s="6">
        <v>23.6</v>
      </c>
      <c r="FA73" s="150">
        <v>28.794000625610352</v>
      </c>
      <c r="FB73" s="30">
        <f t="shared" ref="FB73" si="1667">AVERAGE(FA73:FA74)</f>
        <v>28.815500259399414</v>
      </c>
      <c r="FC73" s="30">
        <f t="shared" ref="FC73" si="1668">STDEV(FA73:FA74)</f>
        <v>3.0405073690547041E-2</v>
      </c>
      <c r="FD73" s="30">
        <f>2^(MIN(FB$3:FB$96)-FB73)</f>
        <v>0.35074626384262225</v>
      </c>
      <c r="FE73" s="118">
        <f t="shared" ref="FE73" si="1669">FB73-$R73-M73</f>
        <v>0.68400001525878906</v>
      </c>
      <c r="FF73" s="29"/>
      <c r="FG73" s="29"/>
      <c r="FH73" s="35">
        <f t="shared" ref="FH73" si="1670">(FE73-FF$69)/FG$69*SQRT(7/6)</f>
        <v>0.39270533256226015</v>
      </c>
      <c r="FI73" s="118">
        <f t="shared" ref="FI73" si="1671">FF$3-FE73</f>
        <v>-1.2857478504437267</v>
      </c>
      <c r="FJ73" s="29"/>
      <c r="FK73" s="29"/>
      <c r="FL73" s="29"/>
      <c r="FM73" s="50">
        <f t="shared" ref="FM73" si="1672">(FI73-FJ$69)/FK$69*SQRT(7/6)</f>
        <v>-0.39270533256226009</v>
      </c>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row>
    <row r="74" spans="2:257" x14ac:dyDescent="0.25">
      <c r="C74" s="5" t="s">
        <v>18</v>
      </c>
      <c r="D74" s="6">
        <v>23.6</v>
      </c>
      <c r="E74" s="6">
        <v>23.6</v>
      </c>
      <c r="F74" s="12" t="s">
        <v>86</v>
      </c>
      <c r="G74" s="98">
        <v>37</v>
      </c>
      <c r="H74" s="11">
        <v>37</v>
      </c>
      <c r="I74" s="170"/>
      <c r="M74" s="171"/>
      <c r="N74" s="19">
        <v>24.733999252319336</v>
      </c>
      <c r="O74" s="21"/>
      <c r="Q74" s="26"/>
      <c r="R74" s="28"/>
      <c r="S74" s="25"/>
      <c r="V74" s="32"/>
      <c r="Z74" s="21"/>
      <c r="AB74" s="98">
        <v>37</v>
      </c>
      <c r="AC74" s="23">
        <v>28.093999862670898</v>
      </c>
      <c r="AD74" s="78"/>
      <c r="AE74" s="29"/>
      <c r="AF74" s="23"/>
      <c r="AG74" s="25"/>
      <c r="AP74" s="98">
        <v>37</v>
      </c>
      <c r="AQ74" s="6">
        <v>23.6</v>
      </c>
      <c r="AR74" s="6">
        <v>23.6</v>
      </c>
      <c r="AS74" s="30">
        <v>25.958000183105469</v>
      </c>
      <c r="AT74" s="78"/>
      <c r="AU74" s="29"/>
      <c r="AV74" s="29"/>
      <c r="AZ74" s="29"/>
      <c r="BA74" s="29"/>
      <c r="BF74" s="98">
        <v>37</v>
      </c>
      <c r="BG74" s="6">
        <v>23.6</v>
      </c>
      <c r="BH74" s="6">
        <v>23.6</v>
      </c>
      <c r="BI74" s="19">
        <v>19.648000717163086</v>
      </c>
      <c r="BJ74" s="21"/>
      <c r="BL74" s="32"/>
      <c r="BM74" s="32"/>
      <c r="BP74" s="29"/>
      <c r="BQ74" s="89"/>
      <c r="BV74" s="98">
        <v>37</v>
      </c>
      <c r="BW74" s="6">
        <v>23.6</v>
      </c>
      <c r="BX74" s="6">
        <v>23.6</v>
      </c>
      <c r="BY74" s="19">
        <v>24.492000579833984</v>
      </c>
      <c r="BZ74" s="21"/>
      <c r="CC74" s="89"/>
      <c r="CL74" s="98">
        <v>37</v>
      </c>
      <c r="CM74" s="6">
        <v>23.6</v>
      </c>
      <c r="CN74" s="6">
        <v>23.6</v>
      </c>
      <c r="CO74" s="23">
        <v>26.455999374389648</v>
      </c>
      <c r="CP74" s="21"/>
      <c r="CR74" s="32"/>
      <c r="CS74" s="89"/>
      <c r="CV74" s="29"/>
      <c r="CW74" s="89"/>
      <c r="DB74" s="98">
        <v>37</v>
      </c>
      <c r="DC74" s="6">
        <v>23.6</v>
      </c>
      <c r="DD74" s="6">
        <v>23.6</v>
      </c>
      <c r="DE74" s="19">
        <v>24.895000457763672</v>
      </c>
      <c r="DF74" s="21"/>
      <c r="DH74" s="32"/>
      <c r="DI74" s="29"/>
      <c r="DR74" s="98">
        <v>37</v>
      </c>
      <c r="DS74" s="6">
        <v>23.6</v>
      </c>
      <c r="DT74" s="6">
        <v>23.6</v>
      </c>
      <c r="DU74" s="33">
        <v>25.73900032043457</v>
      </c>
      <c r="DV74" s="21"/>
      <c r="DX74" s="29"/>
      <c r="EC74" s="29"/>
      <c r="EH74" s="98">
        <v>37</v>
      </c>
      <c r="EI74" s="6">
        <v>23.6</v>
      </c>
      <c r="EJ74" s="6">
        <v>23.6</v>
      </c>
      <c r="EK74" s="19">
        <v>28.180999755859375</v>
      </c>
      <c r="EL74" s="21"/>
      <c r="EP74" s="29"/>
      <c r="EQ74" s="29"/>
      <c r="ER74" s="29"/>
      <c r="ES74" s="89"/>
      <c r="ET74" s="29"/>
      <c r="EU74" s="29"/>
      <c r="EV74" s="29"/>
      <c r="EX74" s="98">
        <v>37</v>
      </c>
      <c r="EY74" s="6">
        <v>23.6</v>
      </c>
      <c r="EZ74" s="6">
        <v>23.6</v>
      </c>
      <c r="FA74" s="150">
        <v>28.836999893188477</v>
      </c>
      <c r="FF74" s="29"/>
      <c r="FG74" s="29"/>
      <c r="FJ74" s="29"/>
      <c r="FK74" s="29"/>
      <c r="FL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row>
    <row r="75" spans="2:257" x14ac:dyDescent="0.25">
      <c r="B75" s="12">
        <v>4</v>
      </c>
      <c r="C75" s="5" t="s">
        <v>18</v>
      </c>
      <c r="D75" s="6">
        <v>23.6</v>
      </c>
      <c r="E75" s="6">
        <v>23.6</v>
      </c>
      <c r="F75" s="12" t="s">
        <v>86</v>
      </c>
      <c r="G75" s="98">
        <v>38</v>
      </c>
      <c r="H75" s="11">
        <v>38</v>
      </c>
      <c r="I75" s="170">
        <v>0.1</v>
      </c>
      <c r="L75" s="171">
        <f t="shared" ref="L75" si="1673">(I75-J$69)/K$69*SQRT(7/6)</f>
        <v>-1.5148608729375432</v>
      </c>
      <c r="M75" s="171">
        <f>LOG(I75,2)</f>
        <v>-3.3219280948873622</v>
      </c>
      <c r="N75" s="19">
        <v>28.826999664306641</v>
      </c>
      <c r="O75" s="20">
        <f t="shared" ref="O75" si="1674">AVERAGE(N75:N76)</f>
        <v>28.786499977111816</v>
      </c>
      <c r="P75" s="21">
        <f t="shared" ref="P75" si="1675">STDEV(N75:N76)</f>
        <v>5.7275206902788381E-2</v>
      </c>
      <c r="Q75" s="22">
        <f>2^(MIN(O$17:O$50)-O75)</f>
        <v>2.705426423878788E-2</v>
      </c>
      <c r="R75" s="87">
        <f t="shared" ref="R75" si="1676">AD75</f>
        <v>32.965499877929688</v>
      </c>
      <c r="S75" s="96">
        <f t="shared" ref="S75" si="1677">O75-$R75-M75</f>
        <v>-0.85707180593050891</v>
      </c>
      <c r="V75" s="34">
        <f t="shared" ref="V75" si="1678">(S75-T$69)/U$69*SQRT(7/6)</f>
        <v>1.9577734043806523</v>
      </c>
      <c r="W75" s="30">
        <f>T$3-S75</f>
        <v>-3.2685335546712113</v>
      </c>
      <c r="Z75" s="21"/>
      <c r="AA75" s="24">
        <f t="shared" ref="AA75" si="1679">(W75-X$69)/Y$69*SQRT(7/6)</f>
        <v>-1.9577734043806529</v>
      </c>
      <c r="AB75" s="98">
        <v>38</v>
      </c>
      <c r="AC75" s="23">
        <v>32.928001403808594</v>
      </c>
      <c r="AD75" s="77">
        <f t="shared" ref="AD75" si="1680">AVERAGE(AC75:AC76)</f>
        <v>32.965499877929688</v>
      </c>
      <c r="AE75" s="78">
        <f t="shared" ref="AE75" si="1681">STDEV(AC75:AC76)</f>
        <v>5.303085067034731E-2</v>
      </c>
      <c r="AF75" s="30">
        <f>2^(MIN(AD$3:AD$96)-AD75)</f>
        <v>2.4586331228028519E-2</v>
      </c>
      <c r="AG75" s="95">
        <f t="shared" ref="AG75" si="1682">AD75-$R75</f>
        <v>0</v>
      </c>
      <c r="AP75" s="98">
        <v>38</v>
      </c>
      <c r="AQ75" s="6">
        <v>23.6</v>
      </c>
      <c r="AR75" s="6">
        <v>23.6</v>
      </c>
      <c r="AS75" s="30">
        <v>31.354000091552734</v>
      </c>
      <c r="AT75" s="77">
        <f t="shared" ref="AT75" si="1683">AVERAGE(AS75:AS76)</f>
        <v>31.345999717712402</v>
      </c>
      <c r="AU75" s="78">
        <f t="shared" ref="AU75" si="1684">STDEV(AS75:AS76)</f>
        <v>1.1314237189052482E-2</v>
      </c>
      <c r="AV75" s="30">
        <f>2^(MIN(AT$3:AT$96)-AT75)</f>
        <v>1.7633961990857389E-2</v>
      </c>
      <c r="AW75" s="93">
        <f t="shared" ref="AW75" si="1685">AT75-$R75-M75</f>
        <v>1.702427934670077</v>
      </c>
      <c r="AZ75" s="80">
        <f t="shared" ref="AZ75" si="1686">(AW75-AX$69)/AY$69*SQRT(7/6)</f>
        <v>2.3020070338556438</v>
      </c>
      <c r="BA75" s="30">
        <f t="shared" ref="BA75" si="1687">AX$3-AW75</f>
        <v>-3.7823187806756762</v>
      </c>
      <c r="BE75" s="31">
        <f t="shared" ref="BE75" si="1688">(BA75-BB$69)/BC$69*SQRT(7/6)</f>
        <v>-2.3020070338556433</v>
      </c>
      <c r="BF75" s="98">
        <v>38</v>
      </c>
      <c r="BG75" s="6">
        <v>23.6</v>
      </c>
      <c r="BH75" s="6">
        <v>23.6</v>
      </c>
      <c r="BI75" s="19">
        <v>25.444000244140625</v>
      </c>
      <c r="BJ75" s="20">
        <f t="shared" si="312"/>
        <v>25.440500259399414</v>
      </c>
      <c r="BK75" s="21">
        <f t="shared" ref="BK75" si="1689">STDEV(BI75:BI76)</f>
        <v>4.9497258891193947E-3</v>
      </c>
      <c r="BL75" s="22">
        <f>2^(MIN(BJ$3:BJ$96)-BJ75)</f>
        <v>1.0326535670458872E-2</v>
      </c>
      <c r="BM75" s="114">
        <f t="shared" ref="BM75" si="1690">BJ75-$R75-M75</f>
        <v>-4.2030715236429117</v>
      </c>
      <c r="BP75" s="80">
        <f t="shared" ref="BP75" si="1691">(BM75-BN$69)/BO$69*SQRT(7/6)</f>
        <v>2.2879315036905536</v>
      </c>
      <c r="BQ75" s="118">
        <f t="shared" ref="BQ75" si="1692">BN$3-BM75</f>
        <v>-4.6638906866292196</v>
      </c>
      <c r="BU75" s="24">
        <f t="shared" ref="BU75" si="1693">(BQ75-BR$69)/BS$69*SQRT(7/6)</f>
        <v>-2.2879315036905492</v>
      </c>
      <c r="BV75" s="98">
        <v>38</v>
      </c>
      <c r="BW75" s="6">
        <v>23.6</v>
      </c>
      <c r="BX75" s="6">
        <v>23.6</v>
      </c>
      <c r="BY75" s="19">
        <v>29.159000396728516</v>
      </c>
      <c r="BZ75" s="20">
        <f t="shared" si="316"/>
        <v>29.111000061035156</v>
      </c>
      <c r="CA75" s="21">
        <f t="shared" ref="CA75" si="1694">STDEV(BY75:BY76)</f>
        <v>6.7882725736010188E-2</v>
      </c>
      <c r="CB75" s="22">
        <f>2^(MIN(BZ$3:BZ$96)-BZ75)</f>
        <v>1.5329982362959774E-2</v>
      </c>
      <c r="CC75" s="93">
        <f t="shared" ref="CC75" si="1695">BZ75-$R75-M75</f>
        <v>-0.53257172200716907</v>
      </c>
      <c r="CF75" s="34">
        <f t="shared" ref="CF75" si="1696">(CC75-CD$69)/CE$69*SQRT(7/6)</f>
        <v>2.1523127261207136</v>
      </c>
      <c r="CG75" s="30">
        <f t="shared" ref="CG75" si="1697">CD$3-CC75</f>
        <v>-3.7306763627679609</v>
      </c>
      <c r="CK75" s="24">
        <f t="shared" ref="CK75" si="1698">(CG75-CH$69)/CI$69*SQRT(7/6)</f>
        <v>-2.1523127261207131</v>
      </c>
      <c r="CL75" s="98">
        <v>38</v>
      </c>
      <c r="CM75" s="6">
        <v>23.6</v>
      </c>
      <c r="CN75" s="6">
        <v>23.6</v>
      </c>
      <c r="CO75" s="23">
        <v>29.39900016784668</v>
      </c>
      <c r="CP75" s="20">
        <f t="shared" si="320"/>
        <v>29.41349983215332</v>
      </c>
      <c r="CQ75" s="21">
        <f t="shared" ref="CQ75" si="1699">STDEV(CO75:CO76)</f>
        <v>2.0505621912308251E-2</v>
      </c>
      <c r="CR75" s="22">
        <f>2^(MIN(CP$3:CP$96)-CP75)</f>
        <v>4.8010712620148367E-2</v>
      </c>
      <c r="CS75" s="93">
        <f t="shared" ref="CS75" si="1700">CP75-$R75-M75</f>
        <v>-0.23007195088900501</v>
      </c>
      <c r="CV75" s="80">
        <f t="shared" ref="CV75" si="1701">(CS75-CT$69)/CU$69*SQRT(7/6)</f>
        <v>1.8732647963718527</v>
      </c>
      <c r="CW75" s="118">
        <f t="shared" ref="CW75" si="1702">CT$3-CS75</f>
        <v>-2.4663189321736532</v>
      </c>
      <c r="DA75" s="24">
        <f t="shared" ref="DA75" si="1703">(CW75-CX$69)/CY$69*SQRT(7/6)</f>
        <v>-1.8732647963718505</v>
      </c>
      <c r="DB75" s="98">
        <v>38</v>
      </c>
      <c r="DC75" s="6">
        <v>23.6</v>
      </c>
      <c r="DD75" s="6">
        <v>23.6</v>
      </c>
      <c r="DE75" s="19">
        <v>30.639999389648438</v>
      </c>
      <c r="DF75" s="20">
        <f>AVERAGE(DE75:DE76)</f>
        <v>30.601499557495117</v>
      </c>
      <c r="DG75" s="21">
        <f>STDEV(DE75:DE76)</f>
        <v>5.4446984780313346E-2</v>
      </c>
      <c r="DH75" s="22">
        <f>2^(MIN(DF$3:DF$96)-DF75)</f>
        <v>8.2866231985496662E-3</v>
      </c>
      <c r="DI75" s="93">
        <f t="shared" ref="DI75" si="1704">DF75-$R75-M75</f>
        <v>0.95792777445279187</v>
      </c>
      <c r="DL75" s="34">
        <f>(DI75-DJ$69)/DK$69*SQRT(7/6)</f>
        <v>2.2240797231538614</v>
      </c>
      <c r="DM75" s="30">
        <f t="shared" ref="DM75" si="1705">DJ$3-DI75</f>
        <v>-4.7098900773675707</v>
      </c>
      <c r="DQ75" s="24">
        <f>(DM75-DN$69)/DO$69*SQRT(7/6)</f>
        <v>-2.2240797231538609</v>
      </c>
      <c r="DR75" s="98">
        <v>38</v>
      </c>
      <c r="DS75" s="6">
        <v>23.6</v>
      </c>
      <c r="DT75" s="6">
        <v>23.6</v>
      </c>
      <c r="DU75" s="33">
        <v>32.766998291015625</v>
      </c>
      <c r="DV75" s="20">
        <f t="shared" si="326"/>
        <v>32.445999145507813</v>
      </c>
      <c r="DW75" s="21">
        <f t="shared" ref="DW75" si="1706">STDEV(DU75:DU76)</f>
        <v>0.453961345087323</v>
      </c>
      <c r="DX75" s="79">
        <f>2^(MIN(DV$3:DV$96)-DV75)</f>
        <v>6.5241319608648667E-3</v>
      </c>
      <c r="DY75" s="96">
        <f t="shared" ref="DY75" si="1707">DV75-$R75-M75</f>
        <v>2.8024273624654872</v>
      </c>
      <c r="EB75" s="34">
        <f t="shared" ref="EB75" si="1708">(DY75-DZ$69)/EA$69*SQRT(7/6)</f>
        <v>2.3383239389017323</v>
      </c>
      <c r="EC75" s="30">
        <f t="shared" ref="EC75" si="1709">DZ$3-DY75</f>
        <v>-5.154961161526332</v>
      </c>
      <c r="EG75" s="24">
        <f t="shared" ref="EG75" si="1710">(EC75-ED$69)/EE$69*SQRT(7/6)</f>
        <v>-2.3383239389017327</v>
      </c>
      <c r="EH75" s="98">
        <v>38</v>
      </c>
      <c r="EI75" s="6">
        <v>23.6</v>
      </c>
      <c r="EJ75" s="6">
        <v>23.6</v>
      </c>
      <c r="EK75" s="19">
        <v>31.823999404907227</v>
      </c>
      <c r="EL75" s="20">
        <f t="shared" si="377"/>
        <v>31.64900016784668</v>
      </c>
      <c r="EM75" s="21">
        <f t="shared" ref="EM75" si="1711">STDEV(EK75:EK76)</f>
        <v>0.24748629445596976</v>
      </c>
      <c r="EN75" s="79">
        <f>2^(MIN(EL$3:EL$98)-EL75)</f>
        <v>3.6625698689077738E-2</v>
      </c>
      <c r="EO75" s="93">
        <f t="shared" ref="EO75" si="1712">EL75-$R75-M75</f>
        <v>2.0054283848043544</v>
      </c>
      <c r="EP75" s="29"/>
      <c r="EQ75" s="29"/>
      <c r="ER75" s="80">
        <f t="shared" ref="ER75" si="1713">(EO75-EP$69)/EQ$69*SQRT(7/6)</f>
        <v>2.0273966324983235</v>
      </c>
      <c r="ES75" s="118">
        <f t="shared" ref="ES75" si="1714">EP$3-EO75</f>
        <v>-2.824104838284144</v>
      </c>
      <c r="ET75" s="29"/>
      <c r="EU75" s="29"/>
      <c r="EV75" s="29"/>
      <c r="EW75" s="24">
        <f t="shared" ref="EW75" si="1715">(ES75-ET$69)/EU$69*SQRT(7/6)</f>
        <v>-2.0273966324983235</v>
      </c>
      <c r="EX75" s="98">
        <v>38</v>
      </c>
      <c r="EY75" s="6">
        <v>23.6</v>
      </c>
      <c r="EZ75" s="6">
        <v>23.6</v>
      </c>
      <c r="FA75" s="150">
        <v>32.619998931884766</v>
      </c>
      <c r="FB75" s="30">
        <f t="shared" ref="FB75" si="1716">AVERAGE(FA75:FA76)</f>
        <v>32.601499557495117</v>
      </c>
      <c r="FC75" s="30">
        <f t="shared" ref="FC75" si="1717">STDEV(FA75:FA76)</f>
        <v>2.6162066157258319E-2</v>
      </c>
      <c r="FD75" s="30">
        <f>2^(MIN(FB$3:FB$96)-FB75)</f>
        <v>2.5426916761409513E-2</v>
      </c>
      <c r="FE75" s="118">
        <f t="shared" ref="FE75" si="1718">FB75-$R75-M75</f>
        <v>2.9579277744527919</v>
      </c>
      <c r="FF75" s="29"/>
      <c r="FG75" s="29"/>
      <c r="FH75" s="35">
        <f t="shared" ref="FH75" si="1719">(FE75-FF$69)/FG$69*SQRT(7/6)</f>
        <v>2.0782978363231615</v>
      </c>
      <c r="FI75" s="118">
        <f t="shared" ref="FI75" si="1720">FF$3-FE75</f>
        <v>-3.5596756096377296</v>
      </c>
      <c r="FJ75" s="29"/>
      <c r="FK75" s="29"/>
      <c r="FL75" s="29"/>
      <c r="FM75" s="50">
        <f t="shared" ref="FM75" si="1721">(FI75-FJ$69)/FK$69*SQRT(7/6)</f>
        <v>-2.078297836323161</v>
      </c>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row>
    <row r="76" spans="2:257" x14ac:dyDescent="0.25">
      <c r="C76" s="5" t="s">
        <v>18</v>
      </c>
      <c r="D76" s="6">
        <v>23.6</v>
      </c>
      <c r="E76" s="6">
        <v>23.6</v>
      </c>
      <c r="F76" s="12" t="s">
        <v>86</v>
      </c>
      <c r="G76" s="98">
        <v>38</v>
      </c>
      <c r="H76" s="11">
        <v>38</v>
      </c>
      <c r="I76" s="170"/>
      <c r="M76" s="171"/>
      <c r="N76" s="19">
        <v>28.746000289916992</v>
      </c>
      <c r="O76" s="21"/>
      <c r="Q76" s="26"/>
      <c r="R76" s="28"/>
      <c r="S76" s="25"/>
      <c r="V76" s="32"/>
      <c r="Z76" s="21"/>
      <c r="AB76" s="98">
        <v>38</v>
      </c>
      <c r="AC76" s="23">
        <v>33.002998352050781</v>
      </c>
      <c r="AD76" s="78"/>
      <c r="AE76" s="29"/>
      <c r="AF76" s="23"/>
      <c r="AG76" s="25"/>
      <c r="AP76" s="98">
        <v>38</v>
      </c>
      <c r="AQ76" s="6">
        <v>23.6</v>
      </c>
      <c r="AR76" s="6">
        <v>23.6</v>
      </c>
      <c r="AS76" s="30">
        <v>31.33799934387207</v>
      </c>
      <c r="AT76" s="78"/>
      <c r="AU76" s="29"/>
      <c r="AV76" s="29"/>
      <c r="AZ76" s="29"/>
      <c r="BA76" s="29"/>
      <c r="BF76" s="98">
        <v>38</v>
      </c>
      <c r="BG76" s="6">
        <v>23.6</v>
      </c>
      <c r="BH76" s="6">
        <v>23.6</v>
      </c>
      <c r="BI76" s="19">
        <v>25.437000274658203</v>
      </c>
      <c r="BJ76" s="21"/>
      <c r="BL76" s="32"/>
      <c r="BM76" s="32"/>
      <c r="BP76" s="29"/>
      <c r="BQ76" s="89"/>
      <c r="BV76" s="98">
        <v>38</v>
      </c>
      <c r="BW76" s="6">
        <v>23.6</v>
      </c>
      <c r="BX76" s="6">
        <v>23.6</v>
      </c>
      <c r="BY76" s="19">
        <v>29.062999725341797</v>
      </c>
      <c r="BZ76" s="21"/>
      <c r="CC76" s="89"/>
      <c r="CL76" s="98">
        <v>38</v>
      </c>
      <c r="CM76" s="6">
        <v>23.6</v>
      </c>
      <c r="CN76" s="6">
        <v>23.6</v>
      </c>
      <c r="CO76" s="23">
        <v>29.427999496459961</v>
      </c>
      <c r="CP76" s="21"/>
      <c r="CR76" s="32"/>
      <c r="CS76" s="89"/>
      <c r="CV76" s="29"/>
      <c r="CW76" s="89"/>
      <c r="DB76" s="98">
        <v>38</v>
      </c>
      <c r="DC76" s="6">
        <v>23.6</v>
      </c>
      <c r="DD76" s="6">
        <v>23.6</v>
      </c>
      <c r="DE76" s="19">
        <v>30.562999725341797</v>
      </c>
      <c r="DF76" s="21"/>
      <c r="DH76" s="32"/>
      <c r="DI76" s="29"/>
      <c r="DR76" s="98">
        <v>38</v>
      </c>
      <c r="DS76" s="6">
        <v>23.6</v>
      </c>
      <c r="DT76" s="6">
        <v>23.6</v>
      </c>
      <c r="DU76" s="33">
        <v>32.125</v>
      </c>
      <c r="DV76" s="21"/>
      <c r="DX76" s="29"/>
      <c r="EC76" s="29"/>
      <c r="EH76" s="98">
        <v>38</v>
      </c>
      <c r="EI76" s="6">
        <v>23.6</v>
      </c>
      <c r="EJ76" s="6">
        <v>23.6</v>
      </c>
      <c r="EK76" s="19">
        <v>31.474000930786133</v>
      </c>
      <c r="EL76" s="21"/>
      <c r="EP76" s="29"/>
      <c r="EQ76" s="29"/>
      <c r="ER76" s="29"/>
      <c r="ES76" s="89"/>
      <c r="ET76" s="29"/>
      <c r="EU76" s="29"/>
      <c r="EV76" s="29"/>
      <c r="EX76" s="98">
        <v>38</v>
      </c>
      <c r="EY76" s="6">
        <v>23.6</v>
      </c>
      <c r="EZ76" s="6">
        <v>23.6</v>
      </c>
      <c r="FA76" s="150">
        <v>32.583000183105469</v>
      </c>
      <c r="FF76" s="29"/>
      <c r="FG76" s="29"/>
      <c r="FJ76" s="29"/>
      <c r="FK76" s="29"/>
      <c r="FL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row>
    <row r="77" spans="2:257" x14ac:dyDescent="0.25">
      <c r="B77" s="12">
        <v>5</v>
      </c>
      <c r="C77" s="5" t="s">
        <v>18</v>
      </c>
      <c r="D77" s="6">
        <v>23.6</v>
      </c>
      <c r="E77" s="6">
        <v>23.6</v>
      </c>
      <c r="F77" s="12" t="s">
        <v>86</v>
      </c>
      <c r="G77" s="98">
        <v>39</v>
      </c>
      <c r="H77" s="11">
        <v>39</v>
      </c>
      <c r="I77" s="170">
        <v>1</v>
      </c>
      <c r="L77" s="171">
        <f t="shared" ref="L77" si="1722">(I77-J$69)/K$69*SQRT(7/6)</f>
        <v>-0.3650267163704925</v>
      </c>
      <c r="M77" s="171">
        <f>LOG(I77,2)</f>
        <v>0</v>
      </c>
      <c r="N77" s="19">
        <v>24.46299934387207</v>
      </c>
      <c r="O77" s="20">
        <f t="shared" ref="O77" si="1723">AVERAGE(N77:N78)</f>
        <v>24.543499946594238</v>
      </c>
      <c r="P77" s="21">
        <f t="shared" ref="P77" si="1724">STDEV(N77:N78)</f>
        <v>0.11384504414889844</v>
      </c>
      <c r="Q77" s="22">
        <f>2^(MIN(O$17:O$50)-O77)</f>
        <v>0.51227835733483373</v>
      </c>
      <c r="R77" s="87">
        <f t="shared" ref="R77" si="1725">AD77</f>
        <v>27.935500144958496</v>
      </c>
      <c r="S77" s="96">
        <f t="shared" ref="S77" si="1726">O77-$R77-M77</f>
        <v>-3.3920001983642578</v>
      </c>
      <c r="V77" s="34">
        <f t="shared" ref="V77" si="1727">(S77-T$69)/U$69*SQRT(7/6)</f>
        <v>0.32468631122572583</v>
      </c>
      <c r="W77" s="30">
        <f>T$3-S77</f>
        <v>-0.73360516223746242</v>
      </c>
      <c r="Z77" s="21"/>
      <c r="AA77" s="24">
        <f t="shared" ref="AA77" si="1728">(W77-X$69)/Y$69*SQRT(7/6)</f>
        <v>-0.32468631122572594</v>
      </c>
      <c r="AB77" s="98">
        <v>39</v>
      </c>
      <c r="AC77" s="23">
        <v>27.936000823974609</v>
      </c>
      <c r="AD77" s="77">
        <f t="shared" ref="AD77" si="1729">AVERAGE(AC77:AC78)</f>
        <v>27.935500144958496</v>
      </c>
      <c r="AE77" s="78">
        <f t="shared" ref="AE77" si="1730">STDEV(AC77:AC78)</f>
        <v>7.0806705498301971E-4</v>
      </c>
      <c r="AF77" s="30">
        <f>2^(MIN(AD$3:AD$96)-AD77)</f>
        <v>0.80329400525314243</v>
      </c>
      <c r="AG77" s="95">
        <f t="shared" ref="AG77" si="1731">AD77-$R77</f>
        <v>0</v>
      </c>
      <c r="AP77" s="98">
        <v>39</v>
      </c>
      <c r="AQ77" s="6">
        <v>23.6</v>
      </c>
      <c r="AR77" s="6">
        <v>23.6</v>
      </c>
      <c r="AS77" s="30">
        <v>25.451000213623047</v>
      </c>
      <c r="AT77" s="77">
        <f t="shared" ref="AT77" si="1732">AVERAGE(AS77:AS78)</f>
        <v>25.520500183105469</v>
      </c>
      <c r="AU77" s="78">
        <f t="shared" ref="AU77" si="1733">STDEV(AS77:AS78)</f>
        <v>9.8287799426557229E-2</v>
      </c>
      <c r="AV77" s="30">
        <f>2^(MIN(AT$3:AT$96)-AT77)</f>
        <v>1</v>
      </c>
      <c r="AW77" s="93">
        <f t="shared" ref="AW77" si="1734">AT77-$R77-M77</f>
        <v>-2.4149999618530273</v>
      </c>
      <c r="AZ77" s="80">
        <f t="shared" ref="AZ77" si="1735">(AW77-AX$69)/AY$69*SQRT(7/6)</f>
        <v>-0.18370587497700952</v>
      </c>
      <c r="BA77" s="30">
        <f t="shared" ref="BA77" si="1736">AX$3-AW77</f>
        <v>0.3351091158474282</v>
      </c>
      <c r="BE77" s="31">
        <f t="shared" ref="BE77" si="1737">(BA77-BB$69)/BC$69*SQRT(7/6)</f>
        <v>0.18370587497700977</v>
      </c>
      <c r="BF77" s="98">
        <v>39</v>
      </c>
      <c r="BG77" s="6">
        <v>23.6</v>
      </c>
      <c r="BH77" s="6">
        <v>23.6</v>
      </c>
      <c r="BI77" s="19">
        <v>18.979000091552734</v>
      </c>
      <c r="BJ77" s="20">
        <f t="shared" si="312"/>
        <v>18.982999801635742</v>
      </c>
      <c r="BK77" s="21">
        <f t="shared" ref="BK77" si="1738">STDEV(BI77:BI78)</f>
        <v>5.6564442449500664E-3</v>
      </c>
      <c r="BL77" s="22">
        <f>2^(MIN(BJ$3:BJ$96)-BJ77)</f>
        <v>0.90751953925544016</v>
      </c>
      <c r="BM77" s="114">
        <f t="shared" ref="BM77" si="1739">BJ77-$R77-M77</f>
        <v>-8.9525003433227539</v>
      </c>
      <c r="BP77" s="80">
        <f t="shared" ref="BP77" si="1740">(BM77-BN$69)/BO$69*SQRT(7/6)</f>
        <v>-0.26060127235452729</v>
      </c>
      <c r="BQ77" s="118">
        <f t="shared" ref="BQ77" si="1741">BN$3-BM77</f>
        <v>8.5538133050622633E-2</v>
      </c>
      <c r="BU77" s="24">
        <f t="shared" ref="BU77" si="1742">(BQ77-BR$69)/BS$69*SQRT(7/6)</f>
        <v>0.26060127235452696</v>
      </c>
      <c r="BV77" s="98">
        <v>39</v>
      </c>
      <c r="BW77" s="6">
        <v>23.6</v>
      </c>
      <c r="BX77" s="6">
        <v>23.6</v>
      </c>
      <c r="BY77" s="19">
        <v>23.330999374389648</v>
      </c>
      <c r="BZ77" s="20">
        <f t="shared" si="316"/>
        <v>23.342000007629395</v>
      </c>
      <c r="CA77" s="21">
        <f t="shared" ref="CA77" si="1743">STDEV(BY77:BY78)</f>
        <v>1.5557244722341206E-2</v>
      </c>
      <c r="CB77" s="22">
        <f>2^(MIN(BZ$3:BZ$96)-BZ77)</f>
        <v>0.83595657174303439</v>
      </c>
      <c r="CC77" s="93">
        <f t="shared" ref="CC77" si="1744">BZ77-$R77-M77</f>
        <v>-4.5935001373291016</v>
      </c>
      <c r="CF77" s="34">
        <f t="shared" ref="CF77" si="1745">(CC77-CD$69)/CE$69*SQRT(7/6)</f>
        <v>-0.36814806537851302</v>
      </c>
      <c r="CG77" s="30">
        <f t="shared" ref="CG77" si="1746">CD$3-CC77</f>
        <v>0.33025205255397161</v>
      </c>
      <c r="CK77" s="24">
        <f t="shared" ref="CK77" si="1747">(CG77-CH$69)/CI$69*SQRT(7/6)</f>
        <v>0.36814806537851291</v>
      </c>
      <c r="CL77" s="98">
        <v>39</v>
      </c>
      <c r="CM77" s="6">
        <v>23.6</v>
      </c>
      <c r="CN77" s="6">
        <v>23.6</v>
      </c>
      <c r="CO77" s="23">
        <v>25.018999099731445</v>
      </c>
      <c r="CP77" s="20">
        <f t="shared" si="320"/>
        <v>25.045499801635742</v>
      </c>
      <c r="CQ77" s="21">
        <f t="shared" ref="CQ77" si="1748">STDEV(CO77:CO78)</f>
        <v>3.7477652045463147E-2</v>
      </c>
      <c r="CR77" s="22">
        <f>2^(MIN(CP$3:CP$96)-CP77)</f>
        <v>0.99137321852946236</v>
      </c>
      <c r="CS77" s="93">
        <f t="shared" ref="CS77" si="1749">CP77-$R77-M77</f>
        <v>-2.8900003433227539</v>
      </c>
      <c r="CV77" s="80">
        <f t="shared" ref="CV77" si="1750">(CS77-CT$69)/CU$69*SQRT(7/6)</f>
        <v>-0.26631485856234116</v>
      </c>
      <c r="CW77" s="118">
        <f t="shared" ref="CW77" si="1751">CT$3-CS77</f>
        <v>0.19360946026009573</v>
      </c>
      <c r="DA77" s="24">
        <f t="shared" ref="DA77" si="1752">(CW77-CX$69)/CY$69*SQRT(7/6)</f>
        <v>0.26631485856234105</v>
      </c>
      <c r="DB77" s="98">
        <v>39</v>
      </c>
      <c r="DC77" s="6">
        <v>23.6</v>
      </c>
      <c r="DD77" s="6">
        <v>23.6</v>
      </c>
      <c r="DE77" s="19">
        <v>23.548999786376953</v>
      </c>
      <c r="DF77" s="20">
        <f>AVERAGE(DE77:DE78)</f>
        <v>23.68649959564209</v>
      </c>
      <c r="DG77" s="21">
        <f>STDEV(DE77:DE78)</f>
        <v>0.1944540950864701</v>
      </c>
      <c r="DH77" s="22">
        <f>2^(MIN(DF$3:DF$96)-DF77)</f>
        <v>1</v>
      </c>
      <c r="DI77" s="93">
        <f t="shared" ref="DI77" si="1753">DF77-$R77-M77</f>
        <v>-4.2490005493164062</v>
      </c>
      <c r="DL77" s="34">
        <f>(DI77-DJ$69)/DK$69*SQRT(7/6)</f>
        <v>-0.44739598283307125</v>
      </c>
      <c r="DM77" s="30">
        <f t="shared" ref="DM77" si="1754">DJ$3-DI77</f>
        <v>0.49703824640162741</v>
      </c>
      <c r="DQ77" s="24">
        <f>(DM77-DN$69)/DO$69*SQRT(7/6)</f>
        <v>0.44739598283307153</v>
      </c>
      <c r="DR77" s="98">
        <v>39</v>
      </c>
      <c r="DS77" s="6">
        <v>23.6</v>
      </c>
      <c r="DT77" s="6">
        <v>23.6</v>
      </c>
      <c r="DU77" s="33">
        <v>25.66200065612793</v>
      </c>
      <c r="DV77" s="20">
        <f t="shared" si="326"/>
        <v>25.657000541687012</v>
      </c>
      <c r="DW77" s="21">
        <f t="shared" ref="DW77" si="1755">STDEV(DU77:DU78)</f>
        <v>7.0712296557637567E-3</v>
      </c>
      <c r="DX77" s="79">
        <f>2^(MIN(DV$3:DV$96)-DV77)</f>
        <v>0.72146448459748524</v>
      </c>
      <c r="DY77" s="96">
        <f t="shared" ref="DY77" si="1756">DV77-$R77-M77</f>
        <v>-2.2784996032714844</v>
      </c>
      <c r="EB77" s="34">
        <f t="shared" ref="EB77" si="1757">(DY77-DZ$69)/EA$69*SQRT(7/6)</f>
        <v>-0.30032355553717655</v>
      </c>
      <c r="EC77" s="30">
        <f t="shared" ref="EC77" si="1758">DZ$3-DY77</f>
        <v>-7.4034195789359991E-2</v>
      </c>
      <c r="EG77" s="24">
        <f t="shared" ref="EG77" si="1759">(EC77-ED$69)/EE$69*SQRT(7/6)</f>
        <v>0.3003235555371766</v>
      </c>
      <c r="EH77" s="98">
        <v>39</v>
      </c>
      <c r="EI77" s="6">
        <v>23.6</v>
      </c>
      <c r="EJ77" s="6">
        <v>23.6</v>
      </c>
      <c r="EK77" s="19">
        <v>27.084999084472656</v>
      </c>
      <c r="EL77" s="20">
        <f t="shared" si="377"/>
        <v>27.171999931335449</v>
      </c>
      <c r="EM77" s="21">
        <f t="shared" ref="EM77" si="1760">STDEV(EK77:EK78)</f>
        <v>0.12303777757130656</v>
      </c>
      <c r="EN77" s="79">
        <f>2^(MIN(EL$3:EL$98)-EL77)</f>
        <v>0.81563767881223359</v>
      </c>
      <c r="EO77" s="93">
        <f t="shared" ref="EO77" si="1761">EL77-$R77-M77</f>
        <v>-0.76350021362304688</v>
      </c>
      <c r="EP77" s="29"/>
      <c r="EQ77" s="29"/>
      <c r="ER77" s="80">
        <f t="shared" ref="ER77" si="1762">(EO77-EP$69)/EQ$69*SQRT(7/6)</f>
        <v>-0.47953965177777019</v>
      </c>
      <c r="ES77" s="118">
        <f t="shared" ref="ES77" si="1763">EP$3-EO77</f>
        <v>-5.5176239856742915E-2</v>
      </c>
      <c r="ET77" s="29"/>
      <c r="EU77" s="29"/>
      <c r="EV77" s="29"/>
      <c r="EW77" s="24">
        <f t="shared" ref="EW77" si="1764">(ES77-ET$69)/EU$69*SQRT(7/6)</f>
        <v>0.47953965177777019</v>
      </c>
      <c r="EX77" s="98">
        <v>39</v>
      </c>
      <c r="EY77" s="6">
        <v>23.6</v>
      </c>
      <c r="EZ77" s="6">
        <v>23.6</v>
      </c>
      <c r="FA77" s="150">
        <v>27.61199951171875</v>
      </c>
      <c r="FB77" s="30">
        <f t="shared" ref="FB77" si="1765">AVERAGE(FA77:FA78)</f>
        <v>27.655499458312988</v>
      </c>
      <c r="FC77" s="30">
        <f t="shared" ref="FC77" si="1766">STDEV(FA77:FA78)</f>
        <v>6.15182144360771E-2</v>
      </c>
      <c r="FD77" s="30">
        <f>2^(MIN(FB$3:FB$96)-FB77)</f>
        <v>0.78376901384041875</v>
      </c>
      <c r="FE77" s="118">
        <f t="shared" ref="FE77" si="1767">FB77-$R77-M77</f>
        <v>-0.28000068664550781</v>
      </c>
      <c r="FF77" s="29"/>
      <c r="FG77" s="29"/>
      <c r="FH77" s="35">
        <f t="shared" ref="FH77" si="1768">(FE77-FF$69)/FG$69*SQRT(7/6)</f>
        <v>-0.32187865111103064</v>
      </c>
      <c r="FI77" s="118">
        <f t="shared" ref="FI77" si="1769">FF$3-FE77</f>
        <v>-0.32174714853942987</v>
      </c>
      <c r="FJ77" s="29"/>
      <c r="FK77" s="29"/>
      <c r="FL77" s="29"/>
      <c r="FM77" s="50">
        <f t="shared" ref="FM77" si="1770">(FI77-FJ$69)/FK$69*SQRT(7/6)</f>
        <v>0.32187865111103059</v>
      </c>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row>
    <row r="78" spans="2:257" x14ac:dyDescent="0.25">
      <c r="C78" s="5" t="s">
        <v>18</v>
      </c>
      <c r="D78" s="6">
        <v>23.6</v>
      </c>
      <c r="E78" s="6">
        <v>23.6</v>
      </c>
      <c r="F78" s="12" t="s">
        <v>86</v>
      </c>
      <c r="G78" s="98">
        <v>39</v>
      </c>
      <c r="H78" s="11">
        <v>39</v>
      </c>
      <c r="I78" s="170"/>
      <c r="M78" s="171"/>
      <c r="N78" s="19">
        <v>24.624000549316406</v>
      </c>
      <c r="O78" s="21"/>
      <c r="Q78" s="26"/>
      <c r="R78" s="28"/>
      <c r="S78" s="25"/>
      <c r="V78" s="32"/>
      <c r="Z78" s="21"/>
      <c r="AB78" s="98">
        <v>39</v>
      </c>
      <c r="AC78" s="23">
        <v>27.934999465942383</v>
      </c>
      <c r="AD78" s="78"/>
      <c r="AE78" s="29"/>
      <c r="AF78" s="23"/>
      <c r="AG78" s="25"/>
      <c r="AP78" s="98">
        <v>39</v>
      </c>
      <c r="AQ78" s="6">
        <v>23.6</v>
      </c>
      <c r="AR78" s="6">
        <v>23.6</v>
      </c>
      <c r="AS78" s="30">
        <v>25.590000152587891</v>
      </c>
      <c r="AT78" s="78"/>
      <c r="AU78" s="29"/>
      <c r="AV78" s="29"/>
      <c r="AZ78" s="29"/>
      <c r="BA78" s="29"/>
      <c r="BF78" s="98">
        <v>39</v>
      </c>
      <c r="BG78" s="6">
        <v>23.6</v>
      </c>
      <c r="BH78" s="6">
        <v>23.6</v>
      </c>
      <c r="BI78" s="19">
        <v>18.98699951171875</v>
      </c>
      <c r="BJ78" s="21"/>
      <c r="BL78" s="32"/>
      <c r="BM78" s="32"/>
      <c r="BP78" s="29"/>
      <c r="BQ78" s="89"/>
      <c r="BV78" s="98">
        <v>39</v>
      </c>
      <c r="BW78" s="6">
        <v>23.6</v>
      </c>
      <c r="BX78" s="6">
        <v>23.6</v>
      </c>
      <c r="BY78" s="19">
        <v>23.353000640869141</v>
      </c>
      <c r="BZ78" s="21"/>
      <c r="CC78" s="89"/>
      <c r="CL78" s="98">
        <v>39</v>
      </c>
      <c r="CM78" s="6">
        <v>23.6</v>
      </c>
      <c r="CN78" s="6">
        <v>23.6</v>
      </c>
      <c r="CO78" s="23">
        <v>25.072000503540039</v>
      </c>
      <c r="CP78" s="21"/>
      <c r="CR78" s="32"/>
      <c r="CS78" s="89"/>
      <c r="CV78" s="29"/>
      <c r="CW78" s="89"/>
      <c r="DB78" s="98">
        <v>39</v>
      </c>
      <c r="DC78" s="6">
        <v>23.6</v>
      </c>
      <c r="DD78" s="6">
        <v>23.6</v>
      </c>
      <c r="DE78" s="19">
        <v>23.823999404907227</v>
      </c>
      <c r="DF78" s="21"/>
      <c r="DH78" s="32"/>
      <c r="DI78" s="29"/>
      <c r="DR78" s="98">
        <v>39</v>
      </c>
      <c r="DS78" s="6">
        <v>23.6</v>
      </c>
      <c r="DT78" s="6">
        <v>23.6</v>
      </c>
      <c r="DU78" s="33">
        <v>25.652000427246094</v>
      </c>
      <c r="DV78" s="21"/>
      <c r="DX78" s="29"/>
      <c r="EC78" s="29"/>
      <c r="EH78" s="98">
        <v>39</v>
      </c>
      <c r="EI78" s="6">
        <v>23.6</v>
      </c>
      <c r="EJ78" s="6">
        <v>23.6</v>
      </c>
      <c r="EK78" s="19">
        <v>27.259000778198242</v>
      </c>
      <c r="EL78" s="21"/>
      <c r="EP78" s="29"/>
      <c r="EQ78" s="29"/>
      <c r="ER78" s="29"/>
      <c r="ES78" s="89"/>
      <c r="ET78" s="29"/>
      <c r="EU78" s="29"/>
      <c r="EV78" s="29"/>
      <c r="EX78" s="98">
        <v>39</v>
      </c>
      <c r="EY78" s="6">
        <v>23.6</v>
      </c>
      <c r="EZ78" s="6">
        <v>23.6</v>
      </c>
      <c r="FA78" s="150">
        <v>27.698999404907227</v>
      </c>
      <c r="FF78" s="29"/>
      <c r="FG78" s="29"/>
      <c r="FJ78" s="29"/>
      <c r="FK78" s="29"/>
      <c r="FL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row>
    <row r="79" spans="2:257" x14ac:dyDescent="0.25">
      <c r="B79" s="12">
        <v>6</v>
      </c>
      <c r="C79" s="5" t="s">
        <v>18</v>
      </c>
      <c r="D79" s="6">
        <v>23.6</v>
      </c>
      <c r="E79" s="6">
        <v>23.6</v>
      </c>
      <c r="F79" s="12" t="s">
        <v>86</v>
      </c>
      <c r="G79" s="98">
        <v>40</v>
      </c>
      <c r="H79" s="11">
        <v>40</v>
      </c>
      <c r="I79" s="170">
        <v>0.9</v>
      </c>
      <c r="L79" s="171">
        <f t="shared" ref="L79" si="1771">(I79-J$69)/K$69*SQRT(7/6)</f>
        <v>-0.49278606710016482</v>
      </c>
      <c r="M79" s="171">
        <f>LOG(I79,2)</f>
        <v>-0.15200309344504997</v>
      </c>
      <c r="N79" s="19">
        <v>24.245000839233398</v>
      </c>
      <c r="O79" s="20">
        <f t="shared" ref="O79" si="1772">AVERAGE(N79:N80)</f>
        <v>24.25100040435791</v>
      </c>
      <c r="P79" s="21">
        <f t="shared" ref="P79" si="1773">STDEV(N79:N80)</f>
        <v>8.4846663674250991E-3</v>
      </c>
      <c r="Q79" s="22">
        <f>2^(MIN(O$17:O$50)-O79)</f>
        <v>0.62741824583247685</v>
      </c>
      <c r="R79" s="87">
        <f t="shared" ref="R79" si="1774">AD79</f>
        <v>28.368999481201172</v>
      </c>
      <c r="S79" s="96">
        <f t="shared" ref="S79" si="1775">O79-$R79-M79</f>
        <v>-3.9659959833982117</v>
      </c>
      <c r="V79" s="34">
        <f t="shared" ref="V79" si="1776">(S79-T$69)/U$69*SQRT(7/6)</f>
        <v>-4.5101297316663624E-2</v>
      </c>
      <c r="W79" s="30">
        <f>T$3-S79</f>
        <v>-0.15960937720350854</v>
      </c>
      <c r="Z79" s="21"/>
      <c r="AA79" s="24">
        <f t="shared" ref="AA79" si="1777">(W79-X$69)/Y$69*SQRT(7/6)</f>
        <v>4.510129731666368E-2</v>
      </c>
      <c r="AB79" s="98">
        <v>40</v>
      </c>
      <c r="AC79" s="23">
        <v>28.36199951171875</v>
      </c>
      <c r="AD79" s="77">
        <f t="shared" ref="AD79" si="1778">AVERAGE(AC79:AC80)</f>
        <v>28.368999481201172</v>
      </c>
      <c r="AE79" s="78">
        <f t="shared" ref="AE79" si="1779">STDEV(AC79:AC80)</f>
        <v>9.8994517782387895E-3</v>
      </c>
      <c r="AF79" s="30">
        <f>2^(MIN(AD$3:AD$96)-AD79)</f>
        <v>0.59480994705714296</v>
      </c>
      <c r="AG79" s="95">
        <f t="shared" ref="AG79" si="1780">AD79-$R79</f>
        <v>0</v>
      </c>
      <c r="AP79" s="98">
        <v>40</v>
      </c>
      <c r="AQ79" s="6">
        <v>23.6</v>
      </c>
      <c r="AR79" s="6">
        <v>23.6</v>
      </c>
      <c r="AS79" s="30">
        <v>25.974000930786133</v>
      </c>
      <c r="AT79" s="77">
        <f t="shared" ref="AT79" si="1781">AVERAGE(AS79:AS80)</f>
        <v>25.980500221252441</v>
      </c>
      <c r="AU79" s="78">
        <f t="shared" ref="AU79" si="1782">STDEV(AS79:AS80)</f>
        <v>9.1913847232557699E-3</v>
      </c>
      <c r="AV79" s="30">
        <f>2^(MIN(AT$3:AT$96)-AT79)</f>
        <v>0.72698623943757268</v>
      </c>
      <c r="AW79" s="93">
        <f t="shared" ref="AW79" si="1783">AT79-$R79-M79</f>
        <v>-2.2364961665036804</v>
      </c>
      <c r="AZ79" s="80">
        <f t="shared" ref="AZ79" si="1784">(AW79-AX$69)/AY$69*SQRT(7/6)</f>
        <v>-7.5942193492707907E-2</v>
      </c>
      <c r="BA79" s="30">
        <f t="shared" ref="BA79" si="1785">AX$3-AW79</f>
        <v>0.15660532049808129</v>
      </c>
      <c r="BE79" s="31">
        <f t="shared" ref="BE79" si="1786">(BA79-BB$69)/BC$69*SQRT(7/6)</f>
        <v>7.5942193492708171E-2</v>
      </c>
      <c r="BF79" s="98">
        <v>40</v>
      </c>
      <c r="BG79" s="6">
        <v>23.6</v>
      </c>
      <c r="BH79" s="6">
        <v>23.6</v>
      </c>
      <c r="BI79" s="19">
        <v>19.576999664306641</v>
      </c>
      <c r="BJ79" s="20">
        <f>AVERAGE(BI79:BI80)</f>
        <v>19.625499725341797</v>
      </c>
      <c r="BK79" s="21">
        <f t="shared" ref="BK79" si="1787">STDEV(BI79:BI80)</f>
        <v>6.8589444091840854E-2</v>
      </c>
      <c r="BL79" s="22">
        <f>2^(MIN(BJ$3:BJ$96)-BJ79)</f>
        <v>0.58135877904761202</v>
      </c>
      <c r="BM79" s="114">
        <f t="shared" ref="BM79" si="1788">BJ79-$R79-M79</f>
        <v>-8.5914966624143254</v>
      </c>
      <c r="BP79" s="80">
        <f t="shared" ref="BP79" si="1789">(BM79-BN$69)/BO$69*SQRT(7/6)</f>
        <v>-6.688751265866795E-2</v>
      </c>
      <c r="BQ79" s="118">
        <f t="shared" ref="BQ79" si="1790">BN$3-BM79</f>
        <v>-0.27546554785780586</v>
      </c>
      <c r="BU79" s="24">
        <f t="shared" ref="BU79" si="1791">(BQ79-BR$69)/BS$69*SQRT(7/6)</f>
        <v>6.6887512658667977E-2</v>
      </c>
      <c r="BV79" s="98">
        <v>40</v>
      </c>
      <c r="BW79" s="6">
        <v>23.6</v>
      </c>
      <c r="BX79" s="6">
        <v>23.6</v>
      </c>
      <c r="BY79" s="19">
        <v>24.167999267578125</v>
      </c>
      <c r="BZ79" s="20">
        <f>AVERAGE(BY79:BY80)</f>
        <v>24.196499824523926</v>
      </c>
      <c r="CA79" s="21">
        <f t="shared" ref="CA79" si="1792">STDEV(BY79:BY80)</f>
        <v>4.0305874167938183E-2</v>
      </c>
      <c r="CB79" s="22">
        <f>2^(MIN(BZ$3:BZ$96)-BZ79)</f>
        <v>0.46233166595124903</v>
      </c>
      <c r="CC79" s="93">
        <f t="shared" ref="CC79" si="1793">BZ79-$R79-M79</f>
        <v>-4.0204965632321965</v>
      </c>
      <c r="CF79" s="34">
        <f t="shared" ref="CF79" si="1794">(CC79-CD$69)/CE$69*SQRT(7/6)</f>
        <v>-1.2506967039753304E-2</v>
      </c>
      <c r="CG79" s="30">
        <f t="shared" ref="CG79" si="1795">CD$3-CC79</f>
        <v>-0.24275152154293345</v>
      </c>
      <c r="CK79" s="24">
        <f t="shared" ref="CK79" si="1796">(CG79-CH$69)/CI$69*SQRT(7/6)</f>
        <v>1.2506967039753333E-2</v>
      </c>
      <c r="CL79" s="98">
        <v>40</v>
      </c>
      <c r="CM79" s="6">
        <v>23.6</v>
      </c>
      <c r="CN79" s="6">
        <v>23.6</v>
      </c>
      <c r="CO79" s="23">
        <v>25.76300048828125</v>
      </c>
      <c r="CP79" s="20">
        <f>AVERAGE(CO79:CO80)</f>
        <v>25.748499870300293</v>
      </c>
      <c r="CQ79" s="21">
        <f t="shared" ref="CQ79" si="1797">STDEV(CO79:CO80)</f>
        <v>2.05069706114606E-2</v>
      </c>
      <c r="CR79" s="22">
        <f>2^(MIN(CP$3:CP$96)-CP79)</f>
        <v>0.60899408553904399</v>
      </c>
      <c r="CS79" s="93">
        <f t="shared" ref="CS79" si="1798">CP79-$R79-M79</f>
        <v>-2.4684965174558289</v>
      </c>
      <c r="CV79" s="80">
        <f t="shared" ref="CV79" si="1799">(CS79-CT$69)/CU$69*SQRT(7/6)</f>
        <v>7.2732242429968813E-2</v>
      </c>
      <c r="CW79" s="118">
        <f t="shared" ref="CW79" si="1800">CT$3-CS79</f>
        <v>-0.2278943656068293</v>
      </c>
      <c r="DA79" s="24">
        <f t="shared" ref="DA79" si="1801">(CW79-CX$69)/CY$69*SQRT(7/6)</f>
        <v>-7.2732242429968536E-2</v>
      </c>
      <c r="DB79" s="98">
        <v>40</v>
      </c>
      <c r="DC79" s="6">
        <v>23.6</v>
      </c>
      <c r="DD79" s="6">
        <v>23.6</v>
      </c>
      <c r="DE79" s="19">
        <v>24.780000686645508</v>
      </c>
      <c r="DF79" s="20">
        <f>AVERAGE(DE79:DE80)</f>
        <v>24.727499961853027</v>
      </c>
      <c r="DG79" s="21">
        <f>STDEV(DE79:DE80)</f>
        <v>7.424723703594327E-2</v>
      </c>
      <c r="DH79" s="22">
        <f>2^(MIN(DF$3:DF$96)-DF79)</f>
        <v>0.4859903706277986</v>
      </c>
      <c r="DI79" s="93">
        <f t="shared" ref="DI79" si="1802">DF79-$R79-M79</f>
        <v>-3.4894964259030945</v>
      </c>
      <c r="DL79" s="34">
        <f>(DI79-DJ$69)/DK$69*SQRT(7/6)</f>
        <v>-5.7723475717242484E-2</v>
      </c>
      <c r="DM79" s="30">
        <f t="shared" ref="DM79" si="1803">DJ$3-DI79</f>
        <v>-0.26246587701168433</v>
      </c>
      <c r="DQ79" s="24">
        <f>(DM79-DN$69)/DO$69*SQRT(7/6)</f>
        <v>5.7723475717242685E-2</v>
      </c>
      <c r="DR79" s="98">
        <v>40</v>
      </c>
      <c r="DS79" s="6">
        <v>23.6</v>
      </c>
      <c r="DT79" s="6">
        <v>23.6</v>
      </c>
      <c r="DU79" s="33">
        <v>26.780000686645508</v>
      </c>
      <c r="DV79" s="20">
        <f>AVERAGE(DU79:DU80)</f>
        <v>26.776500701904297</v>
      </c>
      <c r="DW79" s="21">
        <f t="shared" ref="DW79" si="1804">STDEV(DU79:DU80)</f>
        <v>4.9497258891193947E-3</v>
      </c>
      <c r="DX79" s="79">
        <f>2^(MIN(DV$3:DV$96)-DV79)</f>
        <v>0.33205637971386742</v>
      </c>
      <c r="DY79" s="96">
        <f t="shared" ref="DY79" si="1805">DV79-$R79-M79</f>
        <v>-1.440495685851825</v>
      </c>
      <c r="EB79" s="34">
        <f t="shared" ref="EB79" si="1806">(DY79-DZ$69)/EA$69*SQRT(7/6)</f>
        <v>0.13487202037652837</v>
      </c>
      <c r="EC79" s="30">
        <f t="shared" ref="EC79" si="1807">DZ$3-DY79</f>
        <v>-0.9120381132090194</v>
      </c>
      <c r="EG79" s="24">
        <f t="shared" ref="EG79" si="1808">(EC79-ED$69)/EE$69*SQRT(7/6)</f>
        <v>-0.13487202037652832</v>
      </c>
      <c r="EH79" s="98">
        <v>40</v>
      </c>
      <c r="EI79" s="6">
        <v>23.6</v>
      </c>
      <c r="EJ79" s="6">
        <v>23.6</v>
      </c>
      <c r="EK79" s="19">
        <v>28.408000946044922</v>
      </c>
      <c r="EL79" s="20">
        <f t="shared" si="377"/>
        <v>28.32650089263916</v>
      </c>
      <c r="EM79" s="21">
        <f t="shared" ref="EM79" si="1809">STDEV(EK79:EK80)</f>
        <v>0.11525848086055977</v>
      </c>
      <c r="EN79" s="79">
        <f>2^(MIN(EL$3:EL$98)-EL79)</f>
        <v>0.36640202114592113</v>
      </c>
      <c r="EO79" s="93">
        <f t="shared" ref="EO79" si="1810">EL79-$R79-M79</f>
        <v>0.10950450488303826</v>
      </c>
      <c r="EP79" s="29"/>
      <c r="EQ79" s="29"/>
      <c r="ER79" s="80">
        <f t="shared" ref="ER79" si="1811">(EO79-EP$69)/EQ$69*SQRT(7/6)</f>
        <v>0.31086252992172453</v>
      </c>
      <c r="ES79" s="118">
        <f t="shared" ref="ES79" si="1812">EP$3-EO79</f>
        <v>-0.92818095836282799</v>
      </c>
      <c r="ET79" s="29"/>
      <c r="EU79" s="29"/>
      <c r="EV79" s="29"/>
      <c r="EW79" s="24">
        <f t="shared" ref="EW79" si="1813">(ES79-ET$69)/EU$69*SQRT(7/6)</f>
        <v>-0.31086252992172453</v>
      </c>
      <c r="EX79" s="98">
        <v>40</v>
      </c>
      <c r="EY79" s="6">
        <v>23.6</v>
      </c>
      <c r="EZ79" s="6">
        <v>23.6</v>
      </c>
      <c r="FA79" s="150">
        <v>28.548999786376953</v>
      </c>
      <c r="FB79" s="30">
        <f t="shared" ref="FB79" si="1814">AVERAGE(FA79:FA80)</f>
        <v>28.545999526977539</v>
      </c>
      <c r="FC79" s="30">
        <f t="shared" ref="FC79" si="1815">STDEV(FA79:FA80)</f>
        <v>4.243007533288724E-3</v>
      </c>
      <c r="FD79" s="30">
        <f>2^(MIN(FB$3:FB$96)-FB79)</f>
        <v>0.42278625324381203</v>
      </c>
      <c r="FE79" s="118">
        <f t="shared" ref="FE79" si="1816">FB79-$R79-M79</f>
        <v>0.32900313922141716</v>
      </c>
      <c r="FF79" s="29"/>
      <c r="FG79" s="29"/>
      <c r="FH79" s="35">
        <f t="shared" ref="FH79" si="1817">(FE79-FF$69)/FG$69*SQRT(7/6)</f>
        <v>0.12955709898810797</v>
      </c>
      <c r="FI79" s="118">
        <f t="shared" ref="FI79" si="1818">FF$3-FE79</f>
        <v>-0.9307509744063549</v>
      </c>
      <c r="FJ79" s="29"/>
      <c r="FK79" s="29"/>
      <c r="FL79" s="29"/>
      <c r="FM79" s="50">
        <f t="shared" ref="FM79" si="1819">(FI79-FJ$69)/FK$69*SQRT(7/6)</f>
        <v>-0.12955709898810797</v>
      </c>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row>
    <row r="80" spans="2:257" x14ac:dyDescent="0.25">
      <c r="C80" s="5" t="s">
        <v>18</v>
      </c>
      <c r="D80" s="6">
        <v>23.6</v>
      </c>
      <c r="E80" s="6">
        <v>23.6</v>
      </c>
      <c r="F80" s="12" t="s">
        <v>86</v>
      </c>
      <c r="G80" s="98">
        <v>40</v>
      </c>
      <c r="H80" s="11">
        <v>40</v>
      </c>
      <c r="I80" s="170"/>
      <c r="M80" s="171"/>
      <c r="N80" s="19">
        <v>24.256999969482422</v>
      </c>
      <c r="O80" s="21"/>
      <c r="Q80" s="26"/>
      <c r="R80" s="28"/>
      <c r="S80" s="25"/>
      <c r="V80" s="32"/>
      <c r="Z80" s="21"/>
      <c r="AB80" s="98">
        <v>40</v>
      </c>
      <c r="AC80" s="23">
        <v>28.375999450683594</v>
      </c>
      <c r="AD80" s="78"/>
      <c r="AE80" s="29"/>
      <c r="AF80" s="23"/>
      <c r="AG80" s="25"/>
      <c r="AP80" s="98">
        <v>40</v>
      </c>
      <c r="AQ80" s="6">
        <v>23.6</v>
      </c>
      <c r="AR80" s="6">
        <v>23.6</v>
      </c>
      <c r="AS80" s="30">
        <v>25.98699951171875</v>
      </c>
      <c r="AT80" s="78"/>
      <c r="AU80" s="29"/>
      <c r="AV80" s="29"/>
      <c r="AZ80" s="29"/>
      <c r="BA80" s="29"/>
      <c r="BF80" s="98">
        <v>40</v>
      </c>
      <c r="BG80" s="6">
        <v>23.6</v>
      </c>
      <c r="BH80" s="6">
        <v>23.6</v>
      </c>
      <c r="BI80" s="19">
        <v>19.673999786376953</v>
      </c>
      <c r="BJ80" s="21"/>
      <c r="BL80" s="32"/>
      <c r="BM80" s="32"/>
      <c r="BP80" s="29"/>
      <c r="BQ80" s="89"/>
      <c r="BV80" s="98">
        <v>40</v>
      </c>
      <c r="BW80" s="6">
        <v>23.6</v>
      </c>
      <c r="BX80" s="6">
        <v>23.6</v>
      </c>
      <c r="BY80" s="19">
        <v>24.225000381469727</v>
      </c>
      <c r="BZ80" s="21"/>
      <c r="CC80" s="89"/>
      <c r="CL80" s="98">
        <v>40</v>
      </c>
      <c r="CM80" s="6">
        <v>23.6</v>
      </c>
      <c r="CN80" s="6">
        <v>23.6</v>
      </c>
      <c r="CO80" s="23">
        <v>25.733999252319336</v>
      </c>
      <c r="CP80" s="21"/>
      <c r="CR80" s="32"/>
      <c r="CS80" s="89"/>
      <c r="CV80" s="29"/>
      <c r="CW80" s="89"/>
      <c r="DB80" s="98">
        <v>40</v>
      </c>
      <c r="DC80" s="6">
        <v>23.6</v>
      </c>
      <c r="DD80" s="6">
        <v>23.6</v>
      </c>
      <c r="DE80" s="19">
        <v>24.674999237060547</v>
      </c>
      <c r="DF80" s="21"/>
      <c r="DH80" s="32"/>
      <c r="DI80" s="29"/>
      <c r="DR80" s="98">
        <v>40</v>
      </c>
      <c r="DS80" s="6">
        <v>23.6</v>
      </c>
      <c r="DT80" s="6">
        <v>23.6</v>
      </c>
      <c r="DU80" s="33">
        <v>26.773000717163086</v>
      </c>
      <c r="DV80" s="21"/>
      <c r="DX80" s="29"/>
      <c r="EC80" s="29"/>
      <c r="EH80" s="98">
        <v>40</v>
      </c>
      <c r="EI80" s="6">
        <v>23.6</v>
      </c>
      <c r="EJ80" s="6">
        <v>23.6</v>
      </c>
      <c r="EK80" s="19">
        <v>28.245000839233398</v>
      </c>
      <c r="EL80" s="21"/>
      <c r="EP80" s="29"/>
      <c r="EQ80" s="29"/>
      <c r="ER80" s="29"/>
      <c r="ES80" s="89"/>
      <c r="ET80" s="29"/>
      <c r="EU80" s="29"/>
      <c r="EV80" s="29"/>
      <c r="EX80" s="98">
        <v>40</v>
      </c>
      <c r="EY80" s="6">
        <v>23.6</v>
      </c>
      <c r="EZ80" s="6">
        <v>23.6</v>
      </c>
      <c r="FA80" s="150">
        <v>28.542999267578125</v>
      </c>
      <c r="FF80" s="29"/>
      <c r="FG80" s="29"/>
      <c r="FJ80" s="29"/>
      <c r="FK80" s="29"/>
      <c r="FL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row>
    <row r="81" spans="2:278" x14ac:dyDescent="0.25">
      <c r="B81" s="12">
        <v>7</v>
      </c>
      <c r="C81" s="5" t="s">
        <v>18</v>
      </c>
      <c r="D81" s="6">
        <v>23.6</v>
      </c>
      <c r="E81" s="6">
        <v>23.6</v>
      </c>
      <c r="F81" s="12" t="s">
        <v>86</v>
      </c>
      <c r="G81" s="98">
        <v>41</v>
      </c>
      <c r="H81" s="11">
        <v>41</v>
      </c>
      <c r="I81" s="170">
        <v>1.8</v>
      </c>
      <c r="L81" s="171">
        <f t="shared" ref="L81" si="1820">(I81-J$69)/K$69*SQRT(7/6)</f>
        <v>0.6570480894668862</v>
      </c>
      <c r="M81" s="171">
        <f>LOG(I81,2)</f>
        <v>0.84799690655495008</v>
      </c>
      <c r="N81" s="19">
        <v>24.398000717163086</v>
      </c>
      <c r="O81" s="20">
        <f t="shared" ref="O81" si="1821">AVERAGE(N81:N82)</f>
        <v>24.36500072479248</v>
      </c>
      <c r="P81" s="21">
        <f t="shared" ref="P81" si="1822">STDEV(N81:N82)</f>
        <v>4.6669036768718919E-2</v>
      </c>
      <c r="Q81" s="22">
        <f>2^(MIN(O$17:O$50)-O81)</f>
        <v>0.57974849274722118</v>
      </c>
      <c r="R81" s="87">
        <f t="shared" ref="R81" si="1823">AD81</f>
        <v>28.500499725341797</v>
      </c>
      <c r="S81" s="96">
        <f t="shared" ref="S81" si="1824">O81-$R81-M81</f>
        <v>-4.9834959071042668</v>
      </c>
      <c r="V81" s="34">
        <f t="shared" ref="V81" si="1825">(S81-T$69)/U$69*SQRT(7/6)</f>
        <v>-0.70060935728799045</v>
      </c>
      <c r="W81" s="30">
        <f>T$3-S81</f>
        <v>0.85789054650254659</v>
      </c>
      <c r="Z81" s="21"/>
      <c r="AA81" s="24">
        <f t="shared" ref="AA81" si="1826">(W81-X$69)/Y$69*SQRT(7/6)</f>
        <v>0.70060935728799079</v>
      </c>
      <c r="AB81" s="98">
        <v>41</v>
      </c>
      <c r="AC81" s="23">
        <v>28.493999481201172</v>
      </c>
      <c r="AD81" s="77">
        <f t="shared" ref="AD81" si="1827">AVERAGE(AC81:AC82)</f>
        <v>28.500499725341797</v>
      </c>
      <c r="AE81" s="78">
        <f t="shared" ref="AE81" si="1828">STDEV(AC81:AC82)</f>
        <v>9.1927334224081187E-3</v>
      </c>
      <c r="AF81" s="30">
        <f>2^(MIN(AD$3:AD$96)-AD81)</f>
        <v>0.54299109183640348</v>
      </c>
      <c r="AG81" s="95">
        <f t="shared" ref="AG81" si="1829">AD81-$R81</f>
        <v>0</v>
      </c>
      <c r="AP81" s="98">
        <v>41</v>
      </c>
      <c r="AQ81" s="6">
        <v>23.6</v>
      </c>
      <c r="AR81" s="6">
        <v>23.6</v>
      </c>
      <c r="AS81" s="30">
        <v>26.451000213623047</v>
      </c>
      <c r="AT81" s="77">
        <f t="shared" ref="AT81" si="1830">AVERAGE(AS81:AS82)</f>
        <v>26.459500312805176</v>
      </c>
      <c r="AU81" s="78">
        <f t="shared" ref="AU81" si="1831">STDEV(AS81:AS82)</f>
        <v>1.2020955544883152E-2</v>
      </c>
      <c r="AV81" s="30">
        <f>2^(MIN(AT$3:AT$96)-AT81)</f>
        <v>0.52159424987308955</v>
      </c>
      <c r="AW81" s="93">
        <f t="shared" ref="AW81" si="1832">AT81-$R81-M81</f>
        <v>-2.8889963190915711</v>
      </c>
      <c r="AZ81" s="80">
        <f t="shared" ref="AZ81" si="1833">(AW81-AX$69)/AY$69*SQRT(7/6)</f>
        <v>-0.46985997251990275</v>
      </c>
      <c r="BA81" s="30">
        <f t="shared" ref="BA81" si="1834">AX$3-AW81</f>
        <v>0.80910547308597192</v>
      </c>
      <c r="BE81" s="31">
        <f t="shared" ref="BE81" si="1835">(BA81-BB$69)/BC$69*SQRT(7/6)</f>
        <v>0.46985997251990291</v>
      </c>
      <c r="BF81" s="98">
        <v>41</v>
      </c>
      <c r="BG81" s="6">
        <v>23.6</v>
      </c>
      <c r="BH81" s="6">
        <v>23.6</v>
      </c>
      <c r="BI81" s="19">
        <v>20.014999389648438</v>
      </c>
      <c r="BJ81" s="20">
        <f>AVERAGE(BI81:BI82)</f>
        <v>19.993000030517578</v>
      </c>
      <c r="BK81" s="21">
        <f t="shared" ref="BK81" si="1836">STDEV(BI81:BI82)</f>
        <v>3.1111792046377713E-2</v>
      </c>
      <c r="BL81" s="22">
        <f>2^(MIN(BJ$3:BJ$96)-BJ81)</f>
        <v>0.45062535045735069</v>
      </c>
      <c r="BM81" s="114">
        <f t="shared" ref="BM81" si="1837">BJ81-$R81-M81</f>
        <v>-9.3554966013791692</v>
      </c>
      <c r="BP81" s="80">
        <f t="shared" ref="BP81" si="1838">(BM81-BN$69)/BO$69*SQRT(7/6)</f>
        <v>-0.47684815408998799</v>
      </c>
      <c r="BQ81" s="118">
        <f t="shared" ref="BQ81" si="1839">BN$3-BM81</f>
        <v>0.48853439110703789</v>
      </c>
      <c r="BU81" s="24">
        <f t="shared" ref="BU81" si="1840">(BQ81-BR$69)/BS$69*SQRT(7/6)</f>
        <v>0.47684815408998726</v>
      </c>
      <c r="BV81" s="98">
        <v>41</v>
      </c>
      <c r="BW81" s="6">
        <v>23.6</v>
      </c>
      <c r="BX81" s="6">
        <v>23.6</v>
      </c>
      <c r="BY81" s="19">
        <v>24.783000946044922</v>
      </c>
      <c r="BZ81" s="20">
        <f>AVERAGE(BY81:BY82)</f>
        <v>24.769000053405762</v>
      </c>
      <c r="CA81" s="21">
        <f t="shared" ref="CA81" si="1841">STDEV(BY81:BY82)</f>
        <v>1.9800252255629928E-2</v>
      </c>
      <c r="CB81" s="22">
        <f>2^(MIN(BZ$3:BZ$96)-BZ81)</f>
        <v>0.31089511536599895</v>
      </c>
      <c r="CC81" s="93">
        <f t="shared" ref="CC81" si="1842">BZ81-$R81-M81</f>
        <v>-4.5794965784909856</v>
      </c>
      <c r="CF81" s="34">
        <f t="shared" ref="CF81" si="1843">(CC81-CD$69)/CE$69*SQRT(7/6)</f>
        <v>-0.35945659944186814</v>
      </c>
      <c r="CG81" s="30">
        <f t="shared" ref="CG81" si="1844">CD$3-CC81</f>
        <v>0.31624849371585562</v>
      </c>
      <c r="CK81" s="24">
        <f t="shared" ref="CK81" si="1845">(CG81-CH$69)/CI$69*SQRT(7/6)</f>
        <v>0.35945659944186803</v>
      </c>
      <c r="CL81" s="98">
        <v>41</v>
      </c>
      <c r="CM81" s="6">
        <v>23.6</v>
      </c>
      <c r="CN81" s="6">
        <v>23.6</v>
      </c>
      <c r="CO81" s="23">
        <v>26.048999786376953</v>
      </c>
      <c r="CP81" s="20">
        <f>AVERAGE(CO81:CO82)</f>
        <v>26.063499450683594</v>
      </c>
      <c r="CQ81" s="21">
        <f t="shared" ref="CQ81" si="1846">STDEV(CO81:CO82)</f>
        <v>2.0505621912308251E-2</v>
      </c>
      <c r="CR81" s="22">
        <f>2^(MIN(CP$3:CP$96)-CP81)</f>
        <v>0.48954064140315678</v>
      </c>
      <c r="CS81" s="93">
        <f t="shared" ref="CS81" si="1847">CP81-$R81-M81</f>
        <v>-3.2849971812131531</v>
      </c>
      <c r="CV81" s="80">
        <f t="shared" ref="CV81" si="1848">(CS81-CT$69)/CU$69*SQRT(7/6)</f>
        <v>-0.58404040354980369</v>
      </c>
      <c r="CW81" s="118">
        <f t="shared" ref="CW81" si="1849">CT$3-CS81</f>
        <v>0.58860629815049492</v>
      </c>
      <c r="DA81" s="24">
        <f t="shared" ref="DA81" si="1850">(CW81-CX$69)/CY$69*SQRT(7/6)</f>
        <v>0.58404040354980336</v>
      </c>
      <c r="DB81" s="98">
        <v>41</v>
      </c>
      <c r="DC81" s="6">
        <v>23.6</v>
      </c>
      <c r="DD81" s="6">
        <v>23.6</v>
      </c>
      <c r="DE81" s="19">
        <v>25.580999374389648</v>
      </c>
      <c r="DF81" s="20">
        <f>AVERAGE(DE81:DE82)</f>
        <v>25.540499687194824</v>
      </c>
      <c r="DG81" s="21">
        <f>STDEV(DE81:DE82)</f>
        <v>5.7275206902788381E-2</v>
      </c>
      <c r="DH81" s="22">
        <f>2^(MIN(DF$3:DF$96)-DF81)</f>
        <v>0.27662432071862098</v>
      </c>
      <c r="DI81" s="93">
        <f t="shared" ref="DI81" si="1851">DF81-$R81-M81</f>
        <v>-3.8079969447019226</v>
      </c>
      <c r="DL81" s="34">
        <f>(DI81-DJ$69)/DK$69*SQRT(7/6)</f>
        <v>-0.2211339060915514</v>
      </c>
      <c r="DM81" s="30">
        <f t="shared" ref="DM81" si="1852">DJ$3-DI81</f>
        <v>5.6034641787143791E-2</v>
      </c>
      <c r="DQ81" s="24">
        <f>(DM81-DN$69)/DO$69*SQRT(7/6)</f>
        <v>0.22113390609155162</v>
      </c>
      <c r="DR81" s="98">
        <v>41</v>
      </c>
      <c r="DS81" s="6">
        <v>23.6</v>
      </c>
      <c r="DT81" s="6">
        <v>23.6</v>
      </c>
      <c r="DU81" s="33">
        <v>26.375</v>
      </c>
      <c r="DV81" s="20">
        <f>AVERAGE(DU81:DU82)</f>
        <v>26.334500312805176</v>
      </c>
      <c r="DW81" s="21">
        <f t="shared" ref="DW81" si="1853">STDEV(DU81:DU82)</f>
        <v>5.7275206902788381E-2</v>
      </c>
      <c r="DX81" s="79">
        <f>2^(MIN(DV$3:DV$96)-DV81)</f>
        <v>0.45109415919967838</v>
      </c>
      <c r="DY81" s="96">
        <f t="shared" ref="DY81" si="1854">DV81-$R81-M81</f>
        <v>-3.0139963190915711</v>
      </c>
      <c r="EB81" s="34">
        <f t="shared" ref="EB81" si="1855">(DY81-DZ$69)/EA$69*SQRT(7/6)</f>
        <v>-0.68228467787840741</v>
      </c>
      <c r="EC81" s="30">
        <f t="shared" ref="EC81" si="1856">DZ$3-DY81</f>
        <v>0.6614625200307267</v>
      </c>
      <c r="EG81" s="24">
        <f t="shared" ref="EG81" si="1857">(EC81-ED$69)/EE$69*SQRT(7/6)</f>
        <v>0.68228467787840741</v>
      </c>
      <c r="EH81" s="98">
        <v>41</v>
      </c>
      <c r="EI81" s="6">
        <v>23.6</v>
      </c>
      <c r="EJ81" s="6">
        <v>23.6</v>
      </c>
      <c r="EK81" s="19">
        <v>28.340000152587891</v>
      </c>
      <c r="EL81" s="20">
        <f>AVERAGE(EK81:EK82)</f>
        <v>28.280500411987305</v>
      </c>
      <c r="EM81" s="21">
        <f t="shared" ref="EM81" si="1858">STDEV(EK81:EK82)</f>
        <v>8.4145340115029721E-2</v>
      </c>
      <c r="EN81" s="79">
        <f>2^(MIN(EL$3:EL$98)-EL81)</f>
        <v>0.37827303605551005</v>
      </c>
      <c r="EO81" s="93">
        <f t="shared" ref="EO81" si="1859">EL81-$R81-M81</f>
        <v>-1.0679962199094422</v>
      </c>
      <c r="EP81" s="29"/>
      <c r="EQ81" s="29"/>
      <c r="ER81" s="80">
        <f t="shared" ref="ER81" si="1860">(EO81-EP$69)/EQ$69*SQRT(7/6)</f>
        <v>-0.75522465391544458</v>
      </c>
      <c r="ES81" s="118">
        <f t="shared" ref="ES81" si="1861">EP$3-EO81</f>
        <v>0.24931976642965237</v>
      </c>
      <c r="ET81" s="29"/>
      <c r="EU81" s="29"/>
      <c r="EV81" s="29"/>
      <c r="EW81" s="24">
        <f t="shared" ref="EW81" si="1862">(ES81-ET$69)/EU$69*SQRT(7/6)</f>
        <v>0.75522465391544458</v>
      </c>
      <c r="EX81" s="98">
        <v>41</v>
      </c>
      <c r="EY81" s="6">
        <v>23.6</v>
      </c>
      <c r="EZ81" s="6">
        <v>23.6</v>
      </c>
      <c r="FA81" s="150">
        <v>28.75200080871582</v>
      </c>
      <c r="FB81" s="30">
        <f t="shared" ref="FB81" si="1863">AVERAGE(FA81:FA82)</f>
        <v>28.722500801086426</v>
      </c>
      <c r="FC81" s="30">
        <f t="shared" ref="FC81" si="1864">STDEV(FA81:FA82)</f>
        <v>4.1719310879599521E-2</v>
      </c>
      <c r="FD81" s="30">
        <f>2^(MIN(FB$3:FB$96)-FB81)</f>
        <v>0.3741008372311791</v>
      </c>
      <c r="FE81" s="118">
        <f t="shared" ref="FE81" si="1865">FB81-$R81-M81</f>
        <v>-0.62599583081032117</v>
      </c>
      <c r="FF81" s="29"/>
      <c r="FG81" s="29"/>
      <c r="FH81" s="35">
        <f t="shared" ref="FH81" si="1866">(FE81-FF$69)/FG$69*SQRT(7/6)</f>
        <v>-0.57835417852558679</v>
      </c>
      <c r="FI81" s="118">
        <f t="shared" ref="FI81" si="1867">FF$3-FE81</f>
        <v>2.4247995625383489E-2</v>
      </c>
      <c r="FJ81" s="29"/>
      <c r="FK81" s="29"/>
      <c r="FL81" s="29"/>
      <c r="FM81" s="50">
        <f t="shared" ref="FM81" si="1868">(FI81-FJ$69)/FK$69*SQRT(7/6)</f>
        <v>0.57835417852558668</v>
      </c>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51"/>
      <c r="IM81" s="51"/>
      <c r="IN81" s="51"/>
      <c r="IO81" s="51"/>
      <c r="IP81" s="51"/>
      <c r="IQ81" s="51"/>
      <c r="IR81" s="51"/>
      <c r="IS81" s="51"/>
      <c r="IT81" s="51"/>
      <c r="IU81" s="51"/>
      <c r="IV81" s="51"/>
      <c r="IW81" s="51"/>
      <c r="IX81" s="51"/>
      <c r="IY81" s="51"/>
      <c r="IZ81" s="51"/>
      <c r="JA81" s="51"/>
      <c r="JB81" s="51"/>
      <c r="JC81" s="51"/>
      <c r="JD81" s="51"/>
      <c r="JE81" s="51"/>
      <c r="JF81" s="51"/>
      <c r="JG81" s="51"/>
      <c r="JH81" s="51"/>
      <c r="JI81" s="51"/>
      <c r="JJ81" s="51"/>
      <c r="JK81" s="51"/>
      <c r="JL81" s="51"/>
      <c r="JM81" s="51"/>
      <c r="JN81" s="51"/>
      <c r="JO81" s="51"/>
      <c r="JP81" s="51"/>
      <c r="JQ81" s="51"/>
      <c r="JR81" s="51"/>
    </row>
    <row r="82" spans="2:278" x14ac:dyDescent="0.25">
      <c r="C82" s="5" t="s">
        <v>18</v>
      </c>
      <c r="D82" s="6">
        <v>23.6</v>
      </c>
      <c r="E82" s="6">
        <v>23.6</v>
      </c>
      <c r="F82" s="12" t="s">
        <v>86</v>
      </c>
      <c r="G82" s="98">
        <v>41</v>
      </c>
      <c r="H82" s="11">
        <v>41</v>
      </c>
      <c r="I82" s="170"/>
      <c r="M82" s="171"/>
      <c r="N82" s="19">
        <v>24.332000732421875</v>
      </c>
      <c r="O82" s="21"/>
      <c r="Q82" s="26"/>
      <c r="R82" s="28"/>
      <c r="S82" s="25"/>
      <c r="V82" s="32"/>
      <c r="Z82" s="21"/>
      <c r="AB82" s="98">
        <v>41</v>
      </c>
      <c r="AC82" s="23">
        <v>28.506999969482422</v>
      </c>
      <c r="AD82" s="78"/>
      <c r="AE82" s="29"/>
      <c r="AF82" s="23"/>
      <c r="AG82" s="25"/>
      <c r="AP82" s="98">
        <v>41</v>
      </c>
      <c r="AQ82" s="6">
        <v>23.6</v>
      </c>
      <c r="AR82" s="6">
        <v>23.6</v>
      </c>
      <c r="AS82" s="30">
        <v>26.468000411987305</v>
      </c>
      <c r="AT82" s="78"/>
      <c r="AU82" s="29"/>
      <c r="AV82" s="29"/>
      <c r="AZ82" s="29"/>
      <c r="BA82" s="29"/>
      <c r="BF82" s="98">
        <v>41</v>
      </c>
      <c r="BG82" s="6">
        <v>23.6</v>
      </c>
      <c r="BH82" s="6">
        <v>23.6</v>
      </c>
      <c r="BI82" s="19">
        <v>19.971000671386719</v>
      </c>
      <c r="BJ82" s="21"/>
      <c r="BL82" s="32"/>
      <c r="BM82" s="32"/>
      <c r="BP82" s="29"/>
      <c r="BQ82" s="89"/>
      <c r="BV82" s="98">
        <v>41</v>
      </c>
      <c r="BW82" s="6">
        <v>23.6</v>
      </c>
      <c r="BX82" s="6">
        <v>23.6</v>
      </c>
      <c r="BY82" s="19">
        <v>24.754999160766602</v>
      </c>
      <c r="BZ82" s="21"/>
      <c r="CC82" s="89"/>
      <c r="CL82" s="98">
        <v>41</v>
      </c>
      <c r="CM82" s="6">
        <v>23.6</v>
      </c>
      <c r="CN82" s="6">
        <v>23.6</v>
      </c>
      <c r="CO82" s="23">
        <v>26.077999114990234</v>
      </c>
      <c r="CP82" s="21"/>
      <c r="CR82" s="32"/>
      <c r="CS82" s="89"/>
      <c r="CV82" s="29"/>
      <c r="CW82" s="89"/>
      <c r="DB82" s="98">
        <v>41</v>
      </c>
      <c r="DC82" s="6">
        <v>23.6</v>
      </c>
      <c r="DD82" s="6">
        <v>23.6</v>
      </c>
      <c r="DE82" s="19">
        <v>25.5</v>
      </c>
      <c r="DF82" s="21"/>
      <c r="DH82" s="32"/>
      <c r="DI82" s="29"/>
      <c r="DR82" s="98">
        <v>41</v>
      </c>
      <c r="DS82" s="6">
        <v>23.6</v>
      </c>
      <c r="DT82" s="6">
        <v>23.6</v>
      </c>
      <c r="DU82" s="33">
        <v>26.294000625610352</v>
      </c>
      <c r="DV82" s="21"/>
      <c r="DX82" s="29"/>
      <c r="EC82" s="29"/>
      <c r="EH82" s="98">
        <v>41</v>
      </c>
      <c r="EI82" s="6">
        <v>23.6</v>
      </c>
      <c r="EJ82" s="6">
        <v>23.6</v>
      </c>
      <c r="EK82" s="19">
        <v>28.221000671386719</v>
      </c>
      <c r="EL82" s="21"/>
      <c r="EP82" s="29"/>
      <c r="EQ82" s="29"/>
      <c r="ER82" s="29"/>
      <c r="ES82" s="89"/>
      <c r="ET82" s="29"/>
      <c r="EU82" s="29"/>
      <c r="EV82" s="29"/>
      <c r="EX82" s="98">
        <v>41</v>
      </c>
      <c r="EY82" s="6">
        <v>23.6</v>
      </c>
      <c r="EZ82" s="6">
        <v>23.6</v>
      </c>
      <c r="FA82" s="150">
        <v>28.693000793457031</v>
      </c>
      <c r="FF82" s="29"/>
      <c r="FG82" s="29"/>
      <c r="FJ82" s="29"/>
      <c r="FK82" s="29"/>
      <c r="FL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row>
    <row r="83" spans="2:278" s="51" customFormat="1" x14ac:dyDescent="0.25">
      <c r="B83" s="51">
        <v>1</v>
      </c>
      <c r="C83" s="42" t="s">
        <v>18</v>
      </c>
      <c r="D83" s="43">
        <v>6</v>
      </c>
      <c r="E83" s="43">
        <v>23.6</v>
      </c>
      <c r="F83" s="204" t="s">
        <v>87</v>
      </c>
      <c r="G83" s="99">
        <v>42</v>
      </c>
      <c r="H83" s="172">
        <v>42</v>
      </c>
      <c r="I83" s="173">
        <v>1.3</v>
      </c>
      <c r="J83" s="173">
        <f>AVERAGE(I83:I96)</f>
        <v>1.1571428571428573</v>
      </c>
      <c r="K83" s="173">
        <f>_xlfn.STDEV.S(I83:I96)</f>
        <v>0.5740416444159856</v>
      </c>
      <c r="L83" s="173">
        <f>(I83-J$83)/K$83*SQRT(7/6)</f>
        <v>0.26880166528523536</v>
      </c>
      <c r="M83" s="173">
        <f>LOG(I83,2)</f>
        <v>0.37851162325372983</v>
      </c>
      <c r="N83" s="44">
        <v>24.249000549316406</v>
      </c>
      <c r="O83" s="45">
        <f>AVERAGE(N83:N84)</f>
        <v>24.295499801635742</v>
      </c>
      <c r="P83" s="46">
        <f>STDEV(N83:N84)</f>
        <v>6.5759873270213473E-2</v>
      </c>
      <c r="Q83" s="47">
        <f>2^(MIN(O$17:O$50)-O83)</f>
        <v>0.60836117609984153</v>
      </c>
      <c r="R83" s="134">
        <f t="shared" ref="R83" si="1869">AD83</f>
        <v>27.812999725341797</v>
      </c>
      <c r="S83" s="96">
        <f t="shared" ref="S83" si="1870">O83-$R83-M83</f>
        <v>-3.8960115469597847</v>
      </c>
      <c r="T83" s="48">
        <f>AVERAGE(S83:S96)</f>
        <v>-3.7177670052311069</v>
      </c>
      <c r="U83" s="48">
        <f>STDEV(S83:S96)</f>
        <v>0.98583994068092839</v>
      </c>
      <c r="V83" s="49">
        <f>(S83-T$83)/U$83*SQRT(7/6)</f>
        <v>-0.19529144779361501</v>
      </c>
      <c r="W83" s="100">
        <f>T$3-S83</f>
        <v>-0.22959381364193554</v>
      </c>
      <c r="X83" s="48">
        <f>AVERAGE(W83:W96)</f>
        <v>-0.40783835537061297</v>
      </c>
      <c r="Y83" s="48">
        <f>STDEV(W83:W96)</f>
        <v>0.98583994068092873</v>
      </c>
      <c r="Z83" s="46">
        <f>2^(X83)</f>
        <v>0.75375190306391748</v>
      </c>
      <c r="AA83" s="50">
        <f>(W83-X$83)/Y$83*SQRT(7/6)</f>
        <v>0.19529144779361454</v>
      </c>
      <c r="AB83" s="99">
        <v>42</v>
      </c>
      <c r="AC83" s="48">
        <v>27.813999176025391</v>
      </c>
      <c r="AD83" s="45">
        <f t="shared" ref="AD83" si="1871">AVERAGE(AC83:AC84)</f>
        <v>27.812999725341797</v>
      </c>
      <c r="AE83" s="46">
        <f t="shared" ref="AE83" si="1872">STDEV(AC83:AC84)</f>
        <v>1.4134367116613422E-3</v>
      </c>
      <c r="AF83" s="48">
        <f>2^(MIN(AD$3:AD$96)-AD83)</f>
        <v>0.87448190373709733</v>
      </c>
      <c r="AG83" s="96">
        <f t="shared" ref="AG83" si="1873">AD83-$R83</f>
        <v>0</v>
      </c>
      <c r="AH83" s="100">
        <f>AVERAGE(AG83:AG96)</f>
        <v>0</v>
      </c>
      <c r="AI83" s="48">
        <f>STDEV(AG83:AG96)</f>
        <v>0</v>
      </c>
      <c r="AP83" s="99">
        <v>42</v>
      </c>
      <c r="AQ83" s="43">
        <v>6</v>
      </c>
      <c r="AR83" s="43">
        <v>23.6</v>
      </c>
      <c r="AS83" s="48">
        <v>25.888999938964844</v>
      </c>
      <c r="AT83" s="45">
        <f t="shared" ref="AT83" si="1874">AVERAGE(AS83:AS84)</f>
        <v>25.92650032043457</v>
      </c>
      <c r="AU83" s="46">
        <f t="shared" ref="AU83" si="1875">STDEV(AS83:AS84)</f>
        <v>5.3033548068652001E-2</v>
      </c>
      <c r="AV83" s="48">
        <f>2^(MIN(AT$3:AT$96)-AT83)</f>
        <v>0.75471291241969807</v>
      </c>
      <c r="AW83" s="93">
        <f t="shared" ref="AW83" si="1876">AT83-$R83-M83</f>
        <v>-2.2650110281609566</v>
      </c>
      <c r="AX83" s="48">
        <f>AVERAGE(AW83:AW96)</f>
        <v>-1.6659812636975553</v>
      </c>
      <c r="AY83" s="48">
        <f>STDEV(AW83:AW96)</f>
        <v>1.0383491961102695</v>
      </c>
      <c r="AZ83" s="97">
        <f>(AW83-AX$83)/AY$83*SQRT(7/6)</f>
        <v>-0.62312957732306828</v>
      </c>
      <c r="BA83" s="48">
        <f t="shared" ref="BA83" si="1877">AX$3-AW83</f>
        <v>0.18512018215535742</v>
      </c>
      <c r="BB83" s="48">
        <f>AVERAGE(BA83:BA96)</f>
        <v>-0.41390958230804387</v>
      </c>
      <c r="BC83" s="48">
        <f>STDEV(BA83:BA96)</f>
        <v>1.03834919611027</v>
      </c>
      <c r="BD83" s="48">
        <f>2^(BB83)</f>
        <v>0.75058658862243266</v>
      </c>
      <c r="BE83" s="81">
        <f>(BA83-BB$83)/BC$83*SQRT(7/6)</f>
        <v>0.62312957732306795</v>
      </c>
      <c r="BF83" s="99">
        <v>42</v>
      </c>
      <c r="BG83" s="43">
        <v>6</v>
      </c>
      <c r="BH83" s="43">
        <v>23.6</v>
      </c>
      <c r="BI83" s="44">
        <v>19.10099983215332</v>
      </c>
      <c r="BJ83" s="45">
        <f>AVERAGE(BI83:BI84)</f>
        <v>19.157500267028809</v>
      </c>
      <c r="BK83" s="46">
        <f t="shared" ref="BK83" si="1878">STDEV(BI83:BI84)</f>
        <v>7.9903681280893341E-2</v>
      </c>
      <c r="BL83" s="47">
        <f>2^(MIN(BJ$3:BJ$96)-BJ83)</f>
        <v>0.80412971334621774</v>
      </c>
      <c r="BM83" s="114">
        <f t="shared" ref="BM83" si="1879">BJ83-$R83-M83</f>
        <v>-9.0340110815667174</v>
      </c>
      <c r="BN83" s="100">
        <f>AVERAGE(BM83:BM96)</f>
        <v>-8.5670525396810948</v>
      </c>
      <c r="BO83" s="48">
        <f>STDEV(BM83:BM96)</f>
        <v>1.0890053846410079</v>
      </c>
      <c r="BP83" s="97">
        <f>(BM83-BN$83)/BO$83*SQRT(7/6)</f>
        <v>-0.46315002502106534</v>
      </c>
      <c r="BQ83" s="100">
        <f t="shared" ref="BQ83" si="1880">BN$3-BM83</f>
        <v>0.16704887129458612</v>
      </c>
      <c r="BR83" s="48">
        <f>AVERAGE(BQ83:BQ96)</f>
        <v>-0.29990967059103796</v>
      </c>
      <c r="BS83" s="48">
        <f>STDEV(BQ83:BQ96)</f>
        <v>1.0890053846410124</v>
      </c>
      <c r="BT83" s="46">
        <f>2^(BR83)</f>
        <v>0.81230325435031869</v>
      </c>
      <c r="BU83" s="50">
        <f>(BQ83-BR$83)/BS$83*SQRT(7/6)</f>
        <v>0.46315002502106489</v>
      </c>
      <c r="BV83" s="99">
        <v>42</v>
      </c>
      <c r="BW83" s="43">
        <v>6</v>
      </c>
      <c r="BX83" s="43">
        <v>23.6</v>
      </c>
      <c r="BY83" s="44">
        <v>23.174999237060547</v>
      </c>
      <c r="BZ83" s="45">
        <f>AVERAGE(BY83:BY84)</f>
        <v>23.197999954223633</v>
      </c>
      <c r="CA83" s="46">
        <f t="shared" ref="CA83" si="1881">STDEV(BY83:BY84)</f>
        <v>3.2527926156343749E-2</v>
      </c>
      <c r="CB83" s="47">
        <f>2^(MIN(BZ$3:BZ$96)-BZ83)</f>
        <v>0.92370235680480484</v>
      </c>
      <c r="CC83" s="93">
        <f t="shared" ref="CC83" si="1882">BZ83-$R83-M83</f>
        <v>-4.9935113943718941</v>
      </c>
      <c r="CD83" s="48">
        <f>AVERAGE(CC83:CC96)</f>
        <v>-4.7153385417039733</v>
      </c>
      <c r="CE83" s="48">
        <f>STDEV(CC83:CC96)</f>
        <v>1.0789984526043919</v>
      </c>
      <c r="CF83" s="49">
        <f>(CC83-CD$83)/CE$83*SQRT(7/6)</f>
        <v>-0.27846288428030169</v>
      </c>
      <c r="CG83" s="100">
        <f t="shared" ref="CG83" si="1883">CD$3-CC83</f>
        <v>0.73026330959676411</v>
      </c>
      <c r="CH83" s="48">
        <f>AVERAGE(CG83:CG96)</f>
        <v>0.45209045692884287</v>
      </c>
      <c r="CI83" s="48">
        <f>STDEV(CG83:CG96)</f>
        <v>1.0789984526043943</v>
      </c>
      <c r="CJ83" s="46">
        <f>2^(CH83)</f>
        <v>1.3680210760873557</v>
      </c>
      <c r="CK83" s="50">
        <f>(CG83-CH$83)/CI$83*SQRT(7/6)</f>
        <v>0.27846288428030147</v>
      </c>
      <c r="CL83" s="99">
        <v>42</v>
      </c>
      <c r="CM83" s="43">
        <v>6</v>
      </c>
      <c r="CN83" s="43">
        <v>23.6</v>
      </c>
      <c r="CO83" s="48">
        <v>25.558000564575195</v>
      </c>
      <c r="CP83" s="45">
        <f>AVERAGE(CO83:CO84)</f>
        <v>25.581000328063965</v>
      </c>
      <c r="CQ83" s="46">
        <f t="shared" ref="CQ83" si="1884">STDEV(CO83:CO84)</f>
        <v>3.2526577457191404E-2</v>
      </c>
      <c r="CR83" s="47">
        <f>2^(MIN(CP$3:CP$96)-CP83)</f>
        <v>0.6839674928023155</v>
      </c>
      <c r="CS83" s="93">
        <f t="shared" ref="CS83" si="1885">CP83-$R83-M83</f>
        <v>-2.610511020531562</v>
      </c>
      <c r="CT83" s="48">
        <f>AVERAGE(CS83:CS96)</f>
        <v>-2.6734097054264194</v>
      </c>
      <c r="CU83" s="48">
        <f>STDEV(CS83:CS96)</f>
        <v>0.95863167737629928</v>
      </c>
      <c r="CV83" s="97">
        <f>(CS83-CT$83)/CU$83*SQRT(7/6)</f>
        <v>7.087012260887067E-2</v>
      </c>
      <c r="CW83" s="100">
        <f t="shared" ref="CW83" si="1886">CT$3-CS83</f>
        <v>-8.5879862531096141E-2</v>
      </c>
      <c r="CX83" s="48">
        <f>AVERAGE(CW83:CW96)</f>
        <v>-2.2981177636238494E-2</v>
      </c>
      <c r="CY83" s="48">
        <f>STDEV(CW83:CW96)</f>
        <v>0.95863167737629851</v>
      </c>
      <c r="CZ83" s="46">
        <f>2^(CX83)</f>
        <v>0.98419686244011539</v>
      </c>
      <c r="DA83" s="50">
        <f>(CW83-CX$83)/CY$83*SQRT(7/6)</f>
        <v>-7.0870122608871003E-2</v>
      </c>
      <c r="DB83" s="99">
        <v>42</v>
      </c>
      <c r="DC83" s="43">
        <v>6</v>
      </c>
      <c r="DD83" s="43">
        <v>23.6</v>
      </c>
      <c r="DE83" s="44">
        <v>23.867000579833984</v>
      </c>
      <c r="DF83" s="45">
        <f>AVERAGE(DE83:DE84)</f>
        <v>23.943500518798828</v>
      </c>
      <c r="DG83" s="46">
        <f t="shared" ref="DG83" si="1887">STDEV(DE83:DE84)</f>
        <v>0.10818725120479603</v>
      </c>
      <c r="DH83" s="47">
        <f>2^(MIN(DF$3:DF$96)-DF83)</f>
        <v>0.83682570721226579</v>
      </c>
      <c r="DI83" s="93">
        <f t="shared" ref="DI83" si="1888">DF83-$R83-M83</f>
        <v>-4.2480108297966988</v>
      </c>
      <c r="DJ83" s="48">
        <f>AVERAGE(DI83:DI96)</f>
        <v>-3.9234813672393392</v>
      </c>
      <c r="DK83" s="48">
        <f>STDEV(DI83:DI96)</f>
        <v>1.05280414562875</v>
      </c>
      <c r="DL83" s="49">
        <f>(DI83-DJ$83)/DK$83*SQRT(7/6)</f>
        <v>-0.33295070511775221</v>
      </c>
      <c r="DM83" s="100">
        <f t="shared" ref="DM83" si="1889">DJ$3-DI83</f>
        <v>0.49604852688191992</v>
      </c>
      <c r="DN83" s="48">
        <f>AVERAGE(DM83:DM96)</f>
        <v>0.17151906432455943</v>
      </c>
      <c r="DO83" s="48">
        <f>STDEV(DM83:DM96)</f>
        <v>1.0528041456287536</v>
      </c>
      <c r="DP83" s="46">
        <f>2^(DN83)</f>
        <v>1.1262437221968744</v>
      </c>
      <c r="DQ83" s="50">
        <f>(DM83-DN$83)/DO$83*SQRT(7/6)</f>
        <v>0.33295070511775204</v>
      </c>
      <c r="DR83" s="99">
        <v>42</v>
      </c>
      <c r="DS83" s="43">
        <v>6</v>
      </c>
      <c r="DT83" s="43">
        <v>23.6</v>
      </c>
      <c r="DU83" s="135">
        <v>25.874000549316406</v>
      </c>
      <c r="DV83" s="45">
        <f>AVERAGE(DU83:DU84)</f>
        <v>25.878499984741211</v>
      </c>
      <c r="DW83" s="46">
        <f t="shared" ref="DW83" si="1890">STDEV(DU83:DU84)</f>
        <v>6.3631626007807371E-3</v>
      </c>
      <c r="DX83" s="84">
        <f>2^(MIN(DV$3:DV$96)-DV83)</f>
        <v>0.61878101517167594</v>
      </c>
      <c r="DY83" s="96">
        <f t="shared" ref="DY83" si="1891">DV83-$R83-M83</f>
        <v>-2.3130113638543159</v>
      </c>
      <c r="DZ83" s="48">
        <f>AVERAGE(DY83:DY96)</f>
        <v>-1.9644810522543354</v>
      </c>
      <c r="EA83" s="48">
        <f>STDEV(DY83:DY96)</f>
        <v>0.99728962346258077</v>
      </c>
      <c r="EB83" s="49">
        <f>(DY83-DZ$83)/EA$83*SQRT(7/6)</f>
        <v>-0.37747887238153555</v>
      </c>
      <c r="EC83" s="100">
        <f t="shared" ref="EC83" si="1892">DZ$3-DY83</f>
        <v>-3.9522435206528428E-2</v>
      </c>
      <c r="ED83" s="48">
        <f>AVERAGE(EC83:EC96)</f>
        <v>-0.38805274680650886</v>
      </c>
      <c r="EE83" s="48">
        <f>STDEV(EC83:EC96)</f>
        <v>0.99728962346258077</v>
      </c>
      <c r="EF83" s="46">
        <f>2^(ED83)</f>
        <v>0.76416032117692445</v>
      </c>
      <c r="EG83" s="50">
        <f>(EC83-ED$83)/EE$83*SQRT(7/6)</f>
        <v>0.37747887238153544</v>
      </c>
      <c r="EH83" s="99">
        <v>42</v>
      </c>
      <c r="EI83" s="43">
        <v>6</v>
      </c>
      <c r="EJ83" s="43">
        <v>23.6</v>
      </c>
      <c r="EK83" s="44">
        <v>27.430999755859375</v>
      </c>
      <c r="EL83" s="45">
        <f>AVERAGE(EK83:EK84)</f>
        <v>27.488499641418457</v>
      </c>
      <c r="EM83" s="46">
        <f t="shared" ref="EM83" si="1893">STDEV(EK83:EK84)</f>
        <v>8.1317117992554686E-2</v>
      </c>
      <c r="EN83" s="84">
        <f>2^(MIN(EL$3:EL$98)-EL83)</f>
        <v>0.65496994795768149</v>
      </c>
      <c r="EO83" s="93">
        <f t="shared" ref="EO83" si="1894">EL83-$R83-M83</f>
        <v>-0.70301170717706962</v>
      </c>
      <c r="EP83" s="48">
        <f>AVERAGE(EO83:EO96)</f>
        <v>-0.73869552434383046</v>
      </c>
      <c r="EQ83" s="48">
        <f>STDEV(EO83:EO96)</f>
        <v>1.1115348187758713</v>
      </c>
      <c r="ER83" s="97">
        <f>(EO83-EP$83)/EQ$83*SQRT(7/6)</f>
        <v>3.467541191404977E-2</v>
      </c>
      <c r="ES83" s="100">
        <f t="shared" ref="ES83" si="1895">EP$3-EO83</f>
        <v>-0.11566474630272017</v>
      </c>
      <c r="ET83" s="48">
        <f>AVERAGE(ES83:ES96)</f>
        <v>-7.9980929135959306E-2</v>
      </c>
      <c r="EU83" s="48">
        <f>STDEV(ES83:ES96)</f>
        <v>1.1115348187758711</v>
      </c>
      <c r="EV83" s="46">
        <f>2^(ET83)</f>
        <v>0.94607015266447636</v>
      </c>
      <c r="EW83" s="50">
        <f>(ES83-ET$83)/EU$83*SQRT(7/6)</f>
        <v>-3.4675411914049804E-2</v>
      </c>
      <c r="EX83" s="99">
        <v>42</v>
      </c>
      <c r="EY83" s="43">
        <v>6</v>
      </c>
      <c r="EZ83" s="43">
        <v>23.6</v>
      </c>
      <c r="FA83" s="152">
        <v>27.860000610351563</v>
      </c>
      <c r="FB83" s="48">
        <f t="shared" ref="FB83" si="1896">AVERAGE(FA83:FA84)</f>
        <v>27.906000137329102</v>
      </c>
      <c r="FC83" s="48">
        <f t="shared" ref="FC83" si="1897">STDEV(FA83:FA84)</f>
        <v>6.5053154914382808E-2</v>
      </c>
      <c r="FD83" s="48">
        <f>2^(MIN(FB$3:FB$96)-FB83)</f>
        <v>0.6588398678587688</v>
      </c>
      <c r="FE83" s="118">
        <f t="shared" ref="FE83" si="1898">FB83-$R83-M83</f>
        <v>-0.28551121126642515</v>
      </c>
      <c r="FF83" s="48">
        <f>AVERAGE(FE83:FE96)</f>
        <v>-8.2838301923001748E-2</v>
      </c>
      <c r="FG83" s="48">
        <f>STDEV(FE83:FE96)</f>
        <v>1.0156397272045743</v>
      </c>
      <c r="FH83" s="106">
        <f>(FE83-FF$83)/FG$83*SQRT(7/6)</f>
        <v>-0.21554076326878563</v>
      </c>
      <c r="FI83" s="100">
        <f t="shared" ref="FI83" si="1899">FF$3-FE83</f>
        <v>-0.31623662391851254</v>
      </c>
      <c r="FJ83" s="48">
        <f>AVERAGE(FI83:FI96)</f>
        <v>-0.5189095332619359</v>
      </c>
      <c r="FK83" s="48">
        <f>STDEV(FI83:FI96)</f>
        <v>1.0156397272045743</v>
      </c>
      <c r="FL83" s="48">
        <f>2^(FJ83)</f>
        <v>0.69789914368618855</v>
      </c>
      <c r="FM83" s="50">
        <f>(FI83-FJ$83)/FK$83*SQRT(7/6)</f>
        <v>0.21554076326878557</v>
      </c>
    </row>
    <row r="84" spans="2:278" x14ac:dyDescent="0.25">
      <c r="C84" s="5" t="s">
        <v>18</v>
      </c>
      <c r="D84" s="6">
        <v>6</v>
      </c>
      <c r="E84" s="6">
        <v>23.6</v>
      </c>
      <c r="F84" s="12" t="s">
        <v>87</v>
      </c>
      <c r="G84" s="98">
        <v>42</v>
      </c>
      <c r="H84" s="11">
        <v>42</v>
      </c>
      <c r="I84" s="170"/>
      <c r="M84" s="171"/>
      <c r="N84" s="19">
        <v>24.341999053955078</v>
      </c>
      <c r="O84" s="21"/>
      <c r="Q84" s="26"/>
      <c r="R84" s="28"/>
      <c r="S84" s="25"/>
      <c r="V84" s="32"/>
      <c r="Z84" s="21"/>
      <c r="AB84" s="98">
        <v>42</v>
      </c>
      <c r="AC84" s="23">
        <v>27.812000274658203</v>
      </c>
      <c r="AD84" s="78"/>
      <c r="AE84" s="29"/>
      <c r="AF84" s="23"/>
      <c r="AG84" s="25"/>
      <c r="AP84" s="98">
        <v>42</v>
      </c>
      <c r="AQ84" s="6">
        <v>6</v>
      </c>
      <c r="AR84" s="6">
        <v>23.6</v>
      </c>
      <c r="AS84" s="30">
        <v>25.964000701904297</v>
      </c>
      <c r="AT84" s="78"/>
      <c r="AU84" s="29"/>
      <c r="AV84" s="29"/>
      <c r="BA84" s="29"/>
      <c r="BF84" s="98">
        <v>42</v>
      </c>
      <c r="BG84" s="6">
        <v>6</v>
      </c>
      <c r="BH84" s="6">
        <v>23.6</v>
      </c>
      <c r="BI84" s="19">
        <v>19.214000701904297</v>
      </c>
      <c r="BJ84" s="21"/>
      <c r="BL84" s="32"/>
      <c r="BM84" s="32"/>
      <c r="BP84" s="29"/>
      <c r="BQ84" s="89"/>
      <c r="BV84" s="98">
        <v>42</v>
      </c>
      <c r="BW84" s="6">
        <v>6</v>
      </c>
      <c r="BX84" s="6">
        <v>23.6</v>
      </c>
      <c r="BY84" s="19">
        <v>23.221000671386719</v>
      </c>
      <c r="BZ84" s="21"/>
      <c r="CC84" s="89"/>
      <c r="CL84" s="98">
        <v>42</v>
      </c>
      <c r="CM84" s="6">
        <v>6</v>
      </c>
      <c r="CN84" s="6">
        <v>23.6</v>
      </c>
      <c r="CO84" s="23">
        <v>25.604000091552734</v>
      </c>
      <c r="CP84" s="21"/>
      <c r="CR84" s="32"/>
      <c r="CS84" s="89"/>
      <c r="CV84" s="29"/>
      <c r="CW84" s="89"/>
      <c r="DB84" s="98">
        <v>42</v>
      </c>
      <c r="DC84" s="6">
        <v>6</v>
      </c>
      <c r="DD84" s="6">
        <v>23.6</v>
      </c>
      <c r="DE84" s="19">
        <v>24.020000457763672</v>
      </c>
      <c r="DF84" s="21"/>
      <c r="DH84" s="32"/>
      <c r="DI84" s="29"/>
      <c r="DR84" s="98">
        <v>42</v>
      </c>
      <c r="DS84" s="6">
        <v>6</v>
      </c>
      <c r="DT84" s="6">
        <v>23.6</v>
      </c>
      <c r="DU84" s="33">
        <v>25.882999420166016</v>
      </c>
      <c r="DV84" s="21"/>
      <c r="DX84" s="29"/>
      <c r="EC84" s="29"/>
      <c r="EH84" s="98">
        <v>42</v>
      </c>
      <c r="EI84" s="6">
        <v>6</v>
      </c>
      <c r="EJ84" s="6">
        <v>23.6</v>
      </c>
      <c r="EK84" s="76">
        <v>27.545999526977539</v>
      </c>
      <c r="EL84" s="78"/>
      <c r="EM84" s="29"/>
      <c r="EP84" s="29"/>
      <c r="EQ84" s="29"/>
      <c r="ER84" s="29"/>
      <c r="ES84" s="89"/>
      <c r="ET84" s="29"/>
      <c r="EU84" s="29"/>
      <c r="EV84" s="29"/>
      <c r="EX84" s="98">
        <v>42</v>
      </c>
      <c r="EY84" s="6">
        <v>6</v>
      </c>
      <c r="EZ84" s="6">
        <v>23.6</v>
      </c>
      <c r="FA84" s="153">
        <v>27.951999664306641</v>
      </c>
      <c r="FB84" s="29"/>
      <c r="FC84" s="29"/>
      <c r="FD84" s="29"/>
      <c r="FF84" s="29"/>
      <c r="FG84" s="29"/>
      <c r="FJ84" s="29"/>
      <c r="FK84" s="29"/>
      <c r="FL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row>
    <row r="85" spans="2:278" x14ac:dyDescent="0.25">
      <c r="B85" s="12">
        <v>2</v>
      </c>
      <c r="C85" s="5" t="s">
        <v>18</v>
      </c>
      <c r="D85" s="6">
        <v>6</v>
      </c>
      <c r="E85" s="6">
        <v>23.6</v>
      </c>
      <c r="F85" s="12" t="s">
        <v>87</v>
      </c>
      <c r="G85" s="98">
        <v>43</v>
      </c>
      <c r="H85" s="11">
        <v>43</v>
      </c>
      <c r="I85" s="170">
        <v>1.4</v>
      </c>
      <c r="L85" s="171">
        <f t="shared" ref="L85" si="1900">(I85-J$83)/K$83*SQRT(7/6)</f>
        <v>0.45696283098489993</v>
      </c>
      <c r="M85" s="171">
        <f>LOG(I85,2)</f>
        <v>0.48542682717024171</v>
      </c>
      <c r="N85" s="19">
        <v>24.145000457763672</v>
      </c>
      <c r="O85" s="20">
        <f>AVERAGE(N85:N86)</f>
        <v>24.202000617980957</v>
      </c>
      <c r="P85" s="21">
        <f>STDEV(N85:N86)</f>
        <v>8.0610399636724006E-2</v>
      </c>
      <c r="Q85" s="22">
        <f>2^(MIN(O$17:O$50)-O85)</f>
        <v>0.64909393271404336</v>
      </c>
      <c r="R85" s="87">
        <f t="shared" ref="R85" si="1901">AD85</f>
        <v>27.619500160217285</v>
      </c>
      <c r="S85" s="96">
        <f t="shared" ref="S85" si="1902">O85-$R85-M85</f>
        <v>-3.9029263694065697</v>
      </c>
      <c r="V85" s="34">
        <f t="shared" ref="V85" si="1903">(S85-T$83)/U$83*SQRT(7/6)</f>
        <v>-0.20286758826766108</v>
      </c>
      <c r="W85" s="30">
        <f>T$3-S85</f>
        <v>-0.22267899119515056</v>
      </c>
      <c r="Z85" s="21"/>
      <c r="AA85" s="24">
        <f t="shared" ref="AA85" si="1904">(W85-X$83)/Y$83*SQRT(7/6)</f>
        <v>0.2028675882676606</v>
      </c>
      <c r="AB85" s="98">
        <v>43</v>
      </c>
      <c r="AC85" s="23">
        <v>27.649999618530273</v>
      </c>
      <c r="AD85" s="77">
        <f t="shared" ref="AD85" si="1905">AVERAGE(AC85:AC86)</f>
        <v>27.619500160217285</v>
      </c>
      <c r="AE85" s="78">
        <f t="shared" ref="AE85" si="1906">STDEV(AC85:AC86)</f>
        <v>4.3132747591260866E-2</v>
      </c>
      <c r="AF85" s="30">
        <f>2^(MIN(AD$3:AD$96)-AD85)</f>
        <v>1</v>
      </c>
      <c r="AG85" s="95">
        <f t="shared" ref="AG85" si="1907">AD85-$R85</f>
        <v>0</v>
      </c>
      <c r="AP85" s="98">
        <v>43</v>
      </c>
      <c r="AQ85" s="6">
        <v>6</v>
      </c>
      <c r="AR85" s="6">
        <v>23.6</v>
      </c>
      <c r="AS85" s="30">
        <v>25.923000335693359</v>
      </c>
      <c r="AT85" s="77">
        <f t="shared" ref="AT85" si="1908">AVERAGE(AS85:AS86)</f>
        <v>25.893000602722168</v>
      </c>
      <c r="AU85" s="78">
        <f t="shared" ref="AU85" si="1909">STDEV(AS85:AS86)</f>
        <v>4.2426029235430193E-2</v>
      </c>
      <c r="AV85" s="30">
        <f>2^(MIN(AT$3:AT$96)-AT85)</f>
        <v>0.77244257030988628</v>
      </c>
      <c r="AW85" s="93">
        <f t="shared" ref="AW85" si="1910">AT85-$R85-M85</f>
        <v>-2.2119263846653587</v>
      </c>
      <c r="AZ85" s="80">
        <f t="shared" ref="AZ85" si="1911">(AW85-AX$83)/AY$83*SQRT(7/6)</f>
        <v>-0.56790926369910544</v>
      </c>
      <c r="BA85" s="30">
        <f t="shared" ref="BA85" si="1912">AX$3-AW85</f>
        <v>0.13203553865975959</v>
      </c>
      <c r="BE85" s="31">
        <f t="shared" ref="BE85" si="1913">(BA85-BB$83)/BC$83*SQRT(7/6)</f>
        <v>0.5679092636991051</v>
      </c>
      <c r="BF85" s="98">
        <v>43</v>
      </c>
      <c r="BG85" s="6">
        <v>6</v>
      </c>
      <c r="BH85" s="6">
        <v>23.6</v>
      </c>
      <c r="BI85" s="19">
        <v>19.281000137329102</v>
      </c>
      <c r="BJ85" s="20">
        <f>AVERAGE(BI85:BI86)</f>
        <v>19.306500434875488</v>
      </c>
      <c r="BK85" s="21">
        <f t="shared" ref="BK85" si="1914">STDEV(BI85:BI86)</f>
        <v>3.6062866634649457E-2</v>
      </c>
      <c r="BL85" s="22">
        <f>2^(MIN(BJ$3:BJ$96)-BJ85)</f>
        <v>0.72522470511810411</v>
      </c>
      <c r="BM85" s="114">
        <f t="shared" ref="BM85" si="1915">BJ85-$R85-M85</f>
        <v>-8.7984265525120389</v>
      </c>
      <c r="BP85" s="80">
        <f t="shared" ref="BP85" si="1916">(BM85-BN$83)/BO$83*SQRT(7/6)</f>
        <v>-0.22948692489733735</v>
      </c>
      <c r="BQ85" s="118">
        <f t="shared" ref="BQ85" si="1917">BN$3-BM85</f>
        <v>-6.8535657760092406E-2</v>
      </c>
      <c r="BU85" s="24">
        <f t="shared" ref="BU85" si="1918">(BQ85-BR$83)/BS$83*SQRT(7/6)</f>
        <v>0.22948692489733791</v>
      </c>
      <c r="BV85" s="98">
        <v>43</v>
      </c>
      <c r="BW85" s="6">
        <v>6</v>
      </c>
      <c r="BX85" s="6">
        <v>23.6</v>
      </c>
      <c r="BY85" s="19">
        <v>23.090000152587891</v>
      </c>
      <c r="BZ85" s="20">
        <f>AVERAGE(BY85:BY86)</f>
        <v>23.083499908447266</v>
      </c>
      <c r="CA85" s="21">
        <f t="shared" ref="CA85" si="1919">STDEV(BY85:BY86)</f>
        <v>9.1927334224081187E-3</v>
      </c>
      <c r="CB85" s="22">
        <f>2^(MIN(BZ$3:BZ$96)-BZ85)</f>
        <v>1</v>
      </c>
      <c r="CC85" s="93">
        <f t="shared" ref="CC85" si="1920">BZ85-$R85-M85</f>
        <v>-5.0214270789402615</v>
      </c>
      <c r="CF85" s="34">
        <f t="shared" ref="CF85" si="1921">(CC85-CD$83)/CE$83*SQRT(7/6)</f>
        <v>-0.30640767460405977</v>
      </c>
      <c r="CG85" s="30">
        <f t="shared" ref="CG85" si="1922">CD$3-CC85</f>
        <v>0.75817899416513157</v>
      </c>
      <c r="CK85" s="24">
        <f t="shared" ref="CK85" si="1923">(CG85-CH$83)/CI$83*SQRT(7/6)</f>
        <v>0.30640767460405954</v>
      </c>
      <c r="CL85" s="98">
        <v>43</v>
      </c>
      <c r="CM85" s="6">
        <v>6</v>
      </c>
      <c r="CN85" s="6">
        <v>23.6</v>
      </c>
      <c r="CO85" s="23">
        <v>25.263999938964844</v>
      </c>
      <c r="CP85" s="20">
        <f>AVERAGE(CO85:CO86)</f>
        <v>25.242500305175781</v>
      </c>
      <c r="CQ85" s="21">
        <f t="shared" ref="CQ85" si="1924">STDEV(CO85:CO86)</f>
        <v>3.0405073690547041E-2</v>
      </c>
      <c r="CR85" s="22">
        <f>2^(MIN(CP$3:CP$96)-CP85)</f>
        <v>0.86483672149329838</v>
      </c>
      <c r="CS85" s="93">
        <f t="shared" ref="CS85" si="1925">CP85-$R85-M85</f>
        <v>-2.8624266822117455</v>
      </c>
      <c r="CV85" s="80">
        <f t="shared" ref="CV85" si="1926">(CS85-CT$83)/CU$83*SQRT(7/6)</f>
        <v>-0.21297196185145276</v>
      </c>
      <c r="CW85" s="118">
        <f t="shared" ref="CW85" si="1927">CT$3-CS85</f>
        <v>0.16603579914908728</v>
      </c>
      <c r="DA85" s="24">
        <f t="shared" ref="DA85" si="1928">(CW85-CX$83)/CY$83*SQRT(7/6)</f>
        <v>0.21297196185145265</v>
      </c>
      <c r="DB85" s="98">
        <v>43</v>
      </c>
      <c r="DC85" s="6">
        <v>6</v>
      </c>
      <c r="DD85" s="6">
        <v>23.6</v>
      </c>
      <c r="DE85" s="19">
        <v>23.820999145507812</v>
      </c>
      <c r="DF85" s="20">
        <f>AVERAGE(DE85:DE86)</f>
        <v>23.867499351501465</v>
      </c>
      <c r="DG85" s="21">
        <f t="shared" ref="DG85" si="1929">STDEV(DE85:DE86)</f>
        <v>6.5761221969365832E-2</v>
      </c>
      <c r="DH85" s="22">
        <f>2^(MIN(DF$3:DF$96)-DF85)</f>
        <v>0.88209151446944079</v>
      </c>
      <c r="DI85" s="93">
        <f t="shared" ref="DI85" si="1930">DF85-$R85-M85</f>
        <v>-4.2374276358860623</v>
      </c>
      <c r="DL85" s="34">
        <f t="shared" ref="DL85" si="1931">(DI85-DJ$83)/DK$83*SQRT(7/6)</f>
        <v>-0.32209288701033928</v>
      </c>
      <c r="DM85" s="30">
        <f t="shared" ref="DM85" si="1932">DJ$3-DI85</f>
        <v>0.48546533297128347</v>
      </c>
      <c r="DQ85" s="24">
        <f t="shared" ref="DQ85" si="1933">(DM85-DN$83)/DO$83*SQRT(7/6)</f>
        <v>0.32209288701033911</v>
      </c>
      <c r="DR85" s="98">
        <v>43</v>
      </c>
      <c r="DS85" s="6">
        <v>6</v>
      </c>
      <c r="DT85" s="6">
        <v>23.6</v>
      </c>
      <c r="DU85" s="33">
        <v>25.214000701904297</v>
      </c>
      <c r="DV85" s="20">
        <f>AVERAGE(DU85:DU86)</f>
        <v>25.186000823974609</v>
      </c>
      <c r="DW85" s="21">
        <f t="shared" ref="DW85" si="1934">STDEV(DU85:DU86)</f>
        <v>3.9597807112955158E-2</v>
      </c>
      <c r="DX85" s="79">
        <f>2^(MIN(DV$3:DV$96)-DV85)</f>
        <v>1</v>
      </c>
      <c r="DY85" s="96">
        <f t="shared" ref="DY85" si="1935">DV85-$R85-M85</f>
        <v>-2.9189261634129173</v>
      </c>
      <c r="EB85" s="34">
        <f t="shared" ref="EB85" si="1936">(DY85-DZ$83)/EA$83*SQRT(7/6)</f>
        <v>-1.0337203173413483</v>
      </c>
      <c r="EC85" s="30">
        <f t="shared" ref="EC85" si="1937">DZ$3-DY85</f>
        <v>0.56639236435207296</v>
      </c>
      <c r="EG85" s="24">
        <f t="shared" ref="EG85" si="1938">(EC85-ED$83)/EE$83*SQRT(7/6)</f>
        <v>1.0337203173413483</v>
      </c>
      <c r="EH85" s="98">
        <v>43</v>
      </c>
      <c r="EI85" s="6">
        <v>6</v>
      </c>
      <c r="EJ85" s="6">
        <v>23.6</v>
      </c>
      <c r="EK85" s="76">
        <v>26.97599983215332</v>
      </c>
      <c r="EL85" s="77">
        <f>AVERAGE(EK85:EK86)</f>
        <v>26.993000030517578</v>
      </c>
      <c r="EM85" s="78">
        <f t="shared" ref="EM85" si="1939">STDEV(EK85:EK86)</f>
        <v>2.4041911089766305E-2</v>
      </c>
      <c r="EN85" s="79">
        <f>2^(MIN(EL$3:EL$98)-EL85)</f>
        <v>0.92338245722290124</v>
      </c>
      <c r="EO85" s="93">
        <f t="shared" ref="EO85" si="1940">EL85-$R85-M85</f>
        <v>-1.1119269568699488</v>
      </c>
      <c r="EP85" s="29"/>
      <c r="EQ85" s="29"/>
      <c r="ER85" s="80">
        <f t="shared" ref="ER85" si="1941">(EO85-EP$83)/EQ$83*SQRT(7/6)</f>
        <v>-0.36268411536895062</v>
      </c>
      <c r="ES85" s="118">
        <f t="shared" ref="ES85" si="1942">EP$3-EO85</f>
        <v>0.29325050339015901</v>
      </c>
      <c r="ET85" s="29"/>
      <c r="EU85" s="29"/>
      <c r="EV85" s="29"/>
      <c r="EW85" s="24">
        <f t="shared" ref="EW85" si="1943">(ES85-ET$83)/EU$83*SQRT(7/6)</f>
        <v>0.36268411536895073</v>
      </c>
      <c r="EX85" s="98">
        <v>43</v>
      </c>
      <c r="EY85" s="6">
        <v>6</v>
      </c>
      <c r="EZ85" s="6">
        <v>23.6</v>
      </c>
      <c r="FA85" s="150">
        <v>27.903999328613281</v>
      </c>
      <c r="FB85" s="30">
        <f t="shared" ref="FB85" si="1944">AVERAGE(FA85:FA86)</f>
        <v>27.859499931335449</v>
      </c>
      <c r="FC85" s="30">
        <f t="shared" ref="FC85" si="1945">STDEV(FA85:FA86)</f>
        <v>6.2931651147738452E-2</v>
      </c>
      <c r="FD85" s="30">
        <f>2^(MIN(FB$3:FB$96)-FB85)</f>
        <v>0.68042118696948717</v>
      </c>
      <c r="FE85" s="118">
        <f t="shared" ref="FE85" si="1946">FB85-$R85-M85</f>
        <v>-0.24542705605207765</v>
      </c>
      <c r="FF85" s="29"/>
      <c r="FG85" s="29"/>
      <c r="FH85" s="35">
        <f t="shared" ref="FH85" si="1947">(FE85-FF$83)/FG$83*SQRT(7/6)</f>
        <v>-0.17291163519303926</v>
      </c>
      <c r="FI85" s="118">
        <f t="shared" ref="FI85" si="1948">FF$3-FE85</f>
        <v>-0.35632077913286003</v>
      </c>
      <c r="FJ85" s="29"/>
      <c r="FK85" s="29"/>
      <c r="FL85" s="29"/>
      <c r="FM85" s="50">
        <f t="shared" ref="FM85" si="1949">(FI85-FJ$83)/FK$83*SQRT(7/6)</f>
        <v>0.1729116351930392</v>
      </c>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row>
    <row r="86" spans="2:278" x14ac:dyDescent="0.25">
      <c r="C86" s="5" t="s">
        <v>18</v>
      </c>
      <c r="D86" s="6">
        <v>6</v>
      </c>
      <c r="E86" s="6">
        <v>23.6</v>
      </c>
      <c r="F86" s="12" t="s">
        <v>87</v>
      </c>
      <c r="G86" s="98">
        <v>43</v>
      </c>
      <c r="H86" s="11">
        <v>43</v>
      </c>
      <c r="I86" s="170"/>
      <c r="M86" s="171"/>
      <c r="N86" s="19">
        <v>24.259000778198242</v>
      </c>
      <c r="O86" s="21"/>
      <c r="Q86" s="26"/>
      <c r="R86" s="28"/>
      <c r="S86" s="25"/>
      <c r="V86" s="32"/>
      <c r="Z86" s="21"/>
      <c r="AB86" s="98">
        <v>43</v>
      </c>
      <c r="AC86" s="23">
        <v>27.589000701904297</v>
      </c>
      <c r="AD86" s="78"/>
      <c r="AE86" s="29"/>
      <c r="AF86" s="23"/>
      <c r="AG86" s="25"/>
      <c r="AP86" s="98">
        <v>43</v>
      </c>
      <c r="AQ86" s="6">
        <v>6</v>
      </c>
      <c r="AR86" s="6">
        <v>23.6</v>
      </c>
      <c r="AS86" s="30">
        <v>25.863000869750977</v>
      </c>
      <c r="AT86" s="78"/>
      <c r="AU86" s="29"/>
      <c r="AV86" s="29"/>
      <c r="BA86" s="29"/>
      <c r="BF86" s="98">
        <v>43</v>
      </c>
      <c r="BG86" s="6">
        <v>6</v>
      </c>
      <c r="BH86" s="6">
        <v>23.6</v>
      </c>
      <c r="BI86" s="19">
        <v>19.332000732421875</v>
      </c>
      <c r="BJ86" s="21"/>
      <c r="BL86" s="32"/>
      <c r="BM86" s="32"/>
      <c r="BP86" s="29"/>
      <c r="BQ86" s="89"/>
      <c r="BV86" s="98">
        <v>43</v>
      </c>
      <c r="BW86" s="6">
        <v>6</v>
      </c>
      <c r="BX86" s="6">
        <v>23.6</v>
      </c>
      <c r="BY86" s="19">
        <v>23.076999664306641</v>
      </c>
      <c r="BZ86" s="21"/>
      <c r="CC86" s="89"/>
      <c r="CL86" s="98">
        <v>43</v>
      </c>
      <c r="CM86" s="6">
        <v>6</v>
      </c>
      <c r="CN86" s="6">
        <v>23.6</v>
      </c>
      <c r="CO86" s="23">
        <v>25.221000671386719</v>
      </c>
      <c r="CP86" s="21"/>
      <c r="CR86" s="32"/>
      <c r="CS86" s="89"/>
      <c r="CV86" s="29"/>
      <c r="CW86" s="89"/>
      <c r="DB86" s="98">
        <v>43</v>
      </c>
      <c r="DC86" s="6">
        <v>6</v>
      </c>
      <c r="DD86" s="6">
        <v>23.6</v>
      </c>
      <c r="DE86" s="19">
        <v>23.913999557495117</v>
      </c>
      <c r="DF86" s="21"/>
      <c r="DH86" s="32"/>
      <c r="DI86" s="29"/>
      <c r="DR86" s="98">
        <v>43</v>
      </c>
      <c r="DS86" s="6">
        <v>6</v>
      </c>
      <c r="DT86" s="6">
        <v>23.6</v>
      </c>
      <c r="DU86" s="33">
        <v>25.158000946044922</v>
      </c>
      <c r="DV86" s="21"/>
      <c r="DX86" s="29"/>
      <c r="EC86" s="29"/>
      <c r="EH86" s="98">
        <v>43</v>
      </c>
      <c r="EI86" s="6">
        <v>6</v>
      </c>
      <c r="EJ86" s="6">
        <v>23.6</v>
      </c>
      <c r="EK86" s="76">
        <v>27.010000228881836</v>
      </c>
      <c r="EL86" s="78"/>
      <c r="EM86" s="29"/>
      <c r="EP86" s="29"/>
      <c r="EQ86" s="29"/>
      <c r="ER86" s="29"/>
      <c r="ES86" s="89"/>
      <c r="ET86" s="29"/>
      <c r="EU86" s="29"/>
      <c r="EV86" s="29"/>
      <c r="EX86" s="98">
        <v>43</v>
      </c>
      <c r="EY86" s="6">
        <v>6</v>
      </c>
      <c r="EZ86" s="6">
        <v>23.6</v>
      </c>
      <c r="FA86" s="150">
        <v>27.815000534057617</v>
      </c>
      <c r="FF86" s="29"/>
      <c r="FG86" s="29"/>
      <c r="FJ86" s="29"/>
      <c r="FK86" s="29"/>
      <c r="FL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row>
    <row r="87" spans="2:278" x14ac:dyDescent="0.25">
      <c r="B87" s="12">
        <v>3</v>
      </c>
      <c r="C87" s="5" t="s">
        <v>18</v>
      </c>
      <c r="D87" s="6">
        <v>6</v>
      </c>
      <c r="E87" s="6">
        <v>23.6</v>
      </c>
      <c r="F87" s="12" t="s">
        <v>87</v>
      </c>
      <c r="G87" s="98">
        <v>44</v>
      </c>
      <c r="H87" s="11">
        <v>44</v>
      </c>
      <c r="I87" s="170">
        <v>0.2</v>
      </c>
      <c r="L87" s="171">
        <f t="shared" ref="L87" si="1950">(I87-J$83)/K$83*SQRT(7/6)</f>
        <v>-1.800971157411078</v>
      </c>
      <c r="M87" s="171">
        <f>LOG(I87,2)</f>
        <v>-2.3219280948873622</v>
      </c>
      <c r="N87" s="19">
        <v>24.181999206542969</v>
      </c>
      <c r="O87" s="20">
        <f>AVERAGE(N87:N88)</f>
        <v>24.233499526977539</v>
      </c>
      <c r="P87" s="21">
        <f>STDEV(N87:N88)</f>
        <v>7.2832451625129579E-2</v>
      </c>
      <c r="Q87" s="22">
        <f>2^(MIN(O$17:O$50)-O87)</f>
        <v>0.63507560881569713</v>
      </c>
      <c r="R87" s="87">
        <f t="shared" ref="R87" si="1951">AD87</f>
        <v>28.282999992370605</v>
      </c>
      <c r="S87" s="96">
        <f t="shared" ref="S87" si="1952">O87-$R87-M87</f>
        <v>-1.7275723705057042</v>
      </c>
      <c r="V87" s="34">
        <f t="shared" ref="V87" si="1953">(S87-T$83)/U$83*SQRT(7/6)</f>
        <v>2.1805323620974359</v>
      </c>
      <c r="W87" s="30">
        <f>T$3-S87</f>
        <v>-2.398032990096016</v>
      </c>
      <c r="Z87" s="21"/>
      <c r="AA87" s="24">
        <f t="shared" ref="AA87" si="1954">(W87-X$83)/Y$83*SQRT(7/6)</f>
        <v>-2.1805323620974355</v>
      </c>
      <c r="AB87" s="98">
        <v>44</v>
      </c>
      <c r="AC87" s="23">
        <v>28.298999786376953</v>
      </c>
      <c r="AD87" s="77">
        <f t="shared" ref="AD87" si="1955">AVERAGE(AC87:AC88)</f>
        <v>28.282999992370605</v>
      </c>
      <c r="AE87" s="78">
        <f t="shared" ref="AE87" si="1956">STDEV(AC87:AC88)</f>
        <v>2.2627125678952614E-2</v>
      </c>
      <c r="AF87" s="30">
        <f>2^(MIN(AD$3:AD$96)-AD87)</f>
        <v>0.6313448590252454</v>
      </c>
      <c r="AG87" s="95">
        <f t="shared" ref="AG87" si="1957">AD87-$R87</f>
        <v>0</v>
      </c>
      <c r="AP87" s="98">
        <v>44</v>
      </c>
      <c r="AQ87" s="6">
        <v>6</v>
      </c>
      <c r="AR87" s="6">
        <v>23.6</v>
      </c>
      <c r="AS87" s="30">
        <v>26.417999267578125</v>
      </c>
      <c r="AT87" s="77">
        <f t="shared" ref="AT87" si="1958">AVERAGE(AS87:AS88)</f>
        <v>26.379499435424805</v>
      </c>
      <c r="AU87" s="78">
        <f t="shared" ref="AU87" si="1959">STDEV(AS87:AS88)</f>
        <v>5.4446984780313346E-2</v>
      </c>
      <c r="AV87" s="30">
        <f>2^(MIN(AT$3:AT$96)-AT87)</f>
        <v>0.55133486726519043</v>
      </c>
      <c r="AW87" s="93">
        <f t="shared" ref="AW87" si="1960">AT87-$R87-M87</f>
        <v>0.4184275379415614</v>
      </c>
      <c r="AZ87" s="80">
        <f t="shared" ref="AZ87" si="1961">(AW87-AX$83)/AY$83*SQRT(7/6)</f>
        <v>2.1682675095407911</v>
      </c>
      <c r="BA87" s="30">
        <f t="shared" ref="BA87" si="1962">AX$3-AW87</f>
        <v>-2.4983183839471605</v>
      </c>
      <c r="BE87" s="31">
        <f t="shared" ref="BE87" si="1963">(BA87-BB$83)/BC$83*SQRT(7/6)</f>
        <v>-2.1682675095407902</v>
      </c>
      <c r="BF87" s="98">
        <v>44</v>
      </c>
      <c r="BG87" s="6">
        <v>6</v>
      </c>
      <c r="BH87" s="6">
        <v>23.6</v>
      </c>
      <c r="BI87" s="19">
        <v>19.521999359130859</v>
      </c>
      <c r="BJ87" s="20">
        <f>AVERAGE(BI87:BI88)</f>
        <v>19.513999938964844</v>
      </c>
      <c r="BK87" s="21">
        <f t="shared" ref="BK87" si="1964">STDEV(BI87:BI88)</f>
        <v>1.1312888489900133E-2</v>
      </c>
      <c r="BL87" s="22">
        <f>2^(MIN(BJ$3:BJ$96)-BJ87)</f>
        <v>0.62807139650012722</v>
      </c>
      <c r="BM87" s="114">
        <f t="shared" ref="BM87" si="1965">BJ87-$R87-M87</f>
        <v>-6.4470719585184</v>
      </c>
      <c r="BP87" s="80">
        <f t="shared" ref="BP87" si="1966">(BM87-BN$83)/BO$83*SQRT(7/6)</f>
        <v>2.1026900059367049</v>
      </c>
      <c r="BQ87" s="118">
        <f t="shared" ref="BQ87" si="1967">BN$3-BM87</f>
        <v>-2.4198902517537313</v>
      </c>
      <c r="BU87" s="24">
        <f t="shared" ref="BU87" si="1968">(BQ87-BR$83)/BS$83*SQRT(7/6)</f>
        <v>-2.1026900059366946</v>
      </c>
      <c r="BV87" s="98">
        <v>44</v>
      </c>
      <c r="BW87" s="6">
        <v>6</v>
      </c>
      <c r="BX87" s="6">
        <v>23.6</v>
      </c>
      <c r="BY87" s="19">
        <v>23.384000778198242</v>
      </c>
      <c r="BZ87" s="20">
        <f>AVERAGE(BY87:BY88)</f>
        <v>23.412500381469727</v>
      </c>
      <c r="CA87" s="21">
        <f t="shared" ref="CA87" si="1969">STDEV(BY87:BY88)</f>
        <v>4.030452546878583E-2</v>
      </c>
      <c r="CB87" s="22">
        <f>2^(MIN(BZ$3:BZ$96)-BZ87)</f>
        <v>0.79608783776208591</v>
      </c>
      <c r="CC87" s="93">
        <f t="shared" ref="CC87" si="1970">BZ87-$R87-M87</f>
        <v>-2.5485715160135167</v>
      </c>
      <c r="CF87" s="34">
        <f t="shared" ref="CF87" si="1971">(CC87-CD$83)/CE$83*SQRT(7/6)</f>
        <v>2.1690261639495914</v>
      </c>
      <c r="CG87" s="30">
        <f t="shared" ref="CG87" si="1972">CD$3-CC87</f>
        <v>-1.7146765687616132</v>
      </c>
      <c r="CK87" s="24">
        <f t="shared" ref="CK87" si="1973">(CG87-CH$83)/CI$83*SQRT(7/6)</f>
        <v>-2.1690261639495856</v>
      </c>
      <c r="CL87" s="98">
        <v>44</v>
      </c>
      <c r="CM87" s="6">
        <v>6</v>
      </c>
      <c r="CN87" s="6">
        <v>23.6</v>
      </c>
      <c r="CO87" s="23">
        <v>25.038999557495117</v>
      </c>
      <c r="CP87" s="20">
        <f>AVERAGE(CO87:CO88)</f>
        <v>25.032999992370605</v>
      </c>
      <c r="CQ87" s="21">
        <f t="shared" ref="CQ87" si="1974">STDEV(CO87:CO88)</f>
        <v>8.4846663674250991E-3</v>
      </c>
      <c r="CR87" s="22">
        <f>2^(MIN(CP$3:CP$96)-CP87)</f>
        <v>1</v>
      </c>
      <c r="CS87" s="93">
        <f t="shared" ref="CS87" si="1975">CP87-$R87-M87</f>
        <v>-0.92807190511263782</v>
      </c>
      <c r="CV87" s="80">
        <f t="shared" ref="CV87" si="1976">(CS87-CT$83)/CU$83*SQRT(7/6)</f>
        <v>1.9665324340071764</v>
      </c>
      <c r="CW87" s="118">
        <f t="shared" ref="CW87" si="1977">CT$3-CS87</f>
        <v>-1.7683189779500204</v>
      </c>
      <c r="DA87" s="24">
        <f t="shared" ref="DA87" si="1978">(CW87-CX$83)/CY$83*SQRT(7/6)</f>
        <v>-1.9665324340071781</v>
      </c>
      <c r="DB87" s="98">
        <v>44</v>
      </c>
      <c r="DC87" s="6">
        <v>6</v>
      </c>
      <c r="DD87" s="6">
        <v>23.6</v>
      </c>
      <c r="DE87" s="19">
        <v>24.058000564575195</v>
      </c>
      <c r="DF87" s="20">
        <f>AVERAGE(DE87:DE88)</f>
        <v>24.083499908447266</v>
      </c>
      <c r="DG87" s="21">
        <f t="shared" ref="DG87" si="1979">STDEV(DE87:DE88)</f>
        <v>3.6061517935497105E-2</v>
      </c>
      <c r="DH87" s="22">
        <f>2^(MIN(DF$3:DF$96)-DF87)</f>
        <v>0.75943568024638342</v>
      </c>
      <c r="DI87" s="93">
        <f t="shared" ref="DI87" si="1980">DF87-$R87-M87</f>
        <v>-1.8775719890359777</v>
      </c>
      <c r="DL87" s="34">
        <f t="shared" ref="DL87" si="1981">(DI87-DJ$83)/DK$83*SQRT(7/6)</f>
        <v>2.0989988542548232</v>
      </c>
      <c r="DM87" s="30">
        <f t="shared" ref="DM87" si="1982">DJ$3-DI87</f>
        <v>-1.8743903138788012</v>
      </c>
      <c r="DQ87" s="24">
        <f t="shared" ref="DQ87" si="1983">(DM87-DN$83)/DO$83*SQRT(7/6)</f>
        <v>-2.0989988542548148</v>
      </c>
      <c r="DR87" s="98">
        <v>44</v>
      </c>
      <c r="DS87" s="6">
        <v>6</v>
      </c>
      <c r="DT87" s="6">
        <v>23.6</v>
      </c>
      <c r="DU87" s="33">
        <v>26.072000503540039</v>
      </c>
      <c r="DV87" s="20">
        <f>AVERAGE(DU87:DU88)</f>
        <v>26.016500473022461</v>
      </c>
      <c r="DW87" s="21">
        <f t="shared" ref="DW87" si="1984">STDEV(DU87:DU88)</f>
        <v>7.848889587007965E-2</v>
      </c>
      <c r="DX87" s="79">
        <f>2^(MIN(DV$3:DV$96)-DV87)</f>
        <v>0.56233445513925617</v>
      </c>
      <c r="DY87" s="96">
        <f t="shared" ref="DY87" si="1985">DV87-$R87-M87</f>
        <v>5.542857553921765E-2</v>
      </c>
      <c r="EB87" s="34">
        <f t="shared" ref="EB87" si="1986">(DY87-DZ$83)/EA$83*SQRT(7/6)</f>
        <v>2.1876811951071642</v>
      </c>
      <c r="EC87" s="30">
        <f t="shared" ref="EC87" si="1987">DZ$3-DY87</f>
        <v>-2.407962374600062</v>
      </c>
      <c r="EG87" s="24">
        <f t="shared" ref="EG87" si="1988">(EC87-ED$83)/EE$83*SQRT(7/6)</f>
        <v>-2.1876811951071642</v>
      </c>
      <c r="EH87" s="98">
        <v>44</v>
      </c>
      <c r="EI87" s="6">
        <v>6</v>
      </c>
      <c r="EJ87" s="6">
        <v>23.6</v>
      </c>
      <c r="EK87" s="76">
        <v>27.488000869750977</v>
      </c>
      <c r="EL87" s="77">
        <f>AVERAGE(EK87:EK88)</f>
        <v>27.483500480651855</v>
      </c>
      <c r="EM87" s="78">
        <f t="shared" ref="EM87" si="1989">STDEV(EK87:EK88)</f>
        <v>6.364511299933086E-3</v>
      </c>
      <c r="EN87" s="79">
        <f>2^(MIN(EL$3:EL$98)-EL87)</f>
        <v>0.65724345657158234</v>
      </c>
      <c r="EO87" s="93">
        <f t="shared" ref="EO87" si="1990">EL87-$R87-M87</f>
        <v>1.5224285831686122</v>
      </c>
      <c r="EP87" s="29"/>
      <c r="EQ87" s="29"/>
      <c r="ER87" s="80">
        <f t="shared" ref="ER87" si="1991">(EO87-EP$83)/EQ$83*SQRT(7/6)</f>
        <v>2.1972259708195141</v>
      </c>
      <c r="ES87" s="118">
        <f t="shared" ref="ES87" si="1992">EP$3-EO87</f>
        <v>-2.3411050366484019</v>
      </c>
      <c r="ET87" s="29"/>
      <c r="EU87" s="29"/>
      <c r="EV87" s="29"/>
      <c r="EW87" s="24">
        <f t="shared" ref="EW87" si="1993">(ES87-ET$83)/EU$83*SQRT(7/6)</f>
        <v>-2.1972259708195141</v>
      </c>
      <c r="EX87" s="98">
        <v>44</v>
      </c>
      <c r="EY87" s="6">
        <v>6</v>
      </c>
      <c r="EZ87" s="6">
        <v>23.6</v>
      </c>
      <c r="FA87" s="150">
        <v>27.988000869750977</v>
      </c>
      <c r="FB87" s="30">
        <f t="shared" ref="FB87" si="1994">AVERAGE(FA87:FA88)</f>
        <v>27.980500221252441</v>
      </c>
      <c r="FC87" s="30">
        <f t="shared" ref="FC87" si="1995">STDEV(FA87:FA88)</f>
        <v>1.0607518833221809E-2</v>
      </c>
      <c r="FD87" s="30">
        <f>2^(MIN(FB$3:FB$96)-FB87)</f>
        <v>0.62568120814648687</v>
      </c>
      <c r="FE87" s="118">
        <f t="shared" ref="FE87" si="1996">FB87-$R87-M87</f>
        <v>2.0194283237691981</v>
      </c>
      <c r="FF87" s="29"/>
      <c r="FG87" s="29"/>
      <c r="FH87" s="35">
        <f t="shared" ref="FH87" si="1997">(FE87-FF$83)/FG$83*SQRT(7/6)</f>
        <v>2.2357410991144619</v>
      </c>
      <c r="FI87" s="118">
        <f t="shared" ref="FI87" si="1998">FF$3-FE87</f>
        <v>-2.6211761589541358</v>
      </c>
      <c r="FJ87" s="29"/>
      <c r="FK87" s="29"/>
      <c r="FL87" s="29"/>
      <c r="FM87" s="50">
        <f t="shared" ref="FM87" si="1999">(FI87-FJ$83)/FK$83*SQRT(7/6)</f>
        <v>-2.2357410991144619</v>
      </c>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row>
    <row r="88" spans="2:278" x14ac:dyDescent="0.25">
      <c r="C88" s="5" t="s">
        <v>18</v>
      </c>
      <c r="D88" s="6">
        <v>6</v>
      </c>
      <c r="E88" s="6">
        <v>23.6</v>
      </c>
      <c r="F88" s="12" t="s">
        <v>87</v>
      </c>
      <c r="G88" s="98">
        <v>44</v>
      </c>
      <c r="H88" s="11">
        <v>44</v>
      </c>
      <c r="I88" s="170"/>
      <c r="M88" s="171"/>
      <c r="N88" s="19">
        <v>24.284999847412109</v>
      </c>
      <c r="O88" s="21"/>
      <c r="Q88" s="26"/>
      <c r="R88" s="28"/>
      <c r="S88" s="25"/>
      <c r="V88" s="32"/>
      <c r="Z88" s="21"/>
      <c r="AB88" s="98">
        <v>44</v>
      </c>
      <c r="AC88" s="23">
        <v>28.267000198364258</v>
      </c>
      <c r="AD88" s="78"/>
      <c r="AE88" s="29"/>
      <c r="AF88" s="23"/>
      <c r="AG88" s="25"/>
      <c r="AP88" s="98">
        <v>44</v>
      </c>
      <c r="AQ88" s="6">
        <v>6</v>
      </c>
      <c r="AR88" s="6">
        <v>23.6</v>
      </c>
      <c r="AS88" s="30">
        <v>26.340999603271484</v>
      </c>
      <c r="AT88" s="78"/>
      <c r="AU88" s="29"/>
      <c r="AV88" s="29"/>
      <c r="BA88" s="29"/>
      <c r="BF88" s="98">
        <v>44</v>
      </c>
      <c r="BG88" s="6">
        <v>6</v>
      </c>
      <c r="BH88" s="6">
        <v>23.6</v>
      </c>
      <c r="BI88" s="19">
        <v>19.506000518798828</v>
      </c>
      <c r="BJ88" s="21"/>
      <c r="BL88" s="32"/>
      <c r="BM88" s="32"/>
      <c r="BP88" s="29"/>
      <c r="BQ88" s="89"/>
      <c r="BV88" s="98">
        <v>44</v>
      </c>
      <c r="BW88" s="6">
        <v>6</v>
      </c>
      <c r="BX88" s="6">
        <v>23.6</v>
      </c>
      <c r="BY88" s="19">
        <v>23.440999984741211</v>
      </c>
      <c r="BZ88" s="21"/>
      <c r="CC88" s="89"/>
      <c r="CL88" s="98">
        <v>44</v>
      </c>
      <c r="CM88" s="6">
        <v>6</v>
      </c>
      <c r="CN88" s="6">
        <v>23.6</v>
      </c>
      <c r="CO88" s="23">
        <v>25.027000427246094</v>
      </c>
      <c r="CP88" s="21"/>
      <c r="CR88" s="32"/>
      <c r="CS88" s="89"/>
      <c r="CV88" s="29"/>
      <c r="CW88" s="89"/>
      <c r="DB88" s="98">
        <v>44</v>
      </c>
      <c r="DC88" s="6">
        <v>6</v>
      </c>
      <c r="DD88" s="6">
        <v>23.6</v>
      </c>
      <c r="DE88" s="19">
        <v>24.108999252319336</v>
      </c>
      <c r="DF88" s="21"/>
      <c r="DH88" s="32"/>
      <c r="DI88" s="29"/>
      <c r="DR88" s="98">
        <v>44</v>
      </c>
      <c r="DS88" s="6">
        <v>6</v>
      </c>
      <c r="DT88" s="6">
        <v>23.6</v>
      </c>
      <c r="DU88" s="33">
        <v>25.961000442504883</v>
      </c>
      <c r="DV88" s="21"/>
      <c r="DX88" s="29"/>
      <c r="EC88" s="29"/>
      <c r="EH88" s="98">
        <v>44</v>
      </c>
      <c r="EI88" s="6">
        <v>6</v>
      </c>
      <c r="EJ88" s="6">
        <v>23.6</v>
      </c>
      <c r="EK88" s="76">
        <v>27.479000091552734</v>
      </c>
      <c r="EL88" s="78"/>
      <c r="EM88" s="29"/>
      <c r="EP88" s="29"/>
      <c r="EQ88" s="29"/>
      <c r="ER88" s="29"/>
      <c r="ES88" s="89"/>
      <c r="ET88" s="29"/>
      <c r="EU88" s="29"/>
      <c r="EV88" s="29"/>
      <c r="EX88" s="98">
        <v>44</v>
      </c>
      <c r="EY88" s="6">
        <v>6</v>
      </c>
      <c r="EZ88" s="6">
        <v>23.6</v>
      </c>
      <c r="FA88" s="150">
        <v>27.972999572753906</v>
      </c>
      <c r="FF88" s="29"/>
      <c r="FG88" s="29"/>
      <c r="FJ88" s="29"/>
      <c r="FK88" s="29"/>
      <c r="FL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row>
    <row r="89" spans="2:278" x14ac:dyDescent="0.25">
      <c r="B89" s="12">
        <v>4</v>
      </c>
      <c r="C89" s="5" t="s">
        <v>18</v>
      </c>
      <c r="D89" s="6">
        <v>6</v>
      </c>
      <c r="E89" s="6">
        <v>23.6</v>
      </c>
      <c r="F89" s="12" t="s">
        <v>87</v>
      </c>
      <c r="G89" s="98">
        <v>45</v>
      </c>
      <c r="H89" s="11">
        <v>45</v>
      </c>
      <c r="I89" s="170">
        <v>0.7</v>
      </c>
      <c r="L89" s="171">
        <f t="shared" ref="L89" si="2000">(I89-J$83)/K$83*SQRT(7/6)</f>
        <v>-0.86016532891275388</v>
      </c>
      <c r="M89" s="171">
        <f>LOG(I89,2)</f>
        <v>-0.51457317282975834</v>
      </c>
      <c r="N89" s="19">
        <v>23.996000289916992</v>
      </c>
      <c r="O89" s="20">
        <f>AVERAGE(N89:N90)</f>
        <v>24.034999847412109</v>
      </c>
      <c r="P89" s="21">
        <f>STDEV(N89:N90)</f>
        <v>5.5153703136144018E-2</v>
      </c>
      <c r="Q89" s="22">
        <f>2^(MIN(O$17:O$50)-O89)</f>
        <v>0.72875205243527275</v>
      </c>
      <c r="R89" s="87">
        <f t="shared" ref="R89" si="2001">AD89</f>
        <v>28.16200065612793</v>
      </c>
      <c r="S89" s="96">
        <f t="shared" ref="S89" si="2002">O89-$R89-M89</f>
        <v>-3.6124276358860619</v>
      </c>
      <c r="V89" s="34">
        <f t="shared" ref="V89" si="2003">(S89-T$83)/U$83*SQRT(7/6)</f>
        <v>0.1154137891098765</v>
      </c>
      <c r="W89" s="30">
        <f>T$3-S89</f>
        <v>-0.51317772471565837</v>
      </c>
      <c r="Z89" s="21"/>
      <c r="AA89" s="24">
        <f t="shared" ref="AA89" si="2004">(W89-X$83)/Y$83*SQRT(7/6)</f>
        <v>-0.11541378910987683</v>
      </c>
      <c r="AB89" s="98">
        <v>45</v>
      </c>
      <c r="AC89" s="23">
        <v>28.152000427246094</v>
      </c>
      <c r="AD89" s="77">
        <f t="shared" ref="AD89" si="2005">AVERAGE(AC89:AC90)</f>
        <v>28.16200065612793</v>
      </c>
      <c r="AE89" s="78">
        <f t="shared" ref="AE89" si="2006">STDEV(AC89:AC90)</f>
        <v>1.4142459311527513E-2</v>
      </c>
      <c r="AF89" s="30">
        <f>2^(MIN(AD$3:AD$96)-AD89)</f>
        <v>0.68657988893307687</v>
      </c>
      <c r="AG89" s="95">
        <f t="shared" ref="AG89" si="2007">AD89-$R89</f>
        <v>0</v>
      </c>
      <c r="AP89" s="98">
        <v>45</v>
      </c>
      <c r="AQ89" s="6">
        <v>6</v>
      </c>
      <c r="AR89" s="6">
        <v>23.6</v>
      </c>
      <c r="AS89" s="30">
        <v>26.638999938964844</v>
      </c>
      <c r="AT89" s="77">
        <f t="shared" ref="AT89" si="2008">AVERAGE(AS89:AS90)</f>
        <v>26.63599967956543</v>
      </c>
      <c r="AU89" s="78">
        <f t="shared" ref="AU89" si="2009">STDEV(AS89:AS90)</f>
        <v>4.243007533288724E-3</v>
      </c>
      <c r="AV89" s="30">
        <f>2^(MIN(AT$3:AT$96)-AT89)</f>
        <v>0.46153133421482695</v>
      </c>
      <c r="AW89" s="93">
        <f t="shared" ref="AW89" si="2010">AT89-$R89-M89</f>
        <v>-1.0114278037327415</v>
      </c>
      <c r="AZ89" s="80">
        <f t="shared" ref="AZ89" si="2011">(AW89-AX$83)/AY$83*SQRT(7/6)</f>
        <v>0.68088706945737398</v>
      </c>
      <c r="BA89" s="30">
        <f t="shared" ref="BA89" si="2012">AX$3-AW89</f>
        <v>-1.0684630422728576</v>
      </c>
      <c r="BE89" s="31">
        <f t="shared" ref="BE89" si="2013">(BA89-BB$83)/BC$83*SQRT(7/6)</f>
        <v>-0.68088706945737354</v>
      </c>
      <c r="BF89" s="98">
        <v>45</v>
      </c>
      <c r="BG89" s="6">
        <v>6</v>
      </c>
      <c r="BH89" s="6">
        <v>23.6</v>
      </c>
      <c r="BI89" s="19">
        <v>19.783000946044922</v>
      </c>
      <c r="BJ89" s="20">
        <f>AVERAGE(BI89:BI90)</f>
        <v>19.77500057220459</v>
      </c>
      <c r="BK89" s="21">
        <f t="shared" ref="BK89" si="2014">STDEV(BI89:BI90)</f>
        <v>1.1314237189052482E-2</v>
      </c>
      <c r="BL89" s="22">
        <f>2^(MIN(BJ$3:BJ$96)-BJ89)</f>
        <v>0.52413117955151356</v>
      </c>
      <c r="BM89" s="114">
        <f t="shared" ref="BM89" si="2015">BJ89-$R89-M89</f>
        <v>-7.8724269110935818</v>
      </c>
      <c r="BP89" s="80">
        <f t="shared" ref="BP89" si="2016">(BM89-BN$83)/BO$83*SQRT(7/6)</f>
        <v>0.68896025750264867</v>
      </c>
      <c r="BQ89" s="118">
        <f t="shared" ref="BQ89" si="2017">BN$3-BM89</f>
        <v>-0.99453529917854944</v>
      </c>
      <c r="BU89" s="24">
        <f t="shared" ref="BU89" si="2018">(BQ89-BR$83)/BS$83*SQRT(7/6)</f>
        <v>-0.68896025750264422</v>
      </c>
      <c r="BV89" s="98">
        <v>45</v>
      </c>
      <c r="BW89" s="6">
        <v>6</v>
      </c>
      <c r="BX89" s="6">
        <v>23.6</v>
      </c>
      <c r="BY89" s="19">
        <v>23.420999526977539</v>
      </c>
      <c r="BZ89" s="20">
        <f>AVERAGE(BY89:BY90)</f>
        <v>23.440499305725098</v>
      </c>
      <c r="CA89" s="21">
        <f t="shared" ref="CA89" si="2019">STDEV(BY89:BY90)</f>
        <v>2.7576851568072009E-2</v>
      </c>
      <c r="CB89" s="22">
        <f>2^(MIN(BZ$3:BZ$96)-BZ89)</f>
        <v>0.78078681880067002</v>
      </c>
      <c r="CC89" s="93">
        <f t="shared" ref="CC89" si="2020">BZ89-$R89-M89</f>
        <v>-4.206928177573074</v>
      </c>
      <c r="CF89" s="34">
        <f t="shared" ref="CF89" si="2021">(CC89-CD$83)/CE$83*SQRT(7/6)</f>
        <v>0.508940448487607</v>
      </c>
      <c r="CG89" s="30">
        <f t="shared" ref="CG89" si="2022">CD$3-CC89</f>
        <v>-5.631990720205593E-2</v>
      </c>
      <c r="CK89" s="24">
        <f t="shared" ref="CK89" si="2023">(CG89-CH$83)/CI$83*SQRT(7/6)</f>
        <v>-0.50894044848760533</v>
      </c>
      <c r="CL89" s="98">
        <v>45</v>
      </c>
      <c r="CM89" s="6">
        <v>6</v>
      </c>
      <c r="CN89" s="6">
        <v>23.6</v>
      </c>
      <c r="CO89" s="23">
        <v>25.392000198364258</v>
      </c>
      <c r="CP89" s="20">
        <f>AVERAGE(CO89:CO90)</f>
        <v>25.431500434875488</v>
      </c>
      <c r="CQ89" s="21">
        <f t="shared" ref="CQ89" si="2024">STDEV(CO89:CO90)</f>
        <v>5.5861770191127036E-2</v>
      </c>
      <c r="CR89" s="22">
        <f>2^(MIN(CP$3:CP$96)-CP89)</f>
        <v>0.75864642133253091</v>
      </c>
      <c r="CS89" s="93">
        <f t="shared" ref="CS89" si="2025">CP89-$R89-M89</f>
        <v>-2.215927048422683</v>
      </c>
      <c r="CV89" s="80">
        <f t="shared" ref="CV89" si="2026">(CS89-CT$83)/CU$83*SQRT(7/6)</f>
        <v>0.51546152431459724</v>
      </c>
      <c r="CW89" s="118">
        <f t="shared" ref="CW89" si="2027">CT$3-CS89</f>
        <v>-0.48046383463997522</v>
      </c>
      <c r="DA89" s="24">
        <f t="shared" ref="DA89" si="2028">(CW89-CX$83)/CY$83*SQRT(7/6)</f>
        <v>-0.51546152431459802</v>
      </c>
      <c r="DB89" s="98">
        <v>45</v>
      </c>
      <c r="DC89" s="6">
        <v>6</v>
      </c>
      <c r="DD89" s="6">
        <v>23.6</v>
      </c>
      <c r="DE89" s="19">
        <v>24.284000396728516</v>
      </c>
      <c r="DF89" s="20">
        <f>AVERAGE(DE89:DE90)</f>
        <v>24.317500114440918</v>
      </c>
      <c r="DG89" s="21">
        <f t="shared" ref="DG89" si="2029">STDEV(DE89:DE90)</f>
        <v>4.7375755124549591E-2</v>
      </c>
      <c r="DH89" s="22">
        <f>2^(MIN(DF$3:DF$96)-DF89)</f>
        <v>0.64572844294463028</v>
      </c>
      <c r="DI89" s="93">
        <f t="shared" ref="DI89" si="2030">DF89-$R89-M89</f>
        <v>-3.3299273688572533</v>
      </c>
      <c r="DL89" s="34">
        <f t="shared" ref="DL89" si="2031">(DI89-DJ$83)/DK$83*SQRT(7/6)</f>
        <v>0.60895618144946462</v>
      </c>
      <c r="DM89" s="30">
        <f t="shared" ref="DM89" si="2032">DJ$3-DI89</f>
        <v>-0.42203493405752557</v>
      </c>
      <c r="DQ89" s="24">
        <f t="shared" ref="DQ89" si="2033">(DM89-DN$83)/DO$83*SQRT(7/6)</f>
        <v>-0.60895618144946162</v>
      </c>
      <c r="DR89" s="98">
        <v>45</v>
      </c>
      <c r="DS89" s="6">
        <v>6</v>
      </c>
      <c r="DT89" s="6">
        <v>23.6</v>
      </c>
      <c r="DU89" s="33">
        <v>25.815999984741211</v>
      </c>
      <c r="DV89" s="20">
        <f>AVERAGE(DU89:DU90)</f>
        <v>25.850500106811523</v>
      </c>
      <c r="DW89" s="21">
        <f t="shared" ref="DW89" si="2034">STDEV(DU89:DU90)</f>
        <v>4.8790540535363282E-2</v>
      </c>
      <c r="DX89" s="79">
        <f>2^(MIN(DV$3:DV$96)-DV89)</f>
        <v>0.6309076359695126</v>
      </c>
      <c r="DY89" s="96">
        <f t="shared" ref="DY89" si="2035">DV89-$R89-M89</f>
        <v>-1.7969273764866478</v>
      </c>
      <c r="EB89" s="34">
        <f t="shared" ref="EB89" si="2036">(DY89-DZ$83)/EA$83*SQRT(7/6)</f>
        <v>0.18147050769219719</v>
      </c>
      <c r="EC89" s="30">
        <f t="shared" ref="EC89" si="2037">DZ$3-DY89</f>
        <v>-0.55560642257419657</v>
      </c>
      <c r="EG89" s="24">
        <f t="shared" ref="EG89" si="2038">(EC89-ED$83)/EE$83*SQRT(7/6)</f>
        <v>-0.18147050769219727</v>
      </c>
      <c r="EH89" s="98">
        <v>45</v>
      </c>
      <c r="EI89" s="6">
        <v>6</v>
      </c>
      <c r="EJ89" s="6">
        <v>23.6</v>
      </c>
      <c r="EK89" s="76">
        <v>27.204999923706055</v>
      </c>
      <c r="EL89" s="77">
        <f>AVERAGE(EK89:EK90)</f>
        <v>27.140500068664551</v>
      </c>
      <c r="EM89" s="78">
        <f t="shared" ref="EM89" si="2039">STDEV(EK89:EK90)</f>
        <v>9.1216569770793468E-2</v>
      </c>
      <c r="EN89" s="79">
        <f>2^(MIN(EL$3:EL$98)-EL89)</f>
        <v>0.8336421856399624</v>
      </c>
      <c r="EO89" s="93">
        <f t="shared" ref="EO89" si="2040">EL89-$R89-M89</f>
        <v>-0.50692741463362057</v>
      </c>
      <c r="EP89" s="29"/>
      <c r="EQ89" s="29"/>
      <c r="ER89" s="80">
        <f t="shared" ref="ER89" si="2041">(EO89-EP$83)/EQ$83*SQRT(7/6)</f>
        <v>0.22521846906637222</v>
      </c>
      <c r="ES89" s="118">
        <f t="shared" ref="ES89" si="2042">EP$3-EO89</f>
        <v>-0.31174903884616922</v>
      </c>
      <c r="ET89" s="29"/>
      <c r="EU89" s="29"/>
      <c r="EV89" s="29"/>
      <c r="EW89" s="24">
        <f t="shared" ref="EW89" si="2043">(ES89-ET$83)/EU$83*SQRT(7/6)</f>
        <v>-0.22521846906637227</v>
      </c>
      <c r="EX89" s="98">
        <v>45</v>
      </c>
      <c r="EY89" s="6">
        <v>6</v>
      </c>
      <c r="EZ89" s="6">
        <v>23.6</v>
      </c>
      <c r="FA89" s="150">
        <v>27.75</v>
      </c>
      <c r="FB89" s="30">
        <f t="shared" ref="FB89" si="2044">AVERAGE(FA89:FA90)</f>
        <v>27.80150032043457</v>
      </c>
      <c r="FC89" s="30">
        <f t="shared" ref="FC89" si="2045">STDEV(FA89:FA90)</f>
        <v>7.2832451625129579E-2</v>
      </c>
      <c r="FD89" s="30">
        <f>2^(MIN(FB$3:FB$96)-FB89)</f>
        <v>0.70833296011757418</v>
      </c>
      <c r="FE89" s="118">
        <f t="shared" ref="FE89" si="2046">FB89-$R89-M89</f>
        <v>0.15407283713639897</v>
      </c>
      <c r="FF89" s="29"/>
      <c r="FG89" s="29"/>
      <c r="FH89" s="35">
        <f t="shared" ref="FH89" si="2047">(FE89-FF$83)/FG$83*SQRT(7/6)</f>
        <v>0.2519528036833682</v>
      </c>
      <c r="FI89" s="118">
        <f t="shared" ref="FI89" si="2048">FF$3-FE89</f>
        <v>-0.75582067232133665</v>
      </c>
      <c r="FJ89" s="29"/>
      <c r="FK89" s="29"/>
      <c r="FL89" s="29"/>
      <c r="FM89" s="50">
        <f t="shared" ref="FM89" si="2049">(FI89-FJ$83)/FK$83*SQRT(7/6)</f>
        <v>-0.25195280368336825</v>
      </c>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row>
    <row r="90" spans="2:278" x14ac:dyDescent="0.25">
      <c r="C90" s="5" t="s">
        <v>18</v>
      </c>
      <c r="D90" s="6">
        <v>6</v>
      </c>
      <c r="E90" s="6">
        <v>23.6</v>
      </c>
      <c r="F90" s="12" t="s">
        <v>87</v>
      </c>
      <c r="G90" s="98">
        <v>45</v>
      </c>
      <c r="H90" s="11">
        <v>45</v>
      </c>
      <c r="I90" s="170"/>
      <c r="M90" s="171"/>
      <c r="N90" s="19">
        <v>24.073999404907227</v>
      </c>
      <c r="O90" s="21"/>
      <c r="Q90" s="26"/>
      <c r="R90" s="28"/>
      <c r="S90" s="25"/>
      <c r="V90" s="32"/>
      <c r="Z90" s="21"/>
      <c r="AB90" s="98">
        <v>45</v>
      </c>
      <c r="AC90" s="23">
        <v>28.172000885009766</v>
      </c>
      <c r="AD90" s="78"/>
      <c r="AE90" s="29"/>
      <c r="AF90" s="23"/>
      <c r="AG90" s="25"/>
      <c r="AP90" s="98">
        <v>45</v>
      </c>
      <c r="AQ90" s="6">
        <v>6</v>
      </c>
      <c r="AR90" s="6">
        <v>23.6</v>
      </c>
      <c r="AS90" s="30">
        <v>26.632999420166016</v>
      </c>
      <c r="AT90" s="78"/>
      <c r="AU90" s="29"/>
      <c r="AV90" s="29"/>
      <c r="BA90" s="29"/>
      <c r="BF90" s="98">
        <v>45</v>
      </c>
      <c r="BG90" s="6">
        <v>6</v>
      </c>
      <c r="BH90" s="6">
        <v>23.6</v>
      </c>
      <c r="BI90" s="19">
        <v>19.767000198364258</v>
      </c>
      <c r="BJ90" s="21"/>
      <c r="BL90" s="32"/>
      <c r="BM90" s="32"/>
      <c r="BP90" s="29"/>
      <c r="BQ90" s="89"/>
      <c r="BV90" s="98">
        <v>45</v>
      </c>
      <c r="BW90" s="6">
        <v>6</v>
      </c>
      <c r="BX90" s="6">
        <v>23.6</v>
      </c>
      <c r="BY90" s="19">
        <v>23.459999084472656</v>
      </c>
      <c r="BZ90" s="21"/>
      <c r="CC90" s="89"/>
      <c r="CL90" s="98">
        <v>45</v>
      </c>
      <c r="CM90" s="6">
        <v>6</v>
      </c>
      <c r="CN90" s="6">
        <v>23.6</v>
      </c>
      <c r="CO90" s="23">
        <v>25.471000671386719</v>
      </c>
      <c r="CP90" s="21"/>
      <c r="CR90" s="32"/>
      <c r="CS90" s="89"/>
      <c r="CV90" s="29"/>
      <c r="CW90" s="89"/>
      <c r="DB90" s="98">
        <v>45</v>
      </c>
      <c r="DC90" s="6">
        <v>6</v>
      </c>
      <c r="DD90" s="6">
        <v>23.6</v>
      </c>
      <c r="DE90" s="19">
        <v>24.35099983215332</v>
      </c>
      <c r="DF90" s="21"/>
      <c r="DH90" s="32"/>
      <c r="DI90" s="29"/>
      <c r="DR90" s="98">
        <v>45</v>
      </c>
      <c r="DS90" s="6">
        <v>6</v>
      </c>
      <c r="DT90" s="6">
        <v>23.6</v>
      </c>
      <c r="DU90" s="33">
        <v>25.885000228881836</v>
      </c>
      <c r="DV90" s="21"/>
      <c r="DX90" s="29"/>
      <c r="EC90" s="29"/>
      <c r="EH90" s="98">
        <v>45</v>
      </c>
      <c r="EI90" s="6">
        <v>6</v>
      </c>
      <c r="EJ90" s="6">
        <v>23.6</v>
      </c>
      <c r="EK90" s="76">
        <v>27.076000213623047</v>
      </c>
      <c r="EL90" s="78"/>
      <c r="EM90" s="29"/>
      <c r="EP90" s="29"/>
      <c r="EQ90" s="29"/>
      <c r="ER90" s="29"/>
      <c r="ES90" s="89"/>
      <c r="ET90" s="29"/>
      <c r="EU90" s="29"/>
      <c r="EV90" s="29"/>
      <c r="EX90" s="98">
        <v>45</v>
      </c>
      <c r="EY90" s="6">
        <v>6</v>
      </c>
      <c r="EZ90" s="6">
        <v>23.6</v>
      </c>
      <c r="FA90" s="150">
        <v>27.853000640869141</v>
      </c>
      <c r="FF90" s="29"/>
      <c r="FG90" s="29"/>
      <c r="FJ90" s="29"/>
      <c r="FK90" s="29"/>
      <c r="FL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row>
    <row r="91" spans="2:278" x14ac:dyDescent="0.25">
      <c r="B91" s="12">
        <v>5</v>
      </c>
      <c r="C91" s="5" t="s">
        <v>18</v>
      </c>
      <c r="D91" s="6">
        <v>6</v>
      </c>
      <c r="E91" s="6">
        <v>23.6</v>
      </c>
      <c r="F91" s="12" t="s">
        <v>87</v>
      </c>
      <c r="G91" s="98">
        <v>46</v>
      </c>
      <c r="H91" s="11">
        <v>46</v>
      </c>
      <c r="I91" s="170">
        <v>1.1000000000000001</v>
      </c>
      <c r="L91" s="171">
        <f t="shared" ref="L91" si="2050">(I91-J$83)/K$83*SQRT(7/6)</f>
        <v>-0.10752066611409423</v>
      </c>
      <c r="M91" s="171">
        <f>LOG(I91,2)</f>
        <v>0.13750352374993502</v>
      </c>
      <c r="N91" s="19">
        <v>24.686000823974609</v>
      </c>
      <c r="O91" s="20">
        <f>AVERAGE(N91:N92)</f>
        <v>24.677000045776367</v>
      </c>
      <c r="P91" s="21">
        <f>STDEV(N91:N92)</f>
        <v>1.2729022599866172E-2</v>
      </c>
      <c r="Q91" s="22">
        <f>2^(MIN(O$17:O$50)-O91)</f>
        <v>0.46700171340487634</v>
      </c>
      <c r="R91" s="87">
        <f t="shared" ref="R91" si="2051">AD91</f>
        <v>28.319000244140625</v>
      </c>
      <c r="S91" s="96">
        <f t="shared" ref="S91" si="2052">O91-$R91-M91</f>
        <v>-3.7795037221141929</v>
      </c>
      <c r="V91" s="34">
        <f t="shared" ref="V91" si="2053">(S91-T$83)/U$83*SQRT(7/6)</f>
        <v>-6.7641077281765591E-2</v>
      </c>
      <c r="W91" s="30">
        <f>T$3-S91</f>
        <v>-0.34610163848752729</v>
      </c>
      <c r="Z91" s="21"/>
      <c r="AA91" s="24">
        <f t="shared" ref="AA91" si="2054">(W91-X$83)/Y$83*SQRT(7/6)</f>
        <v>6.7641077281765202E-2</v>
      </c>
      <c r="AB91" s="98">
        <v>46</v>
      </c>
      <c r="AC91" s="23">
        <v>28.249000549316406</v>
      </c>
      <c r="AD91" s="77">
        <f t="shared" ref="AD91" si="2055">AVERAGE(AC91:AC92)</f>
        <v>28.319000244140625</v>
      </c>
      <c r="AE91" s="78">
        <f t="shared" ref="AE91" si="2056">STDEV(AC91:AC92)</f>
        <v>9.8994517782387909E-2</v>
      </c>
      <c r="AF91" s="30">
        <f>2^(MIN(AD$3:AD$96)-AD91)</f>
        <v>0.61578554889466108</v>
      </c>
      <c r="AG91" s="95">
        <f t="shared" ref="AG91" si="2057">AD91-$R91</f>
        <v>0</v>
      </c>
      <c r="AP91" s="98">
        <v>46</v>
      </c>
      <c r="AQ91" s="6">
        <v>6</v>
      </c>
      <c r="AR91" s="6">
        <v>23.6</v>
      </c>
      <c r="AS91" s="30">
        <v>26.608999252319336</v>
      </c>
      <c r="AT91" s="77">
        <f t="shared" ref="AT91" si="2058">AVERAGE(AS91:AS92)</f>
        <v>26.594499588012695</v>
      </c>
      <c r="AU91" s="78">
        <f t="shared" ref="AU91" si="2059">STDEV(AS91:AS92)</f>
        <v>2.0505621912308251E-2</v>
      </c>
      <c r="AV91" s="30">
        <f>2^(MIN(AT$3:AT$96)-AT91)</f>
        <v>0.47500038736882944</v>
      </c>
      <c r="AW91" s="93">
        <f t="shared" ref="AW91" si="2060">AT91-$R91-M91</f>
        <v>-1.8620041798778648</v>
      </c>
      <c r="AZ91" s="80">
        <f t="shared" ref="AZ91" si="2061">(AW91-AX$83)/AY$83*SQRT(7/6)</f>
        <v>-0.20390919475343422</v>
      </c>
      <c r="BA91" s="30">
        <f t="shared" ref="BA91" si="2062">AX$3-AW91</f>
        <v>-0.21788666612773433</v>
      </c>
      <c r="BE91" s="31">
        <f t="shared" ref="BE91" si="2063">(BA91-BB$83)/BC$83*SQRT(7/6)</f>
        <v>0.20390919475343411</v>
      </c>
      <c r="BF91" s="98">
        <v>46</v>
      </c>
      <c r="BG91" s="6">
        <v>6</v>
      </c>
      <c r="BH91" s="6">
        <v>23.6</v>
      </c>
      <c r="BI91" s="19">
        <v>19.663999557495117</v>
      </c>
      <c r="BJ91" s="20">
        <f>AVERAGE(BI91:BI92)</f>
        <v>19.642499923706055</v>
      </c>
      <c r="BK91" s="21">
        <f t="shared" ref="BK91" si="2064">STDEV(BI91:BI92)</f>
        <v>3.0405073690547041E-2</v>
      </c>
      <c r="BL91" s="22">
        <f>2^(MIN(BJ$3:BJ$96)-BJ91)</f>
        <v>0.57454846070883403</v>
      </c>
      <c r="BM91" s="114">
        <f t="shared" ref="BM91" si="2065">BJ91-$R91-M91</f>
        <v>-8.814003844184505</v>
      </c>
      <c r="BP91" s="80">
        <f t="shared" ref="BP91" si="2066">(BM91-BN$83)/BO$83*SQRT(7/6)</f>
        <v>-0.24493716807894786</v>
      </c>
      <c r="BQ91" s="118">
        <f t="shared" ref="BQ91" si="2067">BN$3-BM91</f>
        <v>-5.2958366087626274E-2</v>
      </c>
      <c r="BU91" s="24">
        <f t="shared" ref="BU91" si="2068">(BQ91-BR$83)/BS$83*SQRT(7/6)</f>
        <v>0.24493716807894833</v>
      </c>
      <c r="BV91" s="98">
        <v>46</v>
      </c>
      <c r="BW91" s="6">
        <v>6</v>
      </c>
      <c r="BX91" s="6">
        <v>23.6</v>
      </c>
      <c r="BY91" s="19">
        <v>23.586999893188477</v>
      </c>
      <c r="BZ91" s="20">
        <f>AVERAGE(BY91:BY92)</f>
        <v>23.557499885559082</v>
      </c>
      <c r="CA91" s="21">
        <f t="shared" ref="CA91" si="2069">STDEV(BY91:BY92)</f>
        <v>4.1719310879599521E-2</v>
      </c>
      <c r="CB91" s="22">
        <f>2^(MIN(BZ$3:BZ$96)-BZ91)</f>
        <v>0.71996567067951178</v>
      </c>
      <c r="CC91" s="93">
        <f t="shared" ref="CC91" si="2070">BZ91-$R91-M91</f>
        <v>-4.8990038823314777</v>
      </c>
      <c r="CF91" s="34">
        <f t="shared" ref="CF91" si="2071">(CC91-CD$83)/CE$83*SQRT(7/6)</f>
        <v>-0.18385683578732959</v>
      </c>
      <c r="CG91" s="30">
        <f t="shared" ref="CG91" si="2072">CD$3-CC91</f>
        <v>0.6357557975563477</v>
      </c>
      <c r="CK91" s="24">
        <f t="shared" ref="CK91" si="2073">(CG91-CH$83)/CI$83*SQRT(7/6)</f>
        <v>0.18385683578732961</v>
      </c>
      <c r="CL91" s="98">
        <v>46</v>
      </c>
      <c r="CM91" s="6">
        <v>6</v>
      </c>
      <c r="CN91" s="6">
        <v>23.6</v>
      </c>
      <c r="CO91" s="23">
        <v>25.785999298095703</v>
      </c>
      <c r="CP91" s="20">
        <f>AVERAGE(CO91:CO92)</f>
        <v>25.809999465942383</v>
      </c>
      <c r="CQ91" s="21">
        <f t="shared" ref="CQ91" si="2074">STDEV(CO91:CO92)</f>
        <v>3.3941362868005094E-2</v>
      </c>
      <c r="CR91" s="22">
        <f>2^(MIN(CP$3:CP$96)-CP91)</f>
        <v>0.58357926385273873</v>
      </c>
      <c r="CS91" s="93">
        <f t="shared" ref="CS91" si="2075">CP91-$R91-M91</f>
        <v>-2.6465043019481773</v>
      </c>
      <c r="CV91" s="80">
        <f t="shared" ref="CV91" si="2076">(CS91-CT$83)/CU$83*SQRT(7/6)</f>
        <v>3.0315248188918065E-2</v>
      </c>
      <c r="CW91" s="118">
        <f t="shared" ref="CW91" si="2077">CT$3-CS91</f>
        <v>-4.9886581114480855E-2</v>
      </c>
      <c r="DA91" s="24">
        <f t="shared" ref="DA91" si="2078">(CW91-CX$83)/CY$83*SQRT(7/6)</f>
        <v>-3.031524818891837E-2</v>
      </c>
      <c r="DB91" s="98">
        <v>46</v>
      </c>
      <c r="DC91" s="6">
        <v>6</v>
      </c>
      <c r="DD91" s="6">
        <v>23.6</v>
      </c>
      <c r="DE91" s="19">
        <v>24.03700065612793</v>
      </c>
      <c r="DF91" s="20">
        <f>AVERAGE(DE91:DE92)</f>
        <v>24.048500061035156</v>
      </c>
      <c r="DG91" s="21">
        <f t="shared" ref="DG91" si="2079">STDEV(DE91:DE92)</f>
        <v>1.6262614379019529E-2</v>
      </c>
      <c r="DH91" s="22">
        <f>2^(MIN(DF$3:DF$96)-DF91)</f>
        <v>0.77808492555615849</v>
      </c>
      <c r="DI91" s="93">
        <f t="shared" ref="DI91" si="2080">DF91-$R91-M91</f>
        <v>-4.4080037068554034</v>
      </c>
      <c r="DL91" s="34">
        <f t="shared" ref="DL91" si="2081">(DI91-DJ$83)/DK$83*SQRT(7/6)</f>
        <v>-0.49709525091873119</v>
      </c>
      <c r="DM91" s="30">
        <f t="shared" ref="DM91" si="2082">DJ$3-DI91</f>
        <v>0.6560414039406246</v>
      </c>
      <c r="DQ91" s="24">
        <f t="shared" ref="DQ91" si="2083">(DM91-DN$83)/DO$83*SQRT(7/6)</f>
        <v>0.49709525091873041</v>
      </c>
      <c r="DR91" s="98">
        <v>46</v>
      </c>
      <c r="DS91" s="6">
        <v>6</v>
      </c>
      <c r="DT91" s="6">
        <v>23.6</v>
      </c>
      <c r="DU91" s="33">
        <v>26.590999603271484</v>
      </c>
      <c r="DV91" s="20">
        <f>AVERAGE(DU91:DU92)</f>
        <v>26.543000221252441</v>
      </c>
      <c r="DW91" s="21">
        <f t="shared" ref="DW91" si="2084">STDEV(DU91:DU92)</f>
        <v>6.7881377036857843E-2</v>
      </c>
      <c r="DX91" s="79">
        <f>2^(MIN(DV$3:DV$96)-DV91)</f>
        <v>0.39039340940033501</v>
      </c>
      <c r="DY91" s="96">
        <f t="shared" ref="DY91" si="2085">DV91-$R91-M91</f>
        <v>-1.9135035466381187</v>
      </c>
      <c r="EB91" s="34">
        <f t="shared" ref="EB91" si="2086">(DY91-DZ$83)/EA$83*SQRT(7/6)</f>
        <v>5.5211643568375247E-2</v>
      </c>
      <c r="EC91" s="30">
        <f t="shared" ref="EC91" si="2087">DZ$3-DY91</f>
        <v>-0.43903025242272564</v>
      </c>
      <c r="EG91" s="24">
        <f t="shared" ref="EG91" si="2088">(EC91-ED$83)/EE$83*SQRT(7/6)</f>
        <v>-5.521164356837531E-2</v>
      </c>
      <c r="EH91" s="98">
        <v>46</v>
      </c>
      <c r="EI91" s="6">
        <v>6</v>
      </c>
      <c r="EJ91" s="6">
        <v>23.6</v>
      </c>
      <c r="EK91" s="76">
        <v>27.572999954223633</v>
      </c>
      <c r="EL91" s="77">
        <f>AVERAGE(EK91:EK92)</f>
        <v>27.576499938964844</v>
      </c>
      <c r="EM91" s="78">
        <f t="shared" ref="EM91" si="2089">STDEV(EK91:EK92)</f>
        <v>4.9497258891193947E-3</v>
      </c>
      <c r="EN91" s="79">
        <f>2^(MIN(EL$3:EL$98)-EL91)</f>
        <v>0.61621269958569402</v>
      </c>
      <c r="EO91" s="93">
        <f t="shared" ref="EO91" si="2090">EL91-$R91-M91</f>
        <v>-0.88000382892571627</v>
      </c>
      <c r="EP91" s="29"/>
      <c r="EQ91" s="29"/>
      <c r="ER91" s="80">
        <f t="shared" ref="ER91" si="2091">(EO91-EP$83)/EQ$83*SQRT(7/6)</f>
        <v>-0.13731500879948275</v>
      </c>
      <c r="ES91" s="118">
        <f t="shared" ref="ES91" si="2092">EP$3-EO91</f>
        <v>6.132737544592648E-2</v>
      </c>
      <c r="ET91" s="29"/>
      <c r="EU91" s="29"/>
      <c r="EV91" s="29"/>
      <c r="EW91" s="24">
        <f t="shared" ref="EW91" si="2093">(ES91-ET$83)/EU$83*SQRT(7/6)</f>
        <v>0.13731500879948275</v>
      </c>
      <c r="EX91" s="98">
        <v>46</v>
      </c>
      <c r="EY91" s="6">
        <v>6</v>
      </c>
      <c r="EZ91" s="6">
        <v>23.6</v>
      </c>
      <c r="FA91" s="150">
        <v>28.222999572753906</v>
      </c>
      <c r="FB91" s="30">
        <f t="shared" ref="FB91" si="2094">AVERAGE(FA91:FA92)</f>
        <v>28.196499824523926</v>
      </c>
      <c r="FC91" s="30">
        <f t="shared" ref="FC91" si="2095">STDEV(FA91:FA92)</f>
        <v>3.7476303346310802E-2</v>
      </c>
      <c r="FD91" s="30">
        <f>2^(MIN(FB$3:FB$96)-FB91)</f>
        <v>0.53867987644485615</v>
      </c>
      <c r="FE91" s="118">
        <f t="shared" ref="FE91" si="2096">FB91-$R91-M91</f>
        <v>-0.26000394336663424</v>
      </c>
      <c r="FF91" s="29"/>
      <c r="FG91" s="29"/>
      <c r="FH91" s="35">
        <f t="shared" ref="FH91" si="2097">(FE91-FF$83)/FG$83*SQRT(7/6)</f>
        <v>-0.18841401993721205</v>
      </c>
      <c r="FI91" s="118">
        <f t="shared" ref="FI91" si="2098">FF$3-FE91</f>
        <v>-0.34174389181830345</v>
      </c>
      <c r="FJ91" s="29"/>
      <c r="FK91" s="29"/>
      <c r="FL91" s="29"/>
      <c r="FM91" s="50">
        <f t="shared" ref="FM91" si="2099">(FI91-FJ$83)/FK$83*SQRT(7/6)</f>
        <v>0.18841401993721199</v>
      </c>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row>
    <row r="92" spans="2:278" x14ac:dyDescent="0.25">
      <c r="C92" s="5" t="s">
        <v>18</v>
      </c>
      <c r="D92" s="6">
        <v>6</v>
      </c>
      <c r="E92" s="6">
        <v>23.6</v>
      </c>
      <c r="F92" s="12" t="s">
        <v>87</v>
      </c>
      <c r="G92" s="98">
        <v>46</v>
      </c>
      <c r="H92" s="11">
        <v>46</v>
      </c>
      <c r="I92" s="170"/>
      <c r="M92" s="171"/>
      <c r="N92" s="19">
        <v>24.667999267578125</v>
      </c>
      <c r="O92" s="21"/>
      <c r="Q92" s="26"/>
      <c r="R92" s="28"/>
      <c r="S92" s="25"/>
      <c r="V92" s="32"/>
      <c r="Z92" s="21"/>
      <c r="AB92" s="98">
        <v>46</v>
      </c>
      <c r="AC92" s="23">
        <v>28.388999938964844</v>
      </c>
      <c r="AD92" s="78"/>
      <c r="AE92" s="29"/>
      <c r="AF92" s="23"/>
      <c r="AG92" s="25"/>
      <c r="AP92" s="98">
        <v>46</v>
      </c>
      <c r="AQ92" s="6">
        <v>6</v>
      </c>
      <c r="AR92" s="6">
        <v>23.6</v>
      </c>
      <c r="AS92" s="30">
        <v>26.579999923706055</v>
      </c>
      <c r="AT92" s="78"/>
      <c r="AU92" s="29"/>
      <c r="AV92" s="29"/>
      <c r="BA92" s="29"/>
      <c r="BF92" s="98">
        <v>46</v>
      </c>
      <c r="BG92" s="6">
        <v>6</v>
      </c>
      <c r="BH92" s="6">
        <v>23.6</v>
      </c>
      <c r="BI92" s="19">
        <v>19.621000289916992</v>
      </c>
      <c r="BJ92" s="21"/>
      <c r="BL92" s="32"/>
      <c r="BM92" s="32"/>
      <c r="BP92" s="29"/>
      <c r="BQ92" s="89"/>
      <c r="BV92" s="98">
        <v>46</v>
      </c>
      <c r="BW92" s="6">
        <v>6</v>
      </c>
      <c r="BX92" s="6">
        <v>23.6</v>
      </c>
      <c r="BY92" s="19">
        <v>23.527999877929688</v>
      </c>
      <c r="BZ92" s="21"/>
      <c r="CC92" s="89"/>
      <c r="CL92" s="98">
        <v>46</v>
      </c>
      <c r="CM92" s="6">
        <v>6</v>
      </c>
      <c r="CN92" s="6">
        <v>23.6</v>
      </c>
      <c r="CO92" s="23">
        <v>25.833999633789063</v>
      </c>
      <c r="CP92" s="21"/>
      <c r="CR92" s="32"/>
      <c r="CS92" s="89"/>
      <c r="CV92" s="29"/>
      <c r="CW92" s="89"/>
      <c r="DB92" s="98">
        <v>46</v>
      </c>
      <c r="DC92" s="6">
        <v>6</v>
      </c>
      <c r="DD92" s="6">
        <v>23.6</v>
      </c>
      <c r="DE92" s="19">
        <v>24.059999465942383</v>
      </c>
      <c r="DF92" s="21"/>
      <c r="DH92" s="32"/>
      <c r="DI92" s="29"/>
      <c r="DR92" s="98">
        <v>46</v>
      </c>
      <c r="DS92" s="6">
        <v>6</v>
      </c>
      <c r="DT92" s="6">
        <v>23.6</v>
      </c>
      <c r="DU92" s="33">
        <v>26.495000839233398</v>
      </c>
      <c r="DV92" s="21"/>
      <c r="DX92" s="29"/>
      <c r="EC92" s="29"/>
      <c r="EH92" s="98">
        <v>46</v>
      </c>
      <c r="EI92" s="6">
        <v>6</v>
      </c>
      <c r="EJ92" s="6">
        <v>23.6</v>
      </c>
      <c r="EK92" s="76">
        <v>27.579999923706055</v>
      </c>
      <c r="EL92" s="78"/>
      <c r="EM92" s="29"/>
      <c r="EP92" s="29"/>
      <c r="EQ92" s="29"/>
      <c r="ER92" s="29"/>
      <c r="ES92" s="89"/>
      <c r="ET92" s="29"/>
      <c r="EU92" s="29"/>
      <c r="EV92" s="29"/>
      <c r="EX92" s="98">
        <v>46</v>
      </c>
      <c r="EY92" s="6">
        <v>6</v>
      </c>
      <c r="EZ92" s="6">
        <v>23.6</v>
      </c>
      <c r="FA92" s="150">
        <v>28.170000076293945</v>
      </c>
      <c r="FF92" s="29"/>
      <c r="FG92" s="29"/>
      <c r="FJ92" s="29"/>
      <c r="FK92" s="29"/>
      <c r="FL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row>
    <row r="93" spans="2:278" x14ac:dyDescent="0.25">
      <c r="B93" s="12">
        <v>6</v>
      </c>
      <c r="C93" s="5" t="s">
        <v>18</v>
      </c>
      <c r="D93" s="6">
        <v>6</v>
      </c>
      <c r="E93" s="6">
        <v>23.6</v>
      </c>
      <c r="F93" s="12" t="s">
        <v>87</v>
      </c>
      <c r="G93" s="98">
        <v>47</v>
      </c>
      <c r="H93" s="11">
        <v>47</v>
      </c>
      <c r="I93" s="170">
        <v>1.4</v>
      </c>
      <c r="L93" s="171">
        <f t="shared" ref="L93" si="2100">(I93-J$83)/K$83*SQRT(7/6)</f>
        <v>0.45696283098489993</v>
      </c>
      <c r="M93" s="171">
        <f>LOG(I93,2)</f>
        <v>0.48542682717024171</v>
      </c>
      <c r="N93" s="19">
        <v>25.173999786376953</v>
      </c>
      <c r="O93" s="20">
        <f>AVERAGE(N93:N94)</f>
        <v>25.017499923706055</v>
      </c>
      <c r="P93" s="21">
        <f>STDEV(N93:N94)</f>
        <v>0.22132422829871143</v>
      </c>
      <c r="Q93" s="22">
        <f>2^(MIN(O$17:O$50)-O93)</f>
        <v>0.3688228311131721</v>
      </c>
      <c r="R93" s="87">
        <f t="shared" ref="R93" si="2101">AD93</f>
        <v>28.640999794006348</v>
      </c>
      <c r="S93" s="96">
        <f t="shared" ref="S93" si="2102">O93-$R93-M93</f>
        <v>-4.108926697470535</v>
      </c>
      <c r="V93" s="34">
        <f t="shared" ref="V93" si="2103">(S93-T$83)/U$83*SQRT(7/6)</f>
        <v>-0.42856932321789221</v>
      </c>
      <c r="W93" s="30">
        <f>T$3-S93</f>
        <v>-1.6678663131185267E-2</v>
      </c>
      <c r="Z93" s="21"/>
      <c r="AA93" s="24">
        <f t="shared" ref="AA93" si="2104">(W93-X$83)/Y$83*SQRT(7/6)</f>
        <v>0.42856932321789165</v>
      </c>
      <c r="AB93" s="98">
        <v>47</v>
      </c>
      <c r="AC93" s="23">
        <v>28.656999588012695</v>
      </c>
      <c r="AD93" s="77">
        <f t="shared" ref="AD93" si="2105">AVERAGE(AC93:AC94)</f>
        <v>28.640999794006348</v>
      </c>
      <c r="AE93" s="78">
        <f t="shared" ref="AE93" si="2106">STDEV(AC93:AC94)</f>
        <v>2.2627125678952614E-2</v>
      </c>
      <c r="AF93" s="30">
        <f>2^(MIN(AD$3:AD$96)-AD93)</f>
        <v>0.49260404041624789</v>
      </c>
      <c r="AG93" s="95">
        <f t="shared" ref="AG93" si="2107">AD93-$R93</f>
        <v>0</v>
      </c>
      <c r="AP93" s="98">
        <v>47</v>
      </c>
      <c r="AQ93" s="6">
        <v>6</v>
      </c>
      <c r="AR93" s="6">
        <v>23.6</v>
      </c>
      <c r="AS93" s="30">
        <v>26.913999557495117</v>
      </c>
      <c r="AT93" s="77">
        <f t="shared" ref="AT93" si="2108">AVERAGE(AS93:AS94)</f>
        <v>26.869500160217285</v>
      </c>
      <c r="AU93" s="78">
        <f t="shared" ref="AU93" si="2109">STDEV(AS93:AS94)</f>
        <v>6.2931651147738452E-2</v>
      </c>
      <c r="AV93" s="30">
        <f>2^(MIN(AT$3:AT$96)-AT93)</f>
        <v>0.39256406556476792</v>
      </c>
      <c r="AW93" s="93">
        <f t="shared" ref="AW93" si="2110">AT93-$R93-M93</f>
        <v>-2.256926460959304</v>
      </c>
      <c r="AZ93" s="80">
        <f t="shared" ref="AZ93" si="2111">(AW93-AX$83)/AY$83*SQRT(7/6)</f>
        <v>-0.61471975657281153</v>
      </c>
      <c r="BA93" s="30">
        <f t="shared" ref="BA93" si="2112">AX$3-AW93</f>
        <v>0.1770356149537049</v>
      </c>
      <c r="BE93" s="31">
        <f t="shared" ref="BE93" si="2113">(BA93-BB$83)/BC$83*SQRT(7/6)</f>
        <v>0.6147197565728113</v>
      </c>
      <c r="BF93" s="98">
        <v>47</v>
      </c>
      <c r="BG93" s="6">
        <v>6</v>
      </c>
      <c r="BH93" s="6">
        <v>23.6</v>
      </c>
      <c r="BI93" s="19">
        <v>19.815000534057617</v>
      </c>
      <c r="BJ93" s="20">
        <f>AVERAGE(BI93:BI94)</f>
        <v>19.796500205993652</v>
      </c>
      <c r="BK93" s="21">
        <f t="shared" ref="BK93" si="2114">STDEV(BI93:BI94)</f>
        <v>2.6163414856410667E-2</v>
      </c>
      <c r="BL93" s="22">
        <f>2^(MIN(BJ$3:BJ$96)-BJ93)</f>
        <v>0.51637827351041898</v>
      </c>
      <c r="BM93" s="114">
        <f t="shared" ref="BM93" si="2115">BJ93-$R93-M93</f>
        <v>-9.3299264151829373</v>
      </c>
      <c r="BP93" s="80">
        <f t="shared" ref="BP93" si="2116">(BM93-BN$83)/BO$83*SQRT(7/6)</f>
        <v>-0.75665187127712785</v>
      </c>
      <c r="BQ93" s="118">
        <f t="shared" ref="BQ93" si="2117">BN$3-BM93</f>
        <v>0.46296420491080603</v>
      </c>
      <c r="BU93" s="24">
        <f t="shared" ref="BU93" si="2118">(BQ93-BR$83)/BS$83*SQRT(7/6)</f>
        <v>0.7566518712771263</v>
      </c>
      <c r="BV93" s="98">
        <v>47</v>
      </c>
      <c r="BW93" s="6">
        <v>6</v>
      </c>
      <c r="BX93" s="6">
        <v>23.6</v>
      </c>
      <c r="BY93" s="19">
        <v>23.52400016784668</v>
      </c>
      <c r="BZ93" s="20">
        <f>AVERAGE(BY93:BY94)</f>
        <v>23.522500038146973</v>
      </c>
      <c r="CA93" s="21">
        <f t="shared" ref="CA93" si="2119">STDEV(BY93:BY94)</f>
        <v>2.121503766644362E-3</v>
      </c>
      <c r="CB93" s="22">
        <f>2^(MIN(BZ$3:BZ$96)-BZ93)</f>
        <v>0.7376456622263442</v>
      </c>
      <c r="CC93" s="93">
        <f t="shared" ref="CC93" si="2120">BZ93-$R93-M93</f>
        <v>-5.603926583029617</v>
      </c>
      <c r="CF93" s="34">
        <f t="shared" ref="CF93" si="2121">(CC93-CD$83)/CE$83*SQRT(7/6)</f>
        <v>-0.88951451067697074</v>
      </c>
      <c r="CG93" s="30">
        <f t="shared" ref="CG93" si="2122">CD$3-CC93</f>
        <v>1.340678498254487</v>
      </c>
      <c r="CK93" s="24">
        <f t="shared" ref="CK93" si="2123">(CG93-CH$83)/CI$83*SQRT(7/6)</f>
        <v>0.88951451067696918</v>
      </c>
      <c r="CL93" s="98">
        <v>47</v>
      </c>
      <c r="CM93" s="6">
        <v>6</v>
      </c>
      <c r="CN93" s="6">
        <v>23.6</v>
      </c>
      <c r="CO93" s="23">
        <v>25.479000091552734</v>
      </c>
      <c r="CP93" s="20">
        <f>AVERAGE(CO93:CO94)</f>
        <v>25.453000068664551</v>
      </c>
      <c r="CQ93" s="21">
        <f t="shared" ref="CQ93" si="2124">STDEV(CO93:CO94)</f>
        <v>3.6769584990480129E-2</v>
      </c>
      <c r="CR93" s="22">
        <f>2^(MIN(CP$3:CP$96)-CP93)</f>
        <v>0.7474245847914639</v>
      </c>
      <c r="CS93" s="93">
        <f t="shared" ref="CS93" si="2125">CP93-$R93-M93</f>
        <v>-3.6734265525120384</v>
      </c>
      <c r="CV93" s="80">
        <f t="shared" ref="CV93" si="2126">(CS93-CT$83)/CU$83*SQRT(7/6)</f>
        <v>-1.1267535510855893</v>
      </c>
      <c r="CW93" s="118">
        <f t="shared" ref="CW93" si="2127">CT$3-CS93</f>
        <v>0.97703566944938025</v>
      </c>
      <c r="DA93" s="24">
        <f t="shared" ref="DA93" si="2128">(CW93-CX$83)/CY$83*SQRT(7/6)</f>
        <v>1.1267535510855899</v>
      </c>
      <c r="DB93" s="98">
        <v>47</v>
      </c>
      <c r="DC93" s="6">
        <v>6</v>
      </c>
      <c r="DD93" s="6">
        <v>23.6</v>
      </c>
      <c r="DE93" s="19">
        <v>24.952999114990234</v>
      </c>
      <c r="DF93" s="20">
        <f>AVERAGE(DE93:DE94)</f>
        <v>24.956499099731445</v>
      </c>
      <c r="DG93" s="21">
        <f t="shared" ref="DG93" si="2129">STDEV(DE93:DE94)</f>
        <v>4.9497258891193947E-3</v>
      </c>
      <c r="DH93" s="22">
        <f>2^(MIN(DF$3:DF$96)-DF93)</f>
        <v>0.41465991544200803</v>
      </c>
      <c r="DI93" s="93">
        <f t="shared" ref="DI93" si="2130">DF93-$R93-M93</f>
        <v>-4.1699275214451443</v>
      </c>
      <c r="DL93" s="34">
        <f t="shared" ref="DL93" si="2131">(DI93-DJ$83)/DK$83*SQRT(7/6)</f>
        <v>-0.25284120637237451</v>
      </c>
      <c r="DM93" s="30">
        <f t="shared" ref="DM93" si="2132">DJ$3-DI93</f>
        <v>0.4179652185303655</v>
      </c>
      <c r="DQ93" s="24">
        <f t="shared" ref="DQ93" si="2133">(DM93-DN$83)/DO$83*SQRT(7/6)</f>
        <v>0.25284120637237456</v>
      </c>
      <c r="DR93" s="98">
        <v>47</v>
      </c>
      <c r="DS93" s="6">
        <v>6</v>
      </c>
      <c r="DT93" s="6">
        <v>23.6</v>
      </c>
      <c r="DU93" s="33">
        <v>27.125</v>
      </c>
      <c r="DV93" s="20">
        <f>AVERAGE(DU93:DU94)</f>
        <v>27.133999824523926</v>
      </c>
      <c r="DW93" s="21">
        <f t="shared" ref="DW93" si="2134">STDEV(DU93:DU94)</f>
        <v>1.2727673900713823E-2</v>
      </c>
      <c r="DX93" s="79">
        <f>2^(MIN(DV$3:DV$96)-DV93)</f>
        <v>0.25917545480292087</v>
      </c>
      <c r="DY93" s="96">
        <f t="shared" ref="DY93" si="2135">DV93-$R93-M93</f>
        <v>-1.9924267966526636</v>
      </c>
      <c r="EB93" s="34">
        <f t="shared" ref="EB93" si="2136">(DY93-DZ$83)/EA$83*SQRT(7/6)</f>
        <v>-3.0266888509401409E-2</v>
      </c>
      <c r="EC93" s="30">
        <f t="shared" ref="EC93" si="2137">DZ$3-DY93</f>
        <v>-0.36010700240818072</v>
      </c>
      <c r="EG93" s="24">
        <f t="shared" ref="EG93" si="2138">(EC93-ED$83)/EE$83*SQRT(7/6)</f>
        <v>3.026688850940135E-2</v>
      </c>
      <c r="EH93" s="98">
        <v>47</v>
      </c>
      <c r="EI93" s="6">
        <v>6</v>
      </c>
      <c r="EJ93" s="6">
        <v>23.6</v>
      </c>
      <c r="EK93" s="76">
        <v>27.305000305175781</v>
      </c>
      <c r="EL93" s="77">
        <f>AVERAGE(EK93:EK94)</f>
        <v>27.21049976348877</v>
      </c>
      <c r="EM93" s="78">
        <f t="shared" ref="EM93" si="2139">STDEV(EK93:EK94)</f>
        <v>0.13364394770537602</v>
      </c>
      <c r="EN93" s="79">
        <f>2^(MIN(EL$3:EL$98)-EL93)</f>
        <v>0.79415939080291997</v>
      </c>
      <c r="EO93" s="93">
        <f t="shared" ref="EO93" si="2140">EL93-$R93-M93</f>
        <v>-1.9159268576878199</v>
      </c>
      <c r="EP93" s="29"/>
      <c r="EQ93" s="29"/>
      <c r="ER93" s="80">
        <f t="shared" ref="ER93" si="2141">(EO93-EP$83)/EQ$83*SQRT(7/6)</f>
        <v>-1.1439634165554817</v>
      </c>
      <c r="ES93" s="118">
        <f t="shared" ref="ES93" si="2142">EP$3-EO93</f>
        <v>1.09725040420803</v>
      </c>
      <c r="ET93" s="29"/>
      <c r="EU93" s="29"/>
      <c r="EV93" s="29"/>
      <c r="EW93" s="24">
        <f t="shared" ref="EW93" si="2143">(ES93-ET$83)/EU$83*SQRT(7/6)</f>
        <v>1.1439634165554817</v>
      </c>
      <c r="EX93" s="98">
        <v>47</v>
      </c>
      <c r="EY93" s="6">
        <v>6</v>
      </c>
      <c r="EZ93" s="6">
        <v>23.6</v>
      </c>
      <c r="FA93" s="150">
        <v>28.263999938964844</v>
      </c>
      <c r="FB93" s="30">
        <f t="shared" ref="FB93" si="2144">AVERAGE(FA93:FA94)</f>
        <v>28.159999847412109</v>
      </c>
      <c r="FC93" s="30">
        <f t="shared" ref="FC93" si="2145">STDEV(FA93:FA94)</f>
        <v>0.14707833996192052</v>
      </c>
      <c r="FD93" s="30">
        <f>2^(MIN(FB$3:FB$96)-FB93)</f>
        <v>0.55248226285177326</v>
      </c>
      <c r="FE93" s="118">
        <f t="shared" ref="FE93" si="2146">FB93-$R93-M93</f>
        <v>-0.96642677376448005</v>
      </c>
      <c r="FF93" s="29"/>
      <c r="FG93" s="29"/>
      <c r="FH93" s="35">
        <f t="shared" ref="FH93" si="2147">(FE93-FF$83)/FG$83*SQRT(7/6)</f>
        <v>-0.93968816184259329</v>
      </c>
      <c r="FI93" s="118">
        <f t="shared" ref="FI93" si="2148">FF$3-FE93</f>
        <v>0.36467893857954237</v>
      </c>
      <c r="FJ93" s="29"/>
      <c r="FK93" s="29"/>
      <c r="FL93" s="29"/>
      <c r="FM93" s="50">
        <f t="shared" ref="FM93" si="2149">(FI93-FJ$83)/FK$83*SQRT(7/6)</f>
        <v>0.93968816184259329</v>
      </c>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row>
    <row r="94" spans="2:278" x14ac:dyDescent="0.25">
      <c r="C94" s="5" t="s">
        <v>18</v>
      </c>
      <c r="D94" s="6">
        <v>6</v>
      </c>
      <c r="E94" s="6">
        <v>23.6</v>
      </c>
      <c r="F94" s="12" t="s">
        <v>87</v>
      </c>
      <c r="G94" s="98">
        <v>47</v>
      </c>
      <c r="H94" s="11">
        <v>47</v>
      </c>
      <c r="I94" s="170"/>
      <c r="M94" s="171"/>
      <c r="N94" s="19">
        <v>24.861000061035156</v>
      </c>
      <c r="O94" s="21"/>
      <c r="Q94" s="26"/>
      <c r="R94" s="28"/>
      <c r="S94" s="25"/>
      <c r="V94" s="32"/>
      <c r="Z94" s="21"/>
      <c r="AB94" s="98">
        <v>47</v>
      </c>
      <c r="AC94" s="23">
        <v>28.625</v>
      </c>
      <c r="AD94" s="78"/>
      <c r="AE94" s="29"/>
      <c r="AF94" s="23"/>
      <c r="AG94" s="25"/>
      <c r="AP94" s="98">
        <v>47</v>
      </c>
      <c r="AQ94" s="6">
        <v>6</v>
      </c>
      <c r="AR94" s="6">
        <v>23.6</v>
      </c>
      <c r="AS94" s="30">
        <v>26.825000762939453</v>
      </c>
      <c r="AT94" s="78"/>
      <c r="AU94" s="29"/>
      <c r="AV94" s="29"/>
      <c r="BA94" s="29"/>
      <c r="BF94" s="98">
        <v>47</v>
      </c>
      <c r="BG94" s="6">
        <v>6</v>
      </c>
      <c r="BH94" s="6">
        <v>23.6</v>
      </c>
      <c r="BI94" s="19">
        <v>19.777999877929688</v>
      </c>
      <c r="BJ94" s="21"/>
      <c r="BL94" s="32"/>
      <c r="BM94" s="32"/>
      <c r="BP94" s="29"/>
      <c r="BQ94" s="89"/>
      <c r="BV94" s="98">
        <v>47</v>
      </c>
      <c r="BW94" s="6">
        <v>6</v>
      </c>
      <c r="BX94" s="6">
        <v>23.6</v>
      </c>
      <c r="BY94" s="19">
        <v>23.520999908447266</v>
      </c>
      <c r="BZ94" s="21"/>
      <c r="CC94" s="89"/>
      <c r="CL94" s="98">
        <v>47</v>
      </c>
      <c r="CM94" s="6">
        <v>6</v>
      </c>
      <c r="CN94" s="6">
        <v>23.6</v>
      </c>
      <c r="CO94" s="23">
        <v>25.427000045776367</v>
      </c>
      <c r="CP94" s="21"/>
      <c r="CR94" s="32"/>
      <c r="CS94" s="89"/>
      <c r="CV94" s="29"/>
      <c r="CW94" s="89"/>
      <c r="DB94" s="98">
        <v>47</v>
      </c>
      <c r="DC94" s="6">
        <v>6</v>
      </c>
      <c r="DD94" s="6">
        <v>23.6</v>
      </c>
      <c r="DE94" s="19">
        <v>24.959999084472656</v>
      </c>
      <c r="DF94" s="21"/>
      <c r="DH94" s="32"/>
      <c r="DI94" s="29"/>
      <c r="DR94" s="98">
        <v>47</v>
      </c>
      <c r="DS94" s="6">
        <v>6</v>
      </c>
      <c r="DT94" s="6">
        <v>23.6</v>
      </c>
      <c r="DU94" s="33">
        <v>27.142999649047852</v>
      </c>
      <c r="DV94" s="21"/>
      <c r="DX94" s="29"/>
      <c r="EC94" s="29"/>
      <c r="EH94" s="98">
        <v>47</v>
      </c>
      <c r="EI94" s="6">
        <v>6</v>
      </c>
      <c r="EJ94" s="6">
        <v>23.6</v>
      </c>
      <c r="EK94" s="76">
        <v>27.115999221801758</v>
      </c>
      <c r="EL94" s="78"/>
      <c r="EM94" s="29"/>
      <c r="EP94" s="29"/>
      <c r="EQ94" s="29"/>
      <c r="ER94" s="29"/>
      <c r="ES94" s="89"/>
      <c r="ET94" s="29"/>
      <c r="EU94" s="29"/>
      <c r="EV94" s="29"/>
      <c r="EX94" s="98">
        <v>47</v>
      </c>
      <c r="EY94" s="6">
        <v>6</v>
      </c>
      <c r="EZ94" s="6">
        <v>23.6</v>
      </c>
      <c r="FA94" s="150">
        <v>28.055999755859375</v>
      </c>
      <c r="FF94" s="29"/>
      <c r="FG94" s="29"/>
      <c r="FJ94" s="29"/>
      <c r="FK94" s="29"/>
      <c r="FL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row>
    <row r="95" spans="2:278" x14ac:dyDescent="0.25">
      <c r="B95" s="12">
        <v>7</v>
      </c>
      <c r="C95" s="5" t="s">
        <v>18</v>
      </c>
      <c r="D95" s="6">
        <v>6</v>
      </c>
      <c r="E95" s="6">
        <v>23.6</v>
      </c>
      <c r="F95" s="12" t="s">
        <v>87</v>
      </c>
      <c r="G95" s="98">
        <v>48</v>
      </c>
      <c r="H95" s="11">
        <v>48</v>
      </c>
      <c r="I95" s="170">
        <v>2</v>
      </c>
      <c r="L95" s="171">
        <f t="shared" ref="L95" si="2150">(I95-J$83)/K$83*SQRT(7/6)</f>
        <v>1.5859298251828893</v>
      </c>
      <c r="M95" s="171">
        <f>LOG(I95,2)</f>
        <v>1</v>
      </c>
      <c r="N95" s="19">
        <v>24.075000762939453</v>
      </c>
      <c r="O95" s="20">
        <f>AVERAGE(N95:N96)</f>
        <v>24.039999961853027</v>
      </c>
      <c r="P95" s="21">
        <f>STDEV(N95:N96)</f>
        <v>4.94986075903463E-2</v>
      </c>
      <c r="Q95" s="22">
        <f>2^(MIN(O$17:O$50)-O95)</f>
        <v>0.72623070426237779</v>
      </c>
      <c r="R95" s="87">
        <f t="shared" ref="R95" si="2151">AD95</f>
        <v>28.03700065612793</v>
      </c>
      <c r="S95" s="96">
        <f t="shared" ref="S95" si="2152">O95-$R95-M95</f>
        <v>-4.9970006942749023</v>
      </c>
      <c r="V95" s="34">
        <f t="shared" ref="V95" si="2153">(S95-T$83)/U$83*SQRT(7/6)</f>
        <v>-1.4015767146463809</v>
      </c>
      <c r="W95" s="30">
        <f>T$3-S95</f>
        <v>0.87139533367318212</v>
      </c>
      <c r="Z95" s="21"/>
      <c r="AA95" s="24">
        <f t="shared" ref="AA95" si="2154">(W95-X$83)/Y$83*SQRT(7/6)</f>
        <v>1.4015767146463798</v>
      </c>
      <c r="AB95" s="98">
        <v>48</v>
      </c>
      <c r="AC95" s="23">
        <v>28.030000686645508</v>
      </c>
      <c r="AD95" s="77">
        <f t="shared" ref="AD95" si="2155">AVERAGE(AC95:AC96)</f>
        <v>28.03700065612793</v>
      </c>
      <c r="AE95" s="78">
        <f t="shared" ref="AE95" si="2156">STDEV(AC95:AC96)</f>
        <v>9.8994517782387895E-3</v>
      </c>
      <c r="AF95" s="30">
        <f>2^(MIN(AD$3:AD$96)-AD95)</f>
        <v>0.74872067797397412</v>
      </c>
      <c r="AG95" s="95">
        <f t="shared" ref="AG95" si="2157">AD95-$R95</f>
        <v>0</v>
      </c>
      <c r="AP95" s="98">
        <v>48</v>
      </c>
      <c r="AQ95" s="6">
        <v>6</v>
      </c>
      <c r="AR95" s="6">
        <v>23.6</v>
      </c>
      <c r="AS95" s="30">
        <v>26.586999893188477</v>
      </c>
      <c r="AT95" s="77">
        <f t="shared" ref="AT95" si="2158">AVERAGE(AS95:AS96)</f>
        <v>26.564000129699707</v>
      </c>
      <c r="AU95" s="78">
        <f t="shared" ref="AU95" si="2159">STDEV(AS95:AS96)</f>
        <v>3.2526577457191404E-2</v>
      </c>
      <c r="AV95" s="30">
        <f>2^(MIN(AT$3:AT$96)-AT95)</f>
        <v>0.48514908385067795</v>
      </c>
      <c r="AW95" s="93">
        <f t="shared" ref="AW95" si="2160">AT95-$R95-M95</f>
        <v>-2.4730005264282227</v>
      </c>
      <c r="AZ95" s="80">
        <f t="shared" ref="AZ95" si="2161">(AW95-AX$83)/AY$83*SQRT(7/6)</f>
        <v>-0.83948678664974596</v>
      </c>
      <c r="BA95" s="30">
        <f t="shared" ref="BA95" si="2162">AX$3-AW95</f>
        <v>0.39310968042262351</v>
      </c>
      <c r="BE95" s="31">
        <f t="shared" ref="BE95" si="2163">(BA95-BB$83)/BC$83*SQRT(7/6)</f>
        <v>0.83948678664974552</v>
      </c>
      <c r="BF95" s="98">
        <v>48</v>
      </c>
      <c r="BG95" s="6">
        <v>6</v>
      </c>
      <c r="BH95" s="6">
        <v>23.6</v>
      </c>
      <c r="BI95" s="19">
        <v>19.347000122070313</v>
      </c>
      <c r="BJ95" s="20">
        <f>AVERAGE(BI95:BI96)</f>
        <v>19.363499641418457</v>
      </c>
      <c r="BK95" s="21">
        <f t="shared" ref="BK95" si="2164">STDEV(BI95:BI96)</f>
        <v>2.3333844034783283E-2</v>
      </c>
      <c r="BL95" s="22">
        <f>2^(MIN(BJ$3:BJ$96)-BJ95)</f>
        <v>0.69713055674179825</v>
      </c>
      <c r="BM95" s="114">
        <f t="shared" ref="BM95" si="2165">BJ95-$R95-M95</f>
        <v>-9.6735010147094727</v>
      </c>
      <c r="BP95" s="80">
        <f t="shared" ref="BP95" si="2166">(BM95-BN$83)/BO$83*SQRT(7/6)</f>
        <v>-1.0974242741648643</v>
      </c>
      <c r="BQ95" s="118">
        <f t="shared" ref="BQ95" si="2167">BN$3-BM95</f>
        <v>0.80653880443734138</v>
      </c>
      <c r="BU95" s="24">
        <f t="shared" ref="BU95" si="2168">(BQ95-BR$83)/BS$83*SQRT(7/6)</f>
        <v>1.0974242741648612</v>
      </c>
      <c r="BV95" s="98">
        <v>48</v>
      </c>
      <c r="BW95" s="6">
        <v>6</v>
      </c>
      <c r="BX95" s="6">
        <v>23.6</v>
      </c>
      <c r="BY95" s="19">
        <v>23.302999496459961</v>
      </c>
      <c r="BZ95" s="20">
        <f>AVERAGE(BY95:BY96)</f>
        <v>23.302999496459961</v>
      </c>
      <c r="CA95" s="21">
        <f t="shared" ref="CA95" si="2169">STDEV(BY95:BY96)</f>
        <v>0</v>
      </c>
      <c r="CB95" s="22">
        <f>2^(MIN(BZ$3:BZ$96)-BZ95)</f>
        <v>0.85886328937574974</v>
      </c>
      <c r="CC95" s="93">
        <f t="shared" ref="CC95" si="2170">BZ95-$R95-M95</f>
        <v>-5.7340011596679687</v>
      </c>
      <c r="CF95" s="34">
        <f t="shared" ref="CF95" si="2171">(CC95-CD$83)/CE$83*SQRT(7/6)</f>
        <v>-1.0197247070885331</v>
      </c>
      <c r="CG95" s="30">
        <f t="shared" ref="CG95" si="2172">CD$3-CC95</f>
        <v>1.4707530748928388</v>
      </c>
      <c r="CK95" s="24">
        <f t="shared" ref="CK95" si="2173">(CG95-CH$83)/CI$83*SQRT(7/6)</f>
        <v>1.0197247070885314</v>
      </c>
      <c r="CL95" s="98">
        <v>48</v>
      </c>
      <c r="CM95" s="6">
        <v>6</v>
      </c>
      <c r="CN95" s="6">
        <v>23.6</v>
      </c>
      <c r="CO95" s="23">
        <v>25.229000091552734</v>
      </c>
      <c r="CP95" s="20">
        <f>AVERAGE(CO95:CO96)</f>
        <v>25.260000228881836</v>
      </c>
      <c r="CQ95" s="21">
        <f t="shared" ref="CQ95" si="2174">STDEV(CO95:CO96)</f>
        <v>4.3840814646243884E-2</v>
      </c>
      <c r="CR95" s="22">
        <f>2^(MIN(CP$3:CP$96)-CP95)</f>
        <v>0.85440960082029571</v>
      </c>
      <c r="CS95" s="93">
        <f t="shared" ref="CS95" si="2175">CP95-$R95-M95</f>
        <v>-3.7770004272460937</v>
      </c>
      <c r="CV95" s="80">
        <f t="shared" ref="CV95" si="2176">(CS95-CT$83)/CU$83*SQRT(7/6)</f>
        <v>-1.2434538161825222</v>
      </c>
      <c r="CW95" s="118">
        <f t="shared" ref="CW95" si="2177">CT$3-CS95</f>
        <v>1.0806095441834356</v>
      </c>
      <c r="DA95" s="24">
        <f t="shared" ref="DA95" si="2178">(CW95-CX$83)/CY$83*SQRT(7/6)</f>
        <v>1.2434538161825233</v>
      </c>
      <c r="DB95" s="98">
        <v>48</v>
      </c>
      <c r="DC95" s="6">
        <v>6</v>
      </c>
      <c r="DD95" s="6">
        <v>23.6</v>
      </c>
      <c r="DE95" s="19">
        <v>23.867000579833984</v>
      </c>
      <c r="DF95" s="20">
        <f>AVERAGE(DE95:DE96)</f>
        <v>23.843500137329102</v>
      </c>
      <c r="DG95" s="21">
        <f t="shared" ref="DG95" si="2179">STDEV(DE95:DE96)</f>
        <v>3.3234644512174422E-2</v>
      </c>
      <c r="DH95" s="22">
        <f>2^(MIN(DF$3:DF$96)-DF95)</f>
        <v>0.89688782290853464</v>
      </c>
      <c r="DI95" s="93">
        <f t="shared" ref="DI95" si="2180">DF95-$R95-M95</f>
        <v>-5.1935005187988281</v>
      </c>
      <c r="DL95" s="34">
        <f t="shared" ref="DL95" si="2181">(DI95-DJ$83)/DK$83*SQRT(7/6)</f>
        <v>-1.3029749862850841</v>
      </c>
      <c r="DM95" s="30">
        <f t="shared" ref="DM95" si="2182">DJ$3-DI95</f>
        <v>1.4415382158840493</v>
      </c>
      <c r="DQ95" s="24">
        <f t="shared" ref="DQ95" si="2183">(DM95-DN$83)/DO$83*SQRT(7/6)</f>
        <v>1.3029749862850806</v>
      </c>
      <c r="DR95" s="98">
        <v>48</v>
      </c>
      <c r="DS95" s="6">
        <v>6</v>
      </c>
      <c r="DT95" s="6">
        <v>23.6</v>
      </c>
      <c r="DU95" s="33">
        <v>26.208000183105469</v>
      </c>
      <c r="DV95" s="20">
        <f>AVERAGE(DU95:DU96)</f>
        <v>26.164999961853027</v>
      </c>
      <c r="DW95" s="21">
        <f t="shared" ref="DW95" si="2184">STDEV(DU95:DU96)</f>
        <v>6.0811496080246434E-2</v>
      </c>
      <c r="DX95" s="79">
        <f>2^(MIN(DV$3:DV$96)-DV95)</f>
        <v>0.50733157646010407</v>
      </c>
      <c r="DY95" s="96">
        <f t="shared" ref="DY95" si="2185">DV95-$R95-M95</f>
        <v>-2.8720006942749023</v>
      </c>
      <c r="EB95" s="34">
        <f t="shared" ref="EB95" si="2186">(DY95-DZ$83)/EA$83*SQRT(7/6)</f>
        <v>-0.98289726813545131</v>
      </c>
      <c r="EC95" s="30">
        <f t="shared" ref="EC95" si="2187">DZ$3-DY95</f>
        <v>0.51946689521405798</v>
      </c>
      <c r="EG95" s="24">
        <f t="shared" ref="EG95" si="2188">(EC95-ED$83)/EE$83*SQRT(7/6)</f>
        <v>0.98289726813545131</v>
      </c>
      <c r="EH95" s="98">
        <v>48</v>
      </c>
      <c r="EI95" s="6">
        <v>6</v>
      </c>
      <c r="EJ95" s="6">
        <v>23.6</v>
      </c>
      <c r="EK95" s="76">
        <v>27.531999588012695</v>
      </c>
      <c r="EL95" s="77">
        <f>AVERAGE(EK95:EK96)</f>
        <v>27.46150016784668</v>
      </c>
      <c r="EM95" s="78">
        <f t="shared" ref="EM95" si="2189">STDEV(EK95:EK96)</f>
        <v>9.9701236138218574E-2</v>
      </c>
      <c r="EN95" s="79">
        <f>2^(MIN(EL$3:EL$98)-EL95)</f>
        <v>0.66734287051431651</v>
      </c>
      <c r="EO95" s="93">
        <f t="shared" ref="EO95" si="2190">EL95-$R95-M95</f>
        <v>-1.57550048828125</v>
      </c>
      <c r="EP95" s="29"/>
      <c r="EQ95" s="29"/>
      <c r="ER95" s="80">
        <f t="shared" ref="ER95" si="2191">(EO95-EP$83)/EQ$83*SQRT(7/6)</f>
        <v>-0.81315731107602074</v>
      </c>
      <c r="ES95" s="118">
        <f t="shared" ref="ES95" si="2192">EP$3-EO95</f>
        <v>0.75682403480146021</v>
      </c>
      <c r="ET95" s="29"/>
      <c r="EU95" s="29"/>
      <c r="EV95" s="29"/>
      <c r="EW95" s="24">
        <f t="shared" ref="EW95" si="2193">(ES95-ET$83)/EU$83*SQRT(7/6)</f>
        <v>0.81315731107602096</v>
      </c>
      <c r="EX95" s="98">
        <v>48</v>
      </c>
      <c r="EY95" s="6">
        <v>6</v>
      </c>
      <c r="EZ95" s="6">
        <v>23.6</v>
      </c>
      <c r="FA95" s="150">
        <v>28.103000640869141</v>
      </c>
      <c r="FB95" s="30">
        <f t="shared" ref="FB95" si="2194">AVERAGE(FA95:FA96)</f>
        <v>28.041000366210937</v>
      </c>
      <c r="FC95" s="30">
        <f t="shared" ref="FC95" si="2195">STDEV(FA95:FA96)</f>
        <v>8.7681629292487767E-2</v>
      </c>
      <c r="FD95" s="30">
        <f>2^(MIN(FB$3:FB$96)-FB95)</f>
        <v>0.59998549763971976</v>
      </c>
      <c r="FE95" s="118">
        <f t="shared" ref="FE95" si="2196">FB95-$R95-M95</f>
        <v>-0.99600028991699219</v>
      </c>
      <c r="FF95" s="29"/>
      <c r="FG95" s="29"/>
      <c r="FH95" s="35">
        <f t="shared" ref="FH95" si="2197">(FE95-FF$83)/FG$83*SQRT(7/6)</f>
        <v>-0.97113932255619984</v>
      </c>
      <c r="FI95" s="118">
        <f t="shared" ref="FI95" si="2198">FF$3-FE95</f>
        <v>0.3942524547320545</v>
      </c>
      <c r="FJ95" s="29"/>
      <c r="FK95" s="29"/>
      <c r="FL95" s="29"/>
      <c r="FM95" s="50">
        <f t="shared" ref="FM95" si="2199">(FI95-FJ$83)/FK$83*SQRT(7/6)</f>
        <v>0.97113932255619984</v>
      </c>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row>
    <row r="96" spans="2:278" x14ac:dyDescent="0.25">
      <c r="C96" s="5" t="s">
        <v>18</v>
      </c>
      <c r="D96" s="6">
        <v>6</v>
      </c>
      <c r="E96" s="6">
        <v>23.6</v>
      </c>
      <c r="F96" s="12" t="s">
        <v>87</v>
      </c>
      <c r="G96" s="98">
        <v>48</v>
      </c>
      <c r="H96" s="11">
        <v>48</v>
      </c>
      <c r="I96" s="170"/>
      <c r="M96" s="171"/>
      <c r="N96" s="19">
        <v>24.004999160766602</v>
      </c>
      <c r="O96" s="21"/>
      <c r="Q96" s="26"/>
      <c r="R96" s="28"/>
      <c r="S96" s="25"/>
      <c r="V96" s="32"/>
      <c r="Z96" s="21"/>
      <c r="AB96" s="98">
        <v>48</v>
      </c>
      <c r="AC96" s="23">
        <v>28.044000625610352</v>
      </c>
      <c r="AD96" s="78"/>
      <c r="AE96" s="29"/>
      <c r="AF96" s="23"/>
      <c r="AG96" s="25"/>
      <c r="AP96" s="98">
        <v>48</v>
      </c>
      <c r="AQ96" s="6">
        <v>6</v>
      </c>
      <c r="AR96" s="6">
        <v>23.6</v>
      </c>
      <c r="AS96" s="30">
        <v>26.541000366210937</v>
      </c>
      <c r="AT96" s="78"/>
      <c r="AU96" s="29"/>
      <c r="AV96" s="29"/>
      <c r="BA96" s="29"/>
      <c r="BF96" s="98">
        <v>48</v>
      </c>
      <c r="BG96" s="6">
        <v>6</v>
      </c>
      <c r="BH96" s="6">
        <v>23.6</v>
      </c>
      <c r="BI96" s="19">
        <v>19.379999160766602</v>
      </c>
      <c r="BJ96" s="21"/>
      <c r="BL96" s="32"/>
      <c r="BM96" s="32"/>
      <c r="BP96" s="29"/>
      <c r="BQ96" s="89"/>
      <c r="BV96" s="98">
        <v>48</v>
      </c>
      <c r="BW96" s="6">
        <v>6</v>
      </c>
      <c r="BX96" s="6">
        <v>23.6</v>
      </c>
      <c r="BY96" s="19">
        <v>23.302999496459961</v>
      </c>
      <c r="BZ96" s="21"/>
      <c r="CC96" s="89"/>
      <c r="CL96" s="98">
        <v>48</v>
      </c>
      <c r="CM96" s="6">
        <v>6</v>
      </c>
      <c r="CN96" s="6">
        <v>23.6</v>
      </c>
      <c r="CO96" s="23">
        <v>25.291000366210938</v>
      </c>
      <c r="CP96" s="21"/>
      <c r="CR96" s="32"/>
      <c r="CS96" s="89"/>
      <c r="CW96" s="89"/>
      <c r="DB96" s="98">
        <v>48</v>
      </c>
      <c r="DC96" s="6">
        <v>6</v>
      </c>
      <c r="DD96" s="6">
        <v>23.6</v>
      </c>
      <c r="DE96" s="19">
        <v>23.819999694824219</v>
      </c>
      <c r="DF96" s="21"/>
      <c r="DH96" s="32"/>
      <c r="DI96" s="29"/>
      <c r="DR96" s="98">
        <v>48</v>
      </c>
      <c r="DS96" s="6">
        <v>6</v>
      </c>
      <c r="DT96" s="6">
        <v>23.6</v>
      </c>
      <c r="DU96" s="33">
        <v>26.121999740600586</v>
      </c>
      <c r="DV96" s="21"/>
      <c r="DX96" s="29"/>
      <c r="EC96" s="29"/>
      <c r="EH96" s="98">
        <v>48</v>
      </c>
      <c r="EI96" s="6">
        <v>6</v>
      </c>
      <c r="EJ96" s="6">
        <v>23.6</v>
      </c>
      <c r="EK96" s="76">
        <v>27.391000747680664</v>
      </c>
      <c r="EL96" s="78"/>
      <c r="EM96" s="29"/>
      <c r="EP96" s="29"/>
      <c r="EQ96" s="29"/>
      <c r="ER96" s="29"/>
      <c r="ES96" s="89"/>
      <c r="ET96" s="29"/>
      <c r="EU96" s="29"/>
      <c r="EV96" s="29"/>
      <c r="EX96" s="98">
        <v>48</v>
      </c>
      <c r="EY96" s="6">
        <v>6</v>
      </c>
      <c r="EZ96" s="6">
        <v>23.6</v>
      </c>
      <c r="FA96" s="150">
        <v>27.979000091552734</v>
      </c>
      <c r="FF96" s="29"/>
      <c r="FG96" s="29"/>
      <c r="FJ96" s="29"/>
      <c r="FK96" s="29"/>
      <c r="FL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row>
    <row r="97" spans="1:272" x14ac:dyDescent="0.25">
      <c r="A97" s="29"/>
      <c r="B97" s="29"/>
      <c r="C97" s="29"/>
      <c r="D97" s="29"/>
      <c r="E97" s="29"/>
      <c r="F97" s="29"/>
      <c r="N97" s="29"/>
      <c r="O97" s="29"/>
      <c r="P97" s="29"/>
      <c r="T97" s="29"/>
      <c r="U97" s="29"/>
      <c r="V97" s="29"/>
      <c r="W97" s="29"/>
      <c r="X97" s="29"/>
      <c r="Y97" s="29"/>
      <c r="Z97" s="78"/>
      <c r="AC97" s="29"/>
      <c r="AD97" s="29"/>
      <c r="AE97" s="29"/>
      <c r="AH97" s="29"/>
      <c r="AI97" s="29"/>
      <c r="AJ97" s="29"/>
      <c r="AK97" s="29"/>
      <c r="AL97" s="29"/>
      <c r="AM97" s="29"/>
      <c r="AN97" s="29"/>
      <c r="AO97" s="29"/>
      <c r="AQ97" s="29"/>
      <c r="AR97" s="29"/>
      <c r="AS97" s="29"/>
      <c r="AT97" s="29"/>
      <c r="AU97" s="29"/>
      <c r="AV97" s="29"/>
      <c r="AX97" s="29"/>
      <c r="AY97" s="29"/>
      <c r="AZ97" s="29"/>
      <c r="BA97" s="29"/>
      <c r="BB97" s="29"/>
      <c r="BC97" s="29"/>
      <c r="BD97" s="29"/>
      <c r="BE97" s="29"/>
      <c r="BF97" s="83"/>
      <c r="BG97" s="29"/>
      <c r="BH97" s="29"/>
      <c r="BI97" s="29"/>
      <c r="BJ97" s="29"/>
      <c r="BK97" s="29"/>
      <c r="BL97" s="29"/>
      <c r="BM97" s="29"/>
      <c r="BN97" s="29"/>
      <c r="BO97" s="29"/>
      <c r="BQ97" s="29"/>
      <c r="BR97" s="29"/>
      <c r="BS97" s="29"/>
      <c r="BT97" s="29"/>
      <c r="BV97" s="83"/>
      <c r="BW97" s="29"/>
      <c r="BX97" s="29"/>
      <c r="BY97" s="29"/>
      <c r="BZ97" s="29"/>
      <c r="CA97" s="29"/>
      <c r="CC97" s="29"/>
      <c r="CD97" s="29"/>
      <c r="CE97" s="29"/>
      <c r="CG97" s="29"/>
      <c r="CH97" s="29"/>
      <c r="CI97" s="29"/>
      <c r="CJ97" s="29"/>
      <c r="CL97" s="83"/>
      <c r="CM97" s="29"/>
      <c r="CN97" s="29"/>
      <c r="CO97" s="29"/>
      <c r="CP97" s="29"/>
      <c r="CQ97" s="29"/>
      <c r="CR97" s="29"/>
      <c r="CS97" s="29"/>
      <c r="CT97" s="29"/>
      <c r="CU97" s="29"/>
      <c r="CV97" s="29"/>
      <c r="CW97" s="29"/>
      <c r="CX97" s="29"/>
      <c r="CY97" s="29"/>
      <c r="CZ97" s="29"/>
      <c r="DB97" s="83"/>
      <c r="DC97" s="29"/>
      <c r="DD97" s="29"/>
      <c r="DE97" s="29"/>
      <c r="DF97" s="29"/>
      <c r="DG97" s="29"/>
      <c r="DH97" s="29"/>
      <c r="DI97" s="29"/>
      <c r="DJ97" s="29"/>
      <c r="DK97" s="29"/>
      <c r="DM97" s="29"/>
      <c r="DN97" s="29"/>
      <c r="DO97" s="29"/>
      <c r="DP97" s="29"/>
      <c r="DR97" s="83"/>
      <c r="DS97" s="29"/>
      <c r="DT97" s="29"/>
      <c r="DU97" s="29"/>
      <c r="DV97" s="29"/>
      <c r="DW97" s="29"/>
      <c r="DX97" s="29"/>
      <c r="DZ97" s="29"/>
      <c r="EA97" s="29"/>
      <c r="EC97" s="29"/>
      <c r="ED97" s="29"/>
      <c r="EE97" s="29"/>
      <c r="EF97" s="29"/>
      <c r="EI97" s="29"/>
      <c r="EJ97" s="29"/>
      <c r="EP97" s="29"/>
      <c r="EQ97" s="29"/>
      <c r="ES97" s="29"/>
      <c r="ET97" s="29"/>
      <c r="EU97" s="29"/>
      <c r="EV97" s="29"/>
      <c r="EX97" s="29"/>
      <c r="EY97" s="29"/>
      <c r="EZ97" s="29"/>
      <c r="FA97" s="29"/>
      <c r="FB97" s="29"/>
      <c r="FC97" s="29"/>
      <c r="FD97" s="29"/>
      <c r="FF97" s="29"/>
      <c r="FG97" s="29"/>
      <c r="FI97" s="29"/>
      <c r="FJ97" s="29"/>
      <c r="FK97" s="29"/>
      <c r="FL97" s="29"/>
      <c r="FN97" s="29"/>
      <c r="FO97" s="151"/>
      <c r="FP97" s="151"/>
      <c r="FQ97" s="151"/>
      <c r="FR97" s="151"/>
      <c r="FS97" s="151"/>
      <c r="FT97" s="151"/>
      <c r="FU97" s="151"/>
      <c r="FV97" s="151"/>
      <c r="FW97" s="151"/>
      <c r="FX97" s="151"/>
      <c r="FY97" s="151"/>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row>
    <row r="98" spans="1:272" s="29" customFormat="1" ht="60.75" thickBot="1" x14ac:dyDescent="0.3">
      <c r="G98" s="98"/>
      <c r="H98" s="205" t="s">
        <v>52</v>
      </c>
      <c r="I98" s="206" t="s">
        <v>53</v>
      </c>
      <c r="J98" s="205" t="s">
        <v>54</v>
      </c>
      <c r="K98" s="207" t="s">
        <v>98</v>
      </c>
      <c r="L98" s="207" t="s">
        <v>99</v>
      </c>
      <c r="M98" s="207" t="s">
        <v>55</v>
      </c>
      <c r="R98" s="28"/>
      <c r="S98" s="32"/>
      <c r="T98" s="177"/>
      <c r="U98" s="175" t="s">
        <v>52</v>
      </c>
      <c r="V98" s="176" t="s">
        <v>53</v>
      </c>
      <c r="W98" s="174" t="s">
        <v>54</v>
      </c>
      <c r="X98" s="177" t="s">
        <v>57</v>
      </c>
      <c r="Y98" s="177" t="s">
        <v>6</v>
      </c>
      <c r="Z98" s="177" t="s">
        <v>55</v>
      </c>
      <c r="AB98" s="83"/>
      <c r="AG98" s="89"/>
      <c r="AH98" s="177"/>
      <c r="AI98" s="175" t="s">
        <v>52</v>
      </c>
      <c r="AJ98" s="176" t="s">
        <v>53</v>
      </c>
      <c r="AK98" s="174" t="s">
        <v>54</v>
      </c>
      <c r="AL98" s="177" t="s">
        <v>57</v>
      </c>
      <c r="AM98" s="177" t="s">
        <v>6</v>
      </c>
      <c r="AN98" s="177" t="s">
        <v>55</v>
      </c>
      <c r="AP98" s="98"/>
      <c r="AW98" s="89"/>
      <c r="AX98" s="177"/>
      <c r="AY98" s="175" t="s">
        <v>52</v>
      </c>
      <c r="AZ98" s="176" t="s">
        <v>53</v>
      </c>
      <c r="BA98" s="174" t="s">
        <v>54</v>
      </c>
      <c r="BB98" s="177" t="s">
        <v>58</v>
      </c>
      <c r="BC98" s="177" t="s">
        <v>6</v>
      </c>
      <c r="BD98" s="177" t="s">
        <v>55</v>
      </c>
      <c r="BF98" s="83"/>
      <c r="BO98" s="175" t="s">
        <v>52</v>
      </c>
      <c r="BP98" s="176" t="s">
        <v>53</v>
      </c>
      <c r="BQ98" s="174" t="s">
        <v>54</v>
      </c>
      <c r="BR98" s="177" t="s">
        <v>59</v>
      </c>
      <c r="BS98" s="177" t="s">
        <v>6</v>
      </c>
      <c r="BT98" s="177" t="s">
        <v>55</v>
      </c>
      <c r="BU98" s="32"/>
      <c r="BV98" s="83"/>
      <c r="CB98" s="32"/>
      <c r="CE98" s="175" t="s">
        <v>52</v>
      </c>
      <c r="CF98" s="176" t="s">
        <v>53</v>
      </c>
      <c r="CG98" s="174" t="s">
        <v>54</v>
      </c>
      <c r="CH98" s="177" t="s">
        <v>60</v>
      </c>
      <c r="CI98" s="177" t="s">
        <v>6</v>
      </c>
      <c r="CJ98" s="177" t="s">
        <v>55</v>
      </c>
      <c r="CK98" s="32"/>
      <c r="CL98" s="83"/>
      <c r="CU98" s="175" t="s">
        <v>52</v>
      </c>
      <c r="CV98" s="176" t="s">
        <v>53</v>
      </c>
      <c r="CW98" s="174" t="s">
        <v>54</v>
      </c>
      <c r="CX98" s="177" t="s">
        <v>61</v>
      </c>
      <c r="CY98" s="177" t="s">
        <v>6</v>
      </c>
      <c r="CZ98" s="177" t="s">
        <v>55</v>
      </c>
      <c r="DA98" s="32"/>
      <c r="DB98" s="83"/>
      <c r="DK98" s="175" t="s">
        <v>52</v>
      </c>
      <c r="DL98" s="176" t="s">
        <v>53</v>
      </c>
      <c r="DM98" s="174" t="s">
        <v>54</v>
      </c>
      <c r="DN98" s="177" t="s">
        <v>91</v>
      </c>
      <c r="DO98" s="177" t="s">
        <v>6</v>
      </c>
      <c r="DP98" s="177" t="s">
        <v>55</v>
      </c>
      <c r="DQ98" s="32"/>
      <c r="DR98" s="83"/>
      <c r="DY98" s="25"/>
      <c r="EA98" s="175" t="s">
        <v>52</v>
      </c>
      <c r="EB98" s="176" t="s">
        <v>53</v>
      </c>
      <c r="EC98" s="174" t="s">
        <v>54</v>
      </c>
      <c r="ED98" s="177" t="s">
        <v>63</v>
      </c>
      <c r="EE98" s="177" t="s">
        <v>6</v>
      </c>
      <c r="EF98" s="177" t="s">
        <v>55</v>
      </c>
      <c r="EG98" s="32"/>
      <c r="EH98" s="7"/>
      <c r="EK98" s="12"/>
      <c r="EL98" s="12"/>
      <c r="EM98" s="12"/>
      <c r="EO98" s="89"/>
      <c r="EQ98" s="175" t="s">
        <v>52</v>
      </c>
      <c r="ER98" s="176" t="s">
        <v>53</v>
      </c>
      <c r="ES98" s="174" t="s">
        <v>54</v>
      </c>
      <c r="ET98" s="177" t="s">
        <v>93</v>
      </c>
      <c r="EU98" s="177" t="s">
        <v>6</v>
      </c>
      <c r="EV98" s="177" t="s">
        <v>55</v>
      </c>
      <c r="EW98" s="32"/>
      <c r="FE98" s="89"/>
      <c r="FG98" s="175" t="s">
        <v>52</v>
      </c>
      <c r="FH98" s="176" t="s">
        <v>53</v>
      </c>
      <c r="FI98" s="174" t="s">
        <v>54</v>
      </c>
      <c r="FJ98" s="177" t="s">
        <v>97</v>
      </c>
      <c r="FK98" s="177" t="s">
        <v>6</v>
      </c>
      <c r="FL98" s="177" t="s">
        <v>55</v>
      </c>
      <c r="FM98" s="32"/>
      <c r="FO98" s="151"/>
      <c r="FP98" s="182"/>
      <c r="FQ98" s="182"/>
      <c r="FR98" s="182"/>
      <c r="FS98" s="185"/>
      <c r="FT98" s="185"/>
      <c r="FU98" s="185"/>
      <c r="FV98" s="151"/>
      <c r="FW98" s="151"/>
      <c r="FX98" s="151"/>
      <c r="FY98" s="151"/>
    </row>
    <row r="99" spans="1:272" x14ac:dyDescent="0.25">
      <c r="H99" s="8"/>
      <c r="I99" s="32">
        <v>6</v>
      </c>
      <c r="J99" s="180">
        <v>6</v>
      </c>
      <c r="K99" s="208">
        <f>J3</f>
        <v>1.0889149435792125</v>
      </c>
      <c r="L99" s="208">
        <f>K3</f>
        <v>0.42432042611863502</v>
      </c>
      <c r="M99" s="21">
        <f>L99/SQRT(7)</f>
        <v>0.16037804624498062</v>
      </c>
      <c r="T99" s="23"/>
      <c r="U99" s="8"/>
      <c r="V99" s="32">
        <v>6</v>
      </c>
      <c r="W99" s="180">
        <v>6</v>
      </c>
      <c r="X99" s="181">
        <f>X3</f>
        <v>3.8064789415719651E-16</v>
      </c>
      <c r="Y99" s="23">
        <f>Y3</f>
        <v>0.99569384969723618</v>
      </c>
      <c r="Z99" s="21">
        <f>Y99/SQRT(7)</f>
        <v>0.37633690117934454</v>
      </c>
      <c r="AH99" s="23"/>
      <c r="AI99" s="8"/>
      <c r="AJ99" s="32">
        <v>6</v>
      </c>
      <c r="AK99" s="180">
        <v>6</v>
      </c>
      <c r="AL99" s="181">
        <f>AL3</f>
        <v>0</v>
      </c>
      <c r="AM99" s="23" t="e">
        <f>AM3</f>
        <v>#DIV/0!</v>
      </c>
      <c r="AN99" s="21" t="e">
        <f>AM99/SQRT(7)</f>
        <v>#DIV/0!</v>
      </c>
      <c r="AX99" s="23"/>
      <c r="AY99" s="8"/>
      <c r="AZ99" s="32">
        <v>6</v>
      </c>
      <c r="BA99" s="180">
        <v>6</v>
      </c>
      <c r="BB99" s="181">
        <f>BB3</f>
        <v>-6.3441315692866085E-17</v>
      </c>
      <c r="BC99" s="23">
        <f>BC3</f>
        <v>0.98327961558335431</v>
      </c>
      <c r="BD99" s="21">
        <f>BC99/SQRT(7)</f>
        <v>0.37164476172467803</v>
      </c>
      <c r="BO99" s="8"/>
      <c r="BP99" s="32">
        <v>6</v>
      </c>
      <c r="BQ99" s="180">
        <v>6</v>
      </c>
      <c r="BR99" s="181">
        <f>BR3</f>
        <v>-5.0753052554292868E-16</v>
      </c>
      <c r="BS99" s="23">
        <f>BS3</f>
        <v>0.99213221121438055</v>
      </c>
      <c r="BT99" s="21">
        <f>BS99/SQRT(7)</f>
        <v>0.37499072836712266</v>
      </c>
      <c r="CE99" s="8"/>
      <c r="CF99" s="32">
        <v>6</v>
      </c>
      <c r="CG99" s="180">
        <v>6</v>
      </c>
      <c r="CH99" s="181">
        <f>CH3</f>
        <v>2.5376526277146434E-16</v>
      </c>
      <c r="CI99" s="23">
        <f>CI3</f>
        <v>0.76336435663115398</v>
      </c>
      <c r="CJ99" s="21">
        <f>CI99/SQRT(7)</f>
        <v>0.28852460676812192</v>
      </c>
      <c r="CU99" s="8"/>
      <c r="CV99" s="32">
        <v>6</v>
      </c>
      <c r="CW99" s="180">
        <v>6</v>
      </c>
      <c r="CX99" s="181">
        <f>CX3</f>
        <v>3.1720657846433042E-17</v>
      </c>
      <c r="CY99" s="23">
        <f>CY3</f>
        <v>0.77443074921816513</v>
      </c>
      <c r="CZ99" s="21">
        <f>CY99/SQRT(7)</f>
        <v>0.2927073100103848</v>
      </c>
      <c r="DK99" s="8"/>
      <c r="DL99" s="32">
        <v>6</v>
      </c>
      <c r="DM99" s="180">
        <v>6</v>
      </c>
      <c r="DN99" s="181">
        <f>DN3</f>
        <v>-1.2688263138573217E-16</v>
      </c>
      <c r="DO99" s="23">
        <f>DO3</f>
        <v>0.76082450885582842</v>
      </c>
      <c r="DP99" s="21">
        <f>DO99/SQRT(7)</f>
        <v>0.28756463454219733</v>
      </c>
      <c r="EA99" s="8"/>
      <c r="EB99" s="32">
        <v>6</v>
      </c>
      <c r="EC99" s="180">
        <v>6</v>
      </c>
      <c r="ED99" s="181">
        <f>ED3</f>
        <v>2.2204460492503131E-16</v>
      </c>
      <c r="EE99" s="23">
        <f>EE3</f>
        <v>0.76786217590974948</v>
      </c>
      <c r="EF99" s="21">
        <f>EE99/SQRT(7)</f>
        <v>0.290224622661447</v>
      </c>
      <c r="EH99" s="83"/>
      <c r="EK99" s="29"/>
      <c r="EL99" s="29"/>
      <c r="EM99" s="29"/>
      <c r="EP99" s="29"/>
      <c r="EQ99" s="8"/>
      <c r="ER99" s="32">
        <v>6</v>
      </c>
      <c r="ES99" s="180">
        <v>6</v>
      </c>
      <c r="ET99" s="181">
        <f>ET3</f>
        <v>0</v>
      </c>
      <c r="EU99" s="23">
        <f>EU3</f>
        <v>0.82094222161865193</v>
      </c>
      <c r="EV99" s="21">
        <f>EU99/SQRT(7)</f>
        <v>0.31028699416511801</v>
      </c>
      <c r="EX99" s="29"/>
      <c r="FA99" s="29"/>
      <c r="FB99" s="29"/>
      <c r="FC99" s="29"/>
      <c r="FD99" s="29"/>
      <c r="FF99" s="29"/>
      <c r="FG99" s="8"/>
      <c r="FH99" s="32">
        <v>6</v>
      </c>
      <c r="FI99" s="180">
        <v>6</v>
      </c>
      <c r="FJ99" s="181">
        <f>FJ3</f>
        <v>0</v>
      </c>
      <c r="FK99" s="23">
        <f>FK3</f>
        <v>0.84204768654260098</v>
      </c>
      <c r="FL99" s="21">
        <f>FK99/SQRT(7)</f>
        <v>0.3182641100927131</v>
      </c>
      <c r="FN99" s="29"/>
      <c r="FO99" s="151"/>
      <c r="FP99" s="151"/>
      <c r="FQ99" s="151"/>
      <c r="FR99" s="183"/>
      <c r="FS99" s="186"/>
      <c r="FT99" s="184"/>
      <c r="FU99" s="187"/>
      <c r="FV99" s="151"/>
      <c r="FW99" s="151"/>
      <c r="FX99" s="151"/>
      <c r="FY99" s="151"/>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row>
    <row r="100" spans="1:272" x14ac:dyDescent="0.25">
      <c r="H100" s="8"/>
      <c r="I100" s="32">
        <v>12.4</v>
      </c>
      <c r="J100" s="180">
        <v>12.4</v>
      </c>
      <c r="K100" s="208">
        <f>J17</f>
        <v>1.3285714285714285</v>
      </c>
      <c r="L100" s="208">
        <f>K17</f>
        <v>0.22886885410853197</v>
      </c>
      <c r="M100" s="21">
        <f t="shared" ref="M100:M106" si="2200">L100/SQRT(7)</f>
        <v>8.6504295831356992E-2</v>
      </c>
      <c r="T100" s="23"/>
      <c r="U100" s="8"/>
      <c r="V100" s="32">
        <v>12.4</v>
      </c>
      <c r="W100" s="180">
        <v>12.4</v>
      </c>
      <c r="X100" s="181">
        <f>X17</f>
        <v>0.44796696935725144</v>
      </c>
      <c r="Y100" s="23">
        <f>Y17</f>
        <v>0.38493582574251889</v>
      </c>
      <c r="Z100" s="21">
        <f t="shared" ref="Z100:Z106" si="2201">Y100/SQRT(7)</f>
        <v>0.14549206651914287</v>
      </c>
      <c r="AH100" s="23"/>
      <c r="AI100" s="8"/>
      <c r="AJ100" s="32">
        <v>12.4</v>
      </c>
      <c r="AK100" s="180">
        <v>12.4</v>
      </c>
      <c r="AL100" s="181">
        <f>AL17</f>
        <v>0</v>
      </c>
      <c r="AM100" s="23">
        <f>AM17</f>
        <v>0</v>
      </c>
      <c r="AN100" s="21">
        <f t="shared" ref="AN100:AN106" si="2202">AM100/SQRT(7)</f>
        <v>0</v>
      </c>
      <c r="AX100" s="23"/>
      <c r="AY100" s="8"/>
      <c r="AZ100" s="32">
        <v>12.4</v>
      </c>
      <c r="BA100" s="180">
        <v>12.4</v>
      </c>
      <c r="BB100" s="181">
        <f>BB17</f>
        <v>0.15432410785473971</v>
      </c>
      <c r="BC100" s="23">
        <f>BC17</f>
        <v>0.24740005173391771</v>
      </c>
      <c r="BD100" s="21">
        <f t="shared" ref="BD100:BD106" si="2203">BC100/SQRT(7)</f>
        <v>9.3508430176065763E-2</v>
      </c>
      <c r="BO100" s="8"/>
      <c r="BP100" s="32">
        <v>12.4</v>
      </c>
      <c r="BQ100" s="180">
        <v>12.4</v>
      </c>
      <c r="BR100" s="181">
        <f>BR17</f>
        <v>0.25346727235320493</v>
      </c>
      <c r="BS100" s="23">
        <f>BS17</f>
        <v>0.33144799694686367</v>
      </c>
      <c r="BT100" s="21">
        <f t="shared" ref="BT100:BT106" si="2204">BS100/SQRT(7)</f>
        <v>0.12527556749598528</v>
      </c>
      <c r="CE100" s="8"/>
      <c r="CF100" s="32">
        <v>12.4</v>
      </c>
      <c r="CG100" s="180">
        <v>12.4</v>
      </c>
      <c r="CH100" s="181">
        <f>CH17</f>
        <v>0.65025300843718992</v>
      </c>
      <c r="CI100" s="23">
        <f>CI17</f>
        <v>0.40971952587655475</v>
      </c>
      <c r="CJ100" s="21">
        <f t="shared" ref="CJ100:CJ106" si="2205">CI100/SQRT(7)</f>
        <v>0.15485942467952243</v>
      </c>
      <c r="CU100" s="8"/>
      <c r="CV100" s="32">
        <v>12.4</v>
      </c>
      <c r="CW100" s="180">
        <v>12.4</v>
      </c>
      <c r="CX100" s="181">
        <f>CX17</f>
        <v>0.27232427461150605</v>
      </c>
      <c r="CY100" s="23">
        <f>CY17</f>
        <v>0.38853029549197726</v>
      </c>
      <c r="CZ100" s="21">
        <f t="shared" ref="CZ100:CZ106" si="2206">CY100/SQRT(7)</f>
        <v>0.14685064838374451</v>
      </c>
      <c r="DK100" s="8"/>
      <c r="DL100" s="32">
        <v>12.4</v>
      </c>
      <c r="DM100" s="180">
        <v>12.4</v>
      </c>
      <c r="DN100" s="181">
        <f>DN17</f>
        <v>0.47618128776894181</v>
      </c>
      <c r="DO100" s="23">
        <f>DO17</f>
        <v>0.33802797268484552</v>
      </c>
      <c r="DP100" s="21">
        <f t="shared" ref="DP100:DP106" si="2207">DO100/SQRT(7)</f>
        <v>0.12776256455820509</v>
      </c>
      <c r="EA100" s="8"/>
      <c r="EB100" s="32">
        <v>12.4</v>
      </c>
      <c r="EC100" s="180">
        <v>12.4</v>
      </c>
      <c r="ED100" s="181">
        <f>ED17</f>
        <v>0.13768112864157039</v>
      </c>
      <c r="EE100" s="23">
        <f>EE17</f>
        <v>0.31568490838646696</v>
      </c>
      <c r="EF100" s="21">
        <f t="shared" ref="EF100:EF106" si="2208">EE100/SQRT(7)</f>
        <v>0.11931768003525715</v>
      </c>
      <c r="EP100" s="29"/>
      <c r="EQ100" s="8"/>
      <c r="ER100" s="32">
        <v>12.4</v>
      </c>
      <c r="ES100" s="180">
        <v>12.4</v>
      </c>
      <c r="ET100" s="181">
        <f>ET17</f>
        <v>0.2693956770250106</v>
      </c>
      <c r="EU100" s="23">
        <f>EU19</f>
        <v>0</v>
      </c>
      <c r="EV100" s="21">
        <f t="shared" ref="EV100:EV106" si="2209">EU100/SQRT(7)</f>
        <v>0</v>
      </c>
      <c r="EX100" s="29"/>
      <c r="FA100" s="29"/>
      <c r="FB100" s="29"/>
      <c r="FC100" s="29"/>
      <c r="FD100" s="29"/>
      <c r="FF100" s="29"/>
      <c r="FG100" s="8"/>
      <c r="FH100" s="32">
        <v>12.4</v>
      </c>
      <c r="FI100" s="180">
        <v>12.4</v>
      </c>
      <c r="FJ100" s="181">
        <f>FJ17</f>
        <v>-0.14288971900596042</v>
      </c>
      <c r="FK100" s="23">
        <f>FK17</f>
        <v>0.34439928391392444</v>
      </c>
      <c r="FL100" s="21">
        <f t="shared" ref="FL100:FL106" si="2210">FK100/SQRT(7)</f>
        <v>0.13017069384928168</v>
      </c>
      <c r="FN100" s="29"/>
      <c r="FO100" s="151"/>
      <c r="FP100" s="151"/>
      <c r="FQ100" s="151"/>
      <c r="FR100" s="183"/>
      <c r="FS100" s="186"/>
      <c r="FT100" s="184"/>
      <c r="FU100" s="187"/>
      <c r="FV100" s="151"/>
      <c r="FW100" s="151"/>
      <c r="FX100" s="151"/>
      <c r="FY100" s="151"/>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row>
    <row r="101" spans="1:272" x14ac:dyDescent="0.25">
      <c r="H101" s="8"/>
      <c r="I101" s="32">
        <v>18.8</v>
      </c>
      <c r="J101" s="180">
        <v>18.8</v>
      </c>
      <c r="K101" s="208">
        <f>J43</f>
        <v>0.94285714285714284</v>
      </c>
      <c r="L101" s="208">
        <f>K43</f>
        <v>0.45408201482824251</v>
      </c>
      <c r="M101" s="21">
        <f t="shared" si="2200"/>
        <v>0.17162686943752478</v>
      </c>
      <c r="T101" s="23"/>
      <c r="U101" s="8"/>
      <c r="V101" s="32">
        <v>18.8</v>
      </c>
      <c r="W101" s="180">
        <v>18.8</v>
      </c>
      <c r="X101" s="181">
        <f>X43</f>
        <v>-0.57818039175543756</v>
      </c>
      <c r="Y101" s="23">
        <f>Y31</f>
        <v>1.6364818393626488</v>
      </c>
      <c r="Z101" s="21">
        <f t="shared" si="2201"/>
        <v>0.61853199600387432</v>
      </c>
      <c r="AH101" s="23"/>
      <c r="AI101" s="8"/>
      <c r="AJ101" s="32">
        <v>18.8</v>
      </c>
      <c r="AK101" s="180">
        <v>18.8</v>
      </c>
      <c r="AL101" s="181">
        <f>AL31</f>
        <v>0</v>
      </c>
      <c r="AM101" s="23">
        <f>AM31</f>
        <v>0</v>
      </c>
      <c r="AN101" s="21">
        <f t="shared" si="2202"/>
        <v>0</v>
      </c>
      <c r="AX101" s="23"/>
      <c r="AY101" s="8"/>
      <c r="AZ101" s="32">
        <v>18.8</v>
      </c>
      <c r="BA101" s="180">
        <v>18.8</v>
      </c>
      <c r="BB101" s="181">
        <f>BB43</f>
        <v>-0.30110898389236612</v>
      </c>
      <c r="BC101" s="23">
        <f>BC31</f>
        <v>1.669375104836023</v>
      </c>
      <c r="BD101" s="21">
        <f t="shared" si="2203"/>
        <v>0.63096448175407083</v>
      </c>
      <c r="BO101" s="8"/>
      <c r="BP101" s="32">
        <v>18.8</v>
      </c>
      <c r="BQ101" s="180">
        <v>18.8</v>
      </c>
      <c r="BR101" s="181">
        <f>BR43</f>
        <v>-0.30775214294126435</v>
      </c>
      <c r="BS101" s="23">
        <f>BS31</f>
        <v>1.89670211297568</v>
      </c>
      <c r="BT101" s="21">
        <f t="shared" si="2204"/>
        <v>0.7168860145863406</v>
      </c>
      <c r="CE101" s="8"/>
      <c r="CF101" s="32">
        <v>18.8</v>
      </c>
      <c r="CG101" s="180">
        <v>18.8</v>
      </c>
      <c r="CH101" s="181">
        <f>CH43</f>
        <v>-0.63032335244007776</v>
      </c>
      <c r="CI101" s="23">
        <f>CI31</f>
        <v>1.6189598139532266</v>
      </c>
      <c r="CJ101" s="21">
        <f t="shared" si="2205"/>
        <v>0.6119092929039478</v>
      </c>
      <c r="CU101" s="8"/>
      <c r="CV101" s="32">
        <v>18.8</v>
      </c>
      <c r="CW101" s="180">
        <v>18.8</v>
      </c>
      <c r="CX101" s="181">
        <f>CX43</f>
        <v>-0.58718048875773998</v>
      </c>
      <c r="CY101" s="23">
        <f>CY31</f>
        <v>1.2838027407447679</v>
      </c>
      <c r="CZ101" s="21">
        <f t="shared" si="2206"/>
        <v>0.48523182635339773</v>
      </c>
      <c r="DK101" s="8"/>
      <c r="DL101" s="32">
        <v>18.8</v>
      </c>
      <c r="DM101" s="180">
        <v>18.8</v>
      </c>
      <c r="DN101" s="181">
        <f>DN43</f>
        <v>-0.55725187264271492</v>
      </c>
      <c r="DO101" s="23">
        <f>DO31</f>
        <v>1.7048267199629212</v>
      </c>
      <c r="DP101" s="21">
        <f t="shared" si="2207"/>
        <v>0.64436393278283488</v>
      </c>
      <c r="EA101" s="8"/>
      <c r="EB101" s="32">
        <v>18.8</v>
      </c>
      <c r="EC101" s="180">
        <v>18.8</v>
      </c>
      <c r="ED101" s="181">
        <f>ED43</f>
        <v>-0.92482315843547425</v>
      </c>
      <c r="EE101" s="23">
        <f>EE31</f>
        <v>1.7540000764232033</v>
      </c>
      <c r="EF101" s="21">
        <f t="shared" si="2208"/>
        <v>0.66294971454344032</v>
      </c>
      <c r="EP101" s="29"/>
      <c r="EQ101" s="8"/>
      <c r="ER101" s="32">
        <v>18.8</v>
      </c>
      <c r="ES101" s="180">
        <v>18.8</v>
      </c>
      <c r="ET101" s="181">
        <f>ET43</f>
        <v>-0.59868016614334252</v>
      </c>
      <c r="EU101" s="23">
        <f>EU31</f>
        <v>1.2231944348325938</v>
      </c>
      <c r="EV101" s="21">
        <f t="shared" si="2209"/>
        <v>0.46232403994932086</v>
      </c>
      <c r="EX101" s="29"/>
      <c r="FA101" s="29"/>
      <c r="FB101" s="29"/>
      <c r="FC101" s="29"/>
      <c r="FD101" s="29"/>
      <c r="FF101" s="29"/>
      <c r="FG101" s="8"/>
      <c r="FH101" s="32">
        <v>18.8</v>
      </c>
      <c r="FI101" s="180">
        <v>18.8</v>
      </c>
      <c r="FJ101" s="181">
        <f>FJ43</f>
        <v>-0.91568041900327557</v>
      </c>
      <c r="FK101" s="23">
        <f>FK31</f>
        <v>1.4195624558532187</v>
      </c>
      <c r="FL101" s="21">
        <f t="shared" si="2210"/>
        <v>0.53654417553024614</v>
      </c>
      <c r="FN101" s="29"/>
      <c r="FO101" s="151"/>
      <c r="FP101" s="151"/>
      <c r="FQ101" s="151"/>
      <c r="FR101" s="183"/>
      <c r="FS101" s="186"/>
      <c r="FT101" s="184"/>
      <c r="FU101" s="187"/>
      <c r="FV101" s="151"/>
      <c r="FW101" s="151"/>
      <c r="FX101" s="151"/>
      <c r="FY101" s="151"/>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row>
    <row r="102" spans="1:272" x14ac:dyDescent="0.25">
      <c r="H102" s="8"/>
      <c r="I102" s="32">
        <v>23.6</v>
      </c>
      <c r="J102" s="180">
        <v>23.6</v>
      </c>
      <c r="K102" s="208">
        <f>J69</f>
        <v>1.2857142857142858</v>
      </c>
      <c r="L102" s="208">
        <f>K69</f>
        <v>0.84543592587605643</v>
      </c>
      <c r="M102" s="21">
        <f t="shared" si="2200"/>
        <v>0.31954474418681172</v>
      </c>
      <c r="T102" s="23"/>
      <c r="U102" s="8"/>
      <c r="V102" s="32">
        <v>23.6</v>
      </c>
      <c r="W102" s="180">
        <v>23.6</v>
      </c>
      <c r="X102" s="181">
        <f>X69</f>
        <v>-0.2296170085067098</v>
      </c>
      <c r="Y102" s="23">
        <f>Y43</f>
        <v>1.5632222190674883</v>
      </c>
      <c r="Z102" s="21">
        <f t="shared" si="2201"/>
        <v>0.59084246222615788</v>
      </c>
      <c r="AH102" s="23"/>
      <c r="AI102" s="8"/>
      <c r="AJ102" s="32">
        <v>23.6</v>
      </c>
      <c r="AK102" s="180">
        <v>23.6</v>
      </c>
      <c r="AL102" s="181">
        <f>AL43</f>
        <v>0</v>
      </c>
      <c r="AM102" s="23">
        <f>AM43</f>
        <v>0</v>
      </c>
      <c r="AN102" s="21">
        <f t="shared" si="2202"/>
        <v>0</v>
      </c>
      <c r="AX102" s="23"/>
      <c r="AY102" s="8"/>
      <c r="AZ102" s="32">
        <v>23.6</v>
      </c>
      <c r="BA102" s="180">
        <v>23.6</v>
      </c>
      <c r="BB102" s="181">
        <f>BB69</f>
        <v>3.0811828860755952E-2</v>
      </c>
      <c r="BC102" s="23">
        <f>BC43</f>
        <v>1.2760696659172803</v>
      </c>
      <c r="BD102" s="21">
        <f t="shared" si="2203"/>
        <v>0.48230899880148548</v>
      </c>
      <c r="BO102" s="8"/>
      <c r="BP102" s="32">
        <v>23.6</v>
      </c>
      <c r="BQ102" s="180">
        <v>23.6</v>
      </c>
      <c r="BR102" s="181">
        <f>BR69</f>
        <v>-0.40011667390326472</v>
      </c>
      <c r="BS102" s="23">
        <f>BS43</f>
        <v>1.2970153229714614</v>
      </c>
      <c r="BT102" s="21">
        <f t="shared" si="2204"/>
        <v>0.49022571303180101</v>
      </c>
      <c r="CE102" s="8"/>
      <c r="CF102" s="32">
        <v>23.6</v>
      </c>
      <c r="CG102" s="180">
        <v>23.6</v>
      </c>
      <c r="CH102" s="181">
        <f>CH43</f>
        <v>-0.63032335244007776</v>
      </c>
      <c r="CI102" s="23">
        <f>CI43</f>
        <v>1.2900339237269949</v>
      </c>
      <c r="CJ102" s="21">
        <f t="shared" si="2205"/>
        <v>0.48758699214549922</v>
      </c>
      <c r="CU102" s="8"/>
      <c r="CV102" s="32">
        <v>23.6</v>
      </c>
      <c r="CW102" s="180">
        <v>23.6</v>
      </c>
      <c r="CX102" s="181">
        <f>CX69</f>
        <v>-0.13747354101229073</v>
      </c>
      <c r="CY102" s="23">
        <f>CY43</f>
        <v>1.3239771918852892</v>
      </c>
      <c r="CZ102" s="21">
        <f t="shared" si="2206"/>
        <v>0.50041634160715986</v>
      </c>
      <c r="DK102" s="8"/>
      <c r="DL102" s="32">
        <v>23.6</v>
      </c>
      <c r="DM102" s="180">
        <v>23.6</v>
      </c>
      <c r="DN102" s="181">
        <f>DN69</f>
        <v>-0.37497373174715415</v>
      </c>
      <c r="DO102" s="23">
        <f>DO43</f>
        <v>1.4660919392130769</v>
      </c>
      <c r="DP102" s="21">
        <f t="shared" si="2207"/>
        <v>0.55413066718774662</v>
      </c>
      <c r="EA102" s="8"/>
      <c r="EB102" s="32">
        <v>23.6</v>
      </c>
      <c r="EC102" s="180">
        <v>23.6</v>
      </c>
      <c r="ED102" s="181">
        <f>ED69</f>
        <v>-0.6523312419051478</v>
      </c>
      <c r="EE102" s="23">
        <f>EE43</f>
        <v>1.358375424823389</v>
      </c>
      <c r="EF102" s="21">
        <f t="shared" si="2208"/>
        <v>0.51341765159205732</v>
      </c>
      <c r="EP102" s="29"/>
      <c r="EQ102" s="8"/>
      <c r="ER102" s="32">
        <v>23.6</v>
      </c>
      <c r="ES102" s="180">
        <v>23.6</v>
      </c>
      <c r="ET102" s="181">
        <f>ET69</f>
        <v>-0.58483112746422983</v>
      </c>
      <c r="EU102" s="23">
        <f>EU43</f>
        <v>1.2842074876737424</v>
      </c>
      <c r="EV102" s="21">
        <f t="shared" si="2209"/>
        <v>0.48538480631310971</v>
      </c>
      <c r="EX102" s="29"/>
      <c r="FA102" s="29"/>
      <c r="FB102" s="29"/>
      <c r="FC102" s="29"/>
      <c r="FD102" s="29"/>
      <c r="FF102" s="29"/>
      <c r="FG102" s="8"/>
      <c r="FH102" s="32">
        <v>23.6</v>
      </c>
      <c r="FI102" s="180">
        <v>23.6</v>
      </c>
      <c r="FJ102" s="181">
        <f>FJ69</f>
        <v>-0.75597356935004179</v>
      </c>
      <c r="FK102" s="23">
        <f>FK43</f>
        <v>1.333700676588728</v>
      </c>
      <c r="FL102" s="21">
        <f t="shared" si="2210"/>
        <v>0.50409147337890836</v>
      </c>
      <c r="FN102" s="29"/>
      <c r="FO102" s="151"/>
      <c r="FP102" s="151"/>
      <c r="FQ102" s="151"/>
      <c r="FR102" s="183"/>
      <c r="FS102" s="186"/>
      <c r="FT102" s="184"/>
      <c r="FU102" s="187"/>
      <c r="FV102" s="151"/>
      <c r="FW102" s="151"/>
      <c r="FX102" s="151"/>
      <c r="FY102" s="151"/>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row>
    <row r="103" spans="1:272" x14ac:dyDescent="0.25">
      <c r="H103" s="8"/>
      <c r="I103" s="32">
        <v>6</v>
      </c>
      <c r="J103" s="178">
        <v>6</v>
      </c>
      <c r="K103" s="209">
        <f>J3</f>
        <v>1.0889149435792125</v>
      </c>
      <c r="L103" s="209">
        <f>K3</f>
        <v>0.42432042611863502</v>
      </c>
      <c r="M103" s="21">
        <f t="shared" si="2200"/>
        <v>0.16037804624498062</v>
      </c>
      <c r="T103" s="23"/>
      <c r="U103" s="8"/>
      <c r="V103" s="32">
        <v>6</v>
      </c>
      <c r="W103" s="178">
        <v>6</v>
      </c>
      <c r="X103" s="179">
        <f>X3</f>
        <v>3.8064789415719651E-16</v>
      </c>
      <c r="Y103" s="23">
        <f>Y3</f>
        <v>0.99569384969723618</v>
      </c>
      <c r="Z103" s="21">
        <f t="shared" si="2201"/>
        <v>0.37633690117934454</v>
      </c>
      <c r="AH103" s="23"/>
      <c r="AI103" s="8"/>
      <c r="AJ103" s="32">
        <v>6</v>
      </c>
      <c r="AK103" s="178">
        <v>6</v>
      </c>
      <c r="AL103" s="179">
        <f>AL3</f>
        <v>0</v>
      </c>
      <c r="AM103" s="23" t="e">
        <f>AM3</f>
        <v>#DIV/0!</v>
      </c>
      <c r="AN103" s="21" t="e">
        <f t="shared" si="2202"/>
        <v>#DIV/0!</v>
      </c>
      <c r="AX103" s="23"/>
      <c r="AY103" s="8"/>
      <c r="AZ103" s="32">
        <v>6</v>
      </c>
      <c r="BA103" s="178">
        <v>6</v>
      </c>
      <c r="BB103" s="179">
        <f>BB3</f>
        <v>-6.3441315692866085E-17</v>
      </c>
      <c r="BC103" s="23">
        <f>BC3</f>
        <v>0.98327961558335431</v>
      </c>
      <c r="BD103" s="21">
        <f t="shared" si="2203"/>
        <v>0.37164476172467803</v>
      </c>
      <c r="BO103" s="8"/>
      <c r="BP103" s="32">
        <v>6</v>
      </c>
      <c r="BQ103" s="178">
        <v>6</v>
      </c>
      <c r="BR103" s="179">
        <f>BR3</f>
        <v>-5.0753052554292868E-16</v>
      </c>
      <c r="BS103" s="23">
        <f>BS3</f>
        <v>0.99213221121438055</v>
      </c>
      <c r="BT103" s="21">
        <f t="shared" si="2204"/>
        <v>0.37499072836712266</v>
      </c>
      <c r="CE103" s="8"/>
      <c r="CF103" s="32">
        <v>6</v>
      </c>
      <c r="CG103" s="178">
        <v>6</v>
      </c>
      <c r="CH103" s="179">
        <f>CH3</f>
        <v>2.5376526277146434E-16</v>
      </c>
      <c r="CI103" s="23">
        <f>CI3</f>
        <v>0.76336435663115398</v>
      </c>
      <c r="CJ103" s="21">
        <f t="shared" si="2205"/>
        <v>0.28852460676812192</v>
      </c>
      <c r="CU103" s="8"/>
      <c r="CV103" s="32">
        <v>6</v>
      </c>
      <c r="CW103" s="178">
        <v>6</v>
      </c>
      <c r="CX103" s="179">
        <f>CX3</f>
        <v>3.1720657846433042E-17</v>
      </c>
      <c r="CY103" s="23">
        <f>CY3</f>
        <v>0.77443074921816513</v>
      </c>
      <c r="CZ103" s="21">
        <f t="shared" si="2206"/>
        <v>0.2927073100103848</v>
      </c>
      <c r="DK103" s="8"/>
      <c r="DL103" s="32">
        <v>6</v>
      </c>
      <c r="DM103" s="178">
        <v>6</v>
      </c>
      <c r="DN103" s="179">
        <f>DN3</f>
        <v>-1.2688263138573217E-16</v>
      </c>
      <c r="DO103" s="23">
        <f>DO3</f>
        <v>0.76082450885582842</v>
      </c>
      <c r="DP103" s="21">
        <f t="shared" si="2207"/>
        <v>0.28756463454219733</v>
      </c>
      <c r="EA103" s="8"/>
      <c r="EB103" s="32">
        <v>6</v>
      </c>
      <c r="EC103" s="178">
        <v>6</v>
      </c>
      <c r="ED103" s="179">
        <f>ED3</f>
        <v>2.2204460492503131E-16</v>
      </c>
      <c r="EE103" s="23">
        <f>EE3</f>
        <v>0.76786217590974948</v>
      </c>
      <c r="EF103" s="21">
        <f t="shared" si="2208"/>
        <v>0.290224622661447</v>
      </c>
      <c r="EP103" s="29"/>
      <c r="EQ103" s="8"/>
      <c r="ER103" s="32">
        <v>6</v>
      </c>
      <c r="ES103" s="178">
        <v>6</v>
      </c>
      <c r="ET103" s="179">
        <f>ET3</f>
        <v>0</v>
      </c>
      <c r="EU103" s="23">
        <f>EU3</f>
        <v>0.82094222161865193</v>
      </c>
      <c r="EV103" s="21">
        <f t="shared" si="2209"/>
        <v>0.31028699416511801</v>
      </c>
      <c r="EX103" s="29"/>
      <c r="FA103" s="29"/>
      <c r="FB103" s="29"/>
      <c r="FC103" s="29"/>
      <c r="FD103" s="29"/>
      <c r="FF103" s="29"/>
      <c r="FG103" s="8"/>
      <c r="FH103" s="32">
        <v>6</v>
      </c>
      <c r="FI103" s="178">
        <v>6</v>
      </c>
      <c r="FJ103" s="179">
        <f>FJ3</f>
        <v>0</v>
      </c>
      <c r="FK103" s="23">
        <f>FK3</f>
        <v>0.84204768654260098</v>
      </c>
      <c r="FL103" s="21">
        <f t="shared" si="2210"/>
        <v>0.3182641100927131</v>
      </c>
      <c r="FN103" s="29"/>
      <c r="FO103" s="151"/>
      <c r="FP103" s="151"/>
      <c r="FQ103" s="151"/>
      <c r="FR103" s="188"/>
      <c r="FS103" s="189"/>
      <c r="FT103" s="184"/>
      <c r="FU103" s="187"/>
      <c r="FV103" s="151"/>
      <c r="FW103" s="151"/>
      <c r="FX103" s="183"/>
      <c r="FY103" s="151"/>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row>
    <row r="104" spans="1:272" x14ac:dyDescent="0.25">
      <c r="H104" s="8"/>
      <c r="I104" s="32">
        <v>6</v>
      </c>
      <c r="J104" s="178">
        <v>12.4</v>
      </c>
      <c r="K104" s="209">
        <f>J31</f>
        <v>0.81666666666666676</v>
      </c>
      <c r="L104" s="209">
        <f>K31</f>
        <v>0.54191020166321502</v>
      </c>
      <c r="M104" s="21">
        <f t="shared" si="2200"/>
        <v>0.20482280378996109</v>
      </c>
      <c r="T104" s="23"/>
      <c r="U104" s="8"/>
      <c r="V104" s="32">
        <v>6</v>
      </c>
      <c r="W104" s="178">
        <v>12.4</v>
      </c>
      <c r="X104" s="179">
        <f>X31</f>
        <v>-0.7153379380819419</v>
      </c>
      <c r="Y104" s="23">
        <f>Y57</f>
        <v>1.530244709167591</v>
      </c>
      <c r="Z104" s="21">
        <f t="shared" si="2201"/>
        <v>0.57837813507568669</v>
      </c>
      <c r="AH104" s="23"/>
      <c r="AI104" s="8"/>
      <c r="AJ104" s="32">
        <v>6</v>
      </c>
      <c r="AK104" s="178">
        <v>12.4</v>
      </c>
      <c r="AL104" s="179">
        <f>AL57</f>
        <v>0</v>
      </c>
      <c r="AM104" s="23">
        <f>AM57</f>
        <v>0</v>
      </c>
      <c r="AN104" s="21">
        <f t="shared" si="2202"/>
        <v>0</v>
      </c>
      <c r="AX104" s="23"/>
      <c r="AY104" s="8"/>
      <c r="AZ104" s="32">
        <v>6</v>
      </c>
      <c r="BA104" s="178">
        <v>12.4</v>
      </c>
      <c r="BB104" s="179">
        <f>BB31</f>
        <v>-0.987456847100323</v>
      </c>
      <c r="BC104" s="23">
        <f>BC57</f>
        <v>1.4476961390908842</v>
      </c>
      <c r="BD104" s="21">
        <f t="shared" si="2203"/>
        <v>0.54717770828897894</v>
      </c>
      <c r="BO104" s="8"/>
      <c r="BP104" s="32">
        <v>6</v>
      </c>
      <c r="BQ104" s="178">
        <v>12.4</v>
      </c>
      <c r="BR104" s="179">
        <f>BR31</f>
        <v>-0.8096947928386159</v>
      </c>
      <c r="BS104" s="23">
        <f>BS57</f>
        <v>1.6980206607201707</v>
      </c>
      <c r="BT104" s="21">
        <f t="shared" si="2204"/>
        <v>0.64179148418787912</v>
      </c>
      <c r="CE104" s="8"/>
      <c r="CF104" s="32">
        <v>6</v>
      </c>
      <c r="CG104" s="178">
        <v>12.4</v>
      </c>
      <c r="CH104" s="179">
        <f>CH31</f>
        <v>-0.45139730857696642</v>
      </c>
      <c r="CI104" s="23">
        <f>CI57</f>
        <v>1.747290745427029</v>
      </c>
      <c r="CJ104" s="21">
        <f t="shared" si="2205"/>
        <v>0.6604138257892268</v>
      </c>
      <c r="CU104" s="8"/>
      <c r="CV104" s="32">
        <v>6</v>
      </c>
      <c r="CW104" s="178">
        <v>12.4</v>
      </c>
      <c r="CX104" s="179">
        <f>CX31</f>
        <v>-0.43995684982510658</v>
      </c>
      <c r="CY104" s="23">
        <f>CY57</f>
        <v>1.3999341943589727</v>
      </c>
      <c r="CZ104" s="21">
        <f t="shared" si="2206"/>
        <v>0.52912539001848613</v>
      </c>
      <c r="DK104" s="8"/>
      <c r="DL104" s="32">
        <v>6</v>
      </c>
      <c r="DM104" s="178">
        <v>12.4</v>
      </c>
      <c r="DN104" s="179">
        <f>DN31</f>
        <v>-0.52186144279327551</v>
      </c>
      <c r="DO104" s="23">
        <f>DO57</f>
        <v>1.7681949236855905</v>
      </c>
      <c r="DP104" s="21">
        <f t="shared" si="2207"/>
        <v>0.66831486250841499</v>
      </c>
      <c r="EA104" s="8"/>
      <c r="EB104" s="32">
        <v>6</v>
      </c>
      <c r="EC104" s="178">
        <v>12.4</v>
      </c>
      <c r="ED104" s="179">
        <f>ED31</f>
        <v>-0.98876642358899947</v>
      </c>
      <c r="EE104" s="23">
        <f>EE57</f>
        <v>1.7386908300394581</v>
      </c>
      <c r="EF104" s="21">
        <f t="shared" si="2208"/>
        <v>0.65716336330183966</v>
      </c>
      <c r="EP104" s="29"/>
      <c r="EQ104" s="8"/>
      <c r="ER104" s="32">
        <v>6</v>
      </c>
      <c r="ES104" s="178">
        <v>12.4</v>
      </c>
      <c r="ET104" s="179">
        <f>ET31</f>
        <v>-0.31882547510267106</v>
      </c>
      <c r="EU104" s="23">
        <f>EU57</f>
        <v>1.4013588624687792</v>
      </c>
      <c r="EV104" s="21">
        <f t="shared" si="2209"/>
        <v>0.52966386394982223</v>
      </c>
      <c r="EX104" s="29"/>
      <c r="FA104" s="29"/>
      <c r="FB104" s="29"/>
      <c r="FC104" s="29"/>
      <c r="FD104" s="29"/>
      <c r="FF104" s="29"/>
      <c r="FG104" s="8"/>
      <c r="FH104" s="32">
        <v>6</v>
      </c>
      <c r="FI104" s="178">
        <v>12.4</v>
      </c>
      <c r="FJ104" s="179">
        <f>FJ31</f>
        <v>-1.0626468008589258</v>
      </c>
      <c r="FK104" s="23">
        <f>FK57</f>
        <v>1.4788789480280273</v>
      </c>
      <c r="FL104" s="21">
        <f t="shared" si="2210"/>
        <v>0.55896370223585368</v>
      </c>
      <c r="FN104" s="29"/>
      <c r="FO104" s="151"/>
      <c r="FP104" s="151"/>
      <c r="FQ104" s="151"/>
      <c r="FR104" s="188"/>
      <c r="FS104" s="189"/>
      <c r="FT104" s="184"/>
      <c r="FU104" s="187"/>
      <c r="FV104" s="151"/>
      <c r="FW104" s="151"/>
      <c r="FX104" s="151"/>
      <c r="FY104" s="151"/>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row>
    <row r="105" spans="1:272" x14ac:dyDescent="0.25">
      <c r="H105" s="8" t="s">
        <v>13</v>
      </c>
      <c r="I105" s="32">
        <v>6</v>
      </c>
      <c r="J105" s="178">
        <v>18.8</v>
      </c>
      <c r="K105" s="209">
        <f>J57</f>
        <v>0.58333333333333337</v>
      </c>
      <c r="L105" s="209">
        <f>K57</f>
        <v>0.51153364177409344</v>
      </c>
      <c r="M105" s="21">
        <f t="shared" si="2200"/>
        <v>0.19334154333963605</v>
      </c>
      <c r="T105" s="23"/>
      <c r="U105" s="8"/>
      <c r="V105" s="32">
        <v>6</v>
      </c>
      <c r="W105" s="178">
        <v>18.8</v>
      </c>
      <c r="X105" s="179">
        <f>X57</f>
        <v>-1.5414214550305427</v>
      </c>
      <c r="Y105" s="23">
        <f>Y69</f>
        <v>1.6766010897656909</v>
      </c>
      <c r="Z105" s="21">
        <f t="shared" si="2201"/>
        <v>0.6336956473399854</v>
      </c>
      <c r="AH105" s="23"/>
      <c r="AI105" s="8"/>
      <c r="AJ105" s="32">
        <v>6</v>
      </c>
      <c r="AK105" s="178">
        <v>18.8</v>
      </c>
      <c r="AL105" s="179">
        <f>AL69</f>
        <v>0</v>
      </c>
      <c r="AM105" s="23">
        <f>AM69</f>
        <v>0</v>
      </c>
      <c r="AN105" s="21">
        <f t="shared" si="2202"/>
        <v>0</v>
      </c>
      <c r="AX105" s="23"/>
      <c r="AY105" s="8"/>
      <c r="AZ105" s="32">
        <v>6</v>
      </c>
      <c r="BA105" s="178">
        <v>18.8</v>
      </c>
      <c r="BB105" s="179">
        <f>BB57</f>
        <v>-1.8547904339850401</v>
      </c>
      <c r="BC105" s="23">
        <f>BC69</f>
        <v>1.7891569085968013</v>
      </c>
      <c r="BD105" s="21">
        <f t="shared" si="2203"/>
        <v>0.67623774808860815</v>
      </c>
      <c r="BO105" s="8" t="s">
        <v>129</v>
      </c>
      <c r="BP105" s="32">
        <v>6</v>
      </c>
      <c r="BQ105" s="178">
        <v>18.8</v>
      </c>
      <c r="BR105" s="179">
        <f>BR57</f>
        <v>-1.828694703067246</v>
      </c>
      <c r="BS105" s="23">
        <f>BS69</f>
        <v>2.0129109145469326</v>
      </c>
      <c r="BT105" s="21">
        <f t="shared" si="2204"/>
        <v>0.76080881303125292</v>
      </c>
      <c r="CE105" s="8"/>
      <c r="CF105" s="32">
        <v>6</v>
      </c>
      <c r="CG105" s="178">
        <v>18.8</v>
      </c>
      <c r="CH105" s="179">
        <f>CH57</f>
        <v>-1.0215640711208633</v>
      </c>
      <c r="CI105" s="23">
        <f>CI69</f>
        <v>1.7402786124968419</v>
      </c>
      <c r="CJ105" s="21">
        <f t="shared" si="2205"/>
        <v>0.65776348866159795</v>
      </c>
      <c r="CU105" s="8"/>
      <c r="CV105" s="32">
        <v>6</v>
      </c>
      <c r="CW105" s="178">
        <v>18.8</v>
      </c>
      <c r="CX105" s="179">
        <f>CX57</f>
        <v>-1.0501237331677504</v>
      </c>
      <c r="CY105" s="23">
        <f>CY69</f>
        <v>1.3428109697421073</v>
      </c>
      <c r="CZ105" s="21">
        <f t="shared" si="2206"/>
        <v>0.50753484052958497</v>
      </c>
      <c r="DK105" s="8"/>
      <c r="DL105" s="32">
        <v>6</v>
      </c>
      <c r="DM105" s="178">
        <v>18.8</v>
      </c>
      <c r="DN105" s="179">
        <f>DN57</f>
        <v>-1.4057783134202613</v>
      </c>
      <c r="DO105" s="23">
        <f>DO69</f>
        <v>2.1052504318068919</v>
      </c>
      <c r="DP105" s="21">
        <f t="shared" si="2207"/>
        <v>0.79570987001033988</v>
      </c>
      <c r="EA105" s="8"/>
      <c r="EB105" s="32">
        <v>6</v>
      </c>
      <c r="EC105" s="178">
        <v>18.8</v>
      </c>
      <c r="ED105" s="179">
        <f>ED57</f>
        <v>-1.6480166987570009</v>
      </c>
      <c r="EE105" s="23">
        <f>EE69</f>
        <v>2.0798641628515768</v>
      </c>
      <c r="EF105" s="21">
        <f t="shared" si="2208"/>
        <v>0.78611476224297372</v>
      </c>
      <c r="EP105" s="29"/>
      <c r="EQ105" s="8"/>
      <c r="ER105" s="32">
        <v>6</v>
      </c>
      <c r="ES105" s="178">
        <v>18.8</v>
      </c>
      <c r="ET105" s="179">
        <f>ET57</f>
        <v>-1.1674923177552106</v>
      </c>
      <c r="EU105" s="23">
        <f>EU69</f>
        <v>1.1930038783039669</v>
      </c>
      <c r="EV105" s="21">
        <f t="shared" si="2209"/>
        <v>0.45091308216112308</v>
      </c>
      <c r="EX105" s="29"/>
      <c r="FA105" s="29"/>
      <c r="FB105" s="29"/>
      <c r="FC105" s="29"/>
      <c r="FD105" s="29"/>
      <c r="FF105" s="29"/>
      <c r="FG105" s="8"/>
      <c r="FH105" s="32">
        <v>6</v>
      </c>
      <c r="FI105" s="178">
        <v>18.8</v>
      </c>
      <c r="FJ105" s="179">
        <f>FJ57</f>
        <v>-1.3233971103592028</v>
      </c>
      <c r="FK105" s="23">
        <f>FK69</f>
        <v>1.4571272061473237</v>
      </c>
      <c r="FL105" s="21">
        <f t="shared" si="2210"/>
        <v>0.55074231657888084</v>
      </c>
      <c r="FN105" s="29"/>
      <c r="FO105" s="151"/>
      <c r="FP105" s="151"/>
      <c r="FQ105" s="151"/>
      <c r="FR105" s="188"/>
      <c r="FS105" s="189"/>
      <c r="FT105" s="184"/>
      <c r="FU105" s="187"/>
      <c r="FV105" s="151"/>
      <c r="FW105" s="151"/>
      <c r="FX105" s="151"/>
      <c r="FY105" s="151"/>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row>
    <row r="106" spans="1:272" x14ac:dyDescent="0.25">
      <c r="H106" s="12" t="s">
        <v>56</v>
      </c>
      <c r="I106" s="32">
        <v>6</v>
      </c>
      <c r="J106" s="178">
        <v>23.6</v>
      </c>
      <c r="K106" s="209">
        <f>J83</f>
        <v>1.1571428571428573</v>
      </c>
      <c r="L106" s="209">
        <f>K83</f>
        <v>0.5740416444159856</v>
      </c>
      <c r="M106" s="21">
        <f t="shared" si="2200"/>
        <v>0.2169673476170382</v>
      </c>
      <c r="U106" s="12" t="s">
        <v>56</v>
      </c>
      <c r="V106" s="32">
        <v>6</v>
      </c>
      <c r="W106" s="178">
        <v>23.6</v>
      </c>
      <c r="X106" s="179">
        <f>X83</f>
        <v>-0.40783835537061297</v>
      </c>
      <c r="Y106" s="23">
        <f>Y83</f>
        <v>0.98583994068092873</v>
      </c>
      <c r="Z106" s="21">
        <f t="shared" si="2201"/>
        <v>0.37261247365091504</v>
      </c>
      <c r="AI106" s="12" t="s">
        <v>56</v>
      </c>
      <c r="AJ106" s="32">
        <v>6</v>
      </c>
      <c r="AK106" s="178">
        <v>23.6</v>
      </c>
      <c r="AL106" s="179">
        <f>AL83</f>
        <v>0</v>
      </c>
      <c r="AM106" s="23">
        <f>AM83</f>
        <v>0</v>
      </c>
      <c r="AN106" s="21">
        <f t="shared" si="2202"/>
        <v>0</v>
      </c>
      <c r="AY106" s="12" t="s">
        <v>56</v>
      </c>
      <c r="AZ106" s="32">
        <v>6</v>
      </c>
      <c r="BA106" s="178">
        <v>23.6</v>
      </c>
      <c r="BB106" s="179">
        <f>BB83</f>
        <v>-0.41390958230804387</v>
      </c>
      <c r="BC106" s="23">
        <f>BC83</f>
        <v>1.03834919611027</v>
      </c>
      <c r="BD106" s="21">
        <f t="shared" si="2203"/>
        <v>0.39245910670737288</v>
      </c>
      <c r="BO106" s="12" t="s">
        <v>56</v>
      </c>
      <c r="BP106" s="32">
        <v>6</v>
      </c>
      <c r="BQ106" s="178">
        <v>23.6</v>
      </c>
      <c r="BR106" s="179">
        <f>BR83</f>
        <v>-0.29990967059103796</v>
      </c>
      <c r="BS106" s="23">
        <f>BS83</f>
        <v>1.0890053846410124</v>
      </c>
      <c r="BT106" s="21">
        <f t="shared" si="2204"/>
        <v>0.41160534631005102</v>
      </c>
      <c r="CE106" s="12" t="s">
        <v>56</v>
      </c>
      <c r="CF106" s="32">
        <v>6</v>
      </c>
      <c r="CG106" s="178">
        <v>23.6</v>
      </c>
      <c r="CH106" s="179">
        <f>CH83</f>
        <v>0.45209045692884287</v>
      </c>
      <c r="CI106" s="23">
        <f>CI83</f>
        <v>1.0789984526043943</v>
      </c>
      <c r="CJ106" s="21">
        <f t="shared" si="2205"/>
        <v>0.40782308151639152</v>
      </c>
      <c r="CU106" s="12" t="s">
        <v>56</v>
      </c>
      <c r="CV106" s="32">
        <v>6</v>
      </c>
      <c r="CW106" s="178">
        <v>23.6</v>
      </c>
      <c r="CX106" s="179">
        <f>CX83</f>
        <v>-2.2981177636238494E-2</v>
      </c>
      <c r="CY106" s="23">
        <f>CY83</f>
        <v>0.95863167737629851</v>
      </c>
      <c r="CZ106" s="21">
        <f t="shared" si="2206"/>
        <v>0.36232871674948419</v>
      </c>
      <c r="DK106" s="12" t="s">
        <v>56</v>
      </c>
      <c r="DL106" s="32">
        <v>6</v>
      </c>
      <c r="DM106" s="178">
        <v>23.6</v>
      </c>
      <c r="DN106" s="179">
        <f>DN83</f>
        <v>0.17151906432455943</v>
      </c>
      <c r="DO106" s="23">
        <f>DO83</f>
        <v>1.0528041456287536</v>
      </c>
      <c r="DP106" s="21">
        <f t="shared" si="2207"/>
        <v>0.39792256408450155</v>
      </c>
      <c r="EA106" s="12" t="s">
        <v>56</v>
      </c>
      <c r="EB106" s="32">
        <v>6</v>
      </c>
      <c r="EC106" s="178">
        <v>23.6</v>
      </c>
      <c r="ED106" s="179">
        <f>ED83</f>
        <v>-0.38805274680650886</v>
      </c>
      <c r="EE106" s="23">
        <f>EE83</f>
        <v>0.99728962346258077</v>
      </c>
      <c r="EF106" s="21">
        <f t="shared" si="2208"/>
        <v>0.37694004696960498</v>
      </c>
      <c r="EP106" s="29"/>
      <c r="EQ106" s="12" t="s">
        <v>56</v>
      </c>
      <c r="ER106" s="32">
        <v>6</v>
      </c>
      <c r="ES106" s="178">
        <v>23.6</v>
      </c>
      <c r="ET106" s="179">
        <f>ET83</f>
        <v>-7.9980929135959306E-2</v>
      </c>
      <c r="EU106" s="23">
        <f>EU83</f>
        <v>1.1115348187758711</v>
      </c>
      <c r="EV106" s="21">
        <f t="shared" si="2209"/>
        <v>0.42012067201002901</v>
      </c>
      <c r="EX106" s="29"/>
      <c r="FA106" s="29"/>
      <c r="FB106" s="29"/>
      <c r="FC106" s="29"/>
      <c r="FD106" s="29"/>
      <c r="FF106" s="29"/>
      <c r="FG106" s="12" t="s">
        <v>56</v>
      </c>
      <c r="FH106" s="32">
        <v>6</v>
      </c>
      <c r="FI106" s="178">
        <v>23.6</v>
      </c>
      <c r="FJ106" s="179">
        <f>FJ83</f>
        <v>-0.5189095332619359</v>
      </c>
      <c r="FK106" s="23">
        <f>FK83</f>
        <v>1.0156397272045743</v>
      </c>
      <c r="FL106" s="21">
        <f t="shared" si="2210"/>
        <v>0.38387573426011223</v>
      </c>
      <c r="FN106" s="29"/>
      <c r="FO106" s="151"/>
      <c r="FP106" s="151"/>
      <c r="FQ106" s="151"/>
      <c r="FR106" s="188"/>
      <c r="FS106" s="189"/>
      <c r="FT106" s="184"/>
      <c r="FU106" s="187"/>
      <c r="FV106" s="151"/>
      <c r="FW106" s="151"/>
      <c r="FX106" s="151"/>
      <c r="FY106" s="151"/>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row>
    <row r="107" spans="1:272" x14ac:dyDescent="0.25">
      <c r="H107" s="8"/>
      <c r="I107" s="32"/>
      <c r="J107" s="178"/>
      <c r="K107" s="209"/>
      <c r="L107" s="209"/>
      <c r="M107" s="21"/>
      <c r="EP107" s="29"/>
      <c r="EQ107" s="29"/>
      <c r="ES107" s="29"/>
      <c r="ET107" s="29"/>
      <c r="EU107" s="29"/>
      <c r="EV107" s="29"/>
      <c r="EX107" s="29"/>
      <c r="FA107" s="29"/>
      <c r="FB107" s="29"/>
      <c r="FC107" s="29"/>
      <c r="FD107" s="29"/>
      <c r="FF107" s="29"/>
      <c r="FG107" s="29"/>
      <c r="FI107" s="29"/>
      <c r="FJ107" s="29"/>
      <c r="FK107" s="29"/>
      <c r="FL107" s="29"/>
      <c r="FN107" s="29"/>
      <c r="FO107" s="151"/>
      <c r="FP107" s="151"/>
      <c r="FQ107" s="151"/>
      <c r="FR107" s="151"/>
      <c r="FS107" s="151"/>
      <c r="FT107" s="151"/>
      <c r="FU107" s="151"/>
      <c r="FV107" s="151"/>
      <c r="FW107" s="151"/>
      <c r="FX107" s="151"/>
      <c r="FY107" s="151"/>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row>
    <row r="108" spans="1:272" x14ac:dyDescent="0.25">
      <c r="H108" s="98"/>
      <c r="EP108" s="29"/>
      <c r="EQ108" s="29"/>
      <c r="ES108" s="29"/>
      <c r="ET108" s="29"/>
      <c r="EU108" s="29"/>
      <c r="EV108" s="29"/>
      <c r="EX108" s="29"/>
      <c r="FA108" s="29"/>
      <c r="FB108" s="29"/>
      <c r="FC108" s="29"/>
      <c r="FD108" s="29"/>
      <c r="FF108" s="29"/>
      <c r="FG108" s="29"/>
      <c r="FI108" s="29"/>
      <c r="FJ108" s="29"/>
      <c r="FK108" s="29"/>
      <c r="FL108" s="29"/>
      <c r="FN108" s="29"/>
      <c r="FO108" s="151"/>
      <c r="FP108" s="151"/>
      <c r="FQ108" s="151"/>
      <c r="FR108" s="151"/>
      <c r="FS108" s="151"/>
      <c r="FT108" s="183"/>
      <c r="FU108" s="183"/>
      <c r="FV108" s="183"/>
      <c r="FW108" s="151"/>
      <c r="FX108" s="151"/>
      <c r="FY108" s="151"/>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row>
    <row r="109" spans="1:272" x14ac:dyDescent="0.25">
      <c r="H109" s="98"/>
      <c r="EP109" s="29"/>
      <c r="EQ109" s="29"/>
      <c r="ES109" s="29"/>
      <c r="ET109" s="29"/>
      <c r="EU109" s="29"/>
      <c r="EV109" s="29"/>
      <c r="EX109" s="29"/>
      <c r="FA109" s="29"/>
      <c r="FB109" s="29"/>
      <c r="FC109" s="29"/>
      <c r="FD109" s="29"/>
      <c r="FF109" s="29"/>
      <c r="FG109" s="29"/>
      <c r="FI109" s="29"/>
      <c r="FJ109" s="29"/>
      <c r="FK109" s="29"/>
      <c r="FL109" s="29"/>
      <c r="FN109" s="29"/>
      <c r="FO109" s="151"/>
      <c r="FP109" s="151"/>
      <c r="FQ109" s="151"/>
      <c r="FR109" s="151"/>
      <c r="FS109" s="184"/>
      <c r="FT109" s="186"/>
      <c r="FU109" s="186"/>
      <c r="FV109" s="186"/>
      <c r="FW109" s="151"/>
      <c r="FX109" s="151"/>
      <c r="FY109" s="151"/>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row>
    <row r="110" spans="1:272" x14ac:dyDescent="0.25">
      <c r="EP110" s="29"/>
      <c r="EQ110" s="29"/>
      <c r="ES110" s="29"/>
      <c r="ET110" s="29"/>
      <c r="EU110" s="29"/>
      <c r="EV110" s="29"/>
      <c r="EX110" s="29"/>
      <c r="FA110" s="29"/>
      <c r="FB110" s="29"/>
      <c r="FC110" s="29"/>
      <c r="FD110" s="29"/>
      <c r="FF110" s="29"/>
      <c r="FG110" s="29"/>
      <c r="FI110" s="29"/>
      <c r="FJ110" s="29"/>
      <c r="FK110" s="29"/>
      <c r="FL110" s="29"/>
      <c r="FN110" s="29"/>
      <c r="FO110" s="151"/>
      <c r="FP110" s="151"/>
      <c r="FQ110" s="151"/>
      <c r="FR110" s="151"/>
      <c r="FS110" s="151"/>
      <c r="FT110" s="151"/>
      <c r="FU110" s="151"/>
      <c r="FV110" s="151"/>
      <c r="FW110" s="151"/>
      <c r="FX110" s="151"/>
      <c r="FY110" s="151"/>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row>
    <row r="111" spans="1:272" x14ac:dyDescent="0.25">
      <c r="G111" s="12"/>
      <c r="H111" s="12"/>
      <c r="I111" s="12"/>
      <c r="J111" s="12"/>
      <c r="K111" s="12"/>
      <c r="L111" s="12"/>
      <c r="M111" s="12"/>
      <c r="Q111" s="12"/>
      <c r="R111" s="12"/>
      <c r="S111" s="12"/>
      <c r="AA111" s="12"/>
      <c r="AB111" s="12"/>
      <c r="AF111" s="12"/>
      <c r="AG111" s="12"/>
      <c r="AP111" s="12"/>
      <c r="AW111" s="12"/>
      <c r="BF111" s="12"/>
      <c r="BP111" s="12"/>
      <c r="BU111" s="12"/>
      <c r="BV111" s="12"/>
      <c r="CB111" s="12"/>
      <c r="CF111" s="12"/>
      <c r="CK111" s="12"/>
      <c r="CL111" s="12"/>
      <c r="DA111" s="12"/>
      <c r="DB111" s="12"/>
      <c r="DL111" s="12"/>
      <c r="DQ111" s="12"/>
      <c r="DR111" s="12"/>
      <c r="DY111" s="12"/>
      <c r="EB111" s="12"/>
      <c r="EG111" s="12"/>
      <c r="EH111" s="12"/>
      <c r="EN111" s="12"/>
      <c r="EO111" s="12"/>
      <c r="EP111" s="29"/>
      <c r="EQ111" s="29"/>
      <c r="ES111" s="29"/>
      <c r="ET111" s="29"/>
      <c r="EU111" s="29"/>
      <c r="EV111" s="29"/>
      <c r="EX111" s="29"/>
      <c r="FA111" s="29"/>
      <c r="FB111" s="29"/>
      <c r="FC111" s="29"/>
      <c r="FD111" s="29"/>
      <c r="FF111" s="29"/>
      <c r="FG111" s="29"/>
      <c r="FI111" s="29"/>
      <c r="FJ111" s="29"/>
      <c r="FK111" s="29"/>
      <c r="FL111" s="29"/>
      <c r="FN111" s="29"/>
      <c r="FO111" s="151"/>
      <c r="FP111" s="151"/>
      <c r="FQ111" s="151"/>
      <c r="FR111" s="151"/>
      <c r="FS111" s="151"/>
      <c r="FT111" s="151"/>
      <c r="FU111" s="151"/>
      <c r="FV111" s="151"/>
      <c r="FW111" s="151"/>
      <c r="FX111" s="151"/>
      <c r="FY111" s="151"/>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row>
    <row r="112" spans="1:272" x14ac:dyDescent="0.25">
      <c r="G112" s="12"/>
      <c r="H112" s="12"/>
      <c r="I112" s="12"/>
      <c r="J112" s="12"/>
      <c r="K112" s="12"/>
      <c r="L112" s="12"/>
      <c r="M112" s="12"/>
      <c r="Q112" s="12"/>
      <c r="R112" s="12"/>
      <c r="S112" s="12"/>
      <c r="AA112" s="12"/>
      <c r="AB112" s="12"/>
      <c r="AF112" s="12"/>
      <c r="AG112" s="12"/>
      <c r="AP112" s="12"/>
      <c r="AW112" s="12"/>
      <c r="BF112" s="12"/>
      <c r="BP112" s="12"/>
      <c r="BU112" s="12"/>
      <c r="BV112" s="12"/>
      <c r="CB112" s="12"/>
      <c r="CF112" s="12"/>
      <c r="CK112" s="12"/>
      <c r="CL112" s="12"/>
      <c r="DA112" s="12"/>
      <c r="DB112" s="12"/>
      <c r="DL112" s="12"/>
      <c r="DQ112" s="12"/>
      <c r="DR112" s="12"/>
      <c r="DY112" s="12"/>
      <c r="EB112" s="12"/>
      <c r="EG112" s="12"/>
      <c r="EH112" s="12"/>
      <c r="EN112" s="12"/>
      <c r="EO112" s="12"/>
      <c r="EP112" s="29"/>
      <c r="EQ112" s="29"/>
      <c r="ES112" s="29"/>
      <c r="ET112" s="29"/>
      <c r="EU112" s="29"/>
      <c r="EV112" s="29"/>
      <c r="EX112" s="29"/>
      <c r="FA112" s="29"/>
      <c r="FB112" s="29"/>
      <c r="FC112" s="29"/>
      <c r="FD112" s="29"/>
      <c r="FF112" s="29"/>
      <c r="FG112" s="29"/>
      <c r="FI112" s="29"/>
      <c r="FJ112" s="29"/>
      <c r="FK112" s="29"/>
      <c r="FL112" s="29"/>
      <c r="FN112" s="29"/>
      <c r="FO112" s="151"/>
      <c r="FP112" s="151"/>
      <c r="FQ112" s="151"/>
      <c r="FR112" s="151"/>
      <c r="FS112" s="151"/>
      <c r="FT112" s="184"/>
      <c r="FU112" s="184"/>
      <c r="FV112" s="184"/>
      <c r="FW112" s="184"/>
      <c r="FX112" s="151"/>
      <c r="FY112" s="151"/>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row>
    <row r="113" spans="7:257" x14ac:dyDescent="0.25">
      <c r="G113" s="12"/>
      <c r="H113" s="12"/>
      <c r="I113" s="12"/>
      <c r="J113" s="12"/>
      <c r="K113" s="12"/>
      <c r="L113" s="12"/>
      <c r="M113" s="12"/>
      <c r="Q113" s="12"/>
      <c r="R113" s="12"/>
      <c r="S113" s="12"/>
      <c r="AA113" s="12"/>
      <c r="AB113" s="12"/>
      <c r="AF113" s="12"/>
      <c r="AG113" s="12"/>
      <c r="AP113" s="12"/>
      <c r="AW113" s="12"/>
      <c r="BF113" s="12"/>
      <c r="BP113" s="12"/>
      <c r="BU113" s="12"/>
      <c r="BV113" s="12"/>
      <c r="CB113" s="12"/>
      <c r="CF113" s="12"/>
      <c r="CK113" s="12"/>
      <c r="CL113" s="12"/>
      <c r="DA113" s="12"/>
      <c r="DB113" s="12"/>
      <c r="DL113" s="12"/>
      <c r="DQ113" s="12"/>
      <c r="DR113" s="12"/>
      <c r="DY113" s="12"/>
      <c r="EB113" s="12"/>
      <c r="EG113" s="12"/>
      <c r="EH113" s="12"/>
      <c r="EN113" s="12"/>
      <c r="EO113" s="12"/>
      <c r="EP113" s="29"/>
      <c r="EQ113" s="29"/>
      <c r="ES113" s="29"/>
      <c r="ET113" s="29"/>
      <c r="EU113" s="29"/>
      <c r="EV113" s="29"/>
      <c r="EX113" s="29"/>
      <c r="FA113" s="29"/>
      <c r="FB113" s="29"/>
      <c r="FC113" s="29"/>
      <c r="FD113" s="29"/>
      <c r="FF113" s="29"/>
      <c r="FG113" s="29"/>
      <c r="FI113" s="29"/>
      <c r="FJ113" s="29"/>
      <c r="FK113" s="29"/>
      <c r="FL113" s="29"/>
      <c r="FN113" s="29"/>
      <c r="FO113" s="151"/>
      <c r="FP113" s="151"/>
      <c r="FQ113" s="151"/>
      <c r="FR113" s="151"/>
      <c r="FS113" s="151"/>
      <c r="FT113" s="151"/>
      <c r="FU113" s="151"/>
      <c r="FV113" s="151"/>
      <c r="FW113" s="151"/>
      <c r="FX113" s="151"/>
      <c r="FY113" s="151"/>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row>
    <row r="114" spans="7:257" x14ac:dyDescent="0.25">
      <c r="G114" s="12"/>
      <c r="H114" s="12"/>
      <c r="I114" s="12"/>
      <c r="J114" s="12"/>
      <c r="K114" s="12"/>
      <c r="L114" s="12"/>
      <c r="M114" s="12"/>
      <c r="Q114" s="12"/>
      <c r="R114" s="12"/>
      <c r="S114" s="12"/>
      <c r="AA114" s="12"/>
      <c r="AB114" s="12"/>
      <c r="AF114" s="12"/>
      <c r="AG114" s="12"/>
      <c r="AP114" s="12"/>
      <c r="AW114" s="12"/>
      <c r="BF114" s="12"/>
      <c r="BP114" s="12"/>
      <c r="BU114" s="12"/>
      <c r="BV114" s="12"/>
      <c r="CB114" s="12"/>
      <c r="CF114" s="12"/>
      <c r="CK114" s="12"/>
      <c r="CL114" s="12"/>
      <c r="DA114" s="12"/>
      <c r="DB114" s="12"/>
      <c r="DL114" s="12"/>
      <c r="DQ114" s="12"/>
      <c r="DR114" s="12"/>
      <c r="DY114" s="12"/>
      <c r="EB114" s="12"/>
      <c r="EG114" s="12"/>
      <c r="EH114" s="12"/>
      <c r="EN114" s="12"/>
      <c r="EO114" s="12"/>
      <c r="EP114" s="29"/>
      <c r="EQ114" s="29"/>
      <c r="ES114" s="29"/>
      <c r="ET114" s="29"/>
      <c r="EU114" s="29"/>
      <c r="EV114" s="29"/>
      <c r="EX114" s="29"/>
      <c r="FA114" s="29"/>
      <c r="FB114" s="29"/>
      <c r="FC114" s="29"/>
      <c r="FD114" s="29"/>
      <c r="FF114" s="29"/>
      <c r="FG114" s="29"/>
      <c r="FI114" s="29"/>
      <c r="FJ114" s="29"/>
      <c r="FK114" s="29"/>
      <c r="FL114" s="29"/>
      <c r="FN114" s="29"/>
      <c r="FO114" s="151"/>
      <c r="FP114" s="151"/>
      <c r="FQ114" s="151"/>
      <c r="FR114" s="151"/>
      <c r="FS114" s="151"/>
      <c r="FT114" s="151"/>
      <c r="FU114" s="151"/>
      <c r="FV114" s="151"/>
      <c r="FW114" s="151"/>
      <c r="FX114" s="151"/>
      <c r="FY114" s="151"/>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row>
    <row r="115" spans="7:257" x14ac:dyDescent="0.25">
      <c r="G115" s="12"/>
      <c r="H115" s="12"/>
      <c r="I115" s="12"/>
      <c r="J115" s="12"/>
      <c r="K115" s="12"/>
      <c r="L115" s="12"/>
      <c r="M115" s="12"/>
      <c r="Q115" s="12"/>
      <c r="R115" s="12"/>
      <c r="S115" s="12"/>
      <c r="AA115" s="12"/>
      <c r="AB115" s="12"/>
      <c r="AF115" s="12"/>
      <c r="AG115" s="12"/>
      <c r="AP115" s="12"/>
      <c r="AW115" s="12"/>
      <c r="BF115" s="12"/>
      <c r="BP115" s="12"/>
      <c r="BU115" s="12"/>
      <c r="BV115" s="12"/>
      <c r="CB115" s="12"/>
      <c r="CF115" s="12"/>
      <c r="CK115" s="12"/>
      <c r="CL115" s="12"/>
      <c r="DA115" s="12"/>
      <c r="DB115" s="12"/>
      <c r="DL115" s="12"/>
      <c r="DQ115" s="12"/>
      <c r="DR115" s="12"/>
      <c r="DY115" s="12"/>
      <c r="EB115" s="12"/>
      <c r="EG115" s="12"/>
      <c r="EH115" s="12"/>
      <c r="EN115" s="12"/>
      <c r="EO115" s="12"/>
      <c r="EP115" s="29"/>
      <c r="EQ115" s="29"/>
      <c r="ES115" s="29"/>
      <c r="ET115" s="29"/>
      <c r="EU115" s="29"/>
      <c r="EV115" s="29"/>
      <c r="EX115" s="29"/>
      <c r="FA115" s="29"/>
      <c r="FB115" s="29"/>
      <c r="FC115" s="29"/>
      <c r="FD115" s="29"/>
      <c r="FF115" s="29"/>
      <c r="FG115" s="29"/>
      <c r="FI115" s="29"/>
      <c r="FJ115" s="29"/>
      <c r="FK115" s="29"/>
      <c r="FL115" s="29"/>
      <c r="FN115" s="29"/>
      <c r="FO115" s="151"/>
      <c r="FP115" s="151"/>
      <c r="FQ115" s="151"/>
      <c r="FR115" s="151"/>
      <c r="FS115" s="151"/>
      <c r="FT115" s="151"/>
      <c r="FU115" s="151"/>
      <c r="FV115" s="151"/>
      <c r="FW115" s="151"/>
      <c r="FX115" s="151"/>
      <c r="FY115" s="151"/>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row>
    <row r="116" spans="7:257" x14ac:dyDescent="0.25">
      <c r="G116" s="12"/>
      <c r="H116" s="12"/>
      <c r="I116" s="12"/>
      <c r="J116" s="12"/>
      <c r="K116" s="12"/>
      <c r="L116" s="12"/>
      <c r="M116" s="12"/>
      <c r="Q116" s="12"/>
      <c r="R116" s="12"/>
      <c r="S116" s="12"/>
      <c r="AA116" s="12"/>
      <c r="AB116" s="12"/>
      <c r="AF116" s="12"/>
      <c r="AG116" s="12"/>
      <c r="AP116" s="12"/>
      <c r="AW116" s="12"/>
      <c r="BF116" s="12"/>
      <c r="BP116" s="12"/>
      <c r="BU116" s="12"/>
      <c r="BV116" s="12"/>
      <c r="CB116" s="12"/>
      <c r="CF116" s="12"/>
      <c r="CK116" s="12"/>
      <c r="CL116" s="12"/>
      <c r="DA116" s="12"/>
      <c r="DB116" s="12"/>
      <c r="DL116" s="12"/>
      <c r="DQ116" s="12"/>
      <c r="DR116" s="12"/>
      <c r="DY116" s="12"/>
      <c r="EB116" s="12"/>
      <c r="EG116" s="12"/>
      <c r="EH116" s="12"/>
      <c r="EN116" s="12"/>
      <c r="EO116" s="12"/>
      <c r="EP116" s="29"/>
      <c r="EQ116" s="29"/>
      <c r="ES116" s="29"/>
      <c r="ET116" s="29"/>
      <c r="EU116" s="29"/>
      <c r="EV116" s="29"/>
      <c r="EX116" s="29"/>
      <c r="FA116" s="29"/>
      <c r="FB116" s="29"/>
      <c r="FC116" s="29"/>
      <c r="FD116" s="29"/>
      <c r="FF116" s="29"/>
      <c r="FG116" s="29"/>
      <c r="FI116" s="29"/>
      <c r="FJ116" s="29"/>
      <c r="FK116" s="29"/>
      <c r="FL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row>
    <row r="117" spans="7:257" x14ac:dyDescent="0.25">
      <c r="G117" s="12"/>
      <c r="H117" s="12"/>
      <c r="I117" s="12"/>
      <c r="J117" s="12"/>
      <c r="K117" s="12"/>
      <c r="L117" s="12"/>
      <c r="M117" s="12"/>
      <c r="Q117" s="12"/>
      <c r="R117" s="12"/>
      <c r="S117" s="12"/>
      <c r="AA117" s="12"/>
      <c r="AB117" s="12"/>
      <c r="AF117" s="12"/>
      <c r="AG117" s="12"/>
      <c r="AP117" s="12"/>
      <c r="AW117" s="12"/>
      <c r="BF117" s="12"/>
      <c r="BP117" s="12"/>
      <c r="BU117" s="12"/>
      <c r="BV117" s="12"/>
      <c r="CB117" s="12"/>
      <c r="CF117" s="12"/>
      <c r="CK117" s="12"/>
      <c r="CL117" s="12"/>
      <c r="DA117" s="12"/>
      <c r="DB117" s="12"/>
      <c r="DL117" s="12"/>
      <c r="DQ117" s="12"/>
      <c r="DR117" s="12"/>
      <c r="DY117" s="12"/>
      <c r="EB117" s="12"/>
      <c r="EG117" s="12"/>
      <c r="EH117" s="12"/>
      <c r="EN117" s="12"/>
      <c r="EO117" s="12"/>
      <c r="EP117" s="29"/>
      <c r="EQ117" s="29"/>
      <c r="ES117" s="29"/>
      <c r="ET117" s="29"/>
      <c r="EU117" s="29"/>
      <c r="EV117" s="29"/>
      <c r="EX117" s="29"/>
      <c r="FA117" s="29"/>
      <c r="FB117" s="29"/>
      <c r="FC117" s="29"/>
      <c r="FD117" s="29"/>
      <c r="FF117" s="29"/>
      <c r="FG117" s="29"/>
      <c r="FI117" s="29"/>
      <c r="FJ117" s="29"/>
      <c r="FK117" s="29"/>
      <c r="FL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row>
    <row r="118" spans="7:257" x14ac:dyDescent="0.25">
      <c r="G118" s="12"/>
      <c r="H118" s="12"/>
      <c r="I118" s="12"/>
      <c r="J118" s="12"/>
      <c r="K118" s="12"/>
      <c r="L118" s="12"/>
      <c r="M118" s="12"/>
      <c r="Q118" s="12"/>
      <c r="R118" s="12"/>
      <c r="S118" s="12"/>
      <c r="AA118" s="12"/>
      <c r="AB118" s="12"/>
      <c r="AF118" s="12"/>
      <c r="AG118" s="12"/>
      <c r="AP118" s="12"/>
      <c r="AW118" s="12"/>
      <c r="BF118" s="12"/>
      <c r="BP118" s="12"/>
      <c r="BU118" s="12"/>
      <c r="BV118" s="12"/>
      <c r="CB118" s="12"/>
      <c r="CF118" s="12"/>
      <c r="CK118" s="12"/>
      <c r="CL118" s="12"/>
      <c r="DA118" s="12"/>
      <c r="DB118" s="12"/>
      <c r="DL118" s="12"/>
      <c r="DQ118" s="12"/>
      <c r="DR118" s="12"/>
      <c r="DY118" s="12"/>
      <c r="EB118" s="12"/>
      <c r="EG118" s="12"/>
      <c r="EH118" s="12"/>
      <c r="EN118" s="12"/>
      <c r="EO118" s="12"/>
      <c r="EP118" s="29"/>
      <c r="EQ118" s="29"/>
      <c r="ES118" s="29"/>
      <c r="ET118" s="29"/>
      <c r="EU118" s="29"/>
      <c r="EV118" s="29"/>
      <c r="EX118" s="29"/>
      <c r="FA118" s="29"/>
      <c r="FB118" s="29"/>
      <c r="FC118" s="29"/>
      <c r="FD118" s="29"/>
      <c r="FF118" s="29"/>
      <c r="FG118" s="29"/>
      <c r="FI118" s="29"/>
      <c r="FJ118" s="29"/>
      <c r="FK118" s="29"/>
      <c r="FL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row>
    <row r="119" spans="7:257" x14ac:dyDescent="0.25">
      <c r="G119" s="12"/>
      <c r="H119" s="12"/>
      <c r="I119" s="12"/>
      <c r="J119" s="12"/>
      <c r="K119" s="12"/>
      <c r="L119" s="12"/>
      <c r="M119" s="12"/>
      <c r="Q119" s="12"/>
      <c r="R119" s="12"/>
      <c r="S119" s="12"/>
      <c r="AA119" s="12"/>
      <c r="AB119" s="12"/>
      <c r="AF119" s="12"/>
      <c r="AG119" s="12"/>
      <c r="AP119" s="12"/>
      <c r="AW119" s="12"/>
      <c r="BF119" s="12"/>
      <c r="BP119" s="12"/>
      <c r="BU119" s="12"/>
      <c r="BV119" s="12"/>
      <c r="CB119" s="12"/>
      <c r="CF119" s="12"/>
      <c r="CK119" s="12"/>
      <c r="CL119" s="12"/>
      <c r="DA119" s="12"/>
      <c r="DB119" s="12"/>
      <c r="DL119" s="12"/>
      <c r="DQ119" s="12"/>
      <c r="DR119" s="12"/>
      <c r="DY119" s="12"/>
      <c r="EB119" s="12"/>
      <c r="EG119" s="12"/>
      <c r="EH119" s="12"/>
      <c r="EN119" s="12"/>
      <c r="EO119" s="12"/>
      <c r="EP119" s="29"/>
      <c r="EQ119" s="29"/>
      <c r="ES119" s="29"/>
      <c r="ET119" s="29"/>
      <c r="EU119" s="29"/>
      <c r="EV119" s="29"/>
      <c r="EX119" s="29"/>
      <c r="FA119" s="29"/>
      <c r="FB119" s="29"/>
      <c r="FC119" s="29"/>
      <c r="FD119" s="29"/>
      <c r="FF119" s="29"/>
      <c r="FG119" s="29"/>
      <c r="FI119" s="29"/>
      <c r="FJ119" s="29"/>
      <c r="FK119" s="29"/>
      <c r="FL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row>
    <row r="120" spans="7:257" x14ac:dyDescent="0.25">
      <c r="G120" s="12"/>
      <c r="H120" s="12"/>
      <c r="I120" s="12"/>
      <c r="J120" s="12"/>
      <c r="K120" s="12"/>
      <c r="L120" s="12"/>
      <c r="M120" s="12"/>
      <c r="Q120" s="12"/>
      <c r="R120" s="12"/>
      <c r="S120" s="12"/>
      <c r="AA120" s="12"/>
      <c r="AB120" s="12"/>
      <c r="AF120" s="12"/>
      <c r="AG120" s="12"/>
      <c r="AP120" s="12"/>
      <c r="AW120" s="12"/>
      <c r="BF120" s="12"/>
      <c r="BP120" s="12"/>
      <c r="BU120" s="12"/>
      <c r="BV120" s="12"/>
      <c r="CB120" s="12"/>
      <c r="CF120" s="12"/>
      <c r="CK120" s="12"/>
      <c r="CL120" s="12"/>
      <c r="DA120" s="12"/>
      <c r="DB120" s="12"/>
      <c r="DL120" s="12"/>
      <c r="DQ120" s="12"/>
      <c r="DR120" s="12"/>
      <c r="DY120" s="12"/>
      <c r="EB120" s="12"/>
      <c r="EG120" s="12"/>
      <c r="EH120" s="12"/>
      <c r="EN120" s="12"/>
      <c r="EO120" s="12"/>
      <c r="EP120" s="29"/>
      <c r="EQ120" s="29"/>
      <c r="ES120" s="29"/>
      <c r="ET120" s="29"/>
      <c r="EU120" s="29"/>
      <c r="EV120" s="29"/>
      <c r="EX120" s="29"/>
      <c r="FA120" s="29"/>
      <c r="FB120" s="29"/>
      <c r="FC120" s="29"/>
      <c r="FD120" s="29"/>
      <c r="FF120" s="29"/>
      <c r="FG120" s="29"/>
      <c r="FI120" s="29"/>
      <c r="FJ120" s="29"/>
      <c r="FK120" s="29"/>
      <c r="FL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row>
    <row r="121" spans="7:257" x14ac:dyDescent="0.25">
      <c r="G121" s="12"/>
      <c r="H121" s="12"/>
      <c r="I121" s="12"/>
      <c r="J121" s="12"/>
      <c r="K121" s="12"/>
      <c r="L121" s="12"/>
      <c r="M121" s="12"/>
      <c r="Q121" s="12"/>
      <c r="R121" s="12"/>
      <c r="S121" s="12"/>
      <c r="AA121" s="12"/>
      <c r="AB121" s="12"/>
      <c r="AF121" s="12"/>
      <c r="AG121" s="12"/>
      <c r="AP121" s="12"/>
      <c r="AW121" s="12"/>
      <c r="BF121" s="12"/>
      <c r="BP121" s="12"/>
      <c r="BU121" s="12"/>
      <c r="BV121" s="12"/>
      <c r="CB121" s="12"/>
      <c r="CF121" s="12"/>
      <c r="CK121" s="12"/>
      <c r="CL121" s="12"/>
      <c r="DA121" s="12"/>
      <c r="DB121" s="12"/>
      <c r="DL121" s="12"/>
      <c r="DQ121" s="12"/>
      <c r="DR121" s="12"/>
      <c r="DY121" s="12"/>
      <c r="EB121" s="12"/>
      <c r="EG121" s="12"/>
      <c r="EH121" s="12"/>
      <c r="EN121" s="12"/>
      <c r="EO121" s="12"/>
      <c r="EP121" s="29"/>
      <c r="EQ121" s="29"/>
      <c r="ES121" s="29"/>
      <c r="ET121" s="29"/>
      <c r="EU121" s="29"/>
      <c r="EV121" s="29"/>
      <c r="EX121" s="29"/>
      <c r="FA121" s="29"/>
      <c r="FB121" s="29"/>
      <c r="FC121" s="29"/>
      <c r="FD121" s="29"/>
      <c r="FF121" s="29"/>
      <c r="FG121" s="29"/>
      <c r="FI121" s="29"/>
      <c r="FJ121" s="29"/>
      <c r="FK121" s="29"/>
      <c r="FL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row>
    <row r="122" spans="7:257" x14ac:dyDescent="0.25">
      <c r="G122" s="12"/>
      <c r="H122" s="12"/>
      <c r="I122" s="12"/>
      <c r="J122" s="12"/>
      <c r="K122" s="12"/>
      <c r="L122" s="12"/>
      <c r="M122" s="12"/>
      <c r="Q122" s="12"/>
      <c r="R122" s="12"/>
      <c r="S122" s="12"/>
      <c r="AA122" s="12"/>
      <c r="AB122" s="12"/>
      <c r="AF122" s="12"/>
      <c r="AG122" s="12"/>
      <c r="AP122" s="12"/>
      <c r="AW122" s="12"/>
      <c r="BF122" s="12"/>
      <c r="BP122" s="12"/>
      <c r="BU122" s="12"/>
      <c r="BV122" s="12"/>
      <c r="CB122" s="12"/>
      <c r="CF122" s="12"/>
      <c r="CK122" s="12"/>
      <c r="CL122" s="12"/>
      <c r="DA122" s="12"/>
      <c r="DB122" s="12"/>
      <c r="DL122" s="12"/>
      <c r="DQ122" s="12"/>
      <c r="DR122" s="12"/>
      <c r="DU122" s="12" t="s">
        <v>62</v>
      </c>
      <c r="DY122" s="12"/>
      <c r="EB122" s="12"/>
      <c r="EG122" s="12"/>
      <c r="EH122" s="12"/>
      <c r="EN122" s="12"/>
      <c r="EO122" s="12"/>
      <c r="EP122" s="29"/>
      <c r="EQ122" s="29"/>
      <c r="ES122" s="29"/>
      <c r="ET122" s="29"/>
      <c r="EU122" s="29"/>
      <c r="EV122" s="29"/>
      <c r="EX122" s="29"/>
      <c r="FA122" s="29"/>
      <c r="FB122" s="29"/>
      <c r="FC122" s="29"/>
      <c r="FD122" s="29"/>
      <c r="FF122" s="29"/>
      <c r="FG122" s="29"/>
      <c r="FI122" s="29"/>
      <c r="FJ122" s="29"/>
      <c r="FK122" s="29"/>
      <c r="FL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row>
    <row r="123" spans="7:257" x14ac:dyDescent="0.25">
      <c r="G123" s="12"/>
      <c r="H123" s="12"/>
      <c r="I123" s="12"/>
      <c r="J123" s="12"/>
      <c r="K123" s="12"/>
      <c r="L123" s="12"/>
      <c r="M123" s="12"/>
      <c r="Q123" s="12"/>
      <c r="R123" s="12"/>
      <c r="S123" s="12"/>
      <c r="AA123" s="12"/>
      <c r="AB123" s="12"/>
      <c r="AF123" s="12"/>
      <c r="AG123" s="12"/>
      <c r="AP123" s="12"/>
      <c r="AW123" s="12"/>
      <c r="BF123" s="12"/>
      <c r="BP123" s="12"/>
      <c r="BU123" s="12"/>
      <c r="BV123" s="12"/>
      <c r="CB123" s="12"/>
      <c r="CF123" s="12"/>
      <c r="CK123" s="12"/>
      <c r="CL123" s="12"/>
      <c r="DA123" s="12"/>
      <c r="DB123" s="12"/>
      <c r="DL123" s="12"/>
      <c r="DQ123" s="12"/>
      <c r="DR123" s="12"/>
      <c r="DY123" s="12"/>
      <c r="EB123" s="12"/>
      <c r="EG123" s="12"/>
      <c r="EH123" s="12"/>
      <c r="EN123" s="12"/>
      <c r="EO123" s="12"/>
      <c r="EP123" s="29"/>
      <c r="EQ123" s="29"/>
      <c r="ES123" s="29"/>
      <c r="ET123" s="29"/>
      <c r="EU123" s="29"/>
      <c r="EV123" s="29"/>
      <c r="EX123" s="29"/>
      <c r="FA123" s="29"/>
      <c r="FB123" s="29"/>
      <c r="FC123" s="29"/>
      <c r="FD123" s="29"/>
      <c r="FF123" s="29"/>
      <c r="FG123" s="29"/>
      <c r="FI123" s="29"/>
      <c r="FJ123" s="29"/>
      <c r="FK123" s="29"/>
      <c r="FL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row>
    <row r="124" spans="7:257" x14ac:dyDescent="0.25">
      <c r="G124" s="12"/>
      <c r="H124" s="12"/>
      <c r="I124" s="12"/>
      <c r="J124" s="12"/>
      <c r="K124" s="12"/>
      <c r="L124" s="12"/>
      <c r="M124" s="12"/>
      <c r="Q124" s="12"/>
      <c r="R124" s="12"/>
      <c r="S124" s="12"/>
      <c r="AA124" s="12"/>
      <c r="AB124" s="12"/>
      <c r="AF124" s="12"/>
      <c r="AG124" s="12"/>
      <c r="AP124" s="12"/>
      <c r="AW124" s="12"/>
      <c r="BF124" s="12"/>
      <c r="BP124" s="12"/>
      <c r="BU124" s="12"/>
      <c r="BV124" s="12"/>
      <c r="CB124" s="12"/>
      <c r="CF124" s="12"/>
      <c r="CK124" s="12"/>
      <c r="CL124" s="12"/>
      <c r="DA124" s="12"/>
      <c r="DB124" s="12"/>
      <c r="DL124" s="12"/>
      <c r="DQ124" s="12"/>
      <c r="DR124" s="12"/>
      <c r="DY124" s="12"/>
      <c r="EB124" s="12"/>
      <c r="EG124" s="12"/>
      <c r="EH124" s="12"/>
      <c r="EN124" s="12"/>
      <c r="EO124" s="12"/>
      <c r="EP124" s="29"/>
      <c r="EQ124" s="29"/>
      <c r="ES124" s="29"/>
      <c r="ET124" s="29"/>
      <c r="EU124" s="29"/>
      <c r="EV124" s="29"/>
      <c r="EX124" s="29"/>
      <c r="FA124" s="29"/>
      <c r="FB124" s="29"/>
      <c r="FC124" s="29"/>
      <c r="FD124" s="29"/>
      <c r="FF124" s="29"/>
      <c r="FG124" s="29"/>
      <c r="FI124" s="29"/>
      <c r="FJ124" s="29"/>
      <c r="FK124" s="29"/>
      <c r="FL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row>
    <row r="125" spans="7:257" x14ac:dyDescent="0.25">
      <c r="G125" s="12"/>
      <c r="H125" s="12"/>
      <c r="I125" s="12"/>
      <c r="J125" s="12"/>
      <c r="K125" s="12"/>
      <c r="L125" s="12"/>
      <c r="M125" s="12"/>
      <c r="Q125" s="12"/>
      <c r="R125" s="12"/>
      <c r="S125" s="12"/>
      <c r="AA125" s="12"/>
      <c r="AB125" s="12"/>
      <c r="AF125" s="12"/>
      <c r="AG125" s="12"/>
      <c r="AP125" s="12"/>
      <c r="AW125" s="12"/>
      <c r="BF125" s="12"/>
      <c r="BP125" s="12"/>
      <c r="BU125" s="12"/>
      <c r="BV125" s="12"/>
      <c r="CB125" s="12"/>
      <c r="CF125" s="12"/>
      <c r="CK125" s="12"/>
      <c r="CL125" s="12"/>
      <c r="DA125" s="12"/>
      <c r="DB125" s="12"/>
      <c r="DL125" s="12"/>
      <c r="DQ125" s="12"/>
      <c r="DR125" s="12"/>
      <c r="DY125" s="12"/>
      <c r="EB125" s="12"/>
      <c r="EG125" s="12"/>
      <c r="EH125" s="12"/>
      <c r="EN125" s="12"/>
      <c r="EO125" s="12"/>
      <c r="EP125" s="29"/>
      <c r="EQ125" s="29"/>
      <c r="ES125" s="29"/>
      <c r="ET125" s="29"/>
      <c r="EU125" s="29"/>
      <c r="EV125" s="29"/>
      <c r="EX125" s="29"/>
      <c r="FA125" s="29"/>
      <c r="FB125" s="29"/>
      <c r="FC125" s="29"/>
      <c r="FD125" s="29"/>
      <c r="FF125" s="29"/>
      <c r="FG125" s="29"/>
      <c r="FI125" s="29"/>
      <c r="FJ125" s="29"/>
      <c r="FK125" s="29"/>
      <c r="FL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row>
    <row r="126" spans="7:257" x14ac:dyDescent="0.25">
      <c r="G126" s="12"/>
      <c r="H126" s="12"/>
      <c r="I126" s="12"/>
      <c r="J126" s="12"/>
      <c r="K126" s="12"/>
      <c r="L126" s="12"/>
      <c r="M126" s="12"/>
      <c r="Q126" s="12"/>
      <c r="R126" s="12"/>
      <c r="S126" s="12"/>
      <c r="AA126" s="12"/>
      <c r="AB126" s="12"/>
      <c r="AF126" s="12"/>
      <c r="AG126" s="12"/>
      <c r="AP126" s="12"/>
      <c r="AW126" s="12"/>
      <c r="BF126" s="12"/>
      <c r="BP126" s="12"/>
      <c r="BU126" s="12"/>
      <c r="BV126" s="12"/>
      <c r="CB126" s="12"/>
      <c r="CF126" s="12"/>
      <c r="CK126" s="12"/>
      <c r="CL126" s="12"/>
      <c r="DA126" s="12"/>
      <c r="DB126" s="12"/>
      <c r="DL126" s="12"/>
      <c r="DQ126" s="12"/>
      <c r="DR126" s="12"/>
      <c r="DY126" s="12"/>
      <c r="EB126" s="12"/>
      <c r="EG126" s="12"/>
      <c r="EH126" s="12"/>
      <c r="EN126" s="12"/>
      <c r="EO126" s="12"/>
      <c r="EP126" s="29"/>
      <c r="EQ126" s="29"/>
      <c r="ES126" s="29"/>
      <c r="ET126" s="29"/>
      <c r="EU126" s="29"/>
      <c r="EV126" s="29"/>
      <c r="EX126" s="29"/>
      <c r="FA126" s="29"/>
      <c r="FB126" s="29"/>
      <c r="FC126" s="29"/>
      <c r="FD126" s="29"/>
      <c r="FF126" s="29"/>
      <c r="FG126" s="29"/>
      <c r="FI126" s="29"/>
      <c r="FJ126" s="29"/>
      <c r="FK126" s="29"/>
      <c r="FL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row>
    <row r="127" spans="7:257" x14ac:dyDescent="0.25">
      <c r="G127" s="12"/>
      <c r="H127" s="12"/>
      <c r="I127" s="12"/>
      <c r="J127" s="12"/>
      <c r="K127" s="12"/>
      <c r="L127" s="12"/>
      <c r="M127" s="12"/>
      <c r="Q127" s="12"/>
      <c r="R127" s="12"/>
      <c r="S127" s="12"/>
      <c r="AA127" s="12"/>
      <c r="AB127" s="12"/>
      <c r="AF127" s="12"/>
      <c r="AG127" s="12"/>
      <c r="AP127" s="12"/>
      <c r="AW127" s="12"/>
      <c r="BF127" s="12"/>
      <c r="BP127" s="12"/>
      <c r="BU127" s="12"/>
      <c r="BV127" s="12"/>
      <c r="CB127" s="12"/>
      <c r="CF127" s="12"/>
      <c r="CK127" s="12"/>
      <c r="CL127" s="12"/>
      <c r="DA127" s="12"/>
      <c r="DB127" s="12"/>
      <c r="DL127" s="12"/>
      <c r="DQ127" s="12"/>
      <c r="DR127" s="12"/>
      <c r="DY127" s="12"/>
      <c r="EB127" s="12"/>
      <c r="EG127" s="12"/>
      <c r="EH127" s="12"/>
      <c r="EN127" s="12"/>
      <c r="EO127" s="12"/>
      <c r="EP127" s="29"/>
      <c r="EQ127" s="29"/>
      <c r="ES127" s="29"/>
      <c r="ET127" s="29"/>
      <c r="EU127" s="29"/>
      <c r="EV127" s="29"/>
      <c r="EX127" s="29"/>
      <c r="FA127" s="29"/>
      <c r="FB127" s="29"/>
      <c r="FC127" s="29"/>
      <c r="FD127" s="29"/>
      <c r="FF127" s="29"/>
      <c r="FG127" s="29"/>
      <c r="FI127" s="29"/>
      <c r="FJ127" s="29"/>
      <c r="FK127" s="29"/>
      <c r="FL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row>
    <row r="128" spans="7:257" x14ac:dyDescent="0.25">
      <c r="G128" s="12"/>
      <c r="H128" s="12"/>
      <c r="I128" s="12"/>
      <c r="J128" s="12"/>
      <c r="K128" s="12"/>
      <c r="L128" s="12"/>
      <c r="M128" s="12"/>
      <c r="Q128" s="12"/>
      <c r="R128" s="12"/>
      <c r="S128" s="12"/>
      <c r="AA128" s="12"/>
      <c r="AB128" s="12"/>
      <c r="AF128" s="12"/>
      <c r="AG128" s="12"/>
      <c r="AP128" s="12"/>
      <c r="AW128" s="12"/>
      <c r="BF128" s="12"/>
      <c r="BP128" s="12"/>
      <c r="BU128" s="12"/>
      <c r="BV128" s="12"/>
      <c r="CB128" s="12"/>
      <c r="CF128" s="12"/>
      <c r="CK128" s="12"/>
      <c r="CL128" s="12"/>
      <c r="DA128" s="12"/>
      <c r="DB128" s="12"/>
      <c r="DL128" s="12"/>
      <c r="DQ128" s="12"/>
      <c r="DR128" s="12"/>
      <c r="DY128" s="12"/>
      <c r="EB128" s="12"/>
      <c r="EG128" s="12"/>
      <c r="EH128" s="12"/>
      <c r="EN128" s="12"/>
      <c r="EO128" s="12"/>
      <c r="EP128" s="29"/>
      <c r="EQ128" s="29"/>
      <c r="ES128" s="29"/>
      <c r="ET128" s="29"/>
      <c r="EU128" s="29"/>
      <c r="EV128" s="29"/>
      <c r="EX128" s="29"/>
      <c r="FA128" s="29"/>
      <c r="FB128" s="29"/>
      <c r="FC128" s="29"/>
      <c r="FD128" s="29"/>
      <c r="FF128" s="29"/>
      <c r="FG128" s="29"/>
      <c r="FI128" s="29"/>
      <c r="FJ128" s="29"/>
      <c r="FK128" s="29"/>
      <c r="FL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row>
    <row r="129" spans="7:257" x14ac:dyDescent="0.25">
      <c r="G129" s="12"/>
      <c r="H129" s="12"/>
      <c r="I129" s="12"/>
      <c r="J129" s="12"/>
      <c r="K129" s="12"/>
      <c r="L129" s="12"/>
      <c r="M129" s="12"/>
      <c r="Q129" s="12"/>
      <c r="R129" s="12"/>
      <c r="S129" s="12"/>
      <c r="AA129" s="12"/>
      <c r="AB129" s="12"/>
      <c r="AF129" s="12"/>
      <c r="AG129" s="12"/>
      <c r="AP129" s="12"/>
      <c r="AW129" s="12"/>
      <c r="BF129" s="12"/>
      <c r="BP129" s="12"/>
      <c r="BU129" s="12"/>
      <c r="BV129" s="12"/>
      <c r="CB129" s="12"/>
      <c r="CF129" s="12"/>
      <c r="CK129" s="12"/>
      <c r="CL129" s="12"/>
      <c r="DA129" s="12"/>
      <c r="DB129" s="12"/>
      <c r="DL129" s="12"/>
      <c r="DQ129" s="12"/>
      <c r="DR129" s="12"/>
      <c r="DY129" s="12"/>
      <c r="EB129" s="12"/>
      <c r="EG129" s="12"/>
      <c r="EH129" s="12"/>
      <c r="EN129" s="12"/>
      <c r="EO129" s="12"/>
      <c r="EP129" s="29"/>
      <c r="EQ129" s="29"/>
      <c r="ES129" s="29"/>
      <c r="ET129" s="29"/>
      <c r="EU129" s="29"/>
      <c r="EV129" s="29"/>
      <c r="EX129" s="29"/>
      <c r="FA129" s="29"/>
      <c r="FB129" s="29"/>
      <c r="FC129" s="29"/>
      <c r="FD129" s="29"/>
      <c r="FF129" s="29"/>
      <c r="FG129" s="29"/>
      <c r="FI129" s="29"/>
      <c r="FJ129" s="29"/>
      <c r="FK129" s="29"/>
      <c r="FL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row>
    <row r="130" spans="7:257" x14ac:dyDescent="0.25">
      <c r="G130" s="12"/>
      <c r="H130" s="12"/>
      <c r="I130" s="12"/>
      <c r="J130" s="12"/>
      <c r="K130" s="12"/>
      <c r="L130" s="12"/>
      <c r="M130" s="12"/>
      <c r="Q130" s="12"/>
      <c r="R130" s="12"/>
      <c r="S130" s="12"/>
      <c r="AA130" s="12"/>
      <c r="AB130" s="12"/>
      <c r="AF130" s="12"/>
      <c r="AG130" s="12"/>
      <c r="AP130" s="12"/>
      <c r="AW130" s="12"/>
      <c r="BF130" s="12"/>
      <c r="BP130" s="12"/>
      <c r="BU130" s="12"/>
      <c r="BV130" s="12"/>
      <c r="CB130" s="12"/>
      <c r="CF130" s="12"/>
      <c r="CK130" s="12"/>
      <c r="CL130" s="12"/>
      <c r="DA130" s="12"/>
      <c r="DB130" s="12"/>
      <c r="DL130" s="12"/>
      <c r="DQ130" s="12"/>
      <c r="DR130" s="12"/>
      <c r="DY130" s="12"/>
      <c r="EB130" s="12"/>
      <c r="EG130" s="12"/>
      <c r="EH130" s="12"/>
      <c r="EN130" s="12"/>
      <c r="EO130" s="12"/>
      <c r="EP130" s="29"/>
      <c r="EQ130" s="29"/>
      <c r="ES130" s="29"/>
      <c r="ET130" s="29"/>
      <c r="EU130" s="29"/>
      <c r="EV130" s="29"/>
      <c r="EX130" s="29"/>
      <c r="FA130" s="29"/>
      <c r="FB130" s="29"/>
      <c r="FC130" s="29"/>
      <c r="FD130" s="29"/>
      <c r="FF130" s="29"/>
      <c r="FG130" s="29"/>
      <c r="FI130" s="29"/>
      <c r="FJ130" s="29"/>
      <c r="FK130" s="29"/>
      <c r="FL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row>
    <row r="131" spans="7:257" x14ac:dyDescent="0.25">
      <c r="G131" s="12"/>
      <c r="H131" s="12"/>
      <c r="I131" s="12"/>
      <c r="J131" s="12"/>
      <c r="K131" s="12"/>
      <c r="L131" s="12"/>
      <c r="M131" s="12"/>
      <c r="Q131" s="12"/>
      <c r="R131" s="12"/>
      <c r="S131" s="12"/>
      <c r="AA131" s="12"/>
      <c r="AB131" s="12"/>
      <c r="AF131" s="12"/>
      <c r="AG131" s="12"/>
      <c r="AP131" s="12"/>
      <c r="AW131" s="12"/>
      <c r="BF131" s="12"/>
      <c r="BP131" s="12"/>
      <c r="BU131" s="12"/>
      <c r="BV131" s="12"/>
      <c r="CB131" s="12"/>
      <c r="CF131" s="12"/>
      <c r="CK131" s="12"/>
      <c r="CL131" s="12"/>
      <c r="DA131" s="12"/>
      <c r="DB131" s="12"/>
      <c r="DL131" s="12"/>
      <c r="DQ131" s="12"/>
      <c r="DR131" s="12"/>
      <c r="DY131" s="12"/>
      <c r="EB131" s="12"/>
      <c r="EG131" s="12"/>
      <c r="EH131" s="12"/>
      <c r="EN131" s="12"/>
      <c r="EO131" s="12"/>
      <c r="EP131" s="29"/>
      <c r="EQ131" s="29"/>
      <c r="ES131" s="29"/>
      <c r="ET131" s="29"/>
      <c r="EU131" s="29"/>
      <c r="EV131" s="29"/>
      <c r="EX131" s="29"/>
      <c r="FA131" s="29"/>
      <c r="FB131" s="29"/>
      <c r="FC131" s="29"/>
      <c r="FD131" s="29"/>
      <c r="FF131" s="29"/>
      <c r="FG131" s="29"/>
      <c r="FI131" s="29"/>
      <c r="FJ131" s="29"/>
      <c r="FK131" s="29"/>
      <c r="FL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row>
    <row r="132" spans="7:257" x14ac:dyDescent="0.25">
      <c r="G132" s="12"/>
      <c r="H132" s="12"/>
      <c r="I132" s="12"/>
      <c r="J132" s="12"/>
      <c r="K132" s="12"/>
      <c r="L132" s="12"/>
      <c r="M132" s="12"/>
      <c r="Q132" s="12"/>
      <c r="R132" s="12"/>
      <c r="S132" s="12"/>
      <c r="AA132" s="12"/>
      <c r="AB132" s="12"/>
      <c r="AF132" s="12"/>
      <c r="AG132" s="12"/>
      <c r="AP132" s="12"/>
      <c r="AW132" s="12"/>
      <c r="BF132" s="12"/>
      <c r="BP132" s="12"/>
      <c r="BU132" s="12"/>
      <c r="BV132" s="12"/>
      <c r="CB132" s="12"/>
      <c r="CF132" s="12"/>
      <c r="CK132" s="12"/>
      <c r="CL132" s="12"/>
      <c r="DA132" s="12"/>
      <c r="DB132" s="12"/>
      <c r="DL132" s="12"/>
      <c r="DQ132" s="12"/>
      <c r="DR132" s="12"/>
      <c r="DY132" s="12"/>
      <c r="EB132" s="12"/>
      <c r="EG132" s="12"/>
      <c r="EH132" s="12"/>
      <c r="EN132" s="12"/>
      <c r="EO132" s="12"/>
      <c r="EP132" s="29"/>
      <c r="EQ132" s="29"/>
      <c r="ES132" s="29"/>
      <c r="ET132" s="29"/>
      <c r="EU132" s="29"/>
      <c r="EV132" s="29"/>
      <c r="EX132" s="29"/>
      <c r="FA132" s="29"/>
      <c r="FB132" s="29"/>
      <c r="FC132" s="29"/>
      <c r="FD132" s="29"/>
      <c r="FF132" s="29"/>
      <c r="FG132" s="29"/>
      <c r="FI132" s="29"/>
      <c r="FJ132" s="29"/>
      <c r="FK132" s="29"/>
      <c r="FL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row>
    <row r="133" spans="7:257" x14ac:dyDescent="0.25">
      <c r="G133" s="12"/>
      <c r="H133" s="12"/>
      <c r="I133" s="12"/>
      <c r="J133" s="12"/>
      <c r="K133" s="12"/>
      <c r="L133" s="12"/>
      <c r="M133" s="12"/>
      <c r="Q133" s="12"/>
      <c r="R133" s="12"/>
      <c r="S133" s="12"/>
      <c r="AA133" s="12"/>
      <c r="AB133" s="12"/>
      <c r="AF133" s="12"/>
      <c r="AG133" s="12"/>
      <c r="AP133" s="12"/>
      <c r="AW133" s="12"/>
      <c r="BF133" s="12"/>
      <c r="BP133" s="12"/>
      <c r="BU133" s="12"/>
      <c r="BV133" s="12"/>
      <c r="CB133" s="12"/>
      <c r="CF133" s="12"/>
      <c r="CK133" s="12"/>
      <c r="CL133" s="12"/>
      <c r="DA133" s="12"/>
      <c r="DB133" s="12"/>
      <c r="DL133" s="12"/>
      <c r="DQ133" s="12"/>
      <c r="DR133" s="12"/>
      <c r="DY133" s="12"/>
      <c r="EB133" s="12"/>
      <c r="EG133" s="12"/>
      <c r="EH133" s="12"/>
      <c r="EN133" s="12"/>
      <c r="EO133" s="12"/>
      <c r="EP133" s="29"/>
      <c r="EQ133" s="29"/>
      <c r="ES133" s="29"/>
      <c r="ET133" s="29"/>
      <c r="EU133" s="29"/>
      <c r="EV133" s="29"/>
      <c r="EX133" s="29"/>
      <c r="FA133" s="29"/>
      <c r="FB133" s="29"/>
      <c r="FC133" s="29"/>
      <c r="FD133" s="29"/>
      <c r="FF133" s="29"/>
      <c r="FG133" s="29"/>
      <c r="FI133" s="29"/>
      <c r="FJ133" s="29"/>
      <c r="FK133" s="29"/>
      <c r="FL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row>
    <row r="134" spans="7:257" x14ac:dyDescent="0.25">
      <c r="G134" s="12"/>
      <c r="H134" s="12"/>
      <c r="I134" s="12"/>
      <c r="J134" s="12"/>
      <c r="K134" s="12"/>
      <c r="L134" s="12"/>
      <c r="M134" s="12"/>
      <c r="Q134" s="12"/>
      <c r="R134" s="12"/>
      <c r="S134" s="12"/>
      <c r="AA134" s="12"/>
      <c r="AB134" s="12"/>
      <c r="AF134" s="12"/>
      <c r="AG134" s="12"/>
      <c r="AP134" s="12"/>
      <c r="AW134" s="12"/>
      <c r="BF134" s="12"/>
      <c r="BP134" s="12"/>
      <c r="BU134" s="12"/>
      <c r="BV134" s="12"/>
      <c r="CB134" s="12"/>
      <c r="CF134" s="12"/>
      <c r="CK134" s="12"/>
      <c r="CL134" s="12"/>
      <c r="DA134" s="12"/>
      <c r="DB134" s="12"/>
      <c r="DL134" s="12"/>
      <c r="DQ134" s="12"/>
      <c r="DR134" s="12"/>
      <c r="DY134" s="12"/>
      <c r="EB134" s="12"/>
      <c r="EG134" s="12"/>
      <c r="EH134" s="12"/>
      <c r="EN134" s="12"/>
      <c r="EO134" s="12"/>
      <c r="EP134" s="29"/>
      <c r="EQ134" s="29"/>
      <c r="ES134" s="29"/>
      <c r="ET134" s="29"/>
      <c r="EU134" s="29"/>
      <c r="EV134" s="29"/>
      <c r="EX134" s="29"/>
      <c r="FA134" s="29"/>
      <c r="FB134" s="29"/>
      <c r="FC134" s="29"/>
      <c r="FD134" s="29"/>
      <c r="FF134" s="29"/>
      <c r="FG134" s="29"/>
      <c r="FI134" s="29"/>
      <c r="FJ134" s="29"/>
      <c r="FK134" s="29"/>
      <c r="FL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row>
    <row r="135" spans="7:257" x14ac:dyDescent="0.25">
      <c r="G135" s="12"/>
      <c r="H135" s="12"/>
      <c r="I135" s="12"/>
      <c r="J135" s="12"/>
      <c r="K135" s="12"/>
      <c r="L135" s="12"/>
      <c r="M135" s="12"/>
      <c r="Q135" s="12"/>
      <c r="R135" s="12"/>
      <c r="S135" s="12"/>
      <c r="T135" s="185"/>
      <c r="U135" s="182"/>
      <c r="V135" s="182"/>
      <c r="W135" s="182"/>
      <c r="X135" s="185"/>
      <c r="Y135" s="185"/>
      <c r="Z135" s="185"/>
      <c r="AA135" s="151"/>
      <c r="AB135" s="151"/>
      <c r="AC135" s="151"/>
      <c r="AF135" s="12"/>
      <c r="AG135" s="12"/>
      <c r="AP135" s="12"/>
      <c r="AW135" s="12"/>
      <c r="BF135" s="12"/>
      <c r="BP135" s="12"/>
      <c r="BU135" s="12"/>
      <c r="BV135" s="12"/>
      <c r="CB135" s="12"/>
      <c r="CF135" s="12"/>
      <c r="CK135" s="12"/>
      <c r="CL135" s="12"/>
      <c r="DA135" s="12"/>
      <c r="DB135" s="12"/>
      <c r="DL135" s="12"/>
      <c r="DQ135" s="12"/>
      <c r="DR135" s="12"/>
      <c r="DY135" s="12"/>
      <c r="EB135" s="12"/>
      <c r="EG135" s="12"/>
      <c r="EH135" s="12"/>
      <c r="EN135" s="12"/>
      <c r="EO135" s="12"/>
      <c r="EP135" s="29"/>
      <c r="EQ135" s="29"/>
      <c r="ES135" s="29"/>
      <c r="ET135" s="29"/>
      <c r="EU135" s="29"/>
      <c r="EV135" s="29"/>
      <c r="EX135" s="29"/>
      <c r="FA135" s="29"/>
      <c r="FB135" s="29"/>
      <c r="FC135" s="29"/>
      <c r="FD135" s="29"/>
      <c r="FF135" s="29"/>
      <c r="FG135" s="29"/>
      <c r="FI135" s="29"/>
      <c r="FJ135" s="29"/>
      <c r="FK135" s="29"/>
      <c r="FL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row>
    <row r="136" spans="7:257" x14ac:dyDescent="0.25">
      <c r="G136" s="12"/>
      <c r="H136" s="12"/>
      <c r="I136" s="12"/>
      <c r="J136" s="12"/>
      <c r="K136" s="12"/>
      <c r="L136" s="12"/>
      <c r="M136" s="12"/>
      <c r="Q136" s="12"/>
      <c r="R136" s="12"/>
      <c r="S136" s="12"/>
      <c r="T136" s="184"/>
      <c r="U136" s="151"/>
      <c r="V136" s="151"/>
      <c r="W136" s="183"/>
      <c r="X136" s="186"/>
      <c r="Y136" s="184"/>
      <c r="Z136" s="187"/>
      <c r="AA136" s="151"/>
      <c r="AB136" s="151"/>
      <c r="AC136" s="151"/>
      <c r="AF136" s="12"/>
      <c r="AG136" s="12"/>
      <c r="AP136" s="12"/>
      <c r="AW136" s="12"/>
      <c r="BF136" s="12"/>
      <c r="BP136" s="12"/>
      <c r="BU136" s="12"/>
      <c r="BV136" s="12"/>
      <c r="CB136" s="12"/>
      <c r="CF136" s="12"/>
      <c r="CK136" s="12"/>
      <c r="CL136" s="12"/>
      <c r="DA136" s="12"/>
      <c r="DB136" s="12"/>
      <c r="DL136" s="12"/>
      <c r="DQ136" s="12"/>
      <c r="DR136" s="12"/>
      <c r="DY136" s="12"/>
      <c r="EB136" s="12"/>
      <c r="EG136" s="12"/>
      <c r="EH136" s="12"/>
      <c r="EN136" s="12"/>
      <c r="EO136" s="12"/>
      <c r="EP136" s="29"/>
      <c r="EQ136" s="29"/>
      <c r="ES136" s="29"/>
      <c r="ET136" s="29"/>
      <c r="EU136" s="29"/>
      <c r="EV136" s="29"/>
      <c r="EX136" s="29"/>
      <c r="FA136" s="29"/>
      <c r="FB136" s="29"/>
      <c r="FC136" s="29"/>
      <c r="FD136" s="29"/>
      <c r="FF136" s="29"/>
      <c r="FG136" s="29"/>
      <c r="FI136" s="29"/>
      <c r="FJ136" s="29"/>
      <c r="FK136" s="29"/>
      <c r="FL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row>
    <row r="137" spans="7:257" x14ac:dyDescent="0.25">
      <c r="G137" s="12"/>
      <c r="H137" s="12"/>
      <c r="I137" s="12"/>
      <c r="J137" s="12"/>
      <c r="K137" s="12"/>
      <c r="L137" s="12"/>
      <c r="M137" s="12"/>
      <c r="Q137" s="12"/>
      <c r="R137" s="12"/>
      <c r="S137" s="12"/>
      <c r="T137" s="184"/>
      <c r="U137" s="151"/>
      <c r="V137" s="151"/>
      <c r="W137" s="183"/>
      <c r="X137" s="186"/>
      <c r="Y137" s="184"/>
      <c r="Z137" s="187"/>
      <c r="AA137" s="151"/>
      <c r="AB137" s="151"/>
      <c r="AC137" s="151"/>
      <c r="AF137" s="12"/>
      <c r="AG137" s="12"/>
      <c r="AP137" s="12"/>
      <c r="AW137" s="12"/>
      <c r="BF137" s="12"/>
      <c r="BP137" s="12"/>
      <c r="BU137" s="12"/>
      <c r="BV137" s="12"/>
      <c r="CB137" s="12"/>
      <c r="CF137" s="12"/>
      <c r="CK137" s="12"/>
      <c r="CL137" s="12"/>
      <c r="DA137" s="12"/>
      <c r="DB137" s="12"/>
      <c r="DL137" s="12"/>
      <c r="DQ137" s="12"/>
      <c r="DR137" s="12"/>
      <c r="DY137" s="12"/>
      <c r="EB137" s="12"/>
      <c r="EG137" s="12"/>
      <c r="EH137" s="12"/>
      <c r="EN137" s="12"/>
      <c r="EO137" s="12"/>
      <c r="EP137" s="29"/>
      <c r="EQ137" s="29"/>
      <c r="ES137" s="29"/>
      <c r="ET137" s="29"/>
      <c r="EU137" s="29"/>
      <c r="EV137" s="29"/>
      <c r="EX137" s="29"/>
      <c r="FA137" s="29"/>
      <c r="FB137" s="29"/>
      <c r="FC137" s="29"/>
      <c r="FD137" s="29"/>
      <c r="FF137" s="29"/>
      <c r="FG137" s="29"/>
      <c r="FI137" s="29"/>
      <c r="FJ137" s="29"/>
      <c r="FK137" s="29"/>
      <c r="FL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row>
    <row r="138" spans="7:257" x14ac:dyDescent="0.25">
      <c r="G138" s="12"/>
      <c r="H138" s="12"/>
      <c r="I138" s="12"/>
      <c r="J138" s="12"/>
      <c r="K138" s="12"/>
      <c r="L138" s="12"/>
      <c r="M138" s="12"/>
      <c r="Q138" s="12"/>
      <c r="R138" s="12"/>
      <c r="S138" s="12"/>
      <c r="T138" s="184"/>
      <c r="U138" s="151"/>
      <c r="V138" s="151"/>
      <c r="W138" s="183"/>
      <c r="X138" s="186"/>
      <c r="Y138" s="184"/>
      <c r="Z138" s="187"/>
      <c r="AA138" s="151"/>
      <c r="AB138" s="151"/>
      <c r="AC138" s="151"/>
      <c r="AF138" s="12"/>
      <c r="AG138" s="12"/>
      <c r="AP138" s="12"/>
      <c r="AW138" s="12"/>
      <c r="BF138" s="12"/>
      <c r="BP138" s="12"/>
      <c r="BU138" s="12"/>
      <c r="BV138" s="12"/>
      <c r="CB138" s="12"/>
      <c r="CF138" s="12"/>
      <c r="CK138" s="12"/>
      <c r="CL138" s="12"/>
      <c r="DA138" s="12"/>
      <c r="DB138" s="12"/>
      <c r="DL138" s="12"/>
      <c r="DQ138" s="12"/>
      <c r="DR138" s="12"/>
      <c r="DY138" s="12"/>
      <c r="EB138" s="12"/>
      <c r="EG138" s="12"/>
      <c r="EH138" s="12"/>
      <c r="EN138" s="12"/>
      <c r="EO138" s="12"/>
      <c r="EP138" s="29"/>
      <c r="EQ138" s="29"/>
      <c r="ES138" s="29"/>
      <c r="ET138" s="29"/>
      <c r="EU138" s="29"/>
      <c r="EV138" s="29"/>
      <c r="EX138" s="29"/>
      <c r="FA138" s="29"/>
      <c r="FB138" s="29"/>
      <c r="FC138" s="29"/>
      <c r="FD138" s="29"/>
      <c r="FF138" s="29"/>
      <c r="FG138" s="29"/>
      <c r="FI138" s="29"/>
      <c r="FJ138" s="29"/>
      <c r="FK138" s="29"/>
      <c r="FL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row>
    <row r="139" spans="7:257" x14ac:dyDescent="0.25">
      <c r="G139" s="12"/>
      <c r="H139" s="12"/>
      <c r="I139" s="12"/>
      <c r="J139" s="12"/>
      <c r="K139" s="12"/>
      <c r="L139" s="12"/>
      <c r="M139" s="12"/>
      <c r="Q139" s="12"/>
      <c r="R139" s="12"/>
      <c r="S139" s="12"/>
      <c r="T139" s="184"/>
      <c r="U139" s="151"/>
      <c r="V139" s="151"/>
      <c r="W139" s="183"/>
      <c r="X139" s="186"/>
      <c r="Y139" s="184"/>
      <c r="Z139" s="187"/>
      <c r="AA139" s="151"/>
      <c r="AB139" s="151"/>
      <c r="AC139" s="151"/>
      <c r="AF139" s="12"/>
      <c r="AG139" s="12"/>
      <c r="AP139" s="12"/>
      <c r="AW139" s="12"/>
      <c r="BF139" s="12"/>
      <c r="BP139" s="12"/>
      <c r="BU139" s="12"/>
      <c r="BV139" s="12"/>
      <c r="CB139" s="12"/>
      <c r="CF139" s="12"/>
      <c r="CK139" s="12"/>
      <c r="CL139" s="12"/>
      <c r="DA139" s="12"/>
      <c r="DB139" s="12"/>
      <c r="DL139" s="12"/>
      <c r="DQ139" s="12"/>
      <c r="DR139" s="12"/>
      <c r="DY139" s="12"/>
      <c r="EB139" s="12"/>
      <c r="EG139" s="12"/>
      <c r="EH139" s="12"/>
      <c r="EN139" s="12"/>
      <c r="EO139" s="12"/>
      <c r="EP139" s="29"/>
      <c r="EQ139" s="29"/>
      <c r="ES139" s="29"/>
      <c r="ET139" s="29"/>
      <c r="EU139" s="29"/>
      <c r="EV139" s="29"/>
      <c r="EX139" s="29"/>
      <c r="FA139" s="29"/>
      <c r="FB139" s="29"/>
      <c r="FC139" s="29"/>
      <c r="FD139" s="29"/>
      <c r="FF139" s="29"/>
      <c r="FG139" s="29"/>
      <c r="FI139" s="29"/>
      <c r="FJ139" s="29"/>
      <c r="FK139" s="29"/>
      <c r="FL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row>
    <row r="140" spans="7:257" x14ac:dyDescent="0.25">
      <c r="G140" s="12"/>
      <c r="H140" s="12"/>
      <c r="I140" s="12"/>
      <c r="J140" s="12"/>
      <c r="K140" s="12"/>
      <c r="L140" s="12"/>
      <c r="M140" s="12"/>
      <c r="Q140" s="12"/>
      <c r="R140" s="12"/>
      <c r="S140" s="12"/>
      <c r="T140" s="184"/>
      <c r="U140" s="151"/>
      <c r="V140" s="151"/>
      <c r="W140" s="188"/>
      <c r="X140" s="189"/>
      <c r="Y140" s="184"/>
      <c r="Z140" s="187"/>
      <c r="AA140" s="151"/>
      <c r="AB140" s="151"/>
      <c r="AC140" s="151"/>
      <c r="AF140" s="12"/>
      <c r="AG140" s="12"/>
      <c r="AP140" s="12"/>
      <c r="AW140" s="12"/>
      <c r="BF140" s="12"/>
      <c r="BP140" s="12"/>
      <c r="BU140" s="12"/>
      <c r="BV140" s="12"/>
      <c r="CB140" s="12"/>
      <c r="CF140" s="12"/>
      <c r="CK140" s="12"/>
      <c r="CL140" s="12"/>
      <c r="DA140" s="12"/>
      <c r="DB140" s="12"/>
      <c r="DL140" s="12"/>
      <c r="DQ140" s="12"/>
      <c r="DR140" s="12"/>
      <c r="DY140" s="12"/>
      <c r="EB140" s="12"/>
      <c r="EG140" s="12"/>
      <c r="EH140" s="12"/>
      <c r="EN140" s="12"/>
      <c r="EO140" s="12"/>
      <c r="EP140" s="29"/>
      <c r="EQ140" s="29"/>
      <c r="ES140" s="29"/>
      <c r="ET140" s="29"/>
      <c r="EU140" s="29"/>
      <c r="EV140" s="29"/>
      <c r="EX140" s="29"/>
      <c r="FA140" s="29"/>
      <c r="FB140" s="29"/>
      <c r="FC140" s="29"/>
      <c r="FD140" s="29"/>
      <c r="FF140" s="29"/>
      <c r="FG140" s="29"/>
      <c r="FI140" s="29"/>
      <c r="FJ140" s="29"/>
      <c r="FK140" s="29"/>
      <c r="FL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row>
    <row r="141" spans="7:257" x14ac:dyDescent="0.25">
      <c r="G141" s="12"/>
      <c r="H141" s="12"/>
      <c r="I141" s="12"/>
      <c r="J141" s="12"/>
      <c r="K141" s="12"/>
      <c r="L141" s="12"/>
      <c r="M141" s="12"/>
      <c r="Q141" s="12"/>
      <c r="R141" s="12"/>
      <c r="S141" s="12"/>
      <c r="T141" s="184"/>
      <c r="U141" s="151"/>
      <c r="V141" s="151"/>
      <c r="W141" s="188"/>
      <c r="X141" s="189"/>
      <c r="Y141" s="184"/>
      <c r="Z141" s="187"/>
      <c r="AA141" s="151"/>
      <c r="AB141" s="151"/>
      <c r="AC141" s="151"/>
      <c r="AF141" s="12"/>
      <c r="AG141" s="12"/>
      <c r="AP141" s="12"/>
      <c r="AW141" s="12"/>
      <c r="BF141" s="12"/>
      <c r="BP141" s="12"/>
      <c r="BU141" s="12"/>
      <c r="BV141" s="12"/>
      <c r="CB141" s="12"/>
      <c r="CF141" s="12"/>
      <c r="CK141" s="12"/>
      <c r="CL141" s="12"/>
      <c r="DA141" s="12"/>
      <c r="DB141" s="12"/>
      <c r="DL141" s="12"/>
      <c r="DQ141" s="12"/>
      <c r="DR141" s="12"/>
      <c r="DY141" s="12"/>
      <c r="EB141" s="12"/>
      <c r="EG141" s="12"/>
      <c r="EH141" s="12"/>
      <c r="EN141" s="12"/>
      <c r="EO141" s="12"/>
      <c r="EP141" s="29"/>
      <c r="EQ141" s="29"/>
      <c r="ES141" s="29"/>
      <c r="ET141" s="29"/>
      <c r="EU141" s="29"/>
      <c r="EV141" s="29"/>
      <c r="EX141" s="29"/>
      <c r="FA141" s="29"/>
      <c r="FB141" s="29"/>
      <c r="FC141" s="29"/>
      <c r="FD141" s="29"/>
      <c r="FF141" s="29"/>
      <c r="FG141" s="29"/>
      <c r="FI141" s="29"/>
      <c r="FJ141" s="29"/>
      <c r="FK141" s="29"/>
      <c r="FL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row>
    <row r="142" spans="7:257" x14ac:dyDescent="0.25">
      <c r="G142" s="12"/>
      <c r="H142" s="12"/>
      <c r="I142" s="12"/>
      <c r="J142" s="12"/>
      <c r="K142" s="12"/>
      <c r="L142" s="12"/>
      <c r="M142" s="12"/>
      <c r="Q142" s="12"/>
      <c r="R142" s="12"/>
      <c r="S142" s="12"/>
      <c r="T142" s="184"/>
      <c r="U142" s="151"/>
      <c r="V142" s="151"/>
      <c r="W142" s="188"/>
      <c r="X142" s="189"/>
      <c r="Y142" s="184"/>
      <c r="Z142" s="187"/>
      <c r="AA142" s="151"/>
      <c r="AB142" s="151"/>
      <c r="AC142" s="151"/>
      <c r="AF142" s="12"/>
      <c r="AG142" s="12"/>
      <c r="AP142" s="12"/>
      <c r="AW142" s="12"/>
      <c r="BF142" s="12"/>
      <c r="BP142" s="12"/>
      <c r="BU142" s="12"/>
      <c r="BV142" s="12"/>
      <c r="CB142" s="12"/>
      <c r="CF142" s="12"/>
      <c r="CK142" s="12"/>
      <c r="CL142" s="12"/>
      <c r="DA142" s="12"/>
      <c r="DB142" s="12"/>
      <c r="DL142" s="12"/>
      <c r="DQ142" s="12"/>
      <c r="DR142" s="12"/>
      <c r="DY142" s="12"/>
      <c r="EB142" s="12"/>
      <c r="EG142" s="12"/>
      <c r="EH142" s="12"/>
      <c r="EN142" s="12"/>
      <c r="EO142" s="12"/>
      <c r="EP142" s="29"/>
      <c r="EQ142" s="29"/>
      <c r="ES142" s="29"/>
      <c r="ET142" s="29"/>
      <c r="EU142" s="29"/>
      <c r="EV142" s="29"/>
      <c r="EX142" s="29"/>
      <c r="FA142" s="29"/>
      <c r="FB142" s="29"/>
      <c r="FC142" s="29"/>
      <c r="FD142" s="29"/>
      <c r="FF142" s="29"/>
      <c r="FG142" s="29"/>
      <c r="FI142" s="29"/>
      <c r="FJ142" s="29"/>
      <c r="FK142" s="29"/>
      <c r="FL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row>
    <row r="143" spans="7:257" x14ac:dyDescent="0.25">
      <c r="G143" s="12"/>
      <c r="H143" s="12"/>
      <c r="I143" s="12"/>
      <c r="J143" s="12"/>
      <c r="K143" s="12"/>
      <c r="L143" s="12"/>
      <c r="M143" s="12"/>
      <c r="Q143" s="12"/>
      <c r="R143" s="12"/>
      <c r="S143" s="12"/>
      <c r="T143" s="151"/>
      <c r="U143" s="151"/>
      <c r="V143" s="151"/>
      <c r="W143" s="188"/>
      <c r="X143" s="189"/>
      <c r="Y143" s="184"/>
      <c r="Z143" s="187"/>
      <c r="AA143" s="151"/>
      <c r="AB143" s="151"/>
      <c r="AC143" s="151"/>
      <c r="AF143" s="12"/>
      <c r="AG143" s="12"/>
      <c r="AP143" s="12"/>
      <c r="AW143" s="12"/>
      <c r="BF143" s="12"/>
      <c r="BP143" s="12"/>
      <c r="BU143" s="12"/>
      <c r="BV143" s="12"/>
      <c r="CB143" s="12"/>
      <c r="CF143" s="12"/>
      <c r="CK143" s="12"/>
      <c r="CL143" s="12"/>
      <c r="DA143" s="12"/>
      <c r="DB143" s="12"/>
      <c r="DL143" s="12"/>
      <c r="DQ143" s="12"/>
      <c r="DR143" s="12"/>
      <c r="DY143" s="12"/>
      <c r="EB143" s="12"/>
      <c r="EG143" s="12"/>
      <c r="EH143" s="12"/>
      <c r="EN143" s="12"/>
      <c r="EO143" s="12"/>
      <c r="EP143" s="29"/>
      <c r="EQ143" s="29"/>
      <c r="ES143" s="29"/>
      <c r="ET143" s="29"/>
      <c r="EU143" s="29"/>
      <c r="EV143" s="29"/>
      <c r="EX143" s="29"/>
      <c r="FA143" s="29"/>
      <c r="FB143" s="29"/>
      <c r="FC143" s="29"/>
      <c r="FD143" s="29"/>
      <c r="FF143" s="29"/>
      <c r="FG143" s="29"/>
      <c r="FI143" s="29"/>
      <c r="FJ143" s="29"/>
      <c r="FK143" s="29"/>
      <c r="FL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row>
    <row r="144" spans="7:257" x14ac:dyDescent="0.25">
      <c r="G144" s="12"/>
      <c r="H144" s="12"/>
      <c r="I144" s="12"/>
      <c r="J144" s="12"/>
      <c r="K144" s="12"/>
      <c r="L144" s="12"/>
      <c r="M144" s="12"/>
      <c r="Q144" s="12"/>
      <c r="R144" s="12"/>
      <c r="S144" s="12"/>
      <c r="T144" s="151"/>
      <c r="U144" s="151"/>
      <c r="V144" s="151"/>
      <c r="W144" s="151"/>
      <c r="X144" s="151"/>
      <c r="Y144" s="151"/>
      <c r="Z144" s="151"/>
      <c r="AA144" s="151"/>
      <c r="AB144" s="151"/>
      <c r="AC144" s="151"/>
      <c r="AF144" s="12"/>
      <c r="AG144" s="12"/>
      <c r="AP144" s="12"/>
      <c r="AW144" s="12"/>
      <c r="BF144" s="12"/>
      <c r="BP144" s="12"/>
      <c r="BU144" s="12"/>
      <c r="BV144" s="12"/>
      <c r="CB144" s="12"/>
      <c r="CF144" s="12"/>
      <c r="CK144" s="12"/>
      <c r="CL144" s="12"/>
      <c r="DA144" s="12"/>
      <c r="DB144" s="12"/>
      <c r="DL144" s="12"/>
      <c r="DQ144" s="12"/>
      <c r="DR144" s="12"/>
      <c r="DY144" s="12"/>
      <c r="EB144" s="12"/>
      <c r="EG144" s="12"/>
      <c r="EH144" s="12"/>
      <c r="EN144" s="12"/>
      <c r="EO144" s="12"/>
      <c r="EP144" s="29"/>
      <c r="EQ144" s="29"/>
      <c r="ES144" s="29"/>
      <c r="ET144" s="29"/>
      <c r="EU144" s="29"/>
      <c r="EV144" s="29"/>
      <c r="EX144" s="29"/>
      <c r="FA144" s="29"/>
      <c r="FB144" s="29"/>
      <c r="FC144" s="29"/>
      <c r="FD144" s="29"/>
      <c r="FF144" s="29"/>
      <c r="FG144" s="29"/>
      <c r="FI144" s="29"/>
      <c r="FJ144" s="29"/>
      <c r="FK144" s="29"/>
      <c r="FL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row>
    <row r="145" spans="7:257" x14ac:dyDescent="0.25">
      <c r="G145" s="12"/>
      <c r="H145" s="12"/>
      <c r="I145" s="12"/>
      <c r="J145" s="12"/>
      <c r="K145" s="12"/>
      <c r="L145" s="12"/>
      <c r="M145" s="12"/>
      <c r="Q145" s="12"/>
      <c r="R145" s="12"/>
      <c r="S145" s="12"/>
      <c r="T145" s="151"/>
      <c r="U145" s="151"/>
      <c r="V145" s="151"/>
      <c r="W145" s="151"/>
      <c r="X145" s="151"/>
      <c r="Y145" s="151"/>
      <c r="Z145" s="151"/>
      <c r="AA145" s="151"/>
      <c r="AB145" s="151"/>
      <c r="AC145" s="151"/>
      <c r="AF145" s="12"/>
      <c r="AG145" s="12"/>
      <c r="AP145" s="12"/>
      <c r="AW145" s="12"/>
      <c r="BF145" s="12"/>
      <c r="BP145" s="12"/>
      <c r="BU145" s="12"/>
      <c r="BV145" s="12"/>
      <c r="CB145" s="12"/>
      <c r="CF145" s="12"/>
      <c r="CK145" s="12"/>
      <c r="CL145" s="12"/>
      <c r="DA145" s="12"/>
      <c r="DB145" s="12"/>
      <c r="DL145" s="12"/>
      <c r="DQ145" s="12"/>
      <c r="DR145" s="12"/>
      <c r="DY145" s="12"/>
      <c r="EB145" s="12"/>
      <c r="EG145" s="12"/>
      <c r="EH145" s="12"/>
      <c r="EN145" s="12"/>
      <c r="EO145" s="12"/>
      <c r="EP145" s="29"/>
      <c r="EQ145" s="29"/>
      <c r="ES145" s="29"/>
      <c r="ET145" s="29"/>
      <c r="EU145" s="29"/>
      <c r="EV145" s="29"/>
      <c r="EX145" s="29"/>
      <c r="FA145" s="29"/>
      <c r="FB145" s="29"/>
      <c r="FC145" s="29"/>
      <c r="FD145" s="29"/>
      <c r="FF145" s="29"/>
      <c r="FG145" s="29"/>
      <c r="FI145" s="29"/>
      <c r="FJ145" s="29"/>
      <c r="FK145" s="29"/>
      <c r="FL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row>
    <row r="146" spans="7:257" x14ac:dyDescent="0.25">
      <c r="G146" s="12"/>
      <c r="H146" s="12"/>
      <c r="I146" s="12"/>
      <c r="J146" s="12"/>
      <c r="K146" s="12"/>
      <c r="L146" s="12"/>
      <c r="M146" s="12"/>
      <c r="Q146" s="12"/>
      <c r="R146" s="12"/>
      <c r="S146" s="12"/>
      <c r="T146" s="151"/>
      <c r="U146" s="151"/>
      <c r="V146" s="151"/>
      <c r="W146" s="151"/>
      <c r="X146" s="151"/>
      <c r="Y146" s="151"/>
      <c r="Z146" s="151"/>
      <c r="AA146" s="151"/>
      <c r="AB146" s="151"/>
      <c r="AC146" s="151"/>
      <c r="AF146" s="12"/>
      <c r="AG146" s="12"/>
      <c r="AP146" s="12"/>
      <c r="AW146" s="12"/>
      <c r="BF146" s="12"/>
      <c r="BP146" s="12"/>
      <c r="BU146" s="12"/>
      <c r="BV146" s="12"/>
      <c r="CB146" s="12"/>
      <c r="CF146" s="12"/>
      <c r="CK146" s="12"/>
      <c r="CL146" s="12"/>
      <c r="DA146" s="12"/>
      <c r="DB146" s="12"/>
      <c r="DL146" s="12"/>
      <c r="DQ146" s="12"/>
      <c r="DR146" s="12"/>
      <c r="DY146" s="12"/>
      <c r="EB146" s="12"/>
      <c r="EG146" s="12"/>
      <c r="EH146" s="12"/>
      <c r="EN146" s="12"/>
      <c r="EO146" s="12"/>
      <c r="EP146" s="29"/>
      <c r="EQ146" s="29"/>
      <c r="ES146" s="29"/>
      <c r="ET146" s="29"/>
      <c r="EU146" s="29"/>
      <c r="EV146" s="29"/>
      <c r="EX146" s="29"/>
      <c r="FA146" s="29"/>
      <c r="FB146" s="29"/>
      <c r="FC146" s="29"/>
      <c r="FD146" s="29"/>
      <c r="FF146" s="29"/>
      <c r="FG146" s="29"/>
      <c r="FI146" s="29"/>
      <c r="FJ146" s="29"/>
      <c r="FK146" s="29"/>
      <c r="FL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row>
    <row r="147" spans="7:257" x14ac:dyDescent="0.25">
      <c r="G147" s="12"/>
      <c r="H147" s="12"/>
      <c r="I147" s="12"/>
      <c r="J147" s="12"/>
      <c r="K147" s="12"/>
      <c r="L147" s="12"/>
      <c r="M147" s="12"/>
      <c r="Q147" s="12"/>
      <c r="R147" s="12"/>
      <c r="S147" s="12"/>
      <c r="T147" s="151"/>
      <c r="U147" s="151"/>
      <c r="V147" s="151"/>
      <c r="W147" s="151"/>
      <c r="X147" s="151"/>
      <c r="Y147" s="151"/>
      <c r="Z147" s="151"/>
      <c r="AA147" s="151"/>
      <c r="AB147" s="151"/>
      <c r="AC147" s="151"/>
      <c r="AF147" s="12"/>
      <c r="AG147" s="12"/>
      <c r="AP147" s="12"/>
      <c r="AW147" s="12"/>
      <c r="BF147" s="12"/>
      <c r="BP147" s="12"/>
      <c r="BU147" s="12"/>
      <c r="BV147" s="12"/>
      <c r="CB147" s="12"/>
      <c r="CF147" s="12"/>
      <c r="CK147" s="12"/>
      <c r="CL147" s="12"/>
      <c r="DA147" s="12"/>
      <c r="DB147" s="12"/>
      <c r="DL147" s="12"/>
      <c r="DQ147" s="12"/>
      <c r="DR147" s="12"/>
      <c r="DY147" s="12"/>
      <c r="EB147" s="12"/>
      <c r="EG147" s="12"/>
      <c r="EH147" s="12"/>
      <c r="EN147" s="12"/>
      <c r="EO147" s="12"/>
      <c r="EP147" s="29"/>
      <c r="EQ147" s="29"/>
      <c r="ES147" s="29"/>
      <c r="ET147" s="29"/>
      <c r="EU147" s="29"/>
      <c r="EV147" s="29"/>
      <c r="EX147" s="29"/>
      <c r="FA147" s="29"/>
      <c r="FB147" s="29"/>
      <c r="FC147" s="29"/>
      <c r="FD147" s="29"/>
      <c r="FF147" s="29"/>
      <c r="FG147" s="29"/>
      <c r="FI147" s="29"/>
      <c r="FJ147" s="29"/>
      <c r="FK147" s="29"/>
      <c r="FL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row>
    <row r="148" spans="7:257" x14ac:dyDescent="0.25">
      <c r="G148" s="12"/>
      <c r="H148" s="12"/>
      <c r="I148" s="12"/>
      <c r="J148" s="12"/>
      <c r="K148" s="12"/>
      <c r="L148" s="12"/>
      <c r="M148" s="12"/>
      <c r="Q148" s="12"/>
      <c r="R148" s="12"/>
      <c r="S148" s="12"/>
      <c r="AA148" s="12"/>
      <c r="AB148" s="12"/>
      <c r="AF148" s="12"/>
      <c r="AG148" s="12"/>
      <c r="AP148" s="12"/>
      <c r="AW148" s="12"/>
      <c r="BF148" s="12"/>
      <c r="BP148" s="12"/>
      <c r="BU148" s="12"/>
      <c r="BV148" s="12"/>
      <c r="CB148" s="12"/>
      <c r="CF148" s="12"/>
      <c r="CK148" s="12"/>
      <c r="CL148" s="12"/>
      <c r="DA148" s="12"/>
      <c r="DB148" s="12"/>
      <c r="DL148" s="12"/>
      <c r="DQ148" s="12"/>
      <c r="DR148" s="12"/>
      <c r="DY148" s="12"/>
      <c r="EB148" s="12"/>
      <c r="EG148" s="12"/>
      <c r="EH148" s="12"/>
      <c r="EN148" s="12"/>
      <c r="EO148" s="12"/>
      <c r="EP148" s="29"/>
      <c r="EQ148" s="29"/>
      <c r="ES148" s="29"/>
      <c r="ET148" s="29"/>
      <c r="EU148" s="29"/>
      <c r="EV148" s="29"/>
      <c r="EX148" s="29"/>
      <c r="FA148" s="29"/>
      <c r="FB148" s="29"/>
      <c r="FC148" s="29"/>
      <c r="FD148" s="29"/>
      <c r="FF148" s="29"/>
      <c r="FG148" s="29"/>
      <c r="FI148" s="29"/>
      <c r="FJ148" s="29"/>
      <c r="FK148" s="29"/>
      <c r="FL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row>
    <row r="149" spans="7:257" x14ac:dyDescent="0.25">
      <c r="G149" s="12"/>
      <c r="H149" s="12"/>
      <c r="I149" s="12"/>
      <c r="J149" s="12"/>
      <c r="K149" s="12"/>
      <c r="L149" s="12"/>
      <c r="M149" s="12"/>
      <c r="Q149" s="12"/>
      <c r="R149" s="12"/>
      <c r="S149" s="12"/>
      <c r="AA149" s="12"/>
      <c r="AB149" s="12"/>
      <c r="AF149" s="12"/>
      <c r="AG149" s="12"/>
      <c r="AP149" s="12"/>
      <c r="AW149" s="12"/>
      <c r="BF149" s="12"/>
      <c r="BP149" s="12"/>
      <c r="BU149" s="12"/>
      <c r="BV149" s="12"/>
      <c r="CB149" s="12"/>
      <c r="CF149" s="12"/>
      <c r="CK149" s="12"/>
      <c r="CL149" s="12"/>
      <c r="DA149" s="12"/>
      <c r="DB149" s="12"/>
      <c r="DL149" s="12"/>
      <c r="DQ149" s="12"/>
      <c r="DR149" s="12"/>
      <c r="DY149" s="12"/>
      <c r="EB149" s="12"/>
      <c r="EG149" s="12"/>
      <c r="EH149" s="12"/>
      <c r="EN149" s="12"/>
      <c r="EO149" s="12"/>
      <c r="EP149" s="29"/>
      <c r="EQ149" s="29"/>
      <c r="ES149" s="29"/>
      <c r="ET149" s="29"/>
      <c r="EU149" s="29"/>
      <c r="EV149" s="29"/>
      <c r="EX149" s="29"/>
      <c r="FA149" s="29"/>
      <c r="FB149" s="29"/>
      <c r="FC149" s="29"/>
      <c r="FD149" s="29"/>
      <c r="FF149" s="29"/>
      <c r="FG149" s="29"/>
      <c r="FI149" s="29"/>
      <c r="FJ149" s="29"/>
      <c r="FK149" s="29"/>
      <c r="FL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row>
    <row r="150" spans="7:257" x14ac:dyDescent="0.25">
      <c r="G150" s="12"/>
      <c r="H150" s="12"/>
      <c r="I150" s="12"/>
      <c r="J150" s="12"/>
      <c r="K150" s="12"/>
      <c r="L150" s="12"/>
      <c r="M150" s="12"/>
      <c r="Q150" s="12"/>
      <c r="R150" s="12"/>
      <c r="S150" s="12"/>
      <c r="AA150" s="12"/>
      <c r="AB150" s="12"/>
      <c r="AF150" s="12"/>
      <c r="AG150" s="12"/>
      <c r="AP150" s="12"/>
      <c r="AW150" s="12"/>
      <c r="BF150" s="12"/>
      <c r="BP150" s="12"/>
      <c r="BU150" s="12"/>
      <c r="BV150" s="12"/>
      <c r="CB150" s="12"/>
      <c r="CF150" s="12"/>
      <c r="CK150" s="12"/>
      <c r="CL150" s="12"/>
      <c r="DA150" s="12"/>
      <c r="DB150" s="12"/>
      <c r="DL150" s="12"/>
      <c r="DQ150" s="12"/>
      <c r="DR150" s="12"/>
      <c r="DY150" s="12"/>
      <c r="EB150" s="12"/>
      <c r="EG150" s="12"/>
      <c r="EH150" s="12"/>
      <c r="EN150" s="12"/>
      <c r="EO150" s="12"/>
      <c r="EP150" s="29"/>
      <c r="EQ150" s="29"/>
      <c r="ES150" s="29"/>
      <c r="ET150" s="29"/>
      <c r="EU150" s="29"/>
      <c r="EV150" s="29"/>
      <c r="EX150" s="29"/>
      <c r="FA150" s="29"/>
      <c r="FB150" s="29"/>
      <c r="FC150" s="29"/>
      <c r="FD150" s="29"/>
      <c r="FF150" s="29"/>
      <c r="FG150" s="29"/>
      <c r="FI150" s="29"/>
      <c r="FJ150" s="29"/>
      <c r="FK150" s="29"/>
      <c r="FL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row>
    <row r="151" spans="7:257" x14ac:dyDescent="0.25">
      <c r="G151" s="12"/>
      <c r="H151" s="12"/>
      <c r="I151" s="12"/>
      <c r="J151" s="12"/>
      <c r="K151" s="12"/>
      <c r="L151" s="12"/>
      <c r="M151" s="12"/>
      <c r="Q151" s="12"/>
      <c r="R151" s="12"/>
      <c r="S151" s="12"/>
      <c r="AA151" s="12"/>
      <c r="AB151" s="12"/>
      <c r="AF151" s="12"/>
      <c r="AG151" s="12"/>
      <c r="AP151" s="12"/>
      <c r="AW151" s="12"/>
      <c r="BF151" s="12"/>
      <c r="BP151" s="12"/>
      <c r="BU151" s="12"/>
      <c r="BV151" s="12"/>
      <c r="CB151" s="12"/>
      <c r="CF151" s="12"/>
      <c r="CK151" s="12"/>
      <c r="CL151" s="12"/>
      <c r="DA151" s="12"/>
      <c r="DB151" s="12"/>
      <c r="DL151" s="12"/>
      <c r="DQ151" s="12"/>
      <c r="DR151" s="12"/>
      <c r="DY151" s="12"/>
      <c r="EB151" s="12"/>
      <c r="EG151" s="12"/>
      <c r="EH151" s="12"/>
      <c r="EN151" s="12"/>
      <c r="EO151" s="12"/>
      <c r="EP151" s="29"/>
      <c r="EQ151" s="29"/>
      <c r="ES151" s="29"/>
      <c r="ET151" s="29"/>
      <c r="EU151" s="29"/>
      <c r="EV151" s="29"/>
      <c r="EX151" s="29"/>
      <c r="FA151" s="29"/>
      <c r="FB151" s="29"/>
      <c r="FC151" s="29"/>
      <c r="FD151" s="29"/>
      <c r="FF151" s="29"/>
      <c r="FG151" s="29"/>
      <c r="FI151" s="29"/>
      <c r="FJ151" s="29"/>
      <c r="FK151" s="29"/>
      <c r="FL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row>
    <row r="152" spans="7:257" x14ac:dyDescent="0.25">
      <c r="G152" s="12"/>
      <c r="H152" s="12"/>
      <c r="I152" s="12"/>
      <c r="J152" s="12"/>
      <c r="K152" s="12"/>
      <c r="L152" s="12"/>
      <c r="M152" s="12"/>
      <c r="Q152" s="12"/>
      <c r="R152" s="12"/>
      <c r="S152" s="12"/>
      <c r="AA152" s="12"/>
      <c r="AB152" s="12"/>
      <c r="AF152" s="12"/>
      <c r="AG152" s="12"/>
      <c r="AP152" s="12"/>
      <c r="AW152" s="12"/>
      <c r="BF152" s="12"/>
      <c r="BP152" s="12"/>
      <c r="BU152" s="12"/>
      <c r="BV152" s="12"/>
      <c r="CB152" s="12"/>
      <c r="CF152" s="12"/>
      <c r="CK152" s="12"/>
      <c r="CL152" s="12"/>
      <c r="DA152" s="12"/>
      <c r="DB152" s="12"/>
      <c r="DL152" s="12"/>
      <c r="DQ152" s="12"/>
      <c r="DR152" s="12"/>
      <c r="DY152" s="12"/>
      <c r="EB152" s="12"/>
      <c r="EG152" s="12"/>
      <c r="EH152" s="12"/>
      <c r="EN152" s="12"/>
      <c r="EO152" s="12"/>
      <c r="EP152" s="29"/>
      <c r="EQ152" s="29"/>
      <c r="ES152" s="29"/>
      <c r="ET152" s="29"/>
      <c r="EU152" s="29"/>
      <c r="EV152" s="29"/>
      <c r="EX152" s="29"/>
      <c r="FA152" s="29"/>
      <c r="FB152" s="29"/>
      <c r="FC152" s="29"/>
      <c r="FD152" s="29"/>
      <c r="FF152" s="29"/>
      <c r="FG152" s="29"/>
      <c r="FI152" s="29"/>
      <c r="FJ152" s="29"/>
      <c r="FK152" s="29"/>
      <c r="FL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row>
    <row r="153" spans="7:257" x14ac:dyDescent="0.25">
      <c r="G153" s="12"/>
      <c r="H153" s="12"/>
      <c r="I153" s="12"/>
      <c r="J153" s="12"/>
      <c r="K153" s="12"/>
      <c r="L153" s="12"/>
      <c r="M153" s="12"/>
      <c r="Q153" s="12"/>
      <c r="R153" s="12"/>
      <c r="S153" s="12"/>
      <c r="AA153" s="12"/>
      <c r="AB153" s="12"/>
      <c r="AF153" s="12"/>
      <c r="AG153" s="12"/>
      <c r="AP153" s="12"/>
      <c r="AW153" s="12"/>
      <c r="BF153" s="12"/>
      <c r="BP153" s="12"/>
      <c r="BU153" s="12"/>
      <c r="BV153" s="12"/>
      <c r="CB153" s="12"/>
      <c r="CF153" s="12"/>
      <c r="CK153" s="12"/>
      <c r="CL153" s="12"/>
      <c r="DA153" s="12"/>
      <c r="DB153" s="12"/>
      <c r="DL153" s="12"/>
      <c r="DQ153" s="12"/>
      <c r="DR153" s="12"/>
      <c r="DY153" s="12"/>
      <c r="EB153" s="12"/>
      <c r="EG153" s="12"/>
      <c r="EH153" s="12"/>
      <c r="EN153" s="12"/>
      <c r="EO153" s="12"/>
      <c r="EP153" s="29"/>
      <c r="EQ153" s="29"/>
      <c r="ES153" s="29"/>
      <c r="ET153" s="29"/>
      <c r="EU153" s="29"/>
      <c r="EV153" s="29"/>
      <c r="EX153" s="29"/>
      <c r="FA153" s="29"/>
      <c r="FB153" s="29"/>
      <c r="FC153" s="29"/>
      <c r="FD153" s="29"/>
      <c r="FF153" s="29"/>
      <c r="FG153" s="29"/>
      <c r="FI153" s="29"/>
      <c r="FJ153" s="29"/>
      <c r="FK153" s="29"/>
      <c r="FL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row>
    <row r="154" spans="7:257" x14ac:dyDescent="0.25">
      <c r="G154" s="12"/>
      <c r="H154" s="12"/>
      <c r="I154" s="12"/>
      <c r="J154" s="12"/>
      <c r="K154" s="12"/>
      <c r="L154" s="12"/>
      <c r="M154" s="12"/>
      <c r="Q154" s="12"/>
      <c r="R154" s="12"/>
      <c r="S154" s="12"/>
      <c r="AA154" s="12"/>
      <c r="AB154" s="12"/>
      <c r="AF154" s="12"/>
      <c r="AG154" s="12"/>
      <c r="AP154" s="12"/>
      <c r="AW154" s="12"/>
      <c r="BF154" s="12"/>
      <c r="BP154" s="12"/>
      <c r="BU154" s="12"/>
      <c r="BV154" s="12"/>
      <c r="CB154" s="12"/>
      <c r="CF154" s="12"/>
      <c r="CK154" s="12"/>
      <c r="CL154" s="12"/>
      <c r="DA154" s="12"/>
      <c r="DB154" s="12"/>
      <c r="DL154" s="12"/>
      <c r="DQ154" s="12"/>
      <c r="DR154" s="12"/>
      <c r="DY154" s="12"/>
      <c r="EB154" s="12"/>
      <c r="EG154" s="12"/>
      <c r="EH154" s="12"/>
      <c r="EN154" s="12"/>
      <c r="EO154" s="12"/>
      <c r="EP154" s="29"/>
      <c r="EQ154" s="29"/>
      <c r="ES154" s="29"/>
      <c r="ET154" s="29"/>
      <c r="EU154" s="29"/>
      <c r="EV154" s="29"/>
      <c r="EX154" s="29"/>
      <c r="FA154" s="29"/>
      <c r="FB154" s="29"/>
      <c r="FC154" s="29"/>
      <c r="FD154" s="29"/>
      <c r="FF154" s="29"/>
      <c r="FG154" s="29"/>
      <c r="FI154" s="29"/>
      <c r="FJ154" s="29"/>
      <c r="FK154" s="29"/>
      <c r="FL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row>
    <row r="155" spans="7:257" x14ac:dyDescent="0.25">
      <c r="G155" s="12"/>
      <c r="H155" s="12"/>
      <c r="I155" s="12"/>
      <c r="J155" s="12"/>
      <c r="K155" s="12"/>
      <c r="L155" s="12"/>
      <c r="M155" s="12"/>
      <c r="Q155" s="12"/>
      <c r="R155" s="12"/>
      <c r="S155" s="12"/>
      <c r="AA155" s="12"/>
      <c r="AB155" s="12"/>
      <c r="AF155" s="12"/>
      <c r="AG155" s="12"/>
      <c r="AP155" s="12"/>
      <c r="AW155" s="12"/>
      <c r="BF155" s="12"/>
      <c r="BP155" s="12"/>
      <c r="BU155" s="12"/>
      <c r="BV155" s="12"/>
      <c r="CB155" s="12"/>
      <c r="CF155" s="12"/>
      <c r="CK155" s="12"/>
      <c r="CL155" s="12"/>
      <c r="DA155" s="12"/>
      <c r="DB155" s="12"/>
      <c r="DL155" s="12"/>
      <c r="DQ155" s="12"/>
      <c r="DR155" s="12"/>
      <c r="DY155" s="12"/>
      <c r="EB155" s="12"/>
      <c r="EG155" s="12"/>
      <c r="EH155" s="12"/>
      <c r="EN155" s="12"/>
      <c r="EO155" s="12"/>
      <c r="EP155" s="29"/>
      <c r="EQ155" s="29"/>
      <c r="ES155" s="29"/>
      <c r="ET155" s="29"/>
      <c r="EU155" s="29"/>
      <c r="EV155" s="29"/>
      <c r="EX155" s="29"/>
      <c r="FA155" s="29"/>
      <c r="FB155" s="29"/>
      <c r="FC155" s="29"/>
      <c r="FD155" s="29"/>
      <c r="FF155" s="29"/>
      <c r="FG155" s="29"/>
      <c r="FI155" s="29"/>
      <c r="FJ155" s="29"/>
      <c r="FK155" s="29"/>
      <c r="FL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row>
    <row r="156" spans="7:257" x14ac:dyDescent="0.25">
      <c r="G156" s="12"/>
      <c r="H156" s="12"/>
      <c r="I156" s="12"/>
      <c r="J156" s="12"/>
      <c r="K156" s="12"/>
      <c r="L156" s="12"/>
      <c r="M156" s="12"/>
      <c r="Q156" s="12"/>
      <c r="R156" s="12"/>
      <c r="S156" s="12"/>
      <c r="AA156" s="12"/>
      <c r="AB156" s="12"/>
      <c r="AF156" s="12"/>
      <c r="AG156" s="12"/>
      <c r="AP156" s="12"/>
      <c r="AW156" s="12"/>
      <c r="BF156" s="12"/>
      <c r="BP156" s="12"/>
      <c r="BU156" s="12"/>
      <c r="BV156" s="12"/>
      <c r="CB156" s="12"/>
      <c r="CF156" s="12"/>
      <c r="CK156" s="12"/>
      <c r="CL156" s="12"/>
      <c r="DA156" s="12"/>
      <c r="DB156" s="12"/>
      <c r="DL156" s="12"/>
      <c r="DQ156" s="12"/>
      <c r="DR156" s="12"/>
      <c r="DY156" s="12"/>
      <c r="EB156" s="12"/>
      <c r="EG156" s="12"/>
      <c r="EH156" s="12"/>
      <c r="EN156" s="12"/>
      <c r="EO156" s="12"/>
      <c r="EP156" s="29"/>
      <c r="EQ156" s="29"/>
      <c r="ES156" s="29"/>
      <c r="ET156" s="29"/>
      <c r="EU156" s="29"/>
      <c r="EV156" s="29"/>
      <c r="EX156" s="29"/>
      <c r="FA156" s="29"/>
      <c r="FB156" s="29"/>
      <c r="FC156" s="29"/>
      <c r="FD156" s="29"/>
      <c r="FF156" s="29"/>
      <c r="FG156" s="29"/>
      <c r="FI156" s="29"/>
      <c r="FJ156" s="29"/>
      <c r="FK156" s="29"/>
      <c r="FL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row>
    <row r="157" spans="7:257" x14ac:dyDescent="0.25">
      <c r="G157" s="12"/>
      <c r="H157" s="12"/>
      <c r="I157" s="12"/>
      <c r="J157" s="12"/>
      <c r="K157" s="12"/>
      <c r="L157" s="12"/>
      <c r="M157" s="12"/>
      <c r="Q157" s="12"/>
      <c r="R157" s="12"/>
      <c r="S157" s="12"/>
      <c r="AA157" s="12"/>
      <c r="AB157" s="12"/>
      <c r="AF157" s="12"/>
      <c r="AG157" s="12"/>
      <c r="AP157" s="12"/>
      <c r="AW157" s="12"/>
      <c r="BF157" s="12"/>
      <c r="BP157" s="12"/>
      <c r="BU157" s="12"/>
      <c r="BV157" s="12"/>
      <c r="CB157" s="12"/>
      <c r="CF157" s="12"/>
      <c r="CK157" s="12"/>
      <c r="CL157" s="12"/>
      <c r="DA157" s="12"/>
      <c r="DB157" s="12"/>
      <c r="DL157" s="12"/>
      <c r="DQ157" s="12"/>
      <c r="DR157" s="12"/>
      <c r="DY157" s="12"/>
      <c r="EB157" s="12"/>
      <c r="EG157" s="12"/>
      <c r="EH157" s="12"/>
      <c r="EN157" s="12"/>
      <c r="EO157" s="12"/>
      <c r="EP157" s="29"/>
      <c r="EQ157" s="29"/>
      <c r="ES157" s="29"/>
      <c r="ET157" s="29"/>
      <c r="EU157" s="29"/>
      <c r="EV157" s="29"/>
      <c r="EX157" s="29"/>
      <c r="FA157" s="29"/>
      <c r="FB157" s="29"/>
      <c r="FC157" s="29"/>
      <c r="FD157" s="29"/>
      <c r="FF157" s="29"/>
      <c r="FG157" s="29"/>
      <c r="FI157" s="29"/>
      <c r="FJ157" s="29"/>
      <c r="FK157" s="29"/>
      <c r="FL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row>
    <row r="158" spans="7:257" x14ac:dyDescent="0.25">
      <c r="G158" s="12"/>
      <c r="H158" s="12"/>
      <c r="I158" s="12"/>
      <c r="J158" s="12"/>
      <c r="K158" s="12"/>
      <c r="L158" s="12"/>
      <c r="M158" s="12"/>
      <c r="Q158" s="12"/>
      <c r="R158" s="12"/>
      <c r="S158" s="12"/>
      <c r="AA158" s="12"/>
      <c r="AB158" s="12"/>
      <c r="AF158" s="12"/>
      <c r="AG158" s="12"/>
      <c r="AP158" s="12"/>
      <c r="AW158" s="12"/>
      <c r="BF158" s="12"/>
      <c r="BP158" s="12"/>
      <c r="BU158" s="12"/>
      <c r="BV158" s="12"/>
      <c r="CB158" s="12"/>
      <c r="CF158" s="12"/>
      <c r="CK158" s="12"/>
      <c r="CL158" s="12"/>
      <c r="DA158" s="12"/>
      <c r="DB158" s="12"/>
      <c r="DL158" s="12"/>
      <c r="DQ158" s="12"/>
      <c r="DR158" s="12"/>
      <c r="DY158" s="12"/>
      <c r="EB158" s="12"/>
      <c r="EG158" s="12"/>
      <c r="EH158" s="12"/>
      <c r="EN158" s="12"/>
      <c r="EO158" s="12"/>
      <c r="EP158" s="29"/>
      <c r="EQ158" s="29"/>
      <c r="ES158" s="29"/>
      <c r="ET158" s="29"/>
      <c r="EU158" s="29"/>
      <c r="EV158" s="29"/>
      <c r="EX158" s="29"/>
      <c r="FA158" s="29"/>
      <c r="FB158" s="29"/>
      <c r="FC158" s="29"/>
      <c r="FD158" s="29"/>
      <c r="FF158" s="29"/>
      <c r="FG158" s="29"/>
      <c r="FI158" s="29"/>
      <c r="FJ158" s="29"/>
      <c r="FK158" s="29"/>
      <c r="FL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row>
    <row r="159" spans="7:257" x14ac:dyDescent="0.25">
      <c r="G159" s="12"/>
      <c r="H159" s="12"/>
      <c r="I159" s="12"/>
      <c r="J159" s="12"/>
      <c r="K159" s="12"/>
      <c r="L159" s="12"/>
      <c r="M159" s="12"/>
      <c r="Q159" s="12"/>
      <c r="R159" s="12"/>
      <c r="S159" s="12"/>
      <c r="AA159" s="12"/>
      <c r="AB159" s="12"/>
      <c r="AF159" s="12"/>
      <c r="AG159" s="12"/>
      <c r="AP159" s="12"/>
      <c r="AW159" s="12"/>
      <c r="BF159" s="12"/>
      <c r="BP159" s="12"/>
      <c r="BU159" s="12"/>
      <c r="BV159" s="12"/>
      <c r="CB159" s="12"/>
      <c r="CF159" s="12"/>
      <c r="CK159" s="12"/>
      <c r="CL159" s="12"/>
      <c r="DA159" s="12"/>
      <c r="DB159" s="12"/>
      <c r="DL159" s="12"/>
      <c r="DQ159" s="12"/>
      <c r="DR159" s="12"/>
      <c r="DY159" s="12"/>
      <c r="EB159" s="12"/>
      <c r="EG159" s="12"/>
      <c r="EH159" s="12"/>
      <c r="EN159" s="12"/>
      <c r="EO159" s="12"/>
      <c r="EP159" s="29"/>
      <c r="EQ159" s="29"/>
      <c r="ES159" s="29"/>
      <c r="ET159" s="29"/>
      <c r="EU159" s="29"/>
      <c r="EV159" s="29"/>
      <c r="EX159" s="29"/>
      <c r="FA159" s="29"/>
      <c r="FB159" s="29"/>
      <c r="FC159" s="29"/>
      <c r="FD159" s="29"/>
      <c r="FF159" s="29"/>
      <c r="FG159" s="29"/>
      <c r="FI159" s="29"/>
      <c r="FJ159" s="29"/>
      <c r="FK159" s="29"/>
      <c r="FL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row>
    <row r="160" spans="7:257" x14ac:dyDescent="0.25">
      <c r="G160" s="12"/>
      <c r="H160" s="12"/>
      <c r="I160" s="12"/>
      <c r="J160" s="12"/>
      <c r="K160" s="12"/>
      <c r="L160" s="12"/>
      <c r="M160" s="12"/>
      <c r="Q160" s="12"/>
      <c r="R160" s="12"/>
      <c r="S160" s="12"/>
      <c r="AA160" s="12"/>
      <c r="AB160" s="12"/>
      <c r="AF160" s="12"/>
      <c r="AG160" s="12"/>
      <c r="AP160" s="12"/>
      <c r="AW160" s="12"/>
      <c r="BF160" s="12"/>
      <c r="BP160" s="12"/>
      <c r="BU160" s="12"/>
      <c r="BV160" s="12"/>
      <c r="CB160" s="12"/>
      <c r="CF160" s="12"/>
      <c r="CK160" s="12"/>
      <c r="CL160" s="12"/>
      <c r="DA160" s="12"/>
      <c r="DB160" s="12"/>
      <c r="DL160" s="12"/>
      <c r="DQ160" s="12"/>
      <c r="DR160" s="12"/>
      <c r="DY160" s="12"/>
      <c r="EB160" s="12"/>
      <c r="EG160" s="12"/>
      <c r="EH160" s="12"/>
      <c r="EN160" s="12"/>
      <c r="EO160" s="12"/>
      <c r="EP160" s="29"/>
      <c r="EQ160" s="29"/>
      <c r="ES160" s="29"/>
      <c r="ET160" s="29"/>
      <c r="EU160" s="29"/>
      <c r="EV160" s="29"/>
      <c r="EX160" s="29"/>
      <c r="FA160" s="29"/>
      <c r="FB160" s="29"/>
      <c r="FC160" s="29"/>
      <c r="FD160" s="29"/>
      <c r="FF160" s="29"/>
      <c r="FG160" s="29"/>
      <c r="FI160" s="29"/>
      <c r="FJ160" s="29"/>
      <c r="FK160" s="29"/>
      <c r="FL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row>
    <row r="161" spans="7:257" x14ac:dyDescent="0.25">
      <c r="G161" s="12"/>
      <c r="H161" s="12"/>
      <c r="I161" s="12"/>
      <c r="J161" s="12"/>
      <c r="K161" s="12"/>
      <c r="L161" s="12"/>
      <c r="M161" s="12"/>
      <c r="Q161" s="12"/>
      <c r="R161" s="12"/>
      <c r="S161" s="12"/>
      <c r="AA161" s="12"/>
      <c r="AB161" s="12"/>
      <c r="AF161" s="12"/>
      <c r="AG161" s="12"/>
      <c r="AP161" s="12"/>
      <c r="AW161" s="12"/>
      <c r="BF161" s="12"/>
      <c r="BP161" s="12"/>
      <c r="BU161" s="12"/>
      <c r="BV161" s="12"/>
      <c r="CB161" s="12"/>
      <c r="CF161" s="12"/>
      <c r="CK161" s="12"/>
      <c r="CL161" s="12"/>
      <c r="DA161" s="12"/>
      <c r="DB161" s="12"/>
      <c r="DL161" s="12"/>
      <c r="DQ161" s="12"/>
      <c r="DR161" s="12"/>
      <c r="DY161" s="12"/>
      <c r="EB161" s="12"/>
      <c r="EG161" s="12"/>
      <c r="EH161" s="12"/>
      <c r="EN161" s="12"/>
      <c r="EO161" s="12"/>
      <c r="EP161" s="29"/>
      <c r="EQ161" s="29"/>
      <c r="ES161" s="29"/>
      <c r="ET161" s="29"/>
      <c r="EU161" s="29"/>
      <c r="EV161" s="29"/>
      <c r="EX161" s="29"/>
      <c r="FA161" s="29"/>
      <c r="FB161" s="29"/>
      <c r="FC161" s="29"/>
      <c r="FD161" s="29"/>
      <c r="FF161" s="29"/>
      <c r="FG161" s="29"/>
      <c r="FI161" s="29"/>
      <c r="FJ161" s="29"/>
      <c r="FK161" s="29"/>
      <c r="FL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row>
    <row r="162" spans="7:257" x14ac:dyDescent="0.25">
      <c r="G162" s="12"/>
      <c r="H162" s="12"/>
      <c r="I162" s="12"/>
      <c r="J162" s="12"/>
      <c r="K162" s="12"/>
      <c r="L162" s="12"/>
      <c r="M162" s="12"/>
      <c r="Q162" s="12"/>
      <c r="R162" s="12"/>
      <c r="S162" s="12"/>
      <c r="AA162" s="12"/>
      <c r="AB162" s="12"/>
      <c r="AF162" s="12"/>
      <c r="AG162" s="12"/>
      <c r="AP162" s="12"/>
      <c r="AW162" s="12"/>
      <c r="BF162" s="12"/>
      <c r="BP162" s="12"/>
      <c r="BU162" s="12"/>
      <c r="BV162" s="12"/>
      <c r="CB162" s="12"/>
      <c r="CF162" s="12"/>
      <c r="CK162" s="12"/>
      <c r="CL162" s="12"/>
      <c r="DA162" s="12"/>
      <c r="DB162" s="12"/>
      <c r="DL162" s="12"/>
      <c r="DQ162" s="12"/>
      <c r="DR162" s="12"/>
      <c r="DY162" s="12"/>
      <c r="EB162" s="12"/>
      <c r="EG162" s="12"/>
      <c r="EH162" s="12"/>
      <c r="EN162" s="12"/>
      <c r="EO162" s="12"/>
      <c r="EP162" s="29"/>
      <c r="EQ162" s="29"/>
      <c r="ES162" s="29"/>
      <c r="ET162" s="29"/>
      <c r="EU162" s="29"/>
      <c r="EV162" s="29"/>
      <c r="EX162" s="29"/>
      <c r="FA162" s="29"/>
      <c r="FB162" s="29"/>
      <c r="FC162" s="29"/>
      <c r="FD162" s="29"/>
      <c r="FF162" s="29"/>
      <c r="FG162" s="29"/>
      <c r="FI162" s="29"/>
      <c r="FJ162" s="29"/>
      <c r="FK162" s="29"/>
      <c r="FL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row>
    <row r="163" spans="7:257" x14ac:dyDescent="0.25">
      <c r="G163" s="12"/>
      <c r="H163" s="12"/>
      <c r="I163" s="12"/>
      <c r="J163" s="12"/>
      <c r="K163" s="12"/>
      <c r="L163" s="12"/>
      <c r="M163" s="12"/>
      <c r="Q163" s="12"/>
      <c r="R163" s="12"/>
      <c r="S163" s="12"/>
      <c r="AA163" s="12"/>
      <c r="AB163" s="12"/>
      <c r="AF163" s="12"/>
      <c r="AG163" s="12"/>
      <c r="AP163" s="12"/>
      <c r="AW163" s="12"/>
      <c r="BF163" s="12"/>
      <c r="BP163" s="12"/>
      <c r="BU163" s="12"/>
      <c r="BV163" s="12"/>
      <c r="CB163" s="12"/>
      <c r="CF163" s="12"/>
      <c r="CK163" s="12"/>
      <c r="CL163" s="12"/>
      <c r="DA163" s="12"/>
      <c r="DB163" s="12"/>
      <c r="DL163" s="12"/>
      <c r="DQ163" s="12"/>
      <c r="DR163" s="12"/>
      <c r="DY163" s="12"/>
      <c r="EB163" s="12"/>
      <c r="EG163" s="12"/>
      <c r="EH163" s="12"/>
      <c r="EN163" s="12"/>
      <c r="EO163" s="12"/>
      <c r="EP163" s="29"/>
      <c r="EQ163" s="29"/>
      <c r="ES163" s="29"/>
      <c r="ET163" s="29"/>
      <c r="EU163" s="29"/>
      <c r="EV163" s="29"/>
      <c r="EX163" s="29"/>
      <c r="FA163" s="29"/>
      <c r="FB163" s="29"/>
      <c r="FC163" s="29"/>
      <c r="FD163" s="29"/>
      <c r="FF163" s="29"/>
      <c r="FG163" s="29"/>
      <c r="FI163" s="29"/>
      <c r="FJ163" s="29"/>
      <c r="FK163" s="29"/>
      <c r="FL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row>
    <row r="164" spans="7:257" x14ac:dyDescent="0.25">
      <c r="G164" s="12"/>
      <c r="H164" s="12"/>
      <c r="I164" s="12"/>
      <c r="J164" s="12"/>
      <c r="K164" s="12"/>
      <c r="L164" s="12"/>
      <c r="M164" s="12"/>
      <c r="Q164" s="12"/>
      <c r="R164" s="12"/>
      <c r="S164" s="12"/>
      <c r="AA164" s="12"/>
      <c r="AB164" s="12"/>
      <c r="AF164" s="12"/>
      <c r="AG164" s="12"/>
      <c r="AP164" s="12"/>
      <c r="AW164" s="12"/>
      <c r="BF164" s="12"/>
      <c r="BP164" s="12"/>
      <c r="BU164" s="12"/>
      <c r="BV164" s="12"/>
      <c r="CB164" s="12"/>
      <c r="CF164" s="12"/>
      <c r="CK164" s="12"/>
      <c r="CL164" s="12"/>
      <c r="DA164" s="12"/>
      <c r="DB164" s="12"/>
      <c r="DL164" s="12"/>
      <c r="DQ164" s="12"/>
      <c r="DR164" s="12"/>
      <c r="DY164" s="12"/>
      <c r="EB164" s="12"/>
      <c r="EG164" s="12"/>
      <c r="EH164" s="12"/>
      <c r="EN164" s="12"/>
      <c r="EO164" s="12"/>
      <c r="EP164" s="29"/>
      <c r="EQ164" s="29"/>
      <c r="ES164" s="29"/>
      <c r="ET164" s="29"/>
      <c r="EU164" s="29"/>
      <c r="EV164" s="29"/>
      <c r="EX164" s="29"/>
      <c r="FA164" s="29"/>
      <c r="FB164" s="29"/>
      <c r="FC164" s="29"/>
      <c r="FD164" s="29"/>
      <c r="FF164" s="29"/>
      <c r="FG164" s="29"/>
      <c r="FI164" s="29"/>
      <c r="FJ164" s="29"/>
      <c r="FK164" s="29"/>
      <c r="FL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row>
    <row r="165" spans="7:257" x14ac:dyDescent="0.25">
      <c r="G165" s="12"/>
      <c r="H165" s="12"/>
      <c r="I165" s="12"/>
      <c r="J165" s="12"/>
      <c r="K165" s="12"/>
      <c r="L165" s="12"/>
      <c r="M165" s="12"/>
      <c r="Q165" s="12"/>
      <c r="R165" s="12"/>
      <c r="S165" s="12"/>
      <c r="AA165" s="12"/>
      <c r="AB165" s="12"/>
      <c r="AF165" s="12"/>
      <c r="AG165" s="12"/>
      <c r="AP165" s="12"/>
      <c r="AW165" s="12"/>
      <c r="BF165" s="12"/>
      <c r="BP165" s="12"/>
      <c r="BU165" s="12"/>
      <c r="BV165" s="12"/>
      <c r="CB165" s="12"/>
      <c r="CF165" s="12"/>
      <c r="CK165" s="12"/>
      <c r="CL165" s="12"/>
      <c r="DA165" s="12"/>
      <c r="DB165" s="12"/>
      <c r="DL165" s="12"/>
      <c r="DQ165" s="12"/>
      <c r="DR165" s="12"/>
      <c r="DY165" s="12"/>
      <c r="EB165" s="12"/>
      <c r="EG165" s="12"/>
      <c r="EH165" s="12"/>
      <c r="EN165" s="12"/>
      <c r="EO165" s="12"/>
      <c r="EP165" s="29"/>
      <c r="EQ165" s="29"/>
      <c r="ES165" s="29"/>
      <c r="ET165" s="29"/>
      <c r="EU165" s="29"/>
      <c r="EV165" s="29"/>
      <c r="EX165" s="29"/>
      <c r="FA165" s="29"/>
      <c r="FB165" s="29"/>
      <c r="FC165" s="29"/>
      <c r="FD165" s="29"/>
      <c r="FF165" s="29"/>
      <c r="FG165" s="29"/>
      <c r="FI165" s="29"/>
      <c r="FJ165" s="29"/>
      <c r="FK165" s="29"/>
      <c r="FL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row>
    <row r="166" spans="7:257" x14ac:dyDescent="0.25">
      <c r="G166" s="12"/>
      <c r="H166" s="12"/>
      <c r="I166" s="12"/>
      <c r="J166" s="12"/>
      <c r="K166" s="12"/>
      <c r="L166" s="12"/>
      <c r="M166" s="12"/>
      <c r="Q166" s="12"/>
      <c r="R166" s="12"/>
      <c r="S166" s="12"/>
      <c r="AA166" s="12"/>
      <c r="AB166" s="12"/>
      <c r="AF166" s="12"/>
      <c r="AG166" s="12"/>
      <c r="AP166" s="12"/>
      <c r="AW166" s="12"/>
      <c r="BF166" s="12"/>
      <c r="BP166" s="12"/>
      <c r="BU166" s="12"/>
      <c r="BV166" s="12"/>
      <c r="CB166" s="12"/>
      <c r="CF166" s="12"/>
      <c r="CK166" s="12"/>
      <c r="CL166" s="12"/>
      <c r="DA166" s="12"/>
      <c r="DB166" s="12"/>
      <c r="DL166" s="12"/>
      <c r="DQ166" s="12"/>
      <c r="DR166" s="12"/>
      <c r="DY166" s="12"/>
      <c r="EB166" s="12"/>
      <c r="EG166" s="12"/>
      <c r="EH166" s="12"/>
      <c r="EN166" s="12"/>
      <c r="EO166" s="12"/>
      <c r="EP166" s="29"/>
      <c r="EQ166" s="29"/>
      <c r="ES166" s="29"/>
      <c r="ET166" s="29"/>
      <c r="EU166" s="29"/>
      <c r="EV166" s="29"/>
      <c r="EX166" s="29"/>
      <c r="FA166" s="29"/>
      <c r="FB166" s="29"/>
      <c r="FC166" s="29"/>
      <c r="FD166" s="29"/>
      <c r="FF166" s="29"/>
      <c r="FG166" s="29"/>
      <c r="FI166" s="29"/>
      <c r="FJ166" s="29"/>
      <c r="FK166" s="29"/>
      <c r="FL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row>
    <row r="167" spans="7:257" x14ac:dyDescent="0.25">
      <c r="G167" s="12"/>
      <c r="H167" s="12"/>
      <c r="I167" s="12"/>
      <c r="J167" s="12"/>
      <c r="K167" s="12"/>
      <c r="L167" s="12"/>
      <c r="M167" s="12"/>
      <c r="Q167" s="12"/>
      <c r="R167" s="12"/>
      <c r="S167" s="12"/>
      <c r="AA167" s="12"/>
      <c r="AB167" s="12"/>
      <c r="AF167" s="12"/>
      <c r="AG167" s="12"/>
      <c r="AP167" s="12"/>
      <c r="AW167" s="12"/>
      <c r="BF167" s="12"/>
      <c r="BP167" s="12"/>
      <c r="BU167" s="12"/>
      <c r="BV167" s="12"/>
      <c r="CB167" s="12"/>
      <c r="CF167" s="12"/>
      <c r="CK167" s="12"/>
      <c r="CL167" s="12"/>
      <c r="DA167" s="12"/>
      <c r="DB167" s="12"/>
      <c r="DL167" s="12"/>
      <c r="DQ167" s="12"/>
      <c r="DR167" s="12"/>
      <c r="DY167" s="12"/>
      <c r="EB167" s="12"/>
      <c r="EG167" s="12"/>
      <c r="EH167" s="12"/>
      <c r="EN167" s="12"/>
      <c r="EO167" s="12"/>
      <c r="EP167" s="29"/>
      <c r="EQ167" s="29"/>
      <c r="ES167" s="29"/>
      <c r="ET167" s="29"/>
      <c r="EU167" s="29"/>
      <c r="EV167" s="29"/>
      <c r="EX167" s="29"/>
      <c r="FA167" s="29"/>
      <c r="FB167" s="29"/>
      <c r="FC167" s="29"/>
      <c r="FD167" s="29"/>
      <c r="FF167" s="29"/>
      <c r="FG167" s="29"/>
      <c r="FI167" s="29"/>
      <c r="FJ167" s="29"/>
      <c r="FK167" s="29"/>
      <c r="FL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row>
    <row r="168" spans="7:257" x14ac:dyDescent="0.25">
      <c r="G168" s="12"/>
      <c r="H168" s="12"/>
      <c r="I168" s="12"/>
      <c r="J168" s="12"/>
      <c r="K168" s="12"/>
      <c r="L168" s="12"/>
      <c r="M168" s="12"/>
      <c r="Q168" s="12"/>
      <c r="R168" s="12"/>
      <c r="S168" s="12"/>
      <c r="AA168" s="12"/>
      <c r="AB168" s="12"/>
      <c r="AF168" s="12"/>
      <c r="AG168" s="12"/>
      <c r="AP168" s="12"/>
      <c r="AW168" s="12"/>
      <c r="BF168" s="12"/>
      <c r="BP168" s="12"/>
      <c r="BU168" s="12"/>
      <c r="BV168" s="12"/>
      <c r="CB168" s="12"/>
      <c r="CF168" s="12"/>
      <c r="CK168" s="12"/>
      <c r="CL168" s="12"/>
      <c r="DA168" s="12"/>
      <c r="DB168" s="12"/>
      <c r="DL168" s="12"/>
      <c r="DQ168" s="12"/>
      <c r="DR168" s="12"/>
      <c r="DY168" s="12"/>
      <c r="EB168" s="12"/>
      <c r="EG168" s="12"/>
      <c r="EH168" s="12"/>
      <c r="EN168" s="12"/>
      <c r="EO168" s="12"/>
      <c r="EP168" s="29"/>
      <c r="EQ168" s="29"/>
      <c r="ES168" s="29"/>
      <c r="ET168" s="29"/>
      <c r="EU168" s="29"/>
      <c r="EV168" s="29"/>
      <c r="EX168" s="29"/>
      <c r="FA168" s="29"/>
      <c r="FB168" s="29"/>
      <c r="FC168" s="29"/>
      <c r="FD168" s="29"/>
      <c r="FF168" s="29"/>
      <c r="FG168" s="29"/>
      <c r="FI168" s="29"/>
      <c r="FJ168" s="29"/>
      <c r="FK168" s="29"/>
      <c r="FL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row>
    <row r="169" spans="7:257" x14ac:dyDescent="0.25">
      <c r="G169" s="12"/>
      <c r="H169" s="12"/>
      <c r="I169" s="12"/>
      <c r="J169" s="12"/>
      <c r="K169" s="12"/>
      <c r="L169" s="12"/>
      <c r="M169" s="12"/>
      <c r="Q169" s="12"/>
      <c r="R169" s="12"/>
      <c r="S169" s="12"/>
      <c r="AA169" s="12"/>
      <c r="AB169" s="12"/>
      <c r="AF169" s="12"/>
      <c r="AG169" s="12"/>
      <c r="AP169" s="12"/>
      <c r="AW169" s="12"/>
      <c r="BF169" s="12"/>
      <c r="BP169" s="12"/>
      <c r="BU169" s="12"/>
      <c r="BV169" s="12"/>
      <c r="CB169" s="12"/>
      <c r="CF169" s="12"/>
      <c r="CK169" s="12"/>
      <c r="CL169" s="12"/>
      <c r="DA169" s="12"/>
      <c r="DB169" s="12"/>
      <c r="DL169" s="12"/>
      <c r="DQ169" s="12"/>
      <c r="DR169" s="12"/>
      <c r="DY169" s="12"/>
      <c r="EB169" s="12"/>
      <c r="EG169" s="12"/>
      <c r="EH169" s="12"/>
      <c r="EN169" s="12"/>
      <c r="EO169" s="12"/>
      <c r="EP169" s="29"/>
      <c r="EQ169" s="29"/>
      <c r="ES169" s="29"/>
      <c r="ET169" s="29"/>
      <c r="EU169" s="29"/>
      <c r="EV169" s="29"/>
      <c r="EX169" s="29"/>
      <c r="FA169" s="29"/>
      <c r="FB169" s="29"/>
      <c r="FC169" s="29"/>
      <c r="FD169" s="29"/>
      <c r="FF169" s="29"/>
      <c r="FG169" s="29"/>
      <c r="FI169" s="29"/>
      <c r="FJ169" s="29"/>
      <c r="FK169" s="29"/>
      <c r="FL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row>
    <row r="170" spans="7:257" x14ac:dyDescent="0.25">
      <c r="G170" s="12"/>
      <c r="H170" s="12"/>
      <c r="I170" s="12"/>
      <c r="J170" s="12"/>
      <c r="K170" s="12"/>
      <c r="L170" s="12"/>
      <c r="M170" s="12"/>
      <c r="Q170" s="12"/>
      <c r="R170" s="12"/>
      <c r="S170" s="12"/>
      <c r="AA170" s="12"/>
      <c r="AB170" s="12"/>
      <c r="AF170" s="12"/>
      <c r="AG170" s="12"/>
      <c r="AP170" s="12"/>
      <c r="AW170" s="12"/>
      <c r="BF170" s="12"/>
      <c r="BP170" s="12"/>
      <c r="BU170" s="12"/>
      <c r="BV170" s="12"/>
      <c r="CB170" s="12"/>
      <c r="CF170" s="12"/>
      <c r="CK170" s="12"/>
      <c r="CL170" s="12"/>
      <c r="DA170" s="12"/>
      <c r="DB170" s="12"/>
      <c r="DL170" s="12"/>
      <c r="DQ170" s="12"/>
      <c r="DR170" s="12"/>
      <c r="DY170" s="12"/>
      <c r="EB170" s="12"/>
      <c r="EG170" s="12"/>
      <c r="EH170" s="12"/>
      <c r="EN170" s="12"/>
      <c r="EO170" s="12"/>
      <c r="EP170" s="29"/>
      <c r="EQ170" s="29"/>
      <c r="ES170" s="29"/>
      <c r="ET170" s="29"/>
      <c r="EU170" s="29"/>
      <c r="EV170" s="29"/>
      <c r="EX170" s="29"/>
      <c r="FA170" s="29"/>
      <c r="FB170" s="29"/>
      <c r="FC170" s="29"/>
      <c r="FD170" s="29"/>
      <c r="FF170" s="29"/>
      <c r="FG170" s="29"/>
      <c r="FI170" s="29"/>
      <c r="FJ170" s="29"/>
      <c r="FK170" s="29"/>
      <c r="FL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row>
    <row r="171" spans="7:257" x14ac:dyDescent="0.25">
      <c r="G171" s="12"/>
      <c r="H171" s="12"/>
      <c r="I171" s="12"/>
      <c r="J171" s="12"/>
      <c r="K171" s="12"/>
      <c r="L171" s="12"/>
      <c r="M171" s="12"/>
      <c r="Q171" s="12"/>
      <c r="R171" s="12"/>
      <c r="S171" s="12"/>
      <c r="AA171" s="12"/>
      <c r="AB171" s="12"/>
      <c r="AF171" s="12"/>
      <c r="AG171" s="12"/>
      <c r="AP171" s="12"/>
      <c r="AW171" s="12"/>
      <c r="BF171" s="12"/>
      <c r="BP171" s="12"/>
      <c r="BU171" s="12"/>
      <c r="BV171" s="12"/>
      <c r="CB171" s="12"/>
      <c r="CF171" s="12"/>
      <c r="CK171" s="12"/>
      <c r="CL171" s="12"/>
      <c r="DA171" s="12"/>
      <c r="DB171" s="12"/>
      <c r="DL171" s="12"/>
      <c r="DQ171" s="12"/>
      <c r="DR171" s="12"/>
      <c r="DY171" s="12"/>
      <c r="EB171" s="12"/>
      <c r="EG171" s="12"/>
      <c r="EH171" s="12"/>
      <c r="EN171" s="12"/>
      <c r="EO171" s="12"/>
      <c r="EP171" s="29"/>
      <c r="EQ171" s="29"/>
      <c r="ES171" s="29"/>
      <c r="ET171" s="29"/>
      <c r="EU171" s="29"/>
      <c r="EV171" s="29"/>
      <c r="EX171" s="29"/>
      <c r="FA171" s="29"/>
      <c r="FB171" s="29"/>
      <c r="FC171" s="29"/>
      <c r="FD171" s="29"/>
      <c r="FF171" s="29"/>
      <c r="FG171" s="29"/>
      <c r="FI171" s="29"/>
      <c r="FJ171" s="29"/>
      <c r="FK171" s="29"/>
      <c r="FL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29"/>
      <c r="GV171" s="29"/>
      <c r="GW171" s="29"/>
      <c r="GX171" s="29"/>
      <c r="GY171" s="29"/>
      <c r="GZ171" s="29"/>
      <c r="HA171" s="29"/>
      <c r="HB171" s="29"/>
      <c r="HC171" s="29"/>
      <c r="HD171" s="29"/>
      <c r="HE171" s="29"/>
      <c r="HF171" s="29"/>
      <c r="HG171" s="29"/>
      <c r="HH171" s="29"/>
      <c r="HI171" s="29"/>
      <c r="HJ171" s="29"/>
      <c r="HK171" s="29"/>
      <c r="HL171" s="29"/>
      <c r="HM171" s="29"/>
      <c r="HN171" s="29"/>
      <c r="HO171" s="29"/>
      <c r="HP171" s="29"/>
      <c r="HQ171" s="29"/>
      <c r="HR171" s="29"/>
      <c r="HS171" s="29"/>
      <c r="HT171" s="29"/>
      <c r="HU171" s="29"/>
      <c r="HV171" s="29"/>
      <c r="HW171" s="29"/>
      <c r="HX171" s="29"/>
      <c r="HY171" s="29"/>
      <c r="HZ171" s="29"/>
      <c r="IA171" s="29"/>
      <c r="IB171" s="29"/>
      <c r="IC171" s="29"/>
      <c r="ID171" s="29"/>
      <c r="IE171" s="29"/>
      <c r="IF171" s="29"/>
      <c r="IG171" s="29"/>
      <c r="IH171" s="29"/>
      <c r="II171" s="29"/>
      <c r="IJ171" s="29"/>
      <c r="IK171" s="29"/>
      <c r="IL171" s="29"/>
      <c r="IM171" s="29"/>
      <c r="IN171" s="29"/>
      <c r="IO171" s="29"/>
      <c r="IP171" s="29"/>
      <c r="IQ171" s="29"/>
      <c r="IR171" s="29"/>
      <c r="IS171" s="29"/>
      <c r="IT171" s="29"/>
      <c r="IU171" s="29"/>
      <c r="IV171" s="29"/>
      <c r="IW171" s="29"/>
    </row>
    <row r="172" spans="7:257" x14ac:dyDescent="0.25">
      <c r="G172" s="12"/>
      <c r="H172" s="12"/>
      <c r="I172" s="12"/>
      <c r="J172" s="12"/>
      <c r="K172" s="12"/>
      <c r="L172" s="12"/>
      <c r="M172" s="12"/>
      <c r="Q172" s="12"/>
      <c r="R172" s="12"/>
      <c r="S172" s="12"/>
      <c r="AA172" s="12"/>
      <c r="AB172" s="12"/>
      <c r="AF172" s="12"/>
      <c r="AG172" s="12"/>
      <c r="AP172" s="12"/>
      <c r="AW172" s="12"/>
      <c r="BF172" s="12"/>
      <c r="BP172" s="12"/>
      <c r="BU172" s="12"/>
      <c r="BV172" s="12"/>
      <c r="CB172" s="12"/>
      <c r="CF172" s="12"/>
      <c r="CK172" s="12"/>
      <c r="CL172" s="12"/>
      <c r="DA172" s="12"/>
      <c r="DB172" s="12"/>
      <c r="DL172" s="12"/>
      <c r="DQ172" s="12"/>
      <c r="DR172" s="12"/>
      <c r="DY172" s="12"/>
      <c r="EB172" s="12"/>
      <c r="EG172" s="12"/>
      <c r="EH172" s="12"/>
      <c r="EN172" s="12"/>
      <c r="EO172" s="12"/>
      <c r="EP172" s="29"/>
      <c r="EQ172" s="29"/>
      <c r="ES172" s="29"/>
      <c r="ET172" s="29"/>
      <c r="EU172" s="29"/>
      <c r="EV172" s="29"/>
      <c r="EX172" s="29"/>
      <c r="FA172" s="29"/>
      <c r="FB172" s="29"/>
      <c r="FC172" s="29"/>
      <c r="FD172" s="29"/>
      <c r="FF172" s="29"/>
      <c r="FG172" s="29"/>
      <c r="FI172" s="29"/>
      <c r="FJ172" s="29"/>
      <c r="FK172" s="29"/>
      <c r="FL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c r="GI172" s="29"/>
      <c r="GJ172" s="29"/>
      <c r="GK172" s="29"/>
      <c r="GL172" s="29"/>
      <c r="GM172" s="29"/>
      <c r="GN172" s="29"/>
      <c r="GO172" s="29"/>
      <c r="GP172" s="29"/>
      <c r="GQ172" s="29"/>
      <c r="GR172" s="29"/>
      <c r="GS172" s="29"/>
      <c r="GT172" s="29"/>
      <c r="GU172" s="29"/>
      <c r="GV172" s="29"/>
      <c r="GW172" s="29"/>
      <c r="GX172" s="29"/>
      <c r="GY172" s="29"/>
      <c r="GZ172" s="29"/>
      <c r="HA172" s="29"/>
      <c r="HB172" s="29"/>
      <c r="HC172" s="29"/>
      <c r="HD172" s="29"/>
      <c r="HE172" s="29"/>
      <c r="HF172" s="29"/>
      <c r="HG172" s="29"/>
      <c r="HH172" s="29"/>
      <c r="HI172" s="29"/>
      <c r="HJ172" s="29"/>
      <c r="HK172" s="29"/>
      <c r="HL172" s="29"/>
      <c r="HM172" s="29"/>
      <c r="HN172" s="29"/>
      <c r="HO172" s="29"/>
      <c r="HP172" s="29"/>
      <c r="HQ172" s="29"/>
      <c r="HR172" s="29"/>
      <c r="HS172" s="29"/>
      <c r="HT172" s="29"/>
      <c r="HU172" s="29"/>
      <c r="HV172" s="29"/>
      <c r="HW172" s="29"/>
      <c r="HX172" s="29"/>
      <c r="HY172" s="29"/>
      <c r="HZ172" s="29"/>
      <c r="IA172" s="29"/>
      <c r="IB172" s="29"/>
      <c r="IC172" s="29"/>
      <c r="ID172" s="29"/>
      <c r="IE172" s="29"/>
      <c r="IF172" s="29"/>
      <c r="IG172" s="29"/>
      <c r="IH172" s="29"/>
      <c r="II172" s="29"/>
      <c r="IJ172" s="29"/>
      <c r="IK172" s="29"/>
      <c r="IL172" s="29"/>
      <c r="IM172" s="29"/>
      <c r="IN172" s="29"/>
      <c r="IO172" s="29"/>
      <c r="IP172" s="29"/>
      <c r="IQ172" s="29"/>
      <c r="IR172" s="29"/>
      <c r="IS172" s="29"/>
      <c r="IT172" s="29"/>
      <c r="IU172" s="29"/>
      <c r="IV172" s="29"/>
      <c r="IW172" s="29"/>
    </row>
    <row r="173" spans="7:257" x14ac:dyDescent="0.25">
      <c r="G173" s="12"/>
      <c r="H173" s="12"/>
      <c r="I173" s="12"/>
      <c r="J173" s="12"/>
      <c r="K173" s="12"/>
      <c r="L173" s="12"/>
      <c r="M173" s="12"/>
      <c r="Q173" s="12"/>
      <c r="R173" s="12"/>
      <c r="S173" s="12"/>
      <c r="AA173" s="12"/>
      <c r="AB173" s="12"/>
      <c r="AF173" s="12"/>
      <c r="AG173" s="12"/>
      <c r="AP173" s="12"/>
      <c r="AW173" s="12"/>
      <c r="BF173" s="12"/>
      <c r="BP173" s="12"/>
      <c r="BU173" s="12"/>
      <c r="BV173" s="12"/>
      <c r="CB173" s="12"/>
      <c r="CF173" s="12"/>
      <c r="CK173" s="12"/>
      <c r="CL173" s="12"/>
      <c r="DA173" s="12"/>
      <c r="DB173" s="12"/>
      <c r="DL173" s="12"/>
      <c r="DQ173" s="12"/>
      <c r="DR173" s="12"/>
      <c r="DY173" s="12"/>
      <c r="EB173" s="12"/>
      <c r="EG173" s="12"/>
      <c r="EH173" s="12"/>
      <c r="EN173" s="12"/>
      <c r="EO173" s="12"/>
      <c r="EP173" s="29"/>
      <c r="EQ173" s="29"/>
      <c r="ES173" s="29"/>
      <c r="ET173" s="29"/>
      <c r="EU173" s="29"/>
      <c r="EV173" s="29"/>
      <c r="EX173" s="29"/>
      <c r="FA173" s="29"/>
      <c r="FB173" s="29"/>
      <c r="FC173" s="29"/>
      <c r="FD173" s="29"/>
      <c r="FF173" s="29"/>
      <c r="FG173" s="29"/>
      <c r="FI173" s="29"/>
      <c r="FJ173" s="29"/>
      <c r="FK173" s="29"/>
      <c r="FL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29"/>
      <c r="GV173" s="29"/>
      <c r="GW173" s="29"/>
      <c r="GX173" s="29"/>
      <c r="GY173" s="29"/>
      <c r="GZ173" s="29"/>
      <c r="HA173" s="29"/>
      <c r="HB173" s="29"/>
      <c r="HC173" s="29"/>
      <c r="HD173" s="29"/>
      <c r="HE173" s="29"/>
      <c r="HF173" s="29"/>
      <c r="HG173" s="29"/>
      <c r="HH173" s="29"/>
      <c r="HI173" s="29"/>
      <c r="HJ173" s="29"/>
      <c r="HK173" s="29"/>
      <c r="HL173" s="29"/>
      <c r="HM173" s="29"/>
      <c r="HN173" s="29"/>
      <c r="HO173" s="29"/>
      <c r="HP173" s="29"/>
      <c r="HQ173" s="29"/>
      <c r="HR173" s="29"/>
      <c r="HS173" s="29"/>
      <c r="HT173" s="29"/>
      <c r="HU173" s="29"/>
      <c r="HV173" s="29"/>
      <c r="HW173" s="29"/>
      <c r="HX173" s="29"/>
      <c r="HY173" s="29"/>
      <c r="HZ173" s="29"/>
      <c r="IA173" s="29"/>
      <c r="IB173" s="29"/>
      <c r="IC173" s="29"/>
      <c r="ID173" s="29"/>
      <c r="IE173" s="29"/>
      <c r="IF173" s="29"/>
      <c r="IG173" s="29"/>
      <c r="IH173" s="29"/>
      <c r="II173" s="29"/>
      <c r="IJ173" s="29"/>
      <c r="IK173" s="29"/>
      <c r="IL173" s="29"/>
      <c r="IM173" s="29"/>
      <c r="IN173" s="29"/>
      <c r="IO173" s="29"/>
      <c r="IP173" s="29"/>
      <c r="IQ173" s="29"/>
      <c r="IR173" s="29"/>
      <c r="IS173" s="29"/>
      <c r="IT173" s="29"/>
      <c r="IU173" s="29"/>
      <c r="IV173" s="29"/>
      <c r="IW173" s="29"/>
    </row>
    <row r="174" spans="7:257" x14ac:dyDescent="0.25">
      <c r="G174" s="12"/>
      <c r="H174" s="12"/>
      <c r="I174" s="12"/>
      <c r="J174" s="12"/>
      <c r="K174" s="12"/>
      <c r="L174" s="12"/>
      <c r="M174" s="12"/>
      <c r="Q174" s="12"/>
      <c r="R174" s="12"/>
      <c r="S174" s="12"/>
      <c r="AA174" s="12"/>
      <c r="AB174" s="12"/>
      <c r="AF174" s="12"/>
      <c r="AG174" s="12"/>
      <c r="AP174" s="12"/>
      <c r="AW174" s="12"/>
      <c r="BF174" s="12"/>
      <c r="BP174" s="12"/>
      <c r="BU174" s="12"/>
      <c r="BV174" s="12"/>
      <c r="CB174" s="12"/>
      <c r="CF174" s="12"/>
      <c r="CK174" s="12"/>
      <c r="CL174" s="12"/>
      <c r="DA174" s="12"/>
      <c r="DB174" s="12"/>
      <c r="DL174" s="12"/>
      <c r="DQ174" s="12"/>
      <c r="DR174" s="12"/>
      <c r="DY174" s="12"/>
      <c r="EB174" s="12"/>
      <c r="EG174" s="12"/>
      <c r="EH174" s="12"/>
      <c r="EN174" s="12"/>
      <c r="EO174" s="12"/>
      <c r="EP174" s="29"/>
      <c r="EQ174" s="29"/>
      <c r="ES174" s="29"/>
      <c r="ET174" s="29"/>
      <c r="EU174" s="29"/>
      <c r="EV174" s="29"/>
      <c r="EX174" s="29"/>
      <c r="FA174" s="29"/>
      <c r="FB174" s="29"/>
      <c r="FC174" s="29"/>
      <c r="FD174" s="29"/>
      <c r="FF174" s="29"/>
      <c r="FG174" s="29"/>
      <c r="FI174" s="29"/>
      <c r="FJ174" s="29"/>
      <c r="FK174" s="29"/>
      <c r="FL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29"/>
      <c r="GV174" s="29"/>
      <c r="GW174" s="29"/>
      <c r="GX174" s="29"/>
      <c r="GY174" s="29"/>
      <c r="GZ174" s="29"/>
      <c r="HA174" s="29"/>
      <c r="HB174" s="29"/>
      <c r="HC174" s="29"/>
      <c r="HD174" s="29"/>
      <c r="HE174" s="29"/>
      <c r="HF174" s="29"/>
      <c r="HG174" s="29"/>
      <c r="HH174" s="29"/>
      <c r="HI174" s="29"/>
      <c r="HJ174" s="29"/>
      <c r="HK174" s="29"/>
      <c r="HL174" s="29"/>
      <c r="HM174" s="29"/>
      <c r="HN174" s="29"/>
      <c r="HO174" s="29"/>
      <c r="HP174" s="29"/>
      <c r="HQ174" s="29"/>
      <c r="HR174" s="29"/>
      <c r="HS174" s="29"/>
      <c r="HT174" s="29"/>
      <c r="HU174" s="29"/>
      <c r="HV174" s="29"/>
      <c r="HW174" s="29"/>
      <c r="HX174" s="29"/>
      <c r="HY174" s="29"/>
      <c r="HZ174" s="29"/>
      <c r="IA174" s="29"/>
      <c r="IB174" s="29"/>
      <c r="IC174" s="29"/>
      <c r="ID174" s="29"/>
      <c r="IE174" s="29"/>
      <c r="IF174" s="29"/>
      <c r="IG174" s="29"/>
      <c r="IH174" s="29"/>
      <c r="II174" s="29"/>
      <c r="IJ174" s="29"/>
      <c r="IK174" s="29"/>
      <c r="IL174" s="29"/>
      <c r="IM174" s="29"/>
      <c r="IN174" s="29"/>
      <c r="IO174" s="29"/>
      <c r="IP174" s="29"/>
      <c r="IQ174" s="29"/>
      <c r="IR174" s="29"/>
      <c r="IS174" s="29"/>
      <c r="IT174" s="29"/>
      <c r="IU174" s="29"/>
      <c r="IV174" s="29"/>
      <c r="IW174" s="29"/>
    </row>
    <row r="175" spans="7:257" x14ac:dyDescent="0.25">
      <c r="G175" s="12"/>
      <c r="H175" s="12"/>
      <c r="I175" s="12"/>
      <c r="J175" s="12"/>
      <c r="K175" s="12"/>
      <c r="L175" s="12"/>
      <c r="M175" s="12"/>
      <c r="Q175" s="12"/>
      <c r="R175" s="12"/>
      <c r="S175" s="12"/>
      <c r="AA175" s="12"/>
      <c r="AB175" s="12"/>
      <c r="AF175" s="12"/>
      <c r="AG175" s="12"/>
      <c r="AP175" s="12"/>
      <c r="AW175" s="12"/>
      <c r="BF175" s="12"/>
      <c r="BP175" s="12"/>
      <c r="BU175" s="12"/>
      <c r="BV175" s="12"/>
      <c r="CB175" s="12"/>
      <c r="CF175" s="12"/>
      <c r="CK175" s="12"/>
      <c r="CL175" s="12"/>
      <c r="DA175" s="12"/>
      <c r="DB175" s="12"/>
      <c r="DL175" s="12"/>
      <c r="DQ175" s="12"/>
      <c r="DR175" s="12"/>
      <c r="DY175" s="12"/>
      <c r="EB175" s="12"/>
      <c r="EG175" s="12"/>
      <c r="EH175" s="12"/>
      <c r="EN175" s="12"/>
      <c r="EO175" s="12"/>
      <c r="EP175" s="29"/>
      <c r="EQ175" s="29"/>
      <c r="ES175" s="29"/>
      <c r="ET175" s="29"/>
      <c r="EU175" s="29"/>
      <c r="EV175" s="29"/>
      <c r="EX175" s="29"/>
      <c r="FA175" s="29"/>
      <c r="FB175" s="29"/>
      <c r="FC175" s="29"/>
      <c r="FD175" s="29"/>
      <c r="FF175" s="29"/>
      <c r="FG175" s="29"/>
      <c r="FI175" s="29"/>
      <c r="FJ175" s="29"/>
      <c r="FK175" s="29"/>
      <c r="FL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29"/>
      <c r="GV175" s="29"/>
      <c r="GW175" s="29"/>
      <c r="GX175" s="29"/>
      <c r="GY175" s="29"/>
      <c r="GZ175" s="29"/>
      <c r="HA175" s="29"/>
      <c r="HB175" s="29"/>
      <c r="HC175" s="29"/>
      <c r="HD175" s="29"/>
      <c r="HE175" s="29"/>
      <c r="HF175" s="29"/>
      <c r="HG175" s="29"/>
      <c r="HH175" s="29"/>
      <c r="HI175" s="29"/>
      <c r="HJ175" s="29"/>
      <c r="HK175" s="29"/>
      <c r="HL175" s="29"/>
      <c r="HM175" s="29"/>
      <c r="HN175" s="29"/>
      <c r="HO175" s="29"/>
      <c r="HP175" s="29"/>
      <c r="HQ175" s="29"/>
      <c r="HR175" s="29"/>
      <c r="HS175" s="29"/>
      <c r="HT175" s="29"/>
      <c r="HU175" s="29"/>
      <c r="HV175" s="29"/>
      <c r="HW175" s="29"/>
      <c r="HX175" s="29"/>
      <c r="HY175" s="29"/>
      <c r="HZ175" s="29"/>
      <c r="IA175" s="29"/>
      <c r="IB175" s="29"/>
      <c r="IC175" s="29"/>
      <c r="ID175" s="29"/>
      <c r="IE175" s="29"/>
      <c r="IF175" s="29"/>
      <c r="IG175" s="29"/>
      <c r="IH175" s="29"/>
      <c r="II175" s="29"/>
      <c r="IJ175" s="29"/>
      <c r="IK175" s="29"/>
      <c r="IL175" s="29"/>
      <c r="IM175" s="29"/>
      <c r="IN175" s="29"/>
      <c r="IO175" s="29"/>
      <c r="IP175" s="29"/>
      <c r="IQ175" s="29"/>
      <c r="IR175" s="29"/>
      <c r="IS175" s="29"/>
      <c r="IT175" s="29"/>
      <c r="IU175" s="29"/>
      <c r="IV175" s="29"/>
      <c r="IW175" s="29"/>
    </row>
    <row r="176" spans="7:257" x14ac:dyDescent="0.25">
      <c r="G176" s="12"/>
      <c r="H176" s="12"/>
      <c r="I176" s="12"/>
      <c r="J176" s="12"/>
      <c r="K176" s="12"/>
      <c r="L176" s="12"/>
      <c r="M176" s="12"/>
      <c r="Q176" s="12"/>
      <c r="R176" s="12"/>
      <c r="S176" s="12"/>
      <c r="AA176" s="12"/>
      <c r="AB176" s="12"/>
      <c r="AF176" s="12"/>
      <c r="AG176" s="12"/>
      <c r="AP176" s="12"/>
      <c r="AW176" s="12"/>
      <c r="BF176" s="12"/>
      <c r="BP176" s="12"/>
      <c r="BU176" s="12"/>
      <c r="BV176" s="12"/>
      <c r="CB176" s="12"/>
      <c r="CF176" s="12"/>
      <c r="CK176" s="12"/>
      <c r="CL176" s="12"/>
      <c r="DA176" s="12"/>
      <c r="DB176" s="12"/>
      <c r="DL176" s="12"/>
      <c r="DQ176" s="12"/>
      <c r="DR176" s="12"/>
      <c r="DY176" s="12"/>
      <c r="EB176" s="12"/>
      <c r="EG176" s="12"/>
      <c r="EH176" s="12"/>
      <c r="EN176" s="12"/>
      <c r="EO176" s="12"/>
      <c r="EP176" s="29"/>
      <c r="EQ176" s="29"/>
      <c r="ES176" s="29"/>
      <c r="ET176" s="29"/>
      <c r="EU176" s="29"/>
      <c r="EV176" s="29"/>
      <c r="EX176" s="29"/>
      <c r="FA176" s="29"/>
      <c r="FB176" s="29"/>
      <c r="FC176" s="29"/>
      <c r="FD176" s="29"/>
      <c r="FF176" s="29"/>
      <c r="FG176" s="29"/>
      <c r="FI176" s="29"/>
      <c r="FJ176" s="29"/>
      <c r="FK176" s="29"/>
      <c r="FL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29"/>
      <c r="GV176" s="29"/>
      <c r="GW176" s="29"/>
      <c r="GX176" s="29"/>
      <c r="GY176" s="29"/>
      <c r="GZ176" s="29"/>
      <c r="HA176" s="29"/>
      <c r="HB176" s="29"/>
      <c r="HC176" s="29"/>
      <c r="HD176" s="29"/>
      <c r="HE176" s="29"/>
      <c r="HF176" s="29"/>
      <c r="HG176" s="29"/>
      <c r="HH176" s="29"/>
      <c r="HI176" s="29"/>
      <c r="HJ176" s="29"/>
      <c r="HK176" s="29"/>
      <c r="HL176" s="29"/>
      <c r="HM176" s="29"/>
      <c r="HN176" s="29"/>
      <c r="HO176" s="29"/>
      <c r="HP176" s="29"/>
      <c r="HQ176" s="29"/>
      <c r="HR176" s="29"/>
      <c r="HS176" s="29"/>
      <c r="HT176" s="29"/>
      <c r="HU176" s="29"/>
      <c r="HV176" s="29"/>
      <c r="HW176" s="29"/>
      <c r="HX176" s="29"/>
      <c r="HY176" s="29"/>
      <c r="HZ176" s="29"/>
      <c r="IA176" s="29"/>
      <c r="IB176" s="29"/>
      <c r="IC176" s="29"/>
      <c r="ID176" s="29"/>
      <c r="IE176" s="29"/>
      <c r="IF176" s="29"/>
      <c r="IG176" s="29"/>
      <c r="IH176" s="29"/>
      <c r="II176" s="29"/>
      <c r="IJ176" s="29"/>
      <c r="IK176" s="29"/>
      <c r="IL176" s="29"/>
      <c r="IM176" s="29"/>
      <c r="IN176" s="29"/>
      <c r="IO176" s="29"/>
      <c r="IP176" s="29"/>
      <c r="IQ176" s="29"/>
      <c r="IR176" s="29"/>
      <c r="IS176" s="29"/>
      <c r="IT176" s="29"/>
      <c r="IU176" s="29"/>
      <c r="IV176" s="29"/>
      <c r="IW176" s="29"/>
    </row>
    <row r="177" spans="7:257" x14ac:dyDescent="0.25">
      <c r="G177" s="12"/>
      <c r="H177" s="12"/>
      <c r="I177" s="12"/>
      <c r="J177" s="12"/>
      <c r="K177" s="12"/>
      <c r="L177" s="12"/>
      <c r="M177" s="12"/>
      <c r="Q177" s="12"/>
      <c r="R177" s="12"/>
      <c r="S177" s="12"/>
      <c r="AA177" s="12"/>
      <c r="AB177" s="12"/>
      <c r="AF177" s="12"/>
      <c r="AG177" s="12"/>
      <c r="AP177" s="12"/>
      <c r="AW177" s="12"/>
      <c r="BF177" s="12"/>
      <c r="BP177" s="12"/>
      <c r="BU177" s="12"/>
      <c r="BV177" s="12"/>
      <c r="CB177" s="12"/>
      <c r="CF177" s="12"/>
      <c r="CK177" s="12"/>
      <c r="CL177" s="12"/>
      <c r="DA177" s="12"/>
      <c r="DB177" s="12"/>
      <c r="DL177" s="12"/>
      <c r="DQ177" s="12"/>
      <c r="DR177" s="12"/>
      <c r="DY177" s="12"/>
      <c r="EB177" s="12"/>
      <c r="EG177" s="12"/>
      <c r="EH177" s="12"/>
      <c r="EN177" s="12"/>
      <c r="EO177" s="12"/>
      <c r="EP177" s="29"/>
      <c r="EQ177" s="29"/>
      <c r="ES177" s="29"/>
      <c r="ET177" s="29"/>
      <c r="EU177" s="29"/>
      <c r="EV177" s="29"/>
      <c r="EX177" s="29"/>
      <c r="FA177" s="29"/>
      <c r="FB177" s="29"/>
      <c r="FC177" s="29"/>
      <c r="FD177" s="29"/>
      <c r="FF177" s="29"/>
      <c r="FG177" s="29"/>
      <c r="FI177" s="29"/>
      <c r="FJ177" s="29"/>
      <c r="FK177" s="29"/>
      <c r="FL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29"/>
      <c r="GV177" s="29"/>
      <c r="GW177" s="29"/>
      <c r="GX177" s="29"/>
      <c r="GY177" s="29"/>
      <c r="GZ177" s="29"/>
      <c r="HA177" s="29"/>
      <c r="HB177" s="29"/>
      <c r="HC177" s="29"/>
      <c r="HD177" s="29"/>
      <c r="HE177" s="29"/>
      <c r="HF177" s="29"/>
      <c r="HG177" s="29"/>
      <c r="HH177" s="29"/>
      <c r="HI177" s="29"/>
      <c r="HJ177" s="29"/>
      <c r="HK177" s="29"/>
      <c r="HL177" s="29"/>
      <c r="HM177" s="29"/>
      <c r="HN177" s="29"/>
      <c r="HO177" s="29"/>
      <c r="HP177" s="29"/>
      <c r="HQ177" s="29"/>
      <c r="HR177" s="29"/>
      <c r="HS177" s="29"/>
      <c r="HT177" s="29"/>
      <c r="HU177" s="29"/>
      <c r="HV177" s="29"/>
      <c r="HW177" s="29"/>
      <c r="HX177" s="29"/>
      <c r="HY177" s="29"/>
      <c r="HZ177" s="29"/>
      <c r="IA177" s="29"/>
      <c r="IB177" s="29"/>
      <c r="IC177" s="29"/>
      <c r="ID177" s="29"/>
      <c r="IE177" s="29"/>
      <c r="IF177" s="29"/>
      <c r="IG177" s="29"/>
      <c r="IH177" s="29"/>
      <c r="II177" s="29"/>
      <c r="IJ177" s="29"/>
      <c r="IK177" s="29"/>
      <c r="IL177" s="29"/>
      <c r="IM177" s="29"/>
      <c r="IN177" s="29"/>
      <c r="IO177" s="29"/>
      <c r="IP177" s="29"/>
      <c r="IQ177" s="29"/>
      <c r="IR177" s="29"/>
      <c r="IS177" s="29"/>
      <c r="IT177" s="29"/>
      <c r="IU177" s="29"/>
      <c r="IV177" s="29"/>
      <c r="IW177" s="29"/>
    </row>
    <row r="178" spans="7:257" x14ac:dyDescent="0.25">
      <c r="G178" s="12"/>
      <c r="H178" s="12"/>
      <c r="I178" s="12"/>
      <c r="J178" s="12"/>
      <c r="K178" s="12"/>
      <c r="L178" s="12"/>
      <c r="M178" s="12"/>
      <c r="Q178" s="12"/>
      <c r="R178" s="12"/>
      <c r="S178" s="12"/>
      <c r="AA178" s="12"/>
      <c r="AB178" s="12"/>
      <c r="AF178" s="12"/>
      <c r="AG178" s="12"/>
      <c r="AP178" s="12"/>
      <c r="AW178" s="12"/>
      <c r="BF178" s="12"/>
      <c r="BP178" s="12"/>
      <c r="BU178" s="12"/>
      <c r="BV178" s="12"/>
      <c r="CB178" s="12"/>
      <c r="CF178" s="12"/>
      <c r="CK178" s="12"/>
      <c r="CL178" s="12"/>
      <c r="DA178" s="12"/>
      <c r="DB178" s="12"/>
      <c r="DL178" s="12"/>
      <c r="DQ178" s="12"/>
      <c r="DR178" s="12"/>
      <c r="DY178" s="12"/>
      <c r="EB178" s="12"/>
      <c r="EG178" s="12"/>
      <c r="EH178" s="12"/>
      <c r="EN178" s="12"/>
      <c r="EO178" s="12"/>
      <c r="EP178" s="29"/>
      <c r="EQ178" s="29"/>
      <c r="ES178" s="29"/>
      <c r="ET178" s="29"/>
      <c r="EU178" s="29"/>
      <c r="EV178" s="29"/>
      <c r="EX178" s="29"/>
      <c r="FA178" s="29"/>
      <c r="FB178" s="29"/>
      <c r="FC178" s="29"/>
      <c r="FD178" s="29"/>
      <c r="FF178" s="29"/>
      <c r="FG178" s="29"/>
      <c r="FI178" s="29"/>
      <c r="FJ178" s="29"/>
      <c r="FK178" s="29"/>
      <c r="FL178" s="29"/>
      <c r="FN178" s="29"/>
      <c r="FO178" s="29"/>
      <c r="FP178" s="29"/>
      <c r="FQ178" s="29"/>
      <c r="FR178" s="29"/>
      <c r="FS178" s="29"/>
      <c r="FT178" s="29"/>
      <c r="FU178" s="29"/>
      <c r="FV178" s="29"/>
      <c r="FW178" s="29"/>
      <c r="FX178" s="29"/>
      <c r="FY178" s="29"/>
      <c r="FZ178" s="29"/>
      <c r="GA178" s="29"/>
      <c r="GB178" s="29"/>
      <c r="GC178" s="29"/>
      <c r="GD178" s="29"/>
      <c r="GE178" s="29"/>
      <c r="GF178" s="29"/>
      <c r="GG178" s="29"/>
      <c r="GH178" s="29"/>
      <c r="GI178" s="29"/>
      <c r="GJ178" s="29"/>
      <c r="GK178" s="29"/>
      <c r="GL178" s="29"/>
      <c r="GM178" s="29"/>
      <c r="GN178" s="29"/>
      <c r="GO178" s="29"/>
      <c r="GP178" s="29"/>
      <c r="GQ178" s="29"/>
      <c r="GR178" s="29"/>
      <c r="GS178" s="29"/>
      <c r="GT178" s="29"/>
      <c r="GU178" s="29"/>
      <c r="GV178" s="29"/>
      <c r="GW178" s="29"/>
      <c r="GX178" s="29"/>
      <c r="GY178" s="29"/>
      <c r="GZ178" s="29"/>
      <c r="HA178" s="29"/>
      <c r="HB178" s="29"/>
      <c r="HC178" s="29"/>
      <c r="HD178" s="29"/>
      <c r="HE178" s="29"/>
      <c r="HF178" s="29"/>
      <c r="HG178" s="29"/>
      <c r="HH178" s="29"/>
      <c r="HI178" s="29"/>
      <c r="HJ178" s="29"/>
      <c r="HK178" s="29"/>
      <c r="HL178" s="29"/>
      <c r="HM178" s="29"/>
      <c r="HN178" s="29"/>
      <c r="HO178" s="29"/>
      <c r="HP178" s="29"/>
      <c r="HQ178" s="29"/>
      <c r="HR178" s="29"/>
      <c r="HS178" s="29"/>
      <c r="HT178" s="29"/>
      <c r="HU178" s="29"/>
      <c r="HV178" s="29"/>
      <c r="HW178" s="29"/>
      <c r="HX178" s="29"/>
      <c r="HY178" s="29"/>
      <c r="HZ178" s="29"/>
      <c r="IA178" s="29"/>
      <c r="IB178" s="29"/>
      <c r="IC178" s="29"/>
      <c r="ID178" s="29"/>
      <c r="IE178" s="29"/>
      <c r="IF178" s="29"/>
      <c r="IG178" s="29"/>
      <c r="IH178" s="29"/>
      <c r="II178" s="29"/>
      <c r="IJ178" s="29"/>
      <c r="IK178" s="29"/>
      <c r="IL178" s="29"/>
      <c r="IM178" s="29"/>
      <c r="IN178" s="29"/>
      <c r="IO178" s="29"/>
      <c r="IP178" s="29"/>
      <c r="IQ178" s="29"/>
      <c r="IR178" s="29"/>
      <c r="IS178" s="29"/>
      <c r="IT178" s="29"/>
      <c r="IU178" s="29"/>
      <c r="IV178" s="29"/>
      <c r="IW178" s="29"/>
    </row>
    <row r="179" spans="7:257" x14ac:dyDescent="0.25">
      <c r="G179" s="12"/>
      <c r="H179" s="12"/>
      <c r="I179" s="12"/>
      <c r="J179" s="12"/>
      <c r="K179" s="12"/>
      <c r="L179" s="12"/>
      <c r="M179" s="12"/>
      <c r="Q179" s="12"/>
      <c r="R179" s="12"/>
      <c r="S179" s="12"/>
      <c r="AA179" s="12"/>
      <c r="AB179" s="12"/>
      <c r="AF179" s="12"/>
      <c r="AG179" s="12"/>
      <c r="AP179" s="12"/>
      <c r="AW179" s="12"/>
      <c r="BF179" s="12"/>
      <c r="BP179" s="12"/>
      <c r="BU179" s="12"/>
      <c r="BV179" s="12"/>
      <c r="CB179" s="12"/>
      <c r="CF179" s="12"/>
      <c r="CK179" s="12"/>
      <c r="CL179" s="12"/>
      <c r="DA179" s="12"/>
      <c r="DB179" s="12"/>
      <c r="DL179" s="12"/>
      <c r="DQ179" s="12"/>
      <c r="DR179" s="12"/>
      <c r="DY179" s="12"/>
      <c r="EB179" s="12"/>
      <c r="EG179" s="12"/>
      <c r="EH179" s="12"/>
      <c r="EN179" s="12"/>
      <c r="EO179" s="12"/>
      <c r="EP179" s="29"/>
      <c r="EQ179" s="29"/>
      <c r="ES179" s="29"/>
      <c r="ET179" s="29"/>
      <c r="EU179" s="29"/>
      <c r="EV179" s="29"/>
      <c r="EX179" s="29"/>
      <c r="FA179" s="29"/>
      <c r="FB179" s="29"/>
      <c r="FC179" s="29"/>
      <c r="FD179" s="29"/>
      <c r="FF179" s="29"/>
      <c r="FG179" s="29"/>
      <c r="FI179" s="29"/>
      <c r="FJ179" s="29"/>
      <c r="FK179" s="29"/>
      <c r="FL179" s="29"/>
      <c r="FN179" s="29"/>
      <c r="FO179" s="29"/>
      <c r="FP179" s="29"/>
      <c r="FQ179" s="29"/>
      <c r="FR179" s="29"/>
      <c r="FS179" s="29"/>
      <c r="FT179" s="29"/>
      <c r="FU179" s="29"/>
      <c r="FV179" s="29"/>
      <c r="FW179" s="29"/>
      <c r="FX179" s="29"/>
      <c r="FY179" s="29"/>
      <c r="FZ179" s="29"/>
      <c r="GA179" s="29"/>
      <c r="GB179" s="29"/>
      <c r="GC179" s="29"/>
      <c r="GD179" s="29"/>
      <c r="GE179" s="29"/>
      <c r="GF179" s="29"/>
      <c r="GG179" s="29"/>
      <c r="GH179" s="29"/>
      <c r="GI179" s="29"/>
      <c r="GJ179" s="29"/>
      <c r="GK179" s="29"/>
      <c r="GL179" s="29"/>
      <c r="GM179" s="29"/>
      <c r="GN179" s="29"/>
      <c r="GO179" s="29"/>
      <c r="GP179" s="29"/>
      <c r="GQ179" s="29"/>
      <c r="GR179" s="29"/>
      <c r="GS179" s="29"/>
      <c r="GT179" s="29"/>
      <c r="GU179" s="29"/>
      <c r="GV179" s="29"/>
      <c r="GW179" s="29"/>
      <c r="GX179" s="29"/>
      <c r="GY179" s="29"/>
      <c r="GZ179" s="29"/>
      <c r="HA179" s="29"/>
      <c r="HB179" s="29"/>
      <c r="HC179" s="29"/>
      <c r="HD179" s="29"/>
      <c r="HE179" s="29"/>
      <c r="HF179" s="29"/>
      <c r="HG179" s="29"/>
      <c r="HH179" s="29"/>
      <c r="HI179" s="29"/>
      <c r="HJ179" s="29"/>
      <c r="HK179" s="29"/>
      <c r="HL179" s="29"/>
      <c r="HM179" s="29"/>
      <c r="HN179" s="29"/>
      <c r="HO179" s="29"/>
      <c r="HP179" s="29"/>
      <c r="HQ179" s="29"/>
      <c r="HR179" s="29"/>
      <c r="HS179" s="29"/>
      <c r="HT179" s="29"/>
      <c r="HU179" s="29"/>
      <c r="HV179" s="29"/>
      <c r="HW179" s="29"/>
      <c r="HX179" s="29"/>
      <c r="HY179" s="29"/>
      <c r="HZ179" s="29"/>
      <c r="IA179" s="29"/>
      <c r="IB179" s="29"/>
      <c r="IC179" s="29"/>
      <c r="ID179" s="29"/>
      <c r="IE179" s="29"/>
      <c r="IF179" s="29"/>
      <c r="IG179" s="29"/>
      <c r="IH179" s="29"/>
      <c r="II179" s="29"/>
      <c r="IJ179" s="29"/>
      <c r="IK179" s="29"/>
      <c r="IL179" s="29"/>
      <c r="IM179" s="29"/>
      <c r="IN179" s="29"/>
      <c r="IO179" s="29"/>
      <c r="IP179" s="29"/>
      <c r="IQ179" s="29"/>
      <c r="IR179" s="29"/>
      <c r="IS179" s="29"/>
      <c r="IT179" s="29"/>
      <c r="IU179" s="29"/>
      <c r="IV179" s="29"/>
      <c r="IW179" s="29"/>
    </row>
    <row r="180" spans="7:257" x14ac:dyDescent="0.25">
      <c r="G180" s="12"/>
      <c r="H180" s="12"/>
      <c r="I180" s="12"/>
      <c r="J180" s="12"/>
      <c r="K180" s="12"/>
      <c r="L180" s="12"/>
      <c r="M180" s="12"/>
      <c r="Q180" s="12"/>
      <c r="R180" s="12"/>
      <c r="S180" s="12"/>
      <c r="AA180" s="12"/>
      <c r="AB180" s="12"/>
      <c r="AF180" s="12"/>
      <c r="AG180" s="12"/>
      <c r="AP180" s="12"/>
      <c r="AW180" s="12"/>
      <c r="BF180" s="12"/>
      <c r="BP180" s="12"/>
      <c r="BU180" s="12"/>
      <c r="BV180" s="12"/>
      <c r="CB180" s="12"/>
      <c r="CF180" s="12"/>
      <c r="CK180" s="12"/>
      <c r="CL180" s="12"/>
      <c r="DA180" s="12"/>
      <c r="DB180" s="12"/>
      <c r="DL180" s="12"/>
      <c r="DQ180" s="12"/>
      <c r="DR180" s="12"/>
      <c r="DY180" s="12"/>
      <c r="EB180" s="12"/>
      <c r="EG180" s="12"/>
      <c r="EH180" s="12"/>
      <c r="EN180" s="12"/>
      <c r="EO180" s="12"/>
      <c r="EP180" s="29"/>
      <c r="EQ180" s="29"/>
      <c r="ES180" s="29"/>
      <c r="ET180" s="29"/>
      <c r="EU180" s="29"/>
      <c r="EV180" s="29"/>
      <c r="EX180" s="29"/>
      <c r="FA180" s="29"/>
      <c r="FB180" s="29"/>
      <c r="FC180" s="29"/>
      <c r="FD180" s="29"/>
      <c r="FF180" s="29"/>
      <c r="FG180" s="29"/>
      <c r="FI180" s="29"/>
      <c r="FJ180" s="29"/>
      <c r="FK180" s="29"/>
      <c r="FL180" s="29"/>
      <c r="FN180" s="29"/>
      <c r="FO180" s="29"/>
      <c r="FP180" s="29"/>
      <c r="FQ180" s="29"/>
      <c r="FR180" s="29"/>
      <c r="FS180" s="29"/>
      <c r="FT180" s="29"/>
      <c r="FU180" s="29"/>
      <c r="FV180" s="29"/>
      <c r="FW180" s="29"/>
      <c r="FX180" s="29"/>
      <c r="FY180" s="29"/>
      <c r="FZ180" s="29"/>
      <c r="GA180" s="29"/>
      <c r="GB180" s="29"/>
      <c r="GC180" s="29"/>
      <c r="GD180" s="29"/>
      <c r="GE180" s="29"/>
      <c r="GF180" s="29"/>
      <c r="GG180" s="29"/>
      <c r="GH180" s="29"/>
      <c r="GI180" s="29"/>
      <c r="GJ180" s="29"/>
      <c r="GK180" s="29"/>
      <c r="GL180" s="29"/>
      <c r="GM180" s="29"/>
      <c r="GN180" s="29"/>
      <c r="GO180" s="29"/>
      <c r="GP180" s="29"/>
      <c r="GQ180" s="29"/>
      <c r="GR180" s="29"/>
      <c r="GS180" s="29"/>
      <c r="GT180" s="29"/>
      <c r="GU180" s="29"/>
      <c r="GV180" s="29"/>
      <c r="GW180" s="29"/>
      <c r="GX180" s="29"/>
      <c r="GY180" s="29"/>
      <c r="GZ180" s="29"/>
      <c r="HA180" s="29"/>
      <c r="HB180" s="29"/>
      <c r="HC180" s="29"/>
      <c r="HD180" s="29"/>
      <c r="HE180" s="29"/>
      <c r="HF180" s="29"/>
      <c r="HG180" s="29"/>
      <c r="HH180" s="29"/>
      <c r="HI180" s="29"/>
      <c r="HJ180" s="29"/>
      <c r="HK180" s="29"/>
      <c r="HL180" s="29"/>
      <c r="HM180" s="29"/>
      <c r="HN180" s="29"/>
      <c r="HO180" s="29"/>
      <c r="HP180" s="29"/>
      <c r="HQ180" s="29"/>
      <c r="HR180" s="29"/>
      <c r="HS180" s="29"/>
      <c r="HT180" s="29"/>
      <c r="HU180" s="29"/>
      <c r="HV180" s="29"/>
      <c r="HW180" s="29"/>
      <c r="HX180" s="29"/>
      <c r="HY180" s="29"/>
      <c r="HZ180" s="29"/>
      <c r="IA180" s="29"/>
      <c r="IB180" s="29"/>
      <c r="IC180" s="29"/>
      <c r="ID180" s="29"/>
      <c r="IE180" s="29"/>
      <c r="IF180" s="29"/>
      <c r="IG180" s="29"/>
      <c r="IH180" s="29"/>
      <c r="II180" s="29"/>
      <c r="IJ180" s="29"/>
      <c r="IK180" s="29"/>
      <c r="IL180" s="29"/>
      <c r="IM180" s="29"/>
      <c r="IN180" s="29"/>
      <c r="IO180" s="29"/>
      <c r="IP180" s="29"/>
      <c r="IQ180" s="29"/>
      <c r="IR180" s="29"/>
      <c r="IS180" s="29"/>
      <c r="IT180" s="29"/>
      <c r="IU180" s="29"/>
      <c r="IV180" s="29"/>
      <c r="IW180" s="29"/>
    </row>
    <row r="181" spans="7:257" x14ac:dyDescent="0.25">
      <c r="G181" s="12"/>
      <c r="H181" s="12"/>
      <c r="I181" s="12"/>
      <c r="J181" s="12"/>
      <c r="K181" s="12"/>
      <c r="L181" s="12"/>
      <c r="M181" s="12"/>
      <c r="Q181" s="12"/>
      <c r="R181" s="12"/>
      <c r="S181" s="12"/>
      <c r="AA181" s="12"/>
      <c r="AB181" s="12"/>
      <c r="AF181" s="12"/>
      <c r="AG181" s="12"/>
      <c r="AP181" s="12"/>
      <c r="AW181" s="12"/>
      <c r="BF181" s="12"/>
      <c r="BP181" s="12"/>
      <c r="BU181" s="12"/>
      <c r="BV181" s="12"/>
      <c r="CB181" s="12"/>
      <c r="CF181" s="12"/>
      <c r="CK181" s="12"/>
      <c r="CL181" s="12"/>
      <c r="DA181" s="12"/>
      <c r="DB181" s="12"/>
      <c r="DL181" s="12"/>
      <c r="DQ181" s="12"/>
      <c r="DR181" s="12"/>
      <c r="DY181" s="12"/>
      <c r="EB181" s="12"/>
      <c r="EG181" s="12"/>
      <c r="EH181" s="12"/>
      <c r="EN181" s="12"/>
      <c r="EO181" s="12"/>
      <c r="EP181" s="29"/>
      <c r="EQ181" s="29"/>
      <c r="ES181" s="29"/>
      <c r="ET181" s="29"/>
      <c r="EU181" s="29"/>
      <c r="EV181" s="29"/>
      <c r="EX181" s="29"/>
      <c r="FA181" s="29"/>
      <c r="FB181" s="29"/>
      <c r="FC181" s="29"/>
      <c r="FD181" s="29"/>
      <c r="FF181" s="29"/>
      <c r="FG181" s="29"/>
      <c r="FI181" s="29"/>
      <c r="FJ181" s="29"/>
      <c r="FK181" s="29"/>
      <c r="FL181" s="29"/>
      <c r="FN181" s="29"/>
      <c r="FO181" s="29"/>
      <c r="FP181" s="29"/>
      <c r="FQ181" s="29"/>
      <c r="FR181" s="29"/>
      <c r="FS181" s="29"/>
      <c r="FT181" s="29"/>
      <c r="FU181" s="29"/>
      <c r="FV181" s="29"/>
      <c r="FW181" s="29"/>
      <c r="FX181" s="29"/>
      <c r="FY181" s="29"/>
      <c r="FZ181" s="29"/>
      <c r="GA181" s="29"/>
      <c r="GB181" s="29"/>
      <c r="GC181" s="29"/>
      <c r="GD181" s="29"/>
      <c r="GE181" s="29"/>
      <c r="GF181" s="29"/>
      <c r="GG181" s="29"/>
      <c r="GH181" s="29"/>
      <c r="GI181" s="29"/>
      <c r="GJ181" s="29"/>
      <c r="GK181" s="29"/>
      <c r="GL181" s="29"/>
      <c r="GM181" s="29"/>
      <c r="GN181" s="29"/>
      <c r="GO181" s="29"/>
      <c r="GP181" s="29"/>
      <c r="GQ181" s="29"/>
      <c r="GR181" s="29"/>
      <c r="GS181" s="29"/>
      <c r="GT181" s="29"/>
      <c r="GU181" s="29"/>
      <c r="GV181" s="29"/>
      <c r="GW181" s="29"/>
      <c r="GX181" s="29"/>
      <c r="GY181" s="29"/>
      <c r="GZ181" s="29"/>
      <c r="HA181" s="29"/>
      <c r="HB181" s="29"/>
      <c r="HC181" s="29"/>
      <c r="HD181" s="29"/>
      <c r="HE181" s="29"/>
      <c r="HF181" s="29"/>
      <c r="HG181" s="29"/>
      <c r="HH181" s="29"/>
      <c r="HI181" s="29"/>
      <c r="HJ181" s="29"/>
      <c r="HK181" s="29"/>
      <c r="HL181" s="29"/>
      <c r="HM181" s="29"/>
      <c r="HN181" s="29"/>
      <c r="HO181" s="29"/>
      <c r="HP181" s="29"/>
      <c r="HQ181" s="29"/>
      <c r="HR181" s="29"/>
      <c r="HS181" s="29"/>
      <c r="HT181" s="29"/>
      <c r="HU181" s="29"/>
      <c r="HV181" s="29"/>
      <c r="HW181" s="29"/>
      <c r="HX181" s="29"/>
      <c r="HY181" s="29"/>
      <c r="HZ181" s="29"/>
      <c r="IA181" s="29"/>
      <c r="IB181" s="29"/>
      <c r="IC181" s="29"/>
      <c r="ID181" s="29"/>
      <c r="IE181" s="29"/>
      <c r="IF181" s="29"/>
      <c r="IG181" s="29"/>
      <c r="IH181" s="29"/>
      <c r="II181" s="29"/>
      <c r="IJ181" s="29"/>
      <c r="IK181" s="29"/>
      <c r="IL181" s="29"/>
      <c r="IM181" s="29"/>
      <c r="IN181" s="29"/>
      <c r="IO181" s="29"/>
      <c r="IP181" s="29"/>
      <c r="IQ181" s="29"/>
      <c r="IR181" s="29"/>
      <c r="IS181" s="29"/>
      <c r="IT181" s="29"/>
      <c r="IU181" s="29"/>
      <c r="IV181" s="29"/>
      <c r="IW181" s="29"/>
    </row>
    <row r="182" spans="7:257" x14ac:dyDescent="0.25">
      <c r="G182" s="12"/>
      <c r="H182" s="12"/>
      <c r="I182" s="12"/>
      <c r="J182" s="12"/>
      <c r="K182" s="12"/>
      <c r="L182" s="12"/>
      <c r="M182" s="12"/>
      <c r="Q182" s="12"/>
      <c r="R182" s="12"/>
      <c r="S182" s="12"/>
      <c r="AA182" s="12"/>
      <c r="AB182" s="12"/>
      <c r="AF182" s="12"/>
      <c r="AG182" s="12"/>
      <c r="AP182" s="12"/>
      <c r="AW182" s="12"/>
      <c r="BF182" s="12"/>
      <c r="BP182" s="12"/>
      <c r="BU182" s="12"/>
      <c r="BV182" s="12"/>
      <c r="CB182" s="12"/>
      <c r="CF182" s="12"/>
      <c r="CK182" s="12"/>
      <c r="CL182" s="12"/>
      <c r="DA182" s="12"/>
      <c r="DB182" s="12"/>
      <c r="DL182" s="12"/>
      <c r="DQ182" s="12"/>
      <c r="DR182" s="12"/>
      <c r="DY182" s="12"/>
      <c r="EB182" s="12"/>
      <c r="EG182" s="12"/>
      <c r="EH182" s="12"/>
      <c r="EN182" s="12"/>
      <c r="EO182" s="12"/>
      <c r="EP182" s="29"/>
      <c r="EQ182" s="29"/>
      <c r="ES182" s="29"/>
      <c r="ET182" s="29"/>
      <c r="EU182" s="29"/>
      <c r="EV182" s="29"/>
      <c r="EX182" s="29"/>
      <c r="FA182" s="29"/>
      <c r="FB182" s="29"/>
      <c r="FC182" s="29"/>
      <c r="FD182" s="29"/>
      <c r="FF182" s="29"/>
      <c r="FG182" s="29"/>
      <c r="FI182" s="29"/>
      <c r="FJ182" s="29"/>
      <c r="FK182" s="29"/>
      <c r="FL182" s="29"/>
      <c r="FN182" s="29"/>
      <c r="FO182" s="29"/>
      <c r="FP182" s="29"/>
      <c r="FQ182" s="29"/>
      <c r="FR182" s="29"/>
      <c r="FS182" s="29"/>
      <c r="FT182" s="29"/>
      <c r="FU182" s="29"/>
      <c r="FV182" s="29"/>
      <c r="FW182" s="29"/>
      <c r="FX182" s="29"/>
      <c r="FY182" s="29"/>
      <c r="FZ182" s="29"/>
      <c r="GA182" s="29"/>
      <c r="GB182" s="29"/>
      <c r="GC182" s="29"/>
      <c r="GD182" s="29"/>
      <c r="GE182" s="29"/>
      <c r="GF182" s="29"/>
      <c r="GG182" s="29"/>
      <c r="GH182" s="29"/>
      <c r="GI182" s="29"/>
      <c r="GJ182" s="29"/>
      <c r="GK182" s="29"/>
      <c r="GL182" s="29"/>
      <c r="GM182" s="29"/>
      <c r="GN182" s="29"/>
      <c r="GO182" s="29"/>
      <c r="GP182" s="29"/>
      <c r="GQ182" s="29"/>
      <c r="GR182" s="29"/>
      <c r="GS182" s="29"/>
      <c r="GT182" s="29"/>
      <c r="GU182" s="29"/>
      <c r="GV182" s="29"/>
      <c r="GW182" s="29"/>
      <c r="GX182" s="29"/>
      <c r="GY182" s="29"/>
      <c r="GZ182" s="29"/>
      <c r="HA182" s="29"/>
      <c r="HB182" s="29"/>
      <c r="HC182" s="29"/>
      <c r="HD182" s="29"/>
      <c r="HE182" s="29"/>
      <c r="HF182" s="29"/>
      <c r="HG182" s="29"/>
      <c r="HH182" s="29"/>
      <c r="HI182" s="29"/>
      <c r="HJ182" s="29"/>
      <c r="HK182" s="29"/>
      <c r="HL182" s="29"/>
      <c r="HM182" s="29"/>
      <c r="HN182" s="29"/>
      <c r="HO182" s="29"/>
      <c r="HP182" s="29"/>
      <c r="HQ182" s="29"/>
      <c r="HR182" s="29"/>
      <c r="HS182" s="29"/>
      <c r="HT182" s="29"/>
      <c r="HU182" s="29"/>
      <c r="HV182" s="29"/>
      <c r="HW182" s="29"/>
      <c r="HX182" s="29"/>
      <c r="HY182" s="29"/>
      <c r="HZ182" s="29"/>
      <c r="IA182" s="29"/>
      <c r="IB182" s="29"/>
      <c r="IC182" s="29"/>
      <c r="ID182" s="29"/>
      <c r="IE182" s="29"/>
      <c r="IF182" s="29"/>
      <c r="IG182" s="29"/>
      <c r="IH182" s="29"/>
      <c r="II182" s="29"/>
      <c r="IJ182" s="29"/>
      <c r="IK182" s="29"/>
      <c r="IL182" s="29"/>
      <c r="IM182" s="29"/>
      <c r="IN182" s="29"/>
      <c r="IO182" s="29"/>
      <c r="IP182" s="29"/>
      <c r="IQ182" s="29"/>
      <c r="IR182" s="29"/>
      <c r="IS182" s="29"/>
      <c r="IT182" s="29"/>
      <c r="IU182" s="29"/>
      <c r="IV182" s="29"/>
      <c r="IW182" s="29"/>
    </row>
    <row r="183" spans="7:257" x14ac:dyDescent="0.25">
      <c r="G183" s="12"/>
      <c r="H183" s="12"/>
      <c r="I183" s="12"/>
      <c r="J183" s="12"/>
      <c r="K183" s="12"/>
      <c r="L183" s="12"/>
      <c r="M183" s="12"/>
      <c r="Q183" s="12"/>
      <c r="R183" s="12"/>
      <c r="S183" s="12"/>
      <c r="AA183" s="12"/>
      <c r="AB183" s="12"/>
      <c r="AF183" s="12"/>
      <c r="AG183" s="12"/>
      <c r="AP183" s="12"/>
      <c r="AW183" s="12"/>
      <c r="BF183" s="12"/>
      <c r="BP183" s="12"/>
      <c r="BU183" s="12"/>
      <c r="BV183" s="12"/>
      <c r="CB183" s="12"/>
      <c r="CF183" s="12"/>
      <c r="CK183" s="12"/>
      <c r="CL183" s="12"/>
      <c r="DA183" s="12"/>
      <c r="DB183" s="12"/>
      <c r="DL183" s="12"/>
      <c r="DQ183" s="12"/>
      <c r="DR183" s="12"/>
      <c r="DY183" s="12"/>
      <c r="EB183" s="12"/>
      <c r="EG183" s="12"/>
      <c r="EH183" s="12"/>
      <c r="EN183" s="12"/>
      <c r="EO183" s="12"/>
      <c r="EP183" s="29"/>
      <c r="EQ183" s="29"/>
      <c r="ES183" s="29"/>
      <c r="ET183" s="29"/>
      <c r="EU183" s="29"/>
      <c r="EV183" s="29"/>
      <c r="EX183" s="29"/>
      <c r="FA183" s="29"/>
      <c r="FB183" s="29"/>
      <c r="FC183" s="29"/>
      <c r="FD183" s="29"/>
      <c r="FF183" s="29"/>
      <c r="FG183" s="29"/>
      <c r="FI183" s="29"/>
      <c r="FJ183" s="29"/>
      <c r="FK183" s="29"/>
      <c r="FL183" s="29"/>
      <c r="FN183" s="29"/>
      <c r="FO183" s="29"/>
      <c r="FP183" s="29"/>
      <c r="FQ183" s="29"/>
      <c r="FR183" s="29"/>
      <c r="FS183" s="29"/>
      <c r="FT183" s="29"/>
      <c r="FU183" s="29"/>
      <c r="FV183" s="29"/>
      <c r="FW183" s="29"/>
      <c r="FX183" s="29"/>
      <c r="FY183" s="29"/>
      <c r="FZ183" s="29"/>
      <c r="GA183" s="29"/>
      <c r="GB183" s="29"/>
      <c r="GC183" s="29"/>
      <c r="GD183" s="29"/>
      <c r="GE183" s="29"/>
      <c r="GF183" s="29"/>
      <c r="GG183" s="29"/>
      <c r="GH183" s="29"/>
      <c r="GI183" s="29"/>
      <c r="GJ183" s="29"/>
      <c r="GK183" s="29"/>
      <c r="GL183" s="29"/>
      <c r="GM183" s="29"/>
      <c r="GN183" s="29"/>
      <c r="GO183" s="29"/>
      <c r="GP183" s="29"/>
      <c r="GQ183" s="29"/>
      <c r="GR183" s="29"/>
      <c r="GS183" s="29"/>
      <c r="GT183" s="29"/>
      <c r="GU183" s="29"/>
      <c r="GV183" s="29"/>
      <c r="GW183" s="29"/>
      <c r="GX183" s="29"/>
      <c r="GY183" s="29"/>
      <c r="GZ183" s="29"/>
      <c r="HA183" s="29"/>
      <c r="HB183" s="29"/>
      <c r="HC183" s="29"/>
      <c r="HD183" s="29"/>
      <c r="HE183" s="29"/>
      <c r="HF183" s="29"/>
      <c r="HG183" s="29"/>
      <c r="HH183" s="29"/>
      <c r="HI183" s="29"/>
      <c r="HJ183" s="29"/>
      <c r="HK183" s="29"/>
      <c r="HL183" s="29"/>
      <c r="HM183" s="29"/>
      <c r="HN183" s="29"/>
      <c r="HO183" s="29"/>
      <c r="HP183" s="29"/>
      <c r="HQ183" s="29"/>
      <c r="HR183" s="29"/>
      <c r="HS183" s="29"/>
      <c r="HT183" s="29"/>
      <c r="HU183" s="29"/>
      <c r="HV183" s="29"/>
      <c r="HW183" s="29"/>
      <c r="HX183" s="29"/>
      <c r="HY183" s="29"/>
      <c r="HZ183" s="29"/>
      <c r="IA183" s="29"/>
      <c r="IB183" s="29"/>
      <c r="IC183" s="29"/>
      <c r="ID183" s="29"/>
      <c r="IE183" s="29"/>
      <c r="IF183" s="29"/>
      <c r="IG183" s="29"/>
      <c r="IH183" s="29"/>
      <c r="II183" s="29"/>
      <c r="IJ183" s="29"/>
      <c r="IK183" s="29"/>
      <c r="IL183" s="29"/>
      <c r="IM183" s="29"/>
      <c r="IN183" s="29"/>
      <c r="IO183" s="29"/>
      <c r="IP183" s="29"/>
      <c r="IQ183" s="29"/>
      <c r="IR183" s="29"/>
      <c r="IS183" s="29"/>
      <c r="IT183" s="29"/>
      <c r="IU183" s="29"/>
      <c r="IV183" s="29"/>
      <c r="IW183" s="29"/>
    </row>
    <row r="184" spans="7:257" x14ac:dyDescent="0.25">
      <c r="G184" s="12"/>
      <c r="H184" s="12"/>
      <c r="I184" s="12"/>
      <c r="J184" s="12"/>
      <c r="K184" s="12"/>
      <c r="L184" s="12"/>
      <c r="M184" s="12"/>
      <c r="Q184" s="12"/>
      <c r="R184" s="12"/>
      <c r="S184" s="12"/>
      <c r="AA184" s="12"/>
      <c r="AB184" s="12"/>
      <c r="AF184" s="12"/>
      <c r="AG184" s="12"/>
      <c r="AP184" s="12"/>
      <c r="AW184" s="12"/>
      <c r="BF184" s="12"/>
      <c r="BP184" s="12"/>
      <c r="BU184" s="12"/>
      <c r="BV184" s="12"/>
      <c r="CB184" s="12"/>
      <c r="CF184" s="12"/>
      <c r="CK184" s="12"/>
      <c r="CL184" s="12"/>
      <c r="DA184" s="12"/>
      <c r="DB184" s="12"/>
      <c r="DL184" s="12"/>
      <c r="DQ184" s="12"/>
      <c r="DR184" s="12"/>
      <c r="DY184" s="12"/>
      <c r="EB184" s="12"/>
      <c r="EG184" s="12"/>
      <c r="EH184" s="12"/>
      <c r="EN184" s="12"/>
      <c r="EO184" s="12"/>
      <c r="EP184" s="29"/>
      <c r="EQ184" s="29"/>
      <c r="ES184" s="29"/>
      <c r="ET184" s="29"/>
      <c r="EU184" s="29"/>
      <c r="EV184" s="29"/>
      <c r="EX184" s="29"/>
      <c r="FA184" s="29"/>
      <c r="FB184" s="29"/>
      <c r="FC184" s="29"/>
      <c r="FD184" s="29"/>
      <c r="FF184" s="29"/>
      <c r="FG184" s="29"/>
      <c r="FI184" s="29"/>
      <c r="FJ184" s="29"/>
      <c r="FK184" s="29"/>
      <c r="FL184" s="29"/>
      <c r="FN184" s="29"/>
      <c r="FO184" s="29"/>
      <c r="FP184" s="29"/>
      <c r="FQ184" s="29"/>
      <c r="FR184" s="29"/>
      <c r="FS184" s="29"/>
      <c r="FT184" s="29"/>
      <c r="FU184" s="29"/>
      <c r="FV184" s="29"/>
      <c r="FW184" s="29"/>
      <c r="FX184" s="29"/>
      <c r="FY184" s="29"/>
      <c r="FZ184" s="29"/>
      <c r="GA184" s="29"/>
      <c r="GB184" s="29"/>
      <c r="GC184" s="29"/>
      <c r="GD184" s="29"/>
      <c r="GE184" s="29"/>
      <c r="GF184" s="29"/>
      <c r="GG184" s="29"/>
      <c r="GH184" s="29"/>
      <c r="GI184" s="29"/>
      <c r="GJ184" s="29"/>
      <c r="GK184" s="29"/>
      <c r="GL184" s="29"/>
      <c r="GM184" s="29"/>
      <c r="GN184" s="29"/>
      <c r="GO184" s="29"/>
      <c r="GP184" s="29"/>
      <c r="GQ184" s="29"/>
      <c r="GR184" s="29"/>
      <c r="GS184" s="29"/>
      <c r="GT184" s="29"/>
      <c r="GU184" s="29"/>
      <c r="GV184" s="29"/>
      <c r="GW184" s="29"/>
      <c r="GX184" s="29"/>
      <c r="GY184" s="29"/>
      <c r="GZ184" s="29"/>
      <c r="HA184" s="29"/>
      <c r="HB184" s="29"/>
      <c r="HC184" s="29"/>
      <c r="HD184" s="29"/>
      <c r="HE184" s="29"/>
      <c r="HF184" s="29"/>
      <c r="HG184" s="29"/>
      <c r="HH184" s="29"/>
      <c r="HI184" s="29"/>
      <c r="HJ184" s="29"/>
      <c r="HK184" s="29"/>
      <c r="HL184" s="29"/>
      <c r="HM184" s="29"/>
      <c r="HN184" s="29"/>
      <c r="HO184" s="29"/>
      <c r="HP184" s="29"/>
      <c r="HQ184" s="29"/>
      <c r="HR184" s="29"/>
      <c r="HS184" s="29"/>
      <c r="HT184" s="29"/>
      <c r="HU184" s="29"/>
      <c r="HV184" s="29"/>
      <c r="HW184" s="29"/>
      <c r="HX184" s="29"/>
      <c r="HY184" s="29"/>
      <c r="HZ184" s="29"/>
      <c r="IA184" s="29"/>
      <c r="IB184" s="29"/>
      <c r="IC184" s="29"/>
      <c r="ID184" s="29"/>
      <c r="IE184" s="29"/>
      <c r="IF184" s="29"/>
      <c r="IG184" s="29"/>
      <c r="IH184" s="29"/>
      <c r="II184" s="29"/>
      <c r="IJ184" s="29"/>
      <c r="IK184" s="29"/>
      <c r="IL184" s="29"/>
      <c r="IM184" s="29"/>
      <c r="IN184" s="29"/>
      <c r="IO184" s="29"/>
      <c r="IP184" s="29"/>
      <c r="IQ184" s="29"/>
      <c r="IR184" s="29"/>
      <c r="IS184" s="29"/>
      <c r="IT184" s="29"/>
      <c r="IU184" s="29"/>
      <c r="IV184" s="29"/>
      <c r="IW184" s="29"/>
    </row>
    <row r="185" spans="7:257" x14ac:dyDescent="0.25">
      <c r="G185" s="12"/>
      <c r="H185" s="12"/>
      <c r="I185" s="12"/>
      <c r="J185" s="12"/>
      <c r="K185" s="12"/>
      <c r="L185" s="12"/>
      <c r="M185" s="12"/>
      <c r="Q185" s="12"/>
      <c r="R185" s="12"/>
      <c r="S185" s="12"/>
      <c r="AA185" s="12"/>
      <c r="AB185" s="12"/>
      <c r="AF185" s="12"/>
      <c r="AG185" s="12"/>
      <c r="AP185" s="12"/>
      <c r="AW185" s="12"/>
      <c r="BF185" s="12"/>
      <c r="BP185" s="12"/>
      <c r="BU185" s="12"/>
      <c r="BV185" s="12"/>
      <c r="CB185" s="12"/>
      <c r="CF185" s="12"/>
      <c r="CK185" s="12"/>
      <c r="CL185" s="12"/>
      <c r="DA185" s="12"/>
      <c r="DB185" s="12"/>
      <c r="DL185" s="12"/>
      <c r="DQ185" s="12"/>
      <c r="DR185" s="12"/>
      <c r="DY185" s="12"/>
      <c r="EB185" s="12"/>
      <c r="EG185" s="12"/>
      <c r="EH185" s="12"/>
      <c r="EN185" s="12"/>
      <c r="EO185" s="12"/>
      <c r="EP185" s="29"/>
      <c r="EQ185" s="29"/>
      <c r="ES185" s="29"/>
      <c r="ET185" s="29"/>
      <c r="EU185" s="29"/>
      <c r="EV185" s="29"/>
      <c r="EX185" s="29"/>
      <c r="FA185" s="29"/>
      <c r="FB185" s="29"/>
      <c r="FC185" s="29"/>
      <c r="FD185" s="29"/>
      <c r="FF185" s="29"/>
      <c r="FG185" s="29"/>
      <c r="FI185" s="29"/>
      <c r="FJ185" s="29"/>
      <c r="FK185" s="29"/>
      <c r="FL185" s="29"/>
      <c r="FN185" s="29"/>
      <c r="FO185" s="29"/>
      <c r="FP185" s="29"/>
      <c r="FQ185" s="29"/>
      <c r="FR185" s="29"/>
      <c r="FS185" s="29"/>
      <c r="FT185" s="29"/>
      <c r="FU185" s="29"/>
      <c r="FV185" s="29"/>
      <c r="FW185" s="29"/>
      <c r="FX185" s="29"/>
      <c r="FY185" s="29"/>
      <c r="FZ185" s="29"/>
      <c r="GA185" s="29"/>
      <c r="GB185" s="29"/>
      <c r="GC185" s="29"/>
      <c r="GD185" s="29"/>
      <c r="GE185" s="29"/>
      <c r="GF185" s="29"/>
      <c r="GG185" s="29"/>
      <c r="GH185" s="29"/>
      <c r="GI185" s="29"/>
      <c r="GJ185" s="29"/>
      <c r="GK185" s="29"/>
      <c r="GL185" s="29"/>
      <c r="GM185" s="29"/>
      <c r="GN185" s="29"/>
      <c r="GO185" s="29"/>
      <c r="GP185" s="29"/>
      <c r="GQ185" s="29"/>
      <c r="GR185" s="29"/>
      <c r="GS185" s="29"/>
      <c r="GT185" s="29"/>
      <c r="GU185" s="29"/>
      <c r="GV185" s="29"/>
      <c r="GW185" s="29"/>
      <c r="GX185" s="29"/>
      <c r="GY185" s="29"/>
      <c r="GZ185" s="29"/>
      <c r="HA185" s="29"/>
      <c r="HB185" s="29"/>
      <c r="HC185" s="29"/>
      <c r="HD185" s="29"/>
      <c r="HE185" s="29"/>
      <c r="HF185" s="29"/>
      <c r="HG185" s="29"/>
      <c r="HH185" s="29"/>
      <c r="HI185" s="29"/>
      <c r="HJ185" s="29"/>
      <c r="HK185" s="29"/>
      <c r="HL185" s="29"/>
      <c r="HM185" s="29"/>
      <c r="HN185" s="29"/>
      <c r="HO185" s="29"/>
      <c r="HP185" s="29"/>
      <c r="HQ185" s="29"/>
      <c r="HR185" s="29"/>
      <c r="HS185" s="29"/>
      <c r="HT185" s="29"/>
      <c r="HU185" s="29"/>
      <c r="HV185" s="29"/>
      <c r="HW185" s="29"/>
      <c r="HX185" s="29"/>
      <c r="HY185" s="29"/>
      <c r="HZ185" s="29"/>
      <c r="IA185" s="29"/>
      <c r="IB185" s="29"/>
      <c r="IC185" s="29"/>
      <c r="ID185" s="29"/>
      <c r="IE185" s="29"/>
      <c r="IF185" s="29"/>
      <c r="IG185" s="29"/>
      <c r="IH185" s="29"/>
      <c r="II185" s="29"/>
      <c r="IJ185" s="29"/>
      <c r="IK185" s="29"/>
      <c r="IL185" s="29"/>
      <c r="IM185" s="29"/>
      <c r="IN185" s="29"/>
      <c r="IO185" s="29"/>
      <c r="IP185" s="29"/>
      <c r="IQ185" s="29"/>
      <c r="IR185" s="29"/>
      <c r="IS185" s="29"/>
      <c r="IT185" s="29"/>
      <c r="IU185" s="29"/>
      <c r="IV185" s="29"/>
      <c r="IW185" s="29"/>
    </row>
    <row r="186" spans="7:257" x14ac:dyDescent="0.25">
      <c r="G186" s="12"/>
      <c r="H186" s="12"/>
      <c r="I186" s="12"/>
      <c r="J186" s="12"/>
      <c r="K186" s="12"/>
      <c r="L186" s="12"/>
      <c r="M186" s="12"/>
      <c r="Q186" s="12"/>
      <c r="R186" s="12"/>
      <c r="S186" s="12"/>
      <c r="AA186" s="12"/>
      <c r="AB186" s="12"/>
      <c r="AF186" s="12"/>
      <c r="AG186" s="12"/>
      <c r="AP186" s="12"/>
      <c r="AW186" s="12"/>
      <c r="BF186" s="12"/>
      <c r="BP186" s="12"/>
      <c r="BU186" s="12"/>
      <c r="BV186" s="12"/>
      <c r="CB186" s="12"/>
      <c r="CF186" s="12"/>
      <c r="CK186" s="12"/>
      <c r="CL186" s="12"/>
      <c r="DA186" s="12"/>
      <c r="DB186" s="12"/>
      <c r="DL186" s="12"/>
      <c r="DQ186" s="12"/>
      <c r="DR186" s="12"/>
      <c r="DY186" s="12"/>
      <c r="EB186" s="12"/>
      <c r="EG186" s="12"/>
      <c r="EH186" s="12"/>
      <c r="EN186" s="12"/>
      <c r="EO186" s="12"/>
      <c r="EP186" s="29"/>
      <c r="EQ186" s="29"/>
      <c r="ES186" s="29"/>
      <c r="ET186" s="29"/>
      <c r="EU186" s="29"/>
      <c r="EV186" s="29"/>
      <c r="EX186" s="29"/>
      <c r="FA186" s="29"/>
      <c r="FB186" s="29"/>
      <c r="FC186" s="29"/>
      <c r="FD186" s="29"/>
      <c r="FF186" s="29"/>
      <c r="FG186" s="29"/>
      <c r="FI186" s="29"/>
      <c r="FJ186" s="29"/>
      <c r="FK186" s="29"/>
      <c r="FL186" s="29"/>
      <c r="FN186" s="29"/>
      <c r="FO186" s="29"/>
      <c r="FP186" s="29"/>
      <c r="FQ186" s="29"/>
      <c r="FR186" s="29"/>
      <c r="FS186" s="29"/>
      <c r="FT186" s="29"/>
      <c r="FU186" s="29"/>
      <c r="FV186" s="29"/>
      <c r="FW186" s="29"/>
      <c r="FX186" s="29"/>
      <c r="FY186" s="29"/>
      <c r="FZ186" s="29"/>
      <c r="GA186" s="29"/>
      <c r="GB186" s="29"/>
      <c r="GC186" s="29"/>
      <c r="GD186" s="29"/>
      <c r="GE186" s="29"/>
      <c r="GF186" s="29"/>
      <c r="GG186" s="29"/>
      <c r="GH186" s="29"/>
      <c r="GI186" s="29"/>
      <c r="GJ186" s="29"/>
      <c r="GK186" s="29"/>
      <c r="GL186" s="29"/>
      <c r="GM186" s="29"/>
      <c r="GN186" s="29"/>
      <c r="GO186" s="29"/>
      <c r="GP186" s="29"/>
      <c r="GQ186" s="29"/>
      <c r="GR186" s="29"/>
      <c r="GS186" s="29"/>
      <c r="GT186" s="29"/>
      <c r="GU186" s="29"/>
      <c r="GV186" s="29"/>
      <c r="GW186" s="29"/>
      <c r="GX186" s="29"/>
      <c r="GY186" s="29"/>
      <c r="GZ186" s="29"/>
      <c r="HA186" s="29"/>
      <c r="HB186" s="29"/>
      <c r="HC186" s="29"/>
      <c r="HD186" s="29"/>
      <c r="HE186" s="29"/>
      <c r="HF186" s="29"/>
      <c r="HG186" s="29"/>
      <c r="HH186" s="29"/>
      <c r="HI186" s="29"/>
      <c r="HJ186" s="29"/>
      <c r="HK186" s="29"/>
      <c r="HL186" s="29"/>
      <c r="HM186" s="29"/>
      <c r="HN186" s="29"/>
      <c r="HO186" s="29"/>
      <c r="HP186" s="29"/>
      <c r="HQ186" s="29"/>
      <c r="HR186" s="29"/>
      <c r="HS186" s="29"/>
      <c r="HT186" s="29"/>
      <c r="HU186" s="29"/>
      <c r="HV186" s="29"/>
      <c r="HW186" s="29"/>
      <c r="HX186" s="29"/>
      <c r="HY186" s="29"/>
      <c r="HZ186" s="29"/>
      <c r="IA186" s="29"/>
      <c r="IB186" s="29"/>
      <c r="IC186" s="29"/>
      <c r="ID186" s="29"/>
      <c r="IE186" s="29"/>
      <c r="IF186" s="29"/>
      <c r="IG186" s="29"/>
      <c r="IH186" s="29"/>
      <c r="II186" s="29"/>
      <c r="IJ186" s="29"/>
      <c r="IK186" s="29"/>
      <c r="IL186" s="29"/>
      <c r="IM186" s="29"/>
      <c r="IN186" s="29"/>
      <c r="IO186" s="29"/>
      <c r="IP186" s="29"/>
      <c r="IQ186" s="29"/>
      <c r="IR186" s="29"/>
      <c r="IS186" s="29"/>
      <c r="IT186" s="29"/>
      <c r="IU186" s="29"/>
      <c r="IV186" s="29"/>
      <c r="IW186" s="29"/>
    </row>
    <row r="187" spans="7:257" x14ac:dyDescent="0.25">
      <c r="G187" s="12"/>
      <c r="H187" s="12"/>
      <c r="I187" s="12"/>
      <c r="J187" s="12"/>
      <c r="K187" s="12"/>
      <c r="L187" s="12"/>
      <c r="M187" s="12"/>
      <c r="Q187" s="12"/>
      <c r="R187" s="12"/>
      <c r="S187" s="12"/>
      <c r="AA187" s="12"/>
      <c r="AB187" s="12"/>
      <c r="AF187" s="12"/>
      <c r="AG187" s="12"/>
      <c r="AP187" s="12"/>
      <c r="AW187" s="12"/>
      <c r="BF187" s="12"/>
      <c r="BP187" s="12"/>
      <c r="BU187" s="12"/>
      <c r="BV187" s="12"/>
      <c r="CB187" s="12"/>
      <c r="CF187" s="12"/>
      <c r="CK187" s="12"/>
      <c r="CL187" s="12"/>
      <c r="DA187" s="12"/>
      <c r="DB187" s="12"/>
      <c r="DL187" s="12"/>
      <c r="DQ187" s="12"/>
      <c r="DR187" s="12"/>
      <c r="DY187" s="12"/>
      <c r="EB187" s="12"/>
      <c r="EG187" s="12"/>
      <c r="EH187" s="12"/>
      <c r="EN187" s="12"/>
      <c r="EO187" s="12"/>
      <c r="EP187" s="29"/>
      <c r="EQ187" s="29"/>
      <c r="ES187" s="29"/>
      <c r="ET187" s="29"/>
      <c r="EU187" s="29"/>
      <c r="EV187" s="29"/>
      <c r="EX187" s="29"/>
      <c r="FA187" s="29"/>
      <c r="FB187" s="29"/>
      <c r="FC187" s="29"/>
      <c r="FD187" s="29"/>
      <c r="FF187" s="29"/>
      <c r="FG187" s="29"/>
      <c r="FI187" s="29"/>
      <c r="FJ187" s="29"/>
      <c r="FK187" s="29"/>
      <c r="FL187" s="29"/>
      <c r="FN187" s="29"/>
      <c r="FO187" s="29"/>
      <c r="FP187" s="29"/>
      <c r="FQ187" s="29"/>
      <c r="FR187" s="29"/>
      <c r="FS187" s="29"/>
      <c r="FT187" s="29"/>
      <c r="FU187" s="29"/>
      <c r="FV187" s="29"/>
      <c r="FW187" s="29"/>
      <c r="FX187" s="29"/>
      <c r="FY187" s="29"/>
      <c r="FZ187" s="29"/>
      <c r="GA187" s="29"/>
      <c r="GB187" s="29"/>
      <c r="GC187" s="29"/>
      <c r="GD187" s="29"/>
      <c r="GE187" s="29"/>
      <c r="GF187" s="29"/>
      <c r="GG187" s="29"/>
      <c r="GH187" s="29"/>
      <c r="GI187" s="29"/>
      <c r="GJ187" s="29"/>
      <c r="GK187" s="29"/>
      <c r="GL187" s="29"/>
      <c r="GM187" s="29"/>
      <c r="GN187" s="29"/>
      <c r="GO187" s="29"/>
      <c r="GP187" s="29"/>
      <c r="GQ187" s="29"/>
      <c r="GR187" s="29"/>
      <c r="GS187" s="29"/>
      <c r="GT187" s="29"/>
      <c r="GU187" s="29"/>
      <c r="GV187" s="29"/>
      <c r="GW187" s="29"/>
      <c r="GX187" s="29"/>
      <c r="GY187" s="29"/>
      <c r="GZ187" s="29"/>
      <c r="HA187" s="29"/>
      <c r="HB187" s="29"/>
      <c r="HC187" s="29"/>
      <c r="HD187" s="29"/>
      <c r="HE187" s="29"/>
      <c r="HF187" s="29"/>
      <c r="HG187" s="29"/>
      <c r="HH187" s="29"/>
      <c r="HI187" s="29"/>
      <c r="HJ187" s="29"/>
      <c r="HK187" s="29"/>
      <c r="HL187" s="29"/>
      <c r="HM187" s="29"/>
      <c r="HN187" s="29"/>
      <c r="HO187" s="29"/>
      <c r="HP187" s="29"/>
      <c r="HQ187" s="29"/>
      <c r="HR187" s="29"/>
      <c r="HS187" s="29"/>
      <c r="HT187" s="29"/>
      <c r="HU187" s="29"/>
      <c r="HV187" s="29"/>
      <c r="HW187" s="29"/>
      <c r="HX187" s="29"/>
      <c r="HY187" s="29"/>
      <c r="HZ187" s="29"/>
      <c r="IA187" s="29"/>
      <c r="IB187" s="29"/>
      <c r="IC187" s="29"/>
      <c r="ID187" s="29"/>
      <c r="IE187" s="29"/>
      <c r="IF187" s="29"/>
      <c r="IG187" s="29"/>
      <c r="IH187" s="29"/>
      <c r="II187" s="29"/>
      <c r="IJ187" s="29"/>
      <c r="IK187" s="29"/>
      <c r="IL187" s="29"/>
      <c r="IM187" s="29"/>
      <c r="IN187" s="29"/>
      <c r="IO187" s="29"/>
      <c r="IP187" s="29"/>
      <c r="IQ187" s="29"/>
      <c r="IR187" s="29"/>
      <c r="IS187" s="29"/>
      <c r="IT187" s="29"/>
      <c r="IU187" s="29"/>
      <c r="IV187" s="29"/>
      <c r="IW187" s="29"/>
    </row>
    <row r="188" spans="7:257" x14ac:dyDescent="0.25">
      <c r="G188" s="12"/>
      <c r="H188" s="12"/>
      <c r="I188" s="12"/>
      <c r="J188" s="12"/>
      <c r="K188" s="12"/>
      <c r="L188" s="12"/>
      <c r="M188" s="12"/>
      <c r="Q188" s="12"/>
      <c r="R188" s="12"/>
      <c r="S188" s="12"/>
      <c r="AA188" s="12"/>
      <c r="AB188" s="12"/>
      <c r="AF188" s="12"/>
      <c r="AG188" s="12"/>
      <c r="AP188" s="12"/>
      <c r="AW188" s="12"/>
      <c r="BF188" s="12"/>
      <c r="BP188" s="12"/>
      <c r="BU188" s="12"/>
      <c r="BV188" s="12"/>
      <c r="CB188" s="12"/>
      <c r="CF188" s="12"/>
      <c r="CK188" s="12"/>
      <c r="CL188" s="12"/>
      <c r="DA188" s="12"/>
      <c r="DB188" s="12"/>
      <c r="DL188" s="12"/>
      <c r="DQ188" s="12"/>
      <c r="DR188" s="12"/>
      <c r="DY188" s="12"/>
      <c r="EB188" s="12"/>
      <c r="EG188" s="12"/>
      <c r="EH188" s="12"/>
      <c r="EN188" s="12"/>
      <c r="EO188" s="12"/>
      <c r="EP188" s="29"/>
      <c r="EQ188" s="29"/>
      <c r="ES188" s="29"/>
      <c r="ET188" s="29"/>
      <c r="EU188" s="29"/>
      <c r="EV188" s="29"/>
      <c r="EX188" s="29"/>
      <c r="FA188" s="29"/>
      <c r="FB188" s="29"/>
      <c r="FC188" s="29"/>
      <c r="FD188" s="29"/>
      <c r="FF188" s="29"/>
      <c r="FG188" s="29"/>
      <c r="FI188" s="29"/>
      <c r="FJ188" s="29"/>
      <c r="FK188" s="29"/>
      <c r="FL188" s="29"/>
      <c r="FN188" s="29"/>
      <c r="FO188" s="29"/>
      <c r="FP188" s="29"/>
      <c r="FQ188" s="29"/>
      <c r="FR188" s="29"/>
      <c r="FS188" s="29"/>
      <c r="FT188" s="29"/>
      <c r="FU188" s="29"/>
      <c r="FV188" s="29"/>
      <c r="FW188" s="29"/>
      <c r="FX188" s="29"/>
      <c r="FY188" s="29"/>
      <c r="FZ188" s="29"/>
      <c r="GA188" s="29"/>
      <c r="GB188" s="29"/>
      <c r="GC188" s="29"/>
      <c r="GD188" s="29"/>
      <c r="GE188" s="29"/>
      <c r="GF188" s="29"/>
      <c r="GG188" s="29"/>
      <c r="GH188" s="29"/>
      <c r="GI188" s="29"/>
      <c r="GJ188" s="29"/>
      <c r="GK188" s="29"/>
      <c r="GL188" s="29"/>
      <c r="GM188" s="29"/>
      <c r="GN188" s="29"/>
      <c r="GO188" s="29"/>
      <c r="GP188" s="29"/>
      <c r="GQ188" s="29"/>
      <c r="GR188" s="29"/>
      <c r="GS188" s="29"/>
      <c r="GT188" s="29"/>
      <c r="GU188" s="29"/>
      <c r="GV188" s="29"/>
      <c r="GW188" s="29"/>
      <c r="GX188" s="29"/>
      <c r="GY188" s="29"/>
      <c r="GZ188" s="29"/>
      <c r="HA188" s="29"/>
      <c r="HB188" s="29"/>
      <c r="HC188" s="29"/>
      <c r="HD188" s="29"/>
      <c r="HE188" s="29"/>
      <c r="HF188" s="29"/>
      <c r="HG188" s="29"/>
      <c r="HH188" s="29"/>
      <c r="HI188" s="29"/>
      <c r="HJ188" s="29"/>
      <c r="HK188" s="29"/>
      <c r="HL188" s="29"/>
      <c r="HM188" s="29"/>
      <c r="HN188" s="29"/>
      <c r="HO188" s="29"/>
      <c r="HP188" s="29"/>
      <c r="HQ188" s="29"/>
      <c r="HR188" s="29"/>
      <c r="HS188" s="29"/>
      <c r="HT188" s="29"/>
      <c r="HU188" s="29"/>
      <c r="HV188" s="29"/>
      <c r="HW188" s="29"/>
      <c r="HX188" s="29"/>
      <c r="HY188" s="29"/>
      <c r="HZ188" s="29"/>
      <c r="IA188" s="29"/>
      <c r="IB188" s="29"/>
      <c r="IC188" s="29"/>
      <c r="ID188" s="29"/>
      <c r="IE188" s="29"/>
      <c r="IF188" s="29"/>
      <c r="IG188" s="29"/>
      <c r="IH188" s="29"/>
      <c r="II188" s="29"/>
      <c r="IJ188" s="29"/>
      <c r="IK188" s="29"/>
      <c r="IL188" s="29"/>
      <c r="IM188" s="29"/>
      <c r="IN188" s="29"/>
      <c r="IO188" s="29"/>
      <c r="IP188" s="29"/>
      <c r="IQ188" s="29"/>
      <c r="IR188" s="29"/>
      <c r="IS188" s="29"/>
      <c r="IT188" s="29"/>
      <c r="IU188" s="29"/>
      <c r="IV188" s="29"/>
      <c r="IW188" s="29"/>
    </row>
    <row r="189" spans="7:257" x14ac:dyDescent="0.25">
      <c r="G189" s="12"/>
      <c r="H189" s="12"/>
      <c r="I189" s="12"/>
      <c r="J189" s="12"/>
      <c r="K189" s="12"/>
      <c r="L189" s="12"/>
      <c r="M189" s="12"/>
      <c r="Q189" s="12"/>
      <c r="R189" s="12"/>
      <c r="S189" s="12"/>
      <c r="AA189" s="12"/>
      <c r="AB189" s="12"/>
      <c r="AF189" s="12"/>
      <c r="AG189" s="12"/>
      <c r="AP189" s="12"/>
      <c r="AW189" s="12"/>
      <c r="BF189" s="12"/>
      <c r="BP189" s="12"/>
      <c r="BU189" s="12"/>
      <c r="BV189" s="12"/>
      <c r="CB189" s="12"/>
      <c r="CF189" s="12"/>
      <c r="CK189" s="12"/>
      <c r="CL189" s="12"/>
      <c r="DA189" s="12"/>
      <c r="DB189" s="12"/>
      <c r="DL189" s="12"/>
      <c r="DQ189" s="12"/>
      <c r="DR189" s="12"/>
      <c r="DY189" s="12"/>
      <c r="EB189" s="12"/>
      <c r="EG189" s="12"/>
      <c r="EH189" s="12"/>
      <c r="EN189" s="12"/>
      <c r="EO189" s="12"/>
      <c r="EP189" s="29"/>
      <c r="EQ189" s="29"/>
      <c r="ES189" s="29"/>
      <c r="ET189" s="29"/>
      <c r="EU189" s="29"/>
      <c r="EV189" s="29"/>
      <c r="EX189" s="29"/>
      <c r="FA189" s="29"/>
      <c r="FB189" s="29"/>
      <c r="FC189" s="29"/>
      <c r="FD189" s="29"/>
      <c r="FF189" s="29"/>
      <c r="FG189" s="29"/>
      <c r="FI189" s="29"/>
      <c r="FJ189" s="29"/>
      <c r="FK189" s="29"/>
      <c r="FL189" s="29"/>
      <c r="FN189" s="29"/>
      <c r="FO189" s="29"/>
      <c r="FP189" s="29"/>
      <c r="FQ189" s="29"/>
      <c r="FR189" s="29"/>
      <c r="FS189" s="29"/>
      <c r="FT189" s="29"/>
      <c r="FU189" s="29"/>
      <c r="FV189" s="29"/>
      <c r="FW189" s="29"/>
      <c r="FX189" s="29"/>
      <c r="FY189" s="29"/>
      <c r="FZ189" s="29"/>
      <c r="GA189" s="29"/>
      <c r="GB189" s="29"/>
      <c r="GC189" s="29"/>
      <c r="GD189" s="29"/>
      <c r="GE189" s="29"/>
      <c r="GF189" s="29"/>
      <c r="GG189" s="29"/>
      <c r="GH189" s="29"/>
      <c r="GI189" s="29"/>
      <c r="GJ189" s="29"/>
      <c r="GK189" s="29"/>
      <c r="GL189" s="29"/>
      <c r="GM189" s="29"/>
      <c r="GN189" s="29"/>
      <c r="GO189" s="29"/>
      <c r="GP189" s="29"/>
      <c r="GQ189" s="29"/>
      <c r="GR189" s="29"/>
      <c r="GS189" s="29"/>
      <c r="GT189" s="29"/>
      <c r="GU189" s="29"/>
      <c r="GV189" s="29"/>
      <c r="GW189" s="29"/>
      <c r="GX189" s="29"/>
      <c r="GY189" s="29"/>
      <c r="GZ189" s="29"/>
      <c r="HA189" s="29"/>
      <c r="HB189" s="29"/>
      <c r="HC189" s="29"/>
      <c r="HD189" s="29"/>
      <c r="HE189" s="29"/>
      <c r="HF189" s="29"/>
      <c r="HG189" s="29"/>
      <c r="HH189" s="29"/>
      <c r="HI189" s="29"/>
      <c r="HJ189" s="29"/>
      <c r="HK189" s="29"/>
      <c r="HL189" s="29"/>
      <c r="HM189" s="29"/>
      <c r="HN189" s="29"/>
      <c r="HO189" s="29"/>
      <c r="HP189" s="29"/>
      <c r="HQ189" s="29"/>
      <c r="HR189" s="29"/>
      <c r="HS189" s="29"/>
      <c r="HT189" s="29"/>
      <c r="HU189" s="29"/>
      <c r="HV189" s="29"/>
      <c r="HW189" s="29"/>
      <c r="HX189" s="29"/>
      <c r="HY189" s="29"/>
      <c r="HZ189" s="29"/>
      <c r="IA189" s="29"/>
      <c r="IB189" s="29"/>
      <c r="IC189" s="29"/>
      <c r="ID189" s="29"/>
      <c r="IE189" s="29"/>
      <c r="IF189" s="29"/>
      <c r="IG189" s="29"/>
      <c r="IH189" s="29"/>
      <c r="II189" s="29"/>
      <c r="IJ189" s="29"/>
      <c r="IK189" s="29"/>
      <c r="IL189" s="29"/>
      <c r="IM189" s="29"/>
      <c r="IN189" s="29"/>
      <c r="IO189" s="29"/>
      <c r="IP189" s="29"/>
      <c r="IQ189" s="29"/>
      <c r="IR189" s="29"/>
      <c r="IS189" s="29"/>
      <c r="IT189" s="29"/>
      <c r="IU189" s="29"/>
      <c r="IV189" s="29"/>
      <c r="IW189" s="29"/>
    </row>
    <row r="190" spans="7:257" x14ac:dyDescent="0.25">
      <c r="G190" s="12"/>
      <c r="H190" s="12"/>
      <c r="I190" s="12"/>
      <c r="J190" s="12"/>
      <c r="K190" s="12"/>
      <c r="L190" s="12"/>
      <c r="M190" s="12"/>
      <c r="Q190" s="12"/>
      <c r="R190" s="12"/>
      <c r="S190" s="12"/>
      <c r="AA190" s="12"/>
      <c r="AB190" s="12"/>
      <c r="AF190" s="12"/>
      <c r="AG190" s="12"/>
      <c r="AP190" s="12"/>
      <c r="AW190" s="12"/>
      <c r="BF190" s="12"/>
      <c r="BP190" s="12"/>
      <c r="BU190" s="12"/>
      <c r="BV190" s="12"/>
      <c r="CB190" s="12"/>
      <c r="CF190" s="12"/>
      <c r="CK190" s="12"/>
      <c r="CL190" s="12"/>
      <c r="DA190" s="12"/>
      <c r="DB190" s="12"/>
      <c r="DL190" s="12"/>
      <c r="DQ190" s="12"/>
      <c r="DR190" s="12"/>
      <c r="DY190" s="12"/>
      <c r="EB190" s="12"/>
      <c r="EG190" s="12"/>
      <c r="EH190" s="12"/>
      <c r="EN190" s="12"/>
      <c r="EO190" s="12"/>
      <c r="EP190" s="29"/>
      <c r="EQ190" s="29"/>
      <c r="ES190" s="29"/>
      <c r="ET190" s="29"/>
      <c r="EU190" s="29"/>
      <c r="EV190" s="29"/>
      <c r="EX190" s="29"/>
      <c r="FA190" s="29"/>
      <c r="FB190" s="29"/>
      <c r="FC190" s="29"/>
      <c r="FD190" s="29"/>
      <c r="FF190" s="29"/>
      <c r="FG190" s="29"/>
      <c r="FI190" s="29"/>
      <c r="FJ190" s="29"/>
      <c r="FK190" s="29"/>
      <c r="FL190" s="29"/>
      <c r="FN190" s="29"/>
      <c r="FO190" s="29"/>
      <c r="FP190" s="29"/>
      <c r="FQ190" s="29"/>
      <c r="FR190" s="29"/>
      <c r="FS190" s="29"/>
      <c r="FT190" s="29"/>
      <c r="FU190" s="29"/>
      <c r="FV190" s="29"/>
      <c r="FW190" s="29"/>
      <c r="FX190" s="29"/>
      <c r="FY190" s="29"/>
      <c r="FZ190" s="29"/>
      <c r="GA190" s="29"/>
      <c r="GB190" s="29"/>
      <c r="GC190" s="29"/>
      <c r="GD190" s="29"/>
      <c r="GE190" s="29"/>
      <c r="GF190" s="29"/>
      <c r="GG190" s="29"/>
      <c r="GH190" s="29"/>
      <c r="GI190" s="29"/>
      <c r="GJ190" s="29"/>
      <c r="GK190" s="29"/>
      <c r="GL190" s="29"/>
      <c r="GM190" s="29"/>
      <c r="GN190" s="29"/>
      <c r="GO190" s="29"/>
      <c r="GP190" s="29"/>
      <c r="GQ190" s="29"/>
      <c r="GR190" s="29"/>
      <c r="GS190" s="29"/>
      <c r="GT190" s="29"/>
      <c r="GU190" s="29"/>
      <c r="GV190" s="29"/>
      <c r="GW190" s="29"/>
      <c r="GX190" s="29"/>
      <c r="GY190" s="29"/>
      <c r="GZ190" s="29"/>
      <c r="HA190" s="29"/>
      <c r="HB190" s="29"/>
      <c r="HC190" s="29"/>
      <c r="HD190" s="29"/>
      <c r="HE190" s="29"/>
      <c r="HF190" s="29"/>
      <c r="HG190" s="29"/>
      <c r="HH190" s="29"/>
      <c r="HI190" s="29"/>
      <c r="HJ190" s="29"/>
      <c r="HK190" s="29"/>
      <c r="HL190" s="29"/>
      <c r="HM190" s="29"/>
      <c r="HN190" s="29"/>
      <c r="HO190" s="29"/>
      <c r="HP190" s="29"/>
      <c r="HQ190" s="29"/>
      <c r="HR190" s="29"/>
      <c r="HS190" s="29"/>
      <c r="HT190" s="29"/>
      <c r="HU190" s="29"/>
      <c r="HV190" s="29"/>
      <c r="HW190" s="29"/>
      <c r="HX190" s="29"/>
      <c r="HY190" s="29"/>
      <c r="HZ190" s="29"/>
      <c r="IA190" s="29"/>
      <c r="IB190" s="29"/>
      <c r="IC190" s="29"/>
      <c r="ID190" s="29"/>
      <c r="IE190" s="29"/>
      <c r="IF190" s="29"/>
      <c r="IG190" s="29"/>
      <c r="IH190" s="29"/>
      <c r="II190" s="29"/>
      <c r="IJ190" s="29"/>
      <c r="IK190" s="29"/>
      <c r="IL190" s="29"/>
      <c r="IM190" s="29"/>
      <c r="IN190" s="29"/>
      <c r="IO190" s="29"/>
      <c r="IP190" s="29"/>
      <c r="IQ190" s="29"/>
      <c r="IR190" s="29"/>
      <c r="IS190" s="29"/>
      <c r="IT190" s="29"/>
      <c r="IU190" s="29"/>
      <c r="IV190" s="29"/>
      <c r="IW190" s="29"/>
    </row>
    <row r="191" spans="7:257" x14ac:dyDescent="0.25">
      <c r="G191" s="12"/>
      <c r="H191" s="12"/>
      <c r="I191" s="12"/>
      <c r="J191" s="12"/>
      <c r="K191" s="12"/>
      <c r="L191" s="12"/>
      <c r="M191" s="12"/>
      <c r="Q191" s="12"/>
      <c r="R191" s="12"/>
      <c r="S191" s="12"/>
      <c r="AA191" s="12"/>
      <c r="AB191" s="12"/>
      <c r="AF191" s="12"/>
      <c r="AG191" s="12"/>
      <c r="AP191" s="12"/>
      <c r="AW191" s="12"/>
      <c r="BF191" s="12"/>
      <c r="BP191" s="12"/>
      <c r="BU191" s="12"/>
      <c r="BV191" s="12"/>
      <c r="CB191" s="12"/>
      <c r="CF191" s="12"/>
      <c r="CK191" s="12"/>
      <c r="CL191" s="12"/>
      <c r="DA191" s="12"/>
      <c r="DB191" s="12"/>
      <c r="DL191" s="12"/>
      <c r="DQ191" s="12"/>
      <c r="DR191" s="12"/>
      <c r="DY191" s="12"/>
      <c r="EB191" s="12"/>
      <c r="EG191" s="12"/>
      <c r="EH191" s="12"/>
      <c r="EN191" s="12"/>
      <c r="EO191" s="12"/>
      <c r="EP191" s="29"/>
      <c r="EQ191" s="29"/>
      <c r="ES191" s="29"/>
      <c r="ET191" s="29"/>
      <c r="EU191" s="29"/>
      <c r="EV191" s="29"/>
      <c r="EX191" s="29"/>
      <c r="FA191" s="29"/>
      <c r="FB191" s="29"/>
      <c r="FC191" s="29"/>
      <c r="FD191" s="29"/>
      <c r="FF191" s="29"/>
      <c r="FG191" s="29"/>
      <c r="FI191" s="29"/>
      <c r="FJ191" s="29"/>
      <c r="FK191" s="29"/>
      <c r="FL191" s="29"/>
      <c r="FN191" s="29"/>
      <c r="FO191" s="29"/>
      <c r="FP191" s="29"/>
      <c r="FQ191" s="29"/>
      <c r="FR191" s="29"/>
      <c r="FS191" s="29"/>
      <c r="FT191" s="29"/>
      <c r="FU191" s="29"/>
      <c r="FV191" s="29"/>
      <c r="FW191" s="29"/>
      <c r="FX191" s="29"/>
      <c r="FY191" s="29"/>
      <c r="FZ191" s="29"/>
      <c r="GA191" s="29"/>
      <c r="GB191" s="29"/>
      <c r="GC191" s="29"/>
      <c r="GD191" s="29"/>
      <c r="GE191" s="29"/>
      <c r="GF191" s="29"/>
      <c r="GG191" s="29"/>
      <c r="GH191" s="29"/>
      <c r="GI191" s="29"/>
      <c r="GJ191" s="29"/>
      <c r="GK191" s="29"/>
      <c r="GL191" s="29"/>
      <c r="GM191" s="29"/>
      <c r="GN191" s="29"/>
      <c r="GO191" s="29"/>
      <c r="GP191" s="29"/>
      <c r="GQ191" s="29"/>
      <c r="GR191" s="29"/>
      <c r="GS191" s="29"/>
      <c r="GT191" s="29"/>
      <c r="GU191" s="29"/>
      <c r="GV191" s="29"/>
      <c r="GW191" s="29"/>
      <c r="GX191" s="29"/>
      <c r="GY191" s="29"/>
      <c r="GZ191" s="29"/>
      <c r="HA191" s="29"/>
      <c r="HB191" s="29"/>
      <c r="HC191" s="29"/>
      <c r="HD191" s="29"/>
      <c r="HE191" s="29"/>
      <c r="HF191" s="29"/>
      <c r="HG191" s="29"/>
      <c r="HH191" s="29"/>
      <c r="HI191" s="29"/>
      <c r="HJ191" s="29"/>
      <c r="HK191" s="29"/>
      <c r="HL191" s="29"/>
      <c r="HM191" s="29"/>
      <c r="HN191" s="29"/>
      <c r="HO191" s="29"/>
      <c r="HP191" s="29"/>
      <c r="HQ191" s="29"/>
      <c r="HR191" s="29"/>
      <c r="HS191" s="29"/>
      <c r="HT191" s="29"/>
      <c r="HU191" s="29"/>
      <c r="HV191" s="29"/>
      <c r="HW191" s="29"/>
      <c r="HX191" s="29"/>
      <c r="HY191" s="29"/>
      <c r="HZ191" s="29"/>
      <c r="IA191" s="29"/>
      <c r="IB191" s="29"/>
      <c r="IC191" s="29"/>
      <c r="ID191" s="29"/>
      <c r="IE191" s="29"/>
      <c r="IF191" s="29"/>
      <c r="IG191" s="29"/>
      <c r="IH191" s="29"/>
      <c r="II191" s="29"/>
      <c r="IJ191" s="29"/>
      <c r="IK191" s="29"/>
      <c r="IL191" s="29"/>
      <c r="IM191" s="29"/>
      <c r="IN191" s="29"/>
      <c r="IO191" s="29"/>
      <c r="IP191" s="29"/>
      <c r="IQ191" s="29"/>
      <c r="IR191" s="29"/>
      <c r="IS191" s="29"/>
      <c r="IT191" s="29"/>
      <c r="IU191" s="29"/>
      <c r="IV191" s="29"/>
      <c r="IW191" s="29"/>
    </row>
    <row r="192" spans="7:257" x14ac:dyDescent="0.25">
      <c r="G192" s="12"/>
      <c r="H192" s="12"/>
      <c r="I192" s="12"/>
      <c r="J192" s="12"/>
      <c r="K192" s="12"/>
      <c r="L192" s="12"/>
      <c r="M192" s="12"/>
      <c r="Q192" s="12"/>
      <c r="R192" s="12"/>
      <c r="S192" s="12"/>
      <c r="AA192" s="12"/>
      <c r="AB192" s="12"/>
      <c r="AF192" s="12"/>
      <c r="AG192" s="12"/>
      <c r="AP192" s="12"/>
      <c r="AW192" s="12"/>
      <c r="BF192" s="12"/>
      <c r="BP192" s="12"/>
      <c r="BU192" s="12"/>
      <c r="BV192" s="12"/>
      <c r="CB192" s="12"/>
      <c r="CF192" s="12"/>
      <c r="CK192" s="12"/>
      <c r="CL192" s="12"/>
      <c r="DA192" s="12"/>
      <c r="DB192" s="12"/>
      <c r="DL192" s="12"/>
      <c r="DQ192" s="12"/>
      <c r="DR192" s="12"/>
      <c r="DY192" s="12"/>
      <c r="EB192" s="12"/>
      <c r="EG192" s="12"/>
      <c r="EH192" s="12"/>
      <c r="EN192" s="12"/>
      <c r="EO192" s="12"/>
      <c r="EP192" s="29"/>
      <c r="EQ192" s="29"/>
      <c r="ES192" s="29"/>
      <c r="ET192" s="29"/>
      <c r="EU192" s="29"/>
      <c r="EV192" s="29"/>
      <c r="EX192" s="29"/>
      <c r="FA192" s="29"/>
      <c r="FB192" s="29"/>
      <c r="FC192" s="29"/>
      <c r="FD192" s="29"/>
      <c r="FF192" s="29"/>
      <c r="FG192" s="29"/>
      <c r="FI192" s="29"/>
      <c r="FJ192" s="29"/>
      <c r="FK192" s="29"/>
      <c r="FL192" s="29"/>
      <c r="FN192" s="29"/>
      <c r="FO192" s="29"/>
      <c r="FP192" s="29"/>
      <c r="FQ192" s="29"/>
      <c r="FR192" s="29"/>
      <c r="FS192" s="29"/>
      <c r="FT192" s="29"/>
      <c r="FU192" s="29"/>
      <c r="FV192" s="29"/>
      <c r="FW192" s="29"/>
      <c r="FX192" s="29"/>
      <c r="FY192" s="29"/>
      <c r="FZ192" s="29"/>
      <c r="GA192" s="29"/>
      <c r="GB192" s="29"/>
      <c r="GC192" s="29"/>
      <c r="GD192" s="29"/>
      <c r="GE192" s="29"/>
      <c r="GF192" s="29"/>
      <c r="GG192" s="29"/>
      <c r="GH192" s="29"/>
      <c r="GI192" s="29"/>
      <c r="GJ192" s="29"/>
      <c r="GK192" s="29"/>
      <c r="GL192" s="29"/>
      <c r="GM192" s="29"/>
      <c r="GN192" s="29"/>
      <c r="GO192" s="29"/>
      <c r="GP192" s="29"/>
      <c r="GQ192" s="29"/>
      <c r="GR192" s="29"/>
      <c r="GS192" s="29"/>
      <c r="GT192" s="29"/>
      <c r="GU192" s="29"/>
      <c r="GV192" s="29"/>
      <c r="GW192" s="29"/>
      <c r="GX192" s="29"/>
      <c r="GY192" s="29"/>
      <c r="GZ192" s="29"/>
      <c r="HA192" s="29"/>
      <c r="HB192" s="29"/>
      <c r="HC192" s="29"/>
      <c r="HD192" s="29"/>
      <c r="HE192" s="29"/>
      <c r="HF192" s="29"/>
      <c r="HG192" s="29"/>
      <c r="HH192" s="29"/>
      <c r="HI192" s="29"/>
      <c r="HJ192" s="29"/>
      <c r="HK192" s="29"/>
      <c r="HL192" s="29"/>
      <c r="HM192" s="29"/>
      <c r="HN192" s="29"/>
      <c r="HO192" s="29"/>
      <c r="HP192" s="29"/>
      <c r="HQ192" s="29"/>
      <c r="HR192" s="29"/>
      <c r="HS192" s="29"/>
      <c r="HT192" s="29"/>
      <c r="HU192" s="29"/>
      <c r="HV192" s="29"/>
      <c r="HW192" s="29"/>
      <c r="HX192" s="29"/>
      <c r="HY192" s="29"/>
      <c r="HZ192" s="29"/>
      <c r="IA192" s="29"/>
      <c r="IB192" s="29"/>
      <c r="IC192" s="29"/>
      <c r="ID192" s="29"/>
      <c r="IE192" s="29"/>
      <c r="IF192" s="29"/>
      <c r="IG192" s="29"/>
      <c r="IH192" s="29"/>
      <c r="II192" s="29"/>
      <c r="IJ192" s="29"/>
      <c r="IK192" s="29"/>
      <c r="IL192" s="29"/>
      <c r="IM192" s="29"/>
      <c r="IN192" s="29"/>
      <c r="IO192" s="29"/>
      <c r="IP192" s="29"/>
      <c r="IQ192" s="29"/>
      <c r="IR192" s="29"/>
      <c r="IS192" s="29"/>
      <c r="IT192" s="29"/>
      <c r="IU192" s="29"/>
      <c r="IV192" s="29"/>
      <c r="IW192" s="29"/>
    </row>
    <row r="193" spans="7:257" x14ac:dyDescent="0.25">
      <c r="G193" s="12"/>
      <c r="H193" s="12"/>
      <c r="I193" s="12"/>
      <c r="J193" s="12"/>
      <c r="K193" s="12"/>
      <c r="L193" s="12"/>
      <c r="M193" s="12"/>
      <c r="Q193" s="12"/>
      <c r="R193" s="12"/>
      <c r="S193" s="12"/>
      <c r="AA193" s="12"/>
      <c r="AB193" s="12"/>
      <c r="AF193" s="12"/>
      <c r="AG193" s="12"/>
      <c r="AP193" s="12"/>
      <c r="AW193" s="12"/>
      <c r="BF193" s="12"/>
      <c r="BP193" s="12"/>
      <c r="BU193" s="12"/>
      <c r="BV193" s="12"/>
      <c r="CB193" s="12"/>
      <c r="CF193" s="12"/>
      <c r="CK193" s="12"/>
      <c r="CL193" s="12"/>
      <c r="DA193" s="12"/>
      <c r="DB193" s="12"/>
      <c r="DL193" s="12"/>
      <c r="DQ193" s="12"/>
      <c r="DR193" s="12"/>
      <c r="DY193" s="12"/>
      <c r="EB193" s="12"/>
      <c r="EG193" s="12"/>
      <c r="EH193" s="12"/>
      <c r="EN193" s="12"/>
      <c r="EO193" s="12"/>
      <c r="EP193" s="29"/>
      <c r="EQ193" s="29"/>
      <c r="ES193" s="29"/>
      <c r="ET193" s="29"/>
      <c r="EU193" s="29"/>
      <c r="EV193" s="29"/>
      <c r="EX193" s="29"/>
      <c r="FA193" s="29"/>
      <c r="FB193" s="29"/>
      <c r="FC193" s="29"/>
      <c r="FD193" s="29"/>
      <c r="FF193" s="29"/>
      <c r="FG193" s="29"/>
      <c r="FI193" s="29"/>
      <c r="FJ193" s="29"/>
      <c r="FK193" s="29"/>
      <c r="FL193" s="29"/>
      <c r="FN193" s="29"/>
      <c r="FO193" s="29"/>
      <c r="FP193" s="29"/>
      <c r="FQ193" s="29"/>
      <c r="FR193" s="29"/>
      <c r="FS193" s="29"/>
      <c r="FT193" s="29"/>
      <c r="FU193" s="29"/>
      <c r="FV193" s="29"/>
      <c r="FW193" s="29"/>
      <c r="FX193" s="29"/>
      <c r="FY193" s="29"/>
      <c r="FZ193" s="29"/>
      <c r="GA193" s="29"/>
      <c r="GB193" s="29"/>
      <c r="GC193" s="29"/>
      <c r="GD193" s="29"/>
      <c r="GE193" s="29"/>
      <c r="GF193" s="29"/>
      <c r="GG193" s="29"/>
      <c r="GH193" s="29"/>
      <c r="GI193" s="29"/>
      <c r="GJ193" s="29"/>
      <c r="GK193" s="29"/>
      <c r="GL193" s="29"/>
      <c r="GM193" s="29"/>
      <c r="GN193" s="29"/>
      <c r="GO193" s="29"/>
      <c r="GP193" s="29"/>
      <c r="GQ193" s="29"/>
      <c r="GR193" s="29"/>
      <c r="GS193" s="29"/>
      <c r="GT193" s="29"/>
      <c r="GU193" s="29"/>
      <c r="GV193" s="29"/>
      <c r="GW193" s="29"/>
      <c r="GX193" s="29"/>
      <c r="GY193" s="29"/>
      <c r="GZ193" s="29"/>
      <c r="HA193" s="29"/>
      <c r="HB193" s="29"/>
      <c r="HC193" s="29"/>
      <c r="HD193" s="29"/>
      <c r="HE193" s="29"/>
      <c r="HF193" s="29"/>
      <c r="HG193" s="29"/>
      <c r="HH193" s="29"/>
      <c r="HI193" s="29"/>
      <c r="HJ193" s="29"/>
      <c r="HK193" s="29"/>
      <c r="HL193" s="29"/>
      <c r="HM193" s="29"/>
      <c r="HN193" s="29"/>
      <c r="HO193" s="29"/>
      <c r="HP193" s="29"/>
      <c r="HQ193" s="29"/>
      <c r="HR193" s="29"/>
      <c r="HS193" s="29"/>
      <c r="HT193" s="29"/>
      <c r="HU193" s="29"/>
      <c r="HV193" s="29"/>
      <c r="HW193" s="29"/>
      <c r="HX193" s="29"/>
      <c r="HY193" s="29"/>
      <c r="HZ193" s="29"/>
      <c r="IA193" s="29"/>
      <c r="IB193" s="29"/>
      <c r="IC193" s="29"/>
      <c r="ID193" s="29"/>
      <c r="IE193" s="29"/>
      <c r="IF193" s="29"/>
      <c r="IG193" s="29"/>
      <c r="IH193" s="29"/>
      <c r="II193" s="29"/>
      <c r="IJ193" s="29"/>
      <c r="IK193" s="29"/>
      <c r="IL193" s="29"/>
      <c r="IM193" s="29"/>
      <c r="IN193" s="29"/>
      <c r="IO193" s="29"/>
      <c r="IP193" s="29"/>
      <c r="IQ193" s="29"/>
      <c r="IR193" s="29"/>
      <c r="IS193" s="29"/>
      <c r="IT193" s="29"/>
      <c r="IU193" s="29"/>
      <c r="IV193" s="29"/>
      <c r="IW193" s="29"/>
    </row>
    <row r="194" spans="7:257" x14ac:dyDescent="0.25">
      <c r="G194" s="12"/>
      <c r="H194" s="12"/>
      <c r="I194" s="12"/>
      <c r="J194" s="12"/>
      <c r="K194" s="12"/>
      <c r="L194" s="12"/>
      <c r="M194" s="12"/>
      <c r="Q194" s="12"/>
      <c r="R194" s="12"/>
      <c r="S194" s="12"/>
      <c r="AA194" s="12"/>
      <c r="AB194" s="12"/>
      <c r="AF194" s="12"/>
      <c r="AG194" s="12"/>
      <c r="AP194" s="12"/>
      <c r="AW194" s="12"/>
      <c r="BF194" s="12"/>
      <c r="BP194" s="12"/>
      <c r="BU194" s="12"/>
      <c r="BV194" s="12"/>
      <c r="CB194" s="12"/>
      <c r="CF194" s="12"/>
      <c r="CK194" s="12"/>
      <c r="CL194" s="12"/>
      <c r="DA194" s="12"/>
      <c r="DB194" s="12"/>
      <c r="DL194" s="12"/>
      <c r="DQ194" s="12"/>
      <c r="DR194" s="12"/>
      <c r="DY194" s="12"/>
      <c r="EB194" s="12"/>
      <c r="EG194" s="12"/>
      <c r="EH194" s="12"/>
      <c r="EN194" s="12"/>
      <c r="EO194" s="12"/>
      <c r="EP194" s="29"/>
      <c r="EQ194" s="29"/>
      <c r="ES194" s="29"/>
      <c r="ET194" s="29"/>
      <c r="EU194" s="29"/>
      <c r="EV194" s="29"/>
      <c r="EX194" s="29"/>
      <c r="FA194" s="29"/>
      <c r="FB194" s="29"/>
      <c r="FC194" s="29"/>
      <c r="FD194" s="29"/>
      <c r="FF194" s="29"/>
      <c r="FG194" s="29"/>
      <c r="FI194" s="29"/>
      <c r="FJ194" s="29"/>
      <c r="FK194" s="29"/>
      <c r="FL194" s="29"/>
      <c r="FN194" s="29"/>
      <c r="FO194" s="29"/>
      <c r="FP194" s="29"/>
      <c r="FQ194" s="29"/>
      <c r="FR194" s="29"/>
      <c r="FS194" s="29"/>
      <c r="FT194" s="29"/>
      <c r="FU194" s="29"/>
      <c r="FV194" s="29"/>
      <c r="FW194" s="29"/>
      <c r="FX194" s="29"/>
      <c r="FY194" s="29"/>
      <c r="FZ194" s="29"/>
      <c r="GA194" s="29"/>
      <c r="GB194" s="29"/>
      <c r="GC194" s="29"/>
      <c r="GD194" s="29"/>
      <c r="GE194" s="29"/>
      <c r="GF194" s="29"/>
      <c r="GG194" s="29"/>
      <c r="GH194" s="29"/>
      <c r="GI194" s="29"/>
      <c r="GJ194" s="29"/>
      <c r="GK194" s="29"/>
      <c r="GL194" s="29"/>
      <c r="GM194" s="29"/>
      <c r="GN194" s="29"/>
      <c r="GO194" s="29"/>
      <c r="GP194" s="29"/>
      <c r="GQ194" s="29"/>
      <c r="GR194" s="29"/>
      <c r="GS194" s="29"/>
      <c r="GT194" s="29"/>
      <c r="GU194" s="29"/>
      <c r="GV194" s="29"/>
      <c r="GW194" s="29"/>
      <c r="GX194" s="29"/>
      <c r="GY194" s="29"/>
      <c r="GZ194" s="29"/>
      <c r="HA194" s="29"/>
      <c r="HB194" s="29"/>
      <c r="HC194" s="29"/>
      <c r="HD194" s="29"/>
      <c r="HE194" s="29"/>
      <c r="HF194" s="29"/>
      <c r="HG194" s="29"/>
      <c r="HH194" s="29"/>
      <c r="HI194" s="29"/>
      <c r="HJ194" s="29"/>
      <c r="HK194" s="29"/>
      <c r="HL194" s="29"/>
      <c r="HM194" s="29"/>
      <c r="HN194" s="29"/>
      <c r="HO194" s="29"/>
      <c r="HP194" s="29"/>
      <c r="HQ194" s="29"/>
      <c r="HR194" s="29"/>
      <c r="HS194" s="29"/>
      <c r="HT194" s="29"/>
      <c r="HU194" s="29"/>
      <c r="HV194" s="29"/>
      <c r="HW194" s="29"/>
      <c r="HX194" s="29"/>
      <c r="HY194" s="29"/>
      <c r="HZ194" s="29"/>
      <c r="IA194" s="29"/>
      <c r="IB194" s="29"/>
      <c r="IC194" s="29"/>
      <c r="ID194" s="29"/>
      <c r="IE194" s="29"/>
      <c r="IF194" s="29"/>
      <c r="IG194" s="29"/>
      <c r="IH194" s="29"/>
      <c r="II194" s="29"/>
      <c r="IJ194" s="29"/>
      <c r="IK194" s="29"/>
      <c r="IL194" s="29"/>
      <c r="IM194" s="29"/>
      <c r="IN194" s="29"/>
      <c r="IO194" s="29"/>
      <c r="IP194" s="29"/>
      <c r="IQ194" s="29"/>
      <c r="IR194" s="29"/>
      <c r="IS194" s="29"/>
      <c r="IT194" s="29"/>
      <c r="IU194" s="29"/>
      <c r="IV194" s="29"/>
      <c r="IW194" s="29"/>
    </row>
    <row r="195" spans="7:257" x14ac:dyDescent="0.25">
      <c r="G195" s="12"/>
      <c r="H195" s="12"/>
      <c r="I195" s="12"/>
      <c r="J195" s="12"/>
      <c r="K195" s="12"/>
      <c r="L195" s="12"/>
      <c r="M195" s="12"/>
      <c r="Q195" s="12"/>
      <c r="R195" s="12"/>
      <c r="S195" s="12"/>
      <c r="AA195" s="12"/>
      <c r="AB195" s="12"/>
      <c r="AF195" s="12"/>
      <c r="AG195" s="12"/>
      <c r="AP195" s="12"/>
      <c r="AW195" s="12"/>
      <c r="BF195" s="12"/>
      <c r="BP195" s="12"/>
      <c r="BU195" s="12"/>
      <c r="BV195" s="12"/>
      <c r="CB195" s="12"/>
      <c r="CF195" s="12"/>
      <c r="CK195" s="12"/>
      <c r="CL195" s="12"/>
      <c r="DA195" s="12"/>
      <c r="DB195" s="12"/>
      <c r="DL195" s="12"/>
      <c r="DQ195" s="12"/>
      <c r="DR195" s="12"/>
      <c r="DY195" s="12"/>
      <c r="EB195" s="12"/>
      <c r="EG195" s="12"/>
      <c r="EH195" s="12"/>
      <c r="EN195" s="12"/>
      <c r="EO195" s="12"/>
      <c r="EP195" s="29"/>
      <c r="EQ195" s="29"/>
      <c r="ES195" s="29"/>
      <c r="ET195" s="29"/>
      <c r="EU195" s="29"/>
      <c r="EV195" s="29"/>
      <c r="EX195" s="29"/>
      <c r="FA195" s="29"/>
      <c r="FB195" s="29"/>
      <c r="FC195" s="29"/>
      <c r="FD195" s="29"/>
      <c r="FF195" s="29"/>
      <c r="FG195" s="29"/>
      <c r="FI195" s="29"/>
      <c r="FJ195" s="29"/>
      <c r="FK195" s="29"/>
      <c r="FL195" s="29"/>
      <c r="FN195" s="29"/>
      <c r="FO195" s="29"/>
      <c r="FP195" s="29"/>
      <c r="FQ195" s="29"/>
      <c r="FR195" s="29"/>
      <c r="FS195" s="29"/>
      <c r="FT195" s="29"/>
      <c r="FU195" s="29"/>
      <c r="FV195" s="29"/>
      <c r="FW195" s="29"/>
      <c r="FX195" s="29"/>
      <c r="FY195" s="29"/>
      <c r="FZ195" s="29"/>
      <c r="GA195" s="29"/>
      <c r="GB195" s="29"/>
      <c r="GC195" s="29"/>
      <c r="GD195" s="29"/>
      <c r="GE195" s="29"/>
      <c r="GF195" s="29"/>
      <c r="GG195" s="29"/>
      <c r="GH195" s="29"/>
      <c r="GI195" s="29"/>
      <c r="GJ195" s="29"/>
      <c r="GK195" s="29"/>
      <c r="GL195" s="29"/>
      <c r="GM195" s="29"/>
      <c r="GN195" s="29"/>
      <c r="GO195" s="29"/>
      <c r="GP195" s="29"/>
      <c r="GQ195" s="29"/>
      <c r="GR195" s="29"/>
      <c r="GS195" s="29"/>
      <c r="GT195" s="29"/>
      <c r="GU195" s="29"/>
      <c r="GV195" s="29"/>
      <c r="GW195" s="29"/>
      <c r="GX195" s="29"/>
      <c r="GY195" s="29"/>
      <c r="GZ195" s="29"/>
      <c r="HA195" s="29"/>
      <c r="HB195" s="29"/>
      <c r="HC195" s="29"/>
      <c r="HD195" s="29"/>
      <c r="HE195" s="29"/>
      <c r="HF195" s="29"/>
      <c r="HG195" s="29"/>
      <c r="HH195" s="29"/>
      <c r="HI195" s="29"/>
      <c r="HJ195" s="29"/>
      <c r="HK195" s="29"/>
      <c r="HL195" s="29"/>
      <c r="HM195" s="29"/>
      <c r="HN195" s="29"/>
      <c r="HO195" s="29"/>
      <c r="HP195" s="29"/>
      <c r="HQ195" s="29"/>
      <c r="HR195" s="29"/>
      <c r="HS195" s="29"/>
      <c r="HT195" s="29"/>
      <c r="HU195" s="29"/>
      <c r="HV195" s="29"/>
      <c r="HW195" s="29"/>
      <c r="HX195" s="29"/>
      <c r="HY195" s="29"/>
      <c r="HZ195" s="29"/>
      <c r="IA195" s="29"/>
      <c r="IB195" s="29"/>
      <c r="IC195" s="29"/>
      <c r="ID195" s="29"/>
      <c r="IE195" s="29"/>
      <c r="IF195" s="29"/>
      <c r="IG195" s="29"/>
      <c r="IH195" s="29"/>
      <c r="II195" s="29"/>
      <c r="IJ195" s="29"/>
      <c r="IK195" s="29"/>
      <c r="IL195" s="29"/>
      <c r="IM195" s="29"/>
      <c r="IN195" s="29"/>
      <c r="IO195" s="29"/>
      <c r="IP195" s="29"/>
      <c r="IQ195" s="29"/>
      <c r="IR195" s="29"/>
      <c r="IS195" s="29"/>
      <c r="IT195" s="29"/>
      <c r="IU195" s="29"/>
      <c r="IV195" s="29"/>
      <c r="IW195" s="29"/>
    </row>
    <row r="196" spans="7:257" x14ac:dyDescent="0.25">
      <c r="G196" s="12"/>
      <c r="H196" s="12"/>
      <c r="I196" s="12"/>
      <c r="J196" s="12"/>
      <c r="K196" s="12"/>
      <c r="L196" s="12"/>
      <c r="M196" s="12"/>
      <c r="Q196" s="12"/>
      <c r="R196" s="12"/>
      <c r="S196" s="12"/>
      <c r="AA196" s="12"/>
      <c r="AB196" s="12"/>
      <c r="AF196" s="12"/>
      <c r="AG196" s="12"/>
      <c r="AP196" s="12"/>
      <c r="AW196" s="12"/>
      <c r="BF196" s="12"/>
      <c r="BP196" s="12"/>
      <c r="BU196" s="12"/>
      <c r="BV196" s="12"/>
      <c r="CB196" s="12"/>
      <c r="CF196" s="12"/>
      <c r="CK196" s="12"/>
      <c r="CL196" s="12"/>
      <c r="DA196" s="12"/>
      <c r="DB196" s="12"/>
      <c r="DL196" s="12"/>
      <c r="DQ196" s="12"/>
      <c r="DR196" s="12"/>
      <c r="DY196" s="12"/>
      <c r="EB196" s="12"/>
      <c r="EG196" s="12"/>
      <c r="EH196" s="12"/>
      <c r="EN196" s="12"/>
      <c r="EO196" s="12"/>
      <c r="EP196" s="29"/>
      <c r="EQ196" s="29"/>
      <c r="ES196" s="29"/>
      <c r="ET196" s="29"/>
      <c r="EU196" s="29"/>
      <c r="EV196" s="29"/>
      <c r="EX196" s="29"/>
      <c r="FA196" s="29"/>
      <c r="FB196" s="29"/>
      <c r="FC196" s="29"/>
      <c r="FD196" s="29"/>
      <c r="FF196" s="29"/>
      <c r="FG196" s="29"/>
      <c r="FI196" s="29"/>
      <c r="FJ196" s="29"/>
      <c r="FK196" s="29"/>
      <c r="FL196" s="29"/>
      <c r="FN196" s="29"/>
      <c r="FO196" s="29"/>
      <c r="FP196" s="29"/>
      <c r="FQ196" s="29"/>
      <c r="FR196" s="29"/>
      <c r="FS196" s="29"/>
      <c r="FT196" s="29"/>
      <c r="FU196" s="29"/>
      <c r="FV196" s="29"/>
      <c r="FW196" s="29"/>
      <c r="FX196" s="29"/>
      <c r="FY196" s="29"/>
      <c r="FZ196" s="29"/>
      <c r="GA196" s="29"/>
      <c r="GB196" s="29"/>
      <c r="GC196" s="29"/>
      <c r="GD196" s="29"/>
      <c r="GE196" s="29"/>
      <c r="GF196" s="29"/>
      <c r="GG196" s="29"/>
      <c r="GH196" s="29"/>
      <c r="GI196" s="29"/>
      <c r="GJ196" s="29"/>
      <c r="GK196" s="29"/>
      <c r="GL196" s="29"/>
      <c r="GM196" s="29"/>
      <c r="GN196" s="29"/>
      <c r="GO196" s="29"/>
      <c r="GP196" s="29"/>
      <c r="GQ196" s="29"/>
      <c r="GR196" s="29"/>
      <c r="GS196" s="29"/>
      <c r="GT196" s="29"/>
      <c r="GU196" s="29"/>
      <c r="GV196" s="29"/>
      <c r="GW196" s="29"/>
      <c r="GX196" s="29"/>
      <c r="GY196" s="29"/>
      <c r="GZ196" s="29"/>
      <c r="HA196" s="29"/>
      <c r="HB196" s="29"/>
      <c r="HC196" s="29"/>
      <c r="HD196" s="29"/>
      <c r="HE196" s="29"/>
      <c r="HF196" s="29"/>
      <c r="HG196" s="29"/>
      <c r="HH196" s="29"/>
      <c r="HI196" s="29"/>
      <c r="HJ196" s="29"/>
      <c r="HK196" s="29"/>
      <c r="HL196" s="29"/>
      <c r="HM196" s="29"/>
      <c r="HN196" s="29"/>
      <c r="HO196" s="29"/>
      <c r="HP196" s="29"/>
      <c r="HQ196" s="29"/>
      <c r="HR196" s="29"/>
      <c r="HS196" s="29"/>
      <c r="HT196" s="29"/>
      <c r="HU196" s="29"/>
      <c r="HV196" s="29"/>
      <c r="HW196" s="29"/>
      <c r="HX196" s="29"/>
      <c r="HY196" s="29"/>
      <c r="HZ196" s="29"/>
      <c r="IA196" s="29"/>
      <c r="IB196" s="29"/>
      <c r="IC196" s="29"/>
      <c r="ID196" s="29"/>
      <c r="IE196" s="29"/>
      <c r="IF196" s="29"/>
      <c r="IG196" s="29"/>
      <c r="IH196" s="29"/>
      <c r="II196" s="29"/>
      <c r="IJ196" s="29"/>
      <c r="IK196" s="29"/>
      <c r="IL196" s="29"/>
      <c r="IM196" s="29"/>
      <c r="IN196" s="29"/>
      <c r="IO196" s="29"/>
      <c r="IP196" s="29"/>
      <c r="IQ196" s="29"/>
      <c r="IR196" s="29"/>
      <c r="IS196" s="29"/>
      <c r="IT196" s="29"/>
      <c r="IU196" s="29"/>
      <c r="IV196" s="29"/>
      <c r="IW196" s="29"/>
    </row>
    <row r="197" spans="7:257" x14ac:dyDescent="0.25">
      <c r="G197" s="12"/>
      <c r="H197" s="12"/>
      <c r="I197" s="12"/>
      <c r="J197" s="12"/>
      <c r="K197" s="12"/>
      <c r="L197" s="12"/>
      <c r="M197" s="12"/>
      <c r="Q197" s="12"/>
      <c r="R197" s="12"/>
      <c r="S197" s="12"/>
      <c r="AA197" s="12"/>
      <c r="AB197" s="12"/>
      <c r="AF197" s="12"/>
      <c r="AG197" s="12"/>
      <c r="AP197" s="12"/>
      <c r="AW197" s="12"/>
      <c r="BF197" s="12"/>
      <c r="BP197" s="12"/>
      <c r="BU197" s="12"/>
      <c r="BV197" s="12"/>
      <c r="CB197" s="12"/>
      <c r="CF197" s="12"/>
      <c r="CK197" s="12"/>
      <c r="CL197" s="12"/>
      <c r="DA197" s="12"/>
      <c r="DB197" s="12"/>
      <c r="DL197" s="12"/>
      <c r="DQ197" s="12"/>
      <c r="DR197" s="12"/>
      <c r="DY197" s="12"/>
      <c r="EB197" s="12"/>
      <c r="EG197" s="12"/>
      <c r="EH197" s="12"/>
      <c r="EN197" s="12"/>
      <c r="EO197" s="12"/>
      <c r="EP197" s="29"/>
      <c r="EQ197" s="29"/>
      <c r="ES197" s="29"/>
      <c r="ET197" s="29"/>
      <c r="EU197" s="29"/>
      <c r="EV197" s="29"/>
      <c r="EX197" s="29"/>
      <c r="FA197" s="29"/>
      <c r="FB197" s="29"/>
      <c r="FC197" s="29"/>
      <c r="FD197" s="29"/>
      <c r="FF197" s="29"/>
      <c r="FG197" s="29"/>
      <c r="FI197" s="29"/>
      <c r="FJ197" s="29"/>
      <c r="FK197" s="29"/>
      <c r="FL197" s="29"/>
      <c r="FN197" s="29"/>
      <c r="FO197" s="29"/>
      <c r="FP197" s="29"/>
      <c r="FQ197" s="29"/>
      <c r="FR197" s="29"/>
      <c r="FS197" s="29"/>
      <c r="FT197" s="29"/>
      <c r="FU197" s="29"/>
      <c r="FV197" s="29"/>
      <c r="FW197" s="29"/>
      <c r="FX197" s="29"/>
      <c r="FY197" s="29"/>
      <c r="FZ197" s="29"/>
      <c r="GA197" s="29"/>
      <c r="GB197" s="29"/>
      <c r="GC197" s="29"/>
      <c r="GD197" s="29"/>
      <c r="GE197" s="29"/>
      <c r="GF197" s="29"/>
      <c r="GG197" s="29"/>
      <c r="GH197" s="29"/>
      <c r="GI197" s="29"/>
      <c r="GJ197" s="29"/>
      <c r="GK197" s="29"/>
      <c r="GL197" s="29"/>
      <c r="GM197" s="29"/>
      <c r="GN197" s="29"/>
      <c r="GO197" s="29"/>
      <c r="GP197" s="29"/>
      <c r="GQ197" s="29"/>
      <c r="GR197" s="29"/>
      <c r="GS197" s="29"/>
      <c r="GT197" s="29"/>
      <c r="GU197" s="29"/>
      <c r="GV197" s="29"/>
      <c r="GW197" s="29"/>
      <c r="GX197" s="29"/>
      <c r="GY197" s="29"/>
      <c r="GZ197" s="29"/>
      <c r="HA197" s="29"/>
      <c r="HB197" s="29"/>
      <c r="HC197" s="29"/>
      <c r="HD197" s="29"/>
      <c r="HE197" s="29"/>
      <c r="HF197" s="29"/>
      <c r="HG197" s="29"/>
      <c r="HH197" s="29"/>
      <c r="HI197" s="29"/>
      <c r="HJ197" s="29"/>
      <c r="HK197" s="29"/>
      <c r="HL197" s="29"/>
      <c r="HM197" s="29"/>
      <c r="HN197" s="29"/>
      <c r="HO197" s="29"/>
      <c r="HP197" s="29"/>
      <c r="HQ197" s="29"/>
      <c r="HR197" s="29"/>
      <c r="HS197" s="29"/>
      <c r="HT197" s="29"/>
      <c r="HU197" s="29"/>
      <c r="HV197" s="29"/>
      <c r="HW197" s="29"/>
      <c r="HX197" s="29"/>
      <c r="HY197" s="29"/>
      <c r="HZ197" s="29"/>
      <c r="IA197" s="29"/>
      <c r="IB197" s="29"/>
      <c r="IC197" s="29"/>
      <c r="ID197" s="29"/>
      <c r="IE197" s="29"/>
      <c r="IF197" s="29"/>
      <c r="IG197" s="29"/>
      <c r="IH197" s="29"/>
      <c r="II197" s="29"/>
      <c r="IJ197" s="29"/>
      <c r="IK197" s="29"/>
      <c r="IL197" s="29"/>
      <c r="IM197" s="29"/>
      <c r="IN197" s="29"/>
      <c r="IO197" s="29"/>
      <c r="IP197" s="29"/>
      <c r="IQ197" s="29"/>
      <c r="IR197" s="29"/>
      <c r="IS197" s="29"/>
      <c r="IT197" s="29"/>
      <c r="IU197" s="29"/>
      <c r="IV197" s="29"/>
      <c r="IW197" s="29"/>
    </row>
    <row r="198" spans="7:257" x14ac:dyDescent="0.25">
      <c r="G198" s="12"/>
      <c r="H198" s="12"/>
      <c r="I198" s="12"/>
      <c r="J198" s="12"/>
      <c r="K198" s="12"/>
      <c r="L198" s="12"/>
      <c r="M198" s="12"/>
      <c r="Q198" s="12"/>
      <c r="R198" s="12"/>
      <c r="S198" s="12"/>
      <c r="AA198" s="12"/>
      <c r="AB198" s="12"/>
      <c r="AF198" s="12"/>
      <c r="AG198" s="12"/>
      <c r="AP198" s="12"/>
      <c r="AW198" s="12"/>
      <c r="BF198" s="12"/>
      <c r="BP198" s="12"/>
      <c r="BU198" s="12"/>
      <c r="BV198" s="12"/>
      <c r="CB198" s="12"/>
      <c r="CF198" s="12"/>
      <c r="CK198" s="12"/>
      <c r="CL198" s="12"/>
      <c r="DA198" s="12"/>
      <c r="DB198" s="12"/>
      <c r="DL198" s="12"/>
      <c r="DQ198" s="12"/>
      <c r="DR198" s="12"/>
      <c r="DY198" s="12"/>
      <c r="EB198" s="12"/>
      <c r="EG198" s="12"/>
      <c r="EH198" s="12"/>
      <c r="EN198" s="12"/>
      <c r="EO198" s="12"/>
      <c r="EP198" s="29"/>
      <c r="EQ198" s="29"/>
      <c r="ES198" s="29"/>
      <c r="ET198" s="29"/>
      <c r="EU198" s="29"/>
      <c r="EV198" s="29"/>
      <c r="EX198" s="29"/>
      <c r="FA198" s="29"/>
      <c r="FB198" s="29"/>
      <c r="FC198" s="29"/>
      <c r="FD198" s="29"/>
      <c r="FF198" s="29"/>
      <c r="FG198" s="29"/>
      <c r="FI198" s="29"/>
      <c r="FJ198" s="29"/>
      <c r="FK198" s="29"/>
      <c r="FL198" s="29"/>
      <c r="FN198" s="29"/>
      <c r="FO198" s="29"/>
      <c r="FP198" s="29"/>
      <c r="FQ198" s="29"/>
      <c r="FR198" s="29"/>
      <c r="FS198" s="29"/>
      <c r="FT198" s="29"/>
      <c r="FU198" s="29"/>
      <c r="FV198" s="29"/>
      <c r="FW198" s="29"/>
      <c r="FX198" s="29"/>
      <c r="FY198" s="29"/>
      <c r="FZ198" s="29"/>
      <c r="GA198" s="29"/>
      <c r="GB198" s="29"/>
      <c r="GC198" s="29"/>
      <c r="GD198" s="29"/>
      <c r="GE198" s="29"/>
      <c r="GF198" s="29"/>
      <c r="GG198" s="29"/>
      <c r="GH198" s="29"/>
      <c r="GI198" s="29"/>
      <c r="GJ198" s="29"/>
      <c r="GK198" s="29"/>
      <c r="GL198" s="29"/>
      <c r="GM198" s="29"/>
      <c r="GN198" s="29"/>
      <c r="GO198" s="29"/>
      <c r="GP198" s="29"/>
      <c r="GQ198" s="29"/>
      <c r="GR198" s="29"/>
      <c r="GS198" s="29"/>
      <c r="GT198" s="29"/>
      <c r="GU198" s="29"/>
      <c r="GV198" s="29"/>
      <c r="GW198" s="29"/>
      <c r="GX198" s="29"/>
      <c r="GY198" s="29"/>
      <c r="GZ198" s="29"/>
      <c r="HA198" s="29"/>
      <c r="HB198" s="29"/>
      <c r="HC198" s="29"/>
      <c r="HD198" s="29"/>
      <c r="HE198" s="29"/>
      <c r="HF198" s="29"/>
      <c r="HG198" s="29"/>
      <c r="HH198" s="29"/>
      <c r="HI198" s="29"/>
      <c r="HJ198" s="29"/>
      <c r="HK198" s="29"/>
      <c r="HL198" s="29"/>
      <c r="HM198" s="29"/>
      <c r="HN198" s="29"/>
      <c r="HO198" s="29"/>
      <c r="HP198" s="29"/>
      <c r="HQ198" s="29"/>
      <c r="HR198" s="29"/>
      <c r="HS198" s="29"/>
      <c r="HT198" s="29"/>
      <c r="HU198" s="29"/>
      <c r="HV198" s="29"/>
      <c r="HW198" s="29"/>
      <c r="HX198" s="29"/>
      <c r="HY198" s="29"/>
      <c r="HZ198" s="29"/>
      <c r="IA198" s="29"/>
      <c r="IB198" s="29"/>
      <c r="IC198" s="29"/>
      <c r="ID198" s="29"/>
      <c r="IE198" s="29"/>
      <c r="IF198" s="29"/>
      <c r="IG198" s="29"/>
      <c r="IH198" s="29"/>
      <c r="II198" s="29"/>
      <c r="IJ198" s="29"/>
      <c r="IK198" s="29"/>
      <c r="IL198" s="29"/>
      <c r="IM198" s="29"/>
      <c r="IN198" s="29"/>
      <c r="IO198" s="29"/>
      <c r="IP198" s="29"/>
      <c r="IQ198" s="29"/>
      <c r="IR198" s="29"/>
      <c r="IS198" s="29"/>
      <c r="IT198" s="29"/>
      <c r="IU198" s="29"/>
      <c r="IV198" s="29"/>
      <c r="IW198" s="29"/>
    </row>
    <row r="199" spans="7:257" x14ac:dyDescent="0.25">
      <c r="G199" s="12"/>
      <c r="H199" s="12"/>
      <c r="I199" s="12"/>
      <c r="J199" s="12"/>
      <c r="K199" s="12"/>
      <c r="L199" s="12"/>
      <c r="M199" s="12"/>
      <c r="Q199" s="12"/>
      <c r="R199" s="12"/>
      <c r="S199" s="12"/>
      <c r="AA199" s="12"/>
      <c r="AB199" s="12"/>
      <c r="AF199" s="12"/>
      <c r="AG199" s="12"/>
      <c r="AP199" s="12"/>
      <c r="AW199" s="12"/>
      <c r="BF199" s="12"/>
      <c r="BP199" s="12"/>
      <c r="BU199" s="12"/>
      <c r="BV199" s="12"/>
      <c r="CB199" s="12"/>
      <c r="CF199" s="12"/>
      <c r="CK199" s="12"/>
      <c r="CL199" s="12"/>
      <c r="DA199" s="12"/>
      <c r="DB199" s="12"/>
      <c r="DL199" s="12"/>
      <c r="DQ199" s="12"/>
      <c r="DR199" s="12"/>
      <c r="DY199" s="12"/>
      <c r="EB199" s="12"/>
      <c r="EG199" s="12"/>
      <c r="EH199" s="12"/>
      <c r="EN199" s="12"/>
      <c r="EO199" s="12"/>
      <c r="EP199" s="29"/>
      <c r="EQ199" s="29"/>
      <c r="ES199" s="29"/>
      <c r="ET199" s="29"/>
      <c r="EU199" s="29"/>
      <c r="EV199" s="29"/>
      <c r="EX199" s="29"/>
      <c r="FA199" s="29"/>
      <c r="FB199" s="29"/>
      <c r="FC199" s="29"/>
      <c r="FD199" s="29"/>
      <c r="FF199" s="29"/>
      <c r="FG199" s="29"/>
      <c r="FI199" s="29"/>
      <c r="FJ199" s="29"/>
      <c r="FK199" s="29"/>
      <c r="FL199" s="29"/>
      <c r="FN199" s="29"/>
      <c r="FO199" s="29"/>
      <c r="FP199" s="29"/>
      <c r="FQ199" s="29"/>
      <c r="FR199" s="29"/>
      <c r="FS199" s="29"/>
      <c r="FT199" s="29"/>
      <c r="FU199" s="29"/>
      <c r="FV199" s="29"/>
      <c r="FW199" s="29"/>
      <c r="FX199" s="29"/>
      <c r="FY199" s="29"/>
      <c r="FZ199" s="29"/>
      <c r="GA199" s="29"/>
      <c r="GB199" s="29"/>
      <c r="GC199" s="29"/>
      <c r="GD199" s="29"/>
      <c r="GE199" s="29"/>
      <c r="GF199" s="29"/>
      <c r="GG199" s="29"/>
      <c r="GH199" s="29"/>
      <c r="GI199" s="29"/>
      <c r="GJ199" s="29"/>
      <c r="GK199" s="29"/>
      <c r="GL199" s="29"/>
      <c r="GM199" s="29"/>
      <c r="GN199" s="29"/>
      <c r="GO199" s="29"/>
      <c r="GP199" s="29"/>
      <c r="GQ199" s="29"/>
      <c r="GR199" s="29"/>
      <c r="GS199" s="29"/>
      <c r="GT199" s="29"/>
      <c r="GU199" s="29"/>
      <c r="GV199" s="29"/>
      <c r="GW199" s="29"/>
      <c r="GX199" s="29"/>
      <c r="GY199" s="29"/>
      <c r="GZ199" s="29"/>
      <c r="HA199" s="29"/>
      <c r="HB199" s="29"/>
      <c r="HC199" s="29"/>
      <c r="HD199" s="29"/>
      <c r="HE199" s="29"/>
      <c r="HF199" s="29"/>
      <c r="HG199" s="29"/>
      <c r="HH199" s="29"/>
      <c r="HI199" s="29"/>
      <c r="HJ199" s="29"/>
      <c r="HK199" s="29"/>
      <c r="HL199" s="29"/>
      <c r="HM199" s="29"/>
      <c r="HN199" s="29"/>
      <c r="HO199" s="29"/>
      <c r="HP199" s="29"/>
      <c r="HQ199" s="29"/>
      <c r="HR199" s="29"/>
      <c r="HS199" s="29"/>
      <c r="HT199" s="29"/>
      <c r="HU199" s="29"/>
      <c r="HV199" s="29"/>
      <c r="HW199" s="29"/>
      <c r="HX199" s="29"/>
      <c r="HY199" s="29"/>
      <c r="HZ199" s="29"/>
      <c r="IA199" s="29"/>
      <c r="IB199" s="29"/>
      <c r="IC199" s="29"/>
      <c r="ID199" s="29"/>
      <c r="IE199" s="29"/>
      <c r="IF199" s="29"/>
      <c r="IG199" s="29"/>
      <c r="IH199" s="29"/>
      <c r="II199" s="29"/>
      <c r="IJ199" s="29"/>
      <c r="IK199" s="29"/>
      <c r="IL199" s="29"/>
      <c r="IM199" s="29"/>
      <c r="IN199" s="29"/>
      <c r="IO199" s="29"/>
      <c r="IP199" s="29"/>
      <c r="IQ199" s="29"/>
      <c r="IR199" s="29"/>
      <c r="IS199" s="29"/>
      <c r="IT199" s="29"/>
      <c r="IU199" s="29"/>
      <c r="IV199" s="29"/>
      <c r="IW199" s="29"/>
    </row>
    <row r="200" spans="7:257" x14ac:dyDescent="0.25">
      <c r="G200" s="12"/>
      <c r="H200" s="12"/>
      <c r="I200" s="12"/>
      <c r="J200" s="12"/>
      <c r="K200" s="12"/>
      <c r="L200" s="12"/>
      <c r="M200" s="12"/>
      <c r="Q200" s="12"/>
      <c r="R200" s="12"/>
      <c r="S200" s="12"/>
      <c r="AA200" s="12"/>
      <c r="AB200" s="12"/>
      <c r="AF200" s="12"/>
      <c r="AG200" s="12"/>
      <c r="AP200" s="12"/>
      <c r="AW200" s="12"/>
      <c r="BF200" s="12"/>
      <c r="BP200" s="12"/>
      <c r="BU200" s="12"/>
      <c r="BV200" s="12"/>
      <c r="CB200" s="12"/>
      <c r="CF200" s="12"/>
      <c r="CK200" s="12"/>
      <c r="CL200" s="12"/>
      <c r="DA200" s="12"/>
      <c r="DB200" s="12"/>
      <c r="DL200" s="12"/>
      <c r="DQ200" s="12"/>
      <c r="DR200" s="12"/>
      <c r="DY200" s="12"/>
      <c r="EB200" s="12"/>
      <c r="EG200" s="12"/>
      <c r="EH200" s="12"/>
      <c r="EN200" s="12"/>
      <c r="EO200" s="12"/>
      <c r="EP200" s="29"/>
      <c r="EQ200" s="29"/>
      <c r="ES200" s="29"/>
      <c r="ET200" s="29"/>
      <c r="EU200" s="29"/>
      <c r="EV200" s="29"/>
      <c r="EX200" s="29"/>
      <c r="FA200" s="29"/>
      <c r="FB200" s="29"/>
      <c r="FC200" s="29"/>
      <c r="FD200" s="29"/>
      <c r="FF200" s="29"/>
      <c r="FG200" s="29"/>
      <c r="FI200" s="29"/>
      <c r="FJ200" s="29"/>
      <c r="FK200" s="29"/>
      <c r="FL200" s="29"/>
      <c r="FN200" s="29"/>
      <c r="FO200" s="29"/>
      <c r="FP200" s="29"/>
      <c r="FQ200" s="29"/>
      <c r="FR200" s="29"/>
      <c r="FS200" s="29"/>
      <c r="FT200" s="29"/>
      <c r="FU200" s="29"/>
      <c r="FV200" s="29"/>
      <c r="FW200" s="29"/>
      <c r="FX200" s="29"/>
      <c r="FY200" s="29"/>
      <c r="FZ200" s="29"/>
      <c r="GA200" s="29"/>
      <c r="GB200" s="29"/>
      <c r="GC200" s="29"/>
      <c r="GD200" s="29"/>
      <c r="GE200" s="29"/>
      <c r="GF200" s="29"/>
      <c r="GG200" s="29"/>
      <c r="GH200" s="29"/>
      <c r="GI200" s="29"/>
      <c r="GJ200" s="29"/>
      <c r="GK200" s="29"/>
      <c r="GL200" s="29"/>
      <c r="GM200" s="29"/>
      <c r="GN200" s="29"/>
      <c r="GO200" s="29"/>
      <c r="GP200" s="29"/>
      <c r="GQ200" s="29"/>
      <c r="GR200" s="29"/>
      <c r="GS200" s="29"/>
      <c r="GT200" s="29"/>
      <c r="GU200" s="29"/>
      <c r="GV200" s="29"/>
      <c r="GW200" s="29"/>
      <c r="GX200" s="29"/>
      <c r="GY200" s="29"/>
      <c r="GZ200" s="29"/>
      <c r="HA200" s="29"/>
      <c r="HB200" s="29"/>
      <c r="HC200" s="29"/>
      <c r="HD200" s="29"/>
      <c r="HE200" s="29"/>
      <c r="HF200" s="29"/>
      <c r="HG200" s="29"/>
      <c r="HH200" s="29"/>
      <c r="HI200" s="29"/>
      <c r="HJ200" s="29"/>
      <c r="HK200" s="29"/>
      <c r="HL200" s="29"/>
      <c r="HM200" s="29"/>
      <c r="HN200" s="29"/>
      <c r="HO200" s="29"/>
      <c r="HP200" s="29"/>
      <c r="HQ200" s="29"/>
      <c r="HR200" s="29"/>
      <c r="HS200" s="29"/>
      <c r="HT200" s="29"/>
      <c r="HU200" s="29"/>
      <c r="HV200" s="29"/>
      <c r="HW200" s="29"/>
      <c r="HX200" s="29"/>
      <c r="HY200" s="29"/>
      <c r="HZ200" s="29"/>
      <c r="IA200" s="29"/>
      <c r="IB200" s="29"/>
      <c r="IC200" s="29"/>
      <c r="ID200" s="29"/>
      <c r="IE200" s="29"/>
      <c r="IF200" s="29"/>
      <c r="IG200" s="29"/>
      <c r="IH200" s="29"/>
      <c r="II200" s="29"/>
      <c r="IJ200" s="29"/>
      <c r="IK200" s="29"/>
      <c r="IL200" s="29"/>
      <c r="IM200" s="29"/>
      <c r="IN200" s="29"/>
      <c r="IO200" s="29"/>
      <c r="IP200" s="29"/>
      <c r="IQ200" s="29"/>
      <c r="IR200" s="29"/>
      <c r="IS200" s="29"/>
      <c r="IT200" s="29"/>
      <c r="IU200" s="29"/>
      <c r="IV200" s="29"/>
      <c r="IW200" s="29"/>
    </row>
    <row r="201" spans="7:257" x14ac:dyDescent="0.25">
      <c r="G201" s="12"/>
      <c r="H201" s="12"/>
      <c r="I201" s="12"/>
      <c r="J201" s="12"/>
      <c r="K201" s="12"/>
      <c r="L201" s="12"/>
      <c r="M201" s="12"/>
      <c r="Q201" s="12"/>
      <c r="R201" s="12"/>
      <c r="S201" s="12"/>
      <c r="AA201" s="12"/>
      <c r="AB201" s="12"/>
      <c r="AF201" s="12"/>
      <c r="AG201" s="12"/>
      <c r="AP201" s="12"/>
      <c r="AW201" s="12"/>
      <c r="BF201" s="12"/>
      <c r="BP201" s="12"/>
      <c r="BU201" s="12"/>
      <c r="BV201" s="12"/>
      <c r="CB201" s="12"/>
      <c r="CF201" s="12"/>
      <c r="CK201" s="12"/>
      <c r="CL201" s="12"/>
      <c r="DA201" s="12"/>
      <c r="DB201" s="12"/>
      <c r="DL201" s="12"/>
      <c r="DQ201" s="12"/>
      <c r="DR201" s="12"/>
      <c r="DY201" s="12"/>
      <c r="EB201" s="12"/>
      <c r="EG201" s="12"/>
      <c r="EH201" s="12"/>
      <c r="EN201" s="12"/>
      <c r="EO201" s="12"/>
      <c r="EP201" s="29"/>
      <c r="EQ201" s="29"/>
      <c r="ES201" s="29"/>
      <c r="ET201" s="29"/>
      <c r="EU201" s="29"/>
      <c r="EV201" s="29"/>
      <c r="EX201" s="29"/>
      <c r="FA201" s="29"/>
      <c r="FB201" s="29"/>
      <c r="FC201" s="29"/>
      <c r="FD201" s="29"/>
      <c r="FF201" s="29"/>
      <c r="FG201" s="29"/>
      <c r="FI201" s="29"/>
      <c r="FJ201" s="29"/>
      <c r="FK201" s="29"/>
      <c r="FL201" s="29"/>
      <c r="FN201" s="29"/>
      <c r="FO201" s="29"/>
      <c r="FP201" s="29"/>
      <c r="FQ201" s="29"/>
      <c r="FR201" s="29"/>
      <c r="FS201" s="29"/>
      <c r="FT201" s="29"/>
      <c r="FU201" s="29"/>
      <c r="FV201" s="29"/>
      <c r="FW201" s="29"/>
      <c r="FX201" s="29"/>
      <c r="FY201" s="29"/>
      <c r="FZ201" s="29"/>
      <c r="GA201" s="29"/>
      <c r="GB201" s="29"/>
      <c r="GC201" s="29"/>
      <c r="GD201" s="29"/>
      <c r="GE201" s="29"/>
      <c r="GF201" s="29"/>
      <c r="GG201" s="29"/>
      <c r="GH201" s="29"/>
      <c r="GI201" s="29"/>
      <c r="GJ201" s="29"/>
      <c r="GK201" s="29"/>
      <c r="GL201" s="29"/>
      <c r="GM201" s="29"/>
      <c r="GN201" s="29"/>
      <c r="GO201" s="29"/>
      <c r="GP201" s="29"/>
      <c r="GQ201" s="29"/>
      <c r="GR201" s="29"/>
      <c r="GS201" s="29"/>
      <c r="GT201" s="29"/>
      <c r="GU201" s="29"/>
      <c r="GV201" s="29"/>
      <c r="GW201" s="29"/>
      <c r="GX201" s="29"/>
      <c r="GY201" s="29"/>
      <c r="GZ201" s="29"/>
      <c r="HA201" s="29"/>
      <c r="HB201" s="29"/>
      <c r="HC201" s="29"/>
      <c r="HD201" s="29"/>
      <c r="HE201" s="29"/>
      <c r="HF201" s="29"/>
      <c r="HG201" s="29"/>
      <c r="HH201" s="29"/>
      <c r="HI201" s="29"/>
      <c r="HJ201" s="29"/>
      <c r="HK201" s="29"/>
      <c r="HL201" s="29"/>
      <c r="HM201" s="29"/>
      <c r="HN201" s="29"/>
      <c r="HO201" s="29"/>
      <c r="HP201" s="29"/>
      <c r="HQ201" s="29"/>
      <c r="HR201" s="29"/>
      <c r="HS201" s="29"/>
      <c r="HT201" s="29"/>
      <c r="HU201" s="29"/>
      <c r="HV201" s="29"/>
      <c r="HW201" s="29"/>
      <c r="HX201" s="29"/>
      <c r="HY201" s="29"/>
      <c r="HZ201" s="29"/>
      <c r="IA201" s="29"/>
      <c r="IB201" s="29"/>
      <c r="IC201" s="29"/>
      <c r="ID201" s="29"/>
      <c r="IE201" s="29"/>
      <c r="IF201" s="29"/>
      <c r="IG201" s="29"/>
      <c r="IH201" s="29"/>
      <c r="II201" s="29"/>
      <c r="IJ201" s="29"/>
      <c r="IK201" s="29"/>
      <c r="IL201" s="29"/>
      <c r="IM201" s="29"/>
      <c r="IN201" s="29"/>
      <c r="IO201" s="29"/>
      <c r="IP201" s="29"/>
      <c r="IQ201" s="29"/>
      <c r="IR201" s="29"/>
      <c r="IS201" s="29"/>
      <c r="IT201" s="29"/>
      <c r="IU201" s="29"/>
      <c r="IV201" s="29"/>
      <c r="IW201" s="29"/>
    </row>
    <row r="202" spans="7:257" x14ac:dyDescent="0.25">
      <c r="G202" s="12"/>
      <c r="H202" s="12"/>
      <c r="I202" s="12"/>
      <c r="J202" s="12"/>
      <c r="K202" s="12"/>
      <c r="L202" s="12"/>
      <c r="M202" s="12"/>
      <c r="Q202" s="12"/>
      <c r="R202" s="12"/>
      <c r="S202" s="12"/>
      <c r="AA202" s="12"/>
      <c r="AB202" s="12"/>
      <c r="AF202" s="12"/>
      <c r="AG202" s="12"/>
      <c r="AP202" s="12"/>
      <c r="AW202" s="12"/>
      <c r="BF202" s="12"/>
      <c r="BP202" s="12"/>
      <c r="BU202" s="12"/>
      <c r="BV202" s="12"/>
      <c r="CB202" s="12"/>
      <c r="CF202" s="12"/>
      <c r="CK202" s="12"/>
      <c r="CL202" s="12"/>
      <c r="DA202" s="12"/>
      <c r="DB202" s="12"/>
      <c r="DL202" s="12"/>
      <c r="DQ202" s="12"/>
      <c r="DR202" s="12"/>
      <c r="DY202" s="12"/>
      <c r="EB202" s="12"/>
      <c r="EG202" s="12"/>
      <c r="EH202" s="12"/>
      <c r="EN202" s="12"/>
      <c r="EO202" s="12"/>
      <c r="EP202" s="29"/>
      <c r="EQ202" s="29"/>
      <c r="ES202" s="29"/>
      <c r="ET202" s="29"/>
      <c r="EU202" s="29"/>
      <c r="EV202" s="29"/>
      <c r="EX202" s="29"/>
      <c r="FA202" s="29"/>
      <c r="FB202" s="29"/>
      <c r="FC202" s="29"/>
      <c r="FD202" s="29"/>
      <c r="FF202" s="29"/>
      <c r="FG202" s="29"/>
      <c r="FI202" s="29"/>
      <c r="FJ202" s="29"/>
      <c r="FK202" s="29"/>
      <c r="FL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29"/>
      <c r="GV202" s="29"/>
      <c r="GW202" s="29"/>
      <c r="GX202" s="29"/>
      <c r="GY202" s="29"/>
      <c r="GZ202" s="29"/>
      <c r="HA202" s="29"/>
      <c r="HB202" s="29"/>
      <c r="HC202" s="29"/>
      <c r="HD202" s="29"/>
      <c r="HE202" s="29"/>
      <c r="HF202" s="29"/>
      <c r="HG202" s="29"/>
      <c r="HH202" s="29"/>
      <c r="HI202" s="29"/>
      <c r="HJ202" s="29"/>
      <c r="HK202" s="29"/>
      <c r="HL202" s="29"/>
      <c r="HM202" s="29"/>
      <c r="HN202" s="29"/>
      <c r="HO202" s="29"/>
      <c r="HP202" s="29"/>
      <c r="HQ202" s="29"/>
      <c r="HR202" s="29"/>
      <c r="HS202" s="29"/>
      <c r="HT202" s="29"/>
      <c r="HU202" s="29"/>
      <c r="HV202" s="29"/>
      <c r="HW202" s="29"/>
      <c r="HX202" s="29"/>
      <c r="HY202" s="29"/>
      <c r="HZ202" s="29"/>
      <c r="IA202" s="29"/>
      <c r="IB202" s="29"/>
      <c r="IC202" s="29"/>
      <c r="ID202" s="29"/>
      <c r="IE202" s="29"/>
      <c r="IF202" s="29"/>
      <c r="IG202" s="29"/>
      <c r="IH202" s="29"/>
      <c r="II202" s="29"/>
      <c r="IJ202" s="29"/>
      <c r="IK202" s="29"/>
      <c r="IL202" s="29"/>
      <c r="IM202" s="29"/>
      <c r="IN202" s="29"/>
      <c r="IO202" s="29"/>
      <c r="IP202" s="29"/>
      <c r="IQ202" s="29"/>
      <c r="IR202" s="29"/>
      <c r="IS202" s="29"/>
      <c r="IT202" s="29"/>
      <c r="IU202" s="29"/>
      <c r="IV202" s="29"/>
      <c r="IW202" s="29"/>
    </row>
    <row r="203" spans="7:257" x14ac:dyDescent="0.25">
      <c r="G203" s="12"/>
      <c r="H203" s="12"/>
      <c r="I203" s="12"/>
      <c r="J203" s="12"/>
      <c r="K203" s="12"/>
      <c r="L203" s="12"/>
      <c r="M203" s="12"/>
      <c r="Q203" s="12"/>
      <c r="R203" s="12"/>
      <c r="S203" s="12"/>
      <c r="AA203" s="12"/>
      <c r="AB203" s="12"/>
      <c r="AF203" s="12"/>
      <c r="AG203" s="12"/>
      <c r="AP203" s="12"/>
      <c r="AW203" s="12"/>
      <c r="BF203" s="12"/>
      <c r="BP203" s="12"/>
      <c r="BU203" s="12"/>
      <c r="BV203" s="12"/>
      <c r="CB203" s="12"/>
      <c r="CF203" s="12"/>
      <c r="CK203" s="12"/>
      <c r="CL203" s="12"/>
      <c r="DA203" s="12"/>
      <c r="DB203" s="12"/>
      <c r="DL203" s="12"/>
      <c r="DQ203" s="12"/>
      <c r="DR203" s="12"/>
      <c r="DY203" s="12"/>
      <c r="EB203" s="12"/>
      <c r="EG203" s="12"/>
      <c r="EH203" s="12"/>
      <c r="EN203" s="12"/>
      <c r="EO203" s="12"/>
      <c r="EP203" s="29"/>
      <c r="EQ203" s="29"/>
      <c r="ES203" s="29"/>
      <c r="ET203" s="29"/>
      <c r="EU203" s="29"/>
      <c r="EV203" s="29"/>
      <c r="EX203" s="29"/>
      <c r="FA203" s="29"/>
      <c r="FB203" s="29"/>
      <c r="FC203" s="29"/>
      <c r="FD203" s="29"/>
      <c r="FF203" s="29"/>
      <c r="FG203" s="29"/>
      <c r="FI203" s="29"/>
      <c r="FJ203" s="29"/>
      <c r="FK203" s="29"/>
      <c r="FL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29"/>
      <c r="GV203" s="29"/>
      <c r="GW203" s="29"/>
      <c r="GX203" s="29"/>
      <c r="GY203" s="29"/>
      <c r="GZ203" s="29"/>
      <c r="HA203" s="29"/>
      <c r="HB203" s="29"/>
      <c r="HC203" s="29"/>
      <c r="HD203" s="29"/>
      <c r="HE203" s="29"/>
      <c r="HF203" s="29"/>
      <c r="HG203" s="29"/>
      <c r="HH203" s="29"/>
      <c r="HI203" s="29"/>
      <c r="HJ203" s="29"/>
      <c r="HK203" s="29"/>
      <c r="HL203" s="29"/>
      <c r="HM203" s="29"/>
      <c r="HN203" s="29"/>
      <c r="HO203" s="29"/>
      <c r="HP203" s="29"/>
      <c r="HQ203" s="29"/>
      <c r="HR203" s="29"/>
      <c r="HS203" s="29"/>
      <c r="HT203" s="29"/>
      <c r="HU203" s="29"/>
      <c r="HV203" s="29"/>
      <c r="HW203" s="29"/>
      <c r="HX203" s="29"/>
      <c r="HY203" s="29"/>
      <c r="HZ203" s="29"/>
      <c r="IA203" s="29"/>
      <c r="IB203" s="29"/>
      <c r="IC203" s="29"/>
      <c r="ID203" s="29"/>
      <c r="IE203" s="29"/>
      <c r="IF203" s="29"/>
      <c r="IG203" s="29"/>
      <c r="IH203" s="29"/>
      <c r="II203" s="29"/>
      <c r="IJ203" s="29"/>
      <c r="IK203" s="29"/>
      <c r="IL203" s="29"/>
      <c r="IM203" s="29"/>
      <c r="IN203" s="29"/>
      <c r="IO203" s="29"/>
      <c r="IP203" s="29"/>
      <c r="IQ203" s="29"/>
      <c r="IR203" s="29"/>
      <c r="IS203" s="29"/>
      <c r="IT203" s="29"/>
      <c r="IU203" s="29"/>
      <c r="IV203" s="29"/>
      <c r="IW203" s="29"/>
    </row>
    <row r="204" spans="7:257" x14ac:dyDescent="0.25">
      <c r="G204" s="12"/>
      <c r="H204" s="12"/>
      <c r="I204" s="12"/>
      <c r="J204" s="12"/>
      <c r="K204" s="12"/>
      <c r="L204" s="12"/>
      <c r="M204" s="12"/>
      <c r="Q204" s="12"/>
      <c r="R204" s="12"/>
      <c r="S204" s="12"/>
      <c r="AA204" s="12"/>
      <c r="AB204" s="12"/>
      <c r="AF204" s="12"/>
      <c r="AG204" s="12"/>
      <c r="AP204" s="12"/>
      <c r="AW204" s="12"/>
      <c r="BF204" s="12"/>
      <c r="BP204" s="12"/>
      <c r="BU204" s="12"/>
      <c r="BV204" s="12"/>
      <c r="CB204" s="12"/>
      <c r="CF204" s="12"/>
      <c r="CK204" s="12"/>
      <c r="CL204" s="12"/>
      <c r="DA204" s="12"/>
      <c r="DB204" s="12"/>
      <c r="DL204" s="12"/>
      <c r="DQ204" s="12"/>
      <c r="DR204" s="12"/>
      <c r="DY204" s="12"/>
      <c r="EB204" s="12"/>
      <c r="EG204" s="12"/>
      <c r="EH204" s="12"/>
      <c r="EN204" s="12"/>
      <c r="EO204" s="12"/>
      <c r="EP204" s="29"/>
      <c r="EQ204" s="29"/>
      <c r="ES204" s="29"/>
      <c r="ET204" s="29"/>
      <c r="EU204" s="29"/>
      <c r="EV204" s="29"/>
      <c r="EX204" s="29"/>
      <c r="FA204" s="29"/>
      <c r="FB204" s="29"/>
      <c r="FC204" s="29"/>
      <c r="FD204" s="29"/>
      <c r="FF204" s="29"/>
      <c r="FG204" s="29"/>
      <c r="FI204" s="29"/>
      <c r="FJ204" s="29"/>
      <c r="FK204" s="29"/>
      <c r="FL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29"/>
      <c r="GV204" s="29"/>
      <c r="GW204" s="29"/>
      <c r="GX204" s="29"/>
      <c r="GY204" s="29"/>
      <c r="GZ204" s="29"/>
      <c r="HA204" s="29"/>
      <c r="HB204" s="29"/>
      <c r="HC204" s="29"/>
      <c r="HD204" s="29"/>
      <c r="HE204" s="29"/>
      <c r="HF204" s="29"/>
      <c r="HG204" s="29"/>
      <c r="HH204" s="29"/>
      <c r="HI204" s="29"/>
      <c r="HJ204" s="29"/>
      <c r="HK204" s="29"/>
      <c r="HL204" s="29"/>
      <c r="HM204" s="29"/>
      <c r="HN204" s="29"/>
      <c r="HO204" s="29"/>
      <c r="HP204" s="29"/>
      <c r="HQ204" s="29"/>
      <c r="HR204" s="29"/>
      <c r="HS204" s="29"/>
      <c r="HT204" s="29"/>
      <c r="HU204" s="29"/>
      <c r="HV204" s="29"/>
      <c r="HW204" s="29"/>
      <c r="HX204" s="29"/>
      <c r="HY204" s="29"/>
      <c r="HZ204" s="29"/>
      <c r="IA204" s="29"/>
      <c r="IB204" s="29"/>
      <c r="IC204" s="29"/>
      <c r="ID204" s="29"/>
      <c r="IE204" s="29"/>
      <c r="IF204" s="29"/>
      <c r="IG204" s="29"/>
      <c r="IH204" s="29"/>
      <c r="II204" s="29"/>
      <c r="IJ204" s="29"/>
      <c r="IK204" s="29"/>
      <c r="IL204" s="29"/>
      <c r="IM204" s="29"/>
      <c r="IN204" s="29"/>
      <c r="IO204" s="29"/>
      <c r="IP204" s="29"/>
      <c r="IQ204" s="29"/>
      <c r="IR204" s="29"/>
      <c r="IS204" s="29"/>
      <c r="IT204" s="29"/>
      <c r="IU204" s="29"/>
      <c r="IV204" s="29"/>
      <c r="IW204" s="29"/>
    </row>
    <row r="205" spans="7:257" x14ac:dyDescent="0.25">
      <c r="G205" s="12"/>
      <c r="H205" s="12"/>
      <c r="I205" s="12"/>
      <c r="J205" s="12"/>
      <c r="K205" s="12"/>
      <c r="L205" s="12"/>
      <c r="M205" s="12"/>
      <c r="Q205" s="12"/>
      <c r="R205" s="12"/>
      <c r="S205" s="12"/>
      <c r="AA205" s="12"/>
      <c r="AB205" s="12"/>
      <c r="AF205" s="12"/>
      <c r="AG205" s="12"/>
      <c r="AP205" s="12"/>
      <c r="AW205" s="12"/>
      <c r="BF205" s="12"/>
      <c r="BP205" s="12"/>
      <c r="BU205" s="12"/>
      <c r="BV205" s="12"/>
      <c r="CB205" s="12"/>
      <c r="CF205" s="12"/>
      <c r="CK205" s="12"/>
      <c r="CL205" s="12"/>
      <c r="DA205" s="12"/>
      <c r="DB205" s="12"/>
      <c r="DL205" s="12"/>
      <c r="DQ205" s="12"/>
      <c r="DR205" s="12"/>
      <c r="DY205" s="12"/>
      <c r="EB205" s="12"/>
      <c r="EG205" s="12"/>
      <c r="EH205" s="12"/>
      <c r="EN205" s="12"/>
      <c r="EO205" s="12"/>
      <c r="EP205" s="29"/>
      <c r="EQ205" s="29"/>
      <c r="ES205" s="29"/>
      <c r="ET205" s="29"/>
      <c r="EU205" s="29"/>
      <c r="EV205" s="29"/>
      <c r="EX205" s="29"/>
      <c r="FA205" s="29"/>
      <c r="FB205" s="29"/>
      <c r="FC205" s="29"/>
      <c r="FD205" s="29"/>
      <c r="FF205" s="29"/>
      <c r="FG205" s="29"/>
      <c r="FI205" s="29"/>
      <c r="FJ205" s="29"/>
      <c r="FK205" s="29"/>
      <c r="FL205" s="29"/>
      <c r="FN205" s="29"/>
      <c r="FO205" s="29"/>
      <c r="FP205" s="29"/>
      <c r="FQ205" s="29"/>
      <c r="FR205" s="29"/>
      <c r="FS205" s="29"/>
      <c r="FT205" s="29"/>
      <c r="FU205" s="29"/>
      <c r="FV205" s="29"/>
      <c r="FW205" s="29"/>
      <c r="FX205" s="29"/>
      <c r="FY205" s="29"/>
      <c r="FZ205" s="29"/>
      <c r="GA205" s="29"/>
      <c r="GB205" s="29"/>
      <c r="GC205" s="29"/>
      <c r="GD205" s="29"/>
      <c r="GE205" s="29"/>
      <c r="GF205" s="29"/>
      <c r="GG205" s="29"/>
      <c r="GH205" s="29"/>
      <c r="GI205" s="29"/>
      <c r="GJ205" s="29"/>
      <c r="GK205" s="29"/>
      <c r="GL205" s="29"/>
      <c r="GM205" s="29"/>
      <c r="GN205" s="29"/>
      <c r="GO205" s="29"/>
      <c r="GP205" s="29"/>
      <c r="GQ205" s="29"/>
      <c r="GR205" s="29"/>
      <c r="GS205" s="29"/>
      <c r="GT205" s="29"/>
      <c r="GU205" s="29"/>
      <c r="GV205" s="29"/>
      <c r="GW205" s="29"/>
      <c r="GX205" s="29"/>
      <c r="GY205" s="29"/>
      <c r="GZ205" s="29"/>
      <c r="HA205" s="29"/>
      <c r="HB205" s="29"/>
      <c r="HC205" s="29"/>
      <c r="HD205" s="29"/>
      <c r="HE205" s="29"/>
      <c r="HF205" s="29"/>
      <c r="HG205" s="29"/>
      <c r="HH205" s="29"/>
      <c r="HI205" s="29"/>
      <c r="HJ205" s="29"/>
      <c r="HK205" s="29"/>
      <c r="HL205" s="29"/>
      <c r="HM205" s="29"/>
      <c r="HN205" s="29"/>
      <c r="HO205" s="29"/>
      <c r="HP205" s="29"/>
      <c r="HQ205" s="29"/>
      <c r="HR205" s="29"/>
      <c r="HS205" s="29"/>
      <c r="HT205" s="29"/>
      <c r="HU205" s="29"/>
      <c r="HV205" s="29"/>
      <c r="HW205" s="29"/>
      <c r="HX205" s="29"/>
      <c r="HY205" s="29"/>
      <c r="HZ205" s="29"/>
      <c r="IA205" s="29"/>
      <c r="IB205" s="29"/>
      <c r="IC205" s="29"/>
      <c r="ID205" s="29"/>
      <c r="IE205" s="29"/>
      <c r="IF205" s="29"/>
      <c r="IG205" s="29"/>
      <c r="IH205" s="29"/>
      <c r="II205" s="29"/>
      <c r="IJ205" s="29"/>
      <c r="IK205" s="29"/>
      <c r="IL205" s="29"/>
      <c r="IM205" s="29"/>
      <c r="IN205" s="29"/>
      <c r="IO205" s="29"/>
      <c r="IP205" s="29"/>
      <c r="IQ205" s="29"/>
      <c r="IR205" s="29"/>
      <c r="IS205" s="29"/>
      <c r="IT205" s="29"/>
      <c r="IU205" s="29"/>
      <c r="IV205" s="29"/>
      <c r="IW205" s="29"/>
    </row>
    <row r="206" spans="7:257" x14ac:dyDescent="0.25">
      <c r="G206" s="12"/>
      <c r="H206" s="12"/>
      <c r="I206" s="12"/>
      <c r="J206" s="12"/>
      <c r="K206" s="12"/>
      <c r="L206" s="12"/>
      <c r="M206" s="12"/>
      <c r="Q206" s="12"/>
      <c r="R206" s="12"/>
      <c r="S206" s="12"/>
      <c r="AA206" s="12"/>
      <c r="AB206" s="12"/>
      <c r="AF206" s="12"/>
      <c r="AG206" s="12"/>
      <c r="AP206" s="12"/>
      <c r="AW206" s="12"/>
      <c r="BF206" s="12"/>
      <c r="BP206" s="12"/>
      <c r="BU206" s="12"/>
      <c r="BV206" s="12"/>
      <c r="CB206" s="12"/>
      <c r="CF206" s="12"/>
      <c r="CK206" s="12"/>
      <c r="CL206" s="12"/>
      <c r="DA206" s="12"/>
      <c r="DB206" s="12"/>
      <c r="DL206" s="12"/>
      <c r="DQ206" s="12"/>
      <c r="DR206" s="12"/>
      <c r="DY206" s="12"/>
      <c r="EB206" s="12"/>
      <c r="EG206" s="12"/>
      <c r="EH206" s="12"/>
      <c r="EN206" s="12"/>
      <c r="EO206" s="12"/>
      <c r="EP206" s="29"/>
      <c r="EQ206" s="29"/>
      <c r="ES206" s="29"/>
      <c r="ET206" s="29"/>
      <c r="EU206" s="29"/>
      <c r="EV206" s="29"/>
      <c r="EX206" s="29"/>
      <c r="FA206" s="29"/>
      <c r="FB206" s="29"/>
      <c r="FC206" s="29"/>
      <c r="FD206" s="29"/>
      <c r="FF206" s="29"/>
      <c r="FG206" s="29"/>
      <c r="FI206" s="29"/>
      <c r="FJ206" s="29"/>
      <c r="FK206" s="29"/>
      <c r="FL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c r="IK206" s="29"/>
      <c r="IL206" s="29"/>
      <c r="IM206" s="29"/>
      <c r="IN206" s="29"/>
      <c r="IO206" s="29"/>
      <c r="IP206" s="29"/>
      <c r="IQ206" s="29"/>
      <c r="IR206" s="29"/>
      <c r="IS206" s="29"/>
      <c r="IT206" s="29"/>
      <c r="IU206" s="29"/>
      <c r="IV206" s="29"/>
      <c r="IW206" s="29"/>
    </row>
    <row r="207" spans="7:257" x14ac:dyDescent="0.25">
      <c r="G207" s="12"/>
      <c r="H207" s="12"/>
      <c r="I207" s="12"/>
      <c r="J207" s="12"/>
      <c r="K207" s="12"/>
      <c r="L207" s="12"/>
      <c r="M207" s="12"/>
      <c r="Q207" s="12"/>
      <c r="R207" s="12"/>
      <c r="S207" s="12"/>
      <c r="AA207" s="12"/>
      <c r="AB207" s="12"/>
      <c r="AF207" s="12"/>
      <c r="AG207" s="12"/>
      <c r="AP207" s="12"/>
      <c r="AW207" s="12"/>
      <c r="BF207" s="12"/>
      <c r="BP207" s="12"/>
      <c r="BU207" s="12"/>
      <c r="BV207" s="12"/>
      <c r="CB207" s="12"/>
      <c r="CF207" s="12"/>
      <c r="CK207" s="12"/>
      <c r="CL207" s="12"/>
      <c r="DA207" s="12"/>
      <c r="DB207" s="12"/>
      <c r="DL207" s="12"/>
      <c r="DQ207" s="12"/>
      <c r="DR207" s="12"/>
      <c r="DY207" s="12"/>
      <c r="EB207" s="12"/>
      <c r="EG207" s="12"/>
      <c r="EH207" s="12"/>
      <c r="EN207" s="12"/>
      <c r="EO207" s="12"/>
      <c r="EP207" s="29"/>
      <c r="EQ207" s="29"/>
      <c r="ES207" s="29"/>
      <c r="ET207" s="29"/>
      <c r="EU207" s="29"/>
      <c r="EV207" s="29"/>
      <c r="EX207" s="29"/>
      <c r="FA207" s="29"/>
      <c r="FB207" s="29"/>
      <c r="FC207" s="29"/>
      <c r="FD207" s="29"/>
      <c r="FF207" s="29"/>
      <c r="FG207" s="29"/>
      <c r="FI207" s="29"/>
      <c r="FJ207" s="29"/>
      <c r="FK207" s="29"/>
      <c r="FL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c r="IK207" s="29"/>
      <c r="IL207" s="29"/>
      <c r="IM207" s="29"/>
      <c r="IN207" s="29"/>
      <c r="IO207" s="29"/>
      <c r="IP207" s="29"/>
      <c r="IQ207" s="29"/>
      <c r="IR207" s="29"/>
      <c r="IS207" s="29"/>
      <c r="IT207" s="29"/>
      <c r="IU207" s="29"/>
      <c r="IV207" s="29"/>
      <c r="IW207" s="29"/>
    </row>
    <row r="208" spans="7:257" x14ac:dyDescent="0.25">
      <c r="G208" s="12"/>
      <c r="H208" s="12"/>
      <c r="I208" s="12"/>
      <c r="J208" s="12"/>
      <c r="K208" s="12"/>
      <c r="L208" s="12"/>
      <c r="M208" s="12"/>
      <c r="Q208" s="12"/>
      <c r="R208" s="12"/>
      <c r="S208" s="12"/>
      <c r="AA208" s="12"/>
      <c r="AB208" s="12"/>
      <c r="AF208" s="12"/>
      <c r="AG208" s="12"/>
      <c r="AP208" s="12"/>
      <c r="AW208" s="12"/>
      <c r="BF208" s="12"/>
      <c r="BP208" s="12"/>
      <c r="BU208" s="12"/>
      <c r="BV208" s="12"/>
      <c r="CB208" s="12"/>
      <c r="CF208" s="12"/>
      <c r="CK208" s="12"/>
      <c r="CL208" s="12"/>
      <c r="DA208" s="12"/>
      <c r="DB208" s="12"/>
      <c r="DL208" s="12"/>
      <c r="DQ208" s="12"/>
      <c r="DR208" s="12"/>
      <c r="DY208" s="12"/>
      <c r="EB208" s="12"/>
      <c r="EG208" s="12"/>
      <c r="EH208" s="12"/>
      <c r="EN208" s="12"/>
      <c r="EO208" s="12"/>
      <c r="EP208" s="29"/>
      <c r="EQ208" s="29"/>
      <c r="ES208" s="29"/>
      <c r="ET208" s="29"/>
      <c r="EU208" s="29"/>
      <c r="EV208" s="29"/>
      <c r="EX208" s="29"/>
      <c r="FA208" s="29"/>
      <c r="FB208" s="29"/>
      <c r="FC208" s="29"/>
      <c r="FD208" s="29"/>
      <c r="FF208" s="29"/>
      <c r="FG208" s="29"/>
      <c r="FI208" s="29"/>
      <c r="FJ208" s="29"/>
      <c r="FK208" s="29"/>
      <c r="FL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29"/>
      <c r="GV208" s="29"/>
      <c r="GW208" s="29"/>
      <c r="GX208" s="29"/>
      <c r="GY208" s="29"/>
      <c r="GZ208" s="29"/>
      <c r="HA208" s="29"/>
      <c r="HB208" s="29"/>
      <c r="HC208" s="29"/>
      <c r="HD208" s="29"/>
      <c r="HE208" s="29"/>
      <c r="HF208" s="29"/>
      <c r="HG208" s="29"/>
      <c r="HH208" s="29"/>
      <c r="HI208" s="29"/>
      <c r="HJ208" s="29"/>
      <c r="HK208" s="29"/>
      <c r="HL208" s="29"/>
      <c r="HM208" s="29"/>
      <c r="HN208" s="29"/>
      <c r="HO208" s="29"/>
      <c r="HP208" s="29"/>
      <c r="HQ208" s="29"/>
      <c r="HR208" s="29"/>
      <c r="HS208" s="29"/>
      <c r="HT208" s="29"/>
      <c r="HU208" s="29"/>
      <c r="HV208" s="29"/>
      <c r="HW208" s="29"/>
      <c r="HX208" s="29"/>
      <c r="HY208" s="29"/>
      <c r="HZ208" s="29"/>
      <c r="IA208" s="29"/>
      <c r="IB208" s="29"/>
      <c r="IC208" s="29"/>
      <c r="ID208" s="29"/>
      <c r="IE208" s="29"/>
      <c r="IF208" s="29"/>
      <c r="IG208" s="29"/>
      <c r="IH208" s="29"/>
      <c r="II208" s="29"/>
      <c r="IJ208" s="29"/>
      <c r="IK208" s="29"/>
      <c r="IL208" s="29"/>
      <c r="IM208" s="29"/>
      <c r="IN208" s="29"/>
      <c r="IO208" s="29"/>
      <c r="IP208" s="29"/>
      <c r="IQ208" s="29"/>
      <c r="IR208" s="29"/>
      <c r="IS208" s="29"/>
      <c r="IT208" s="29"/>
      <c r="IU208" s="29"/>
      <c r="IV208" s="29"/>
      <c r="IW208" s="29"/>
    </row>
    <row r="209" spans="7:257" x14ac:dyDescent="0.25">
      <c r="G209" s="12"/>
      <c r="H209" s="12"/>
      <c r="I209" s="12"/>
      <c r="J209" s="12"/>
      <c r="K209" s="12"/>
      <c r="L209" s="12"/>
      <c r="M209" s="12"/>
      <c r="Q209" s="12"/>
      <c r="R209" s="12"/>
      <c r="S209" s="12"/>
      <c r="AA209" s="12"/>
      <c r="AB209" s="12"/>
      <c r="AF209" s="12"/>
      <c r="AG209" s="12"/>
      <c r="AP209" s="12"/>
      <c r="AW209" s="12"/>
      <c r="BF209" s="12"/>
      <c r="BP209" s="12"/>
      <c r="BU209" s="12"/>
      <c r="BV209" s="12"/>
      <c r="CB209" s="12"/>
      <c r="CF209" s="12"/>
      <c r="CK209" s="12"/>
      <c r="CL209" s="12"/>
      <c r="DA209" s="12"/>
      <c r="DB209" s="12"/>
      <c r="DL209" s="12"/>
      <c r="DQ209" s="12"/>
      <c r="DR209" s="12"/>
      <c r="DY209" s="12"/>
      <c r="EB209" s="12"/>
      <c r="EG209" s="12"/>
      <c r="EH209" s="12"/>
      <c r="EN209" s="12"/>
      <c r="EO209" s="12"/>
      <c r="EP209" s="29"/>
      <c r="EQ209" s="29"/>
      <c r="ES209" s="29"/>
      <c r="ET209" s="29"/>
      <c r="EU209" s="29"/>
      <c r="EV209" s="29"/>
      <c r="EX209" s="29"/>
      <c r="FA209" s="29"/>
      <c r="FB209" s="29"/>
      <c r="FC209" s="29"/>
      <c r="FD209" s="29"/>
      <c r="FF209" s="29"/>
      <c r="FG209" s="29"/>
      <c r="FI209" s="29"/>
      <c r="FJ209" s="29"/>
      <c r="FK209" s="29"/>
      <c r="FL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29"/>
      <c r="GV209" s="29"/>
      <c r="GW209" s="29"/>
      <c r="GX209" s="29"/>
      <c r="GY209" s="29"/>
      <c r="GZ209" s="29"/>
      <c r="HA209" s="29"/>
      <c r="HB209" s="29"/>
      <c r="HC209" s="29"/>
      <c r="HD209" s="29"/>
      <c r="HE209" s="29"/>
      <c r="HF209" s="29"/>
      <c r="HG209" s="29"/>
      <c r="HH209" s="29"/>
      <c r="HI209" s="29"/>
      <c r="HJ209" s="29"/>
      <c r="HK209" s="29"/>
      <c r="HL209" s="29"/>
      <c r="HM209" s="29"/>
      <c r="HN209" s="29"/>
      <c r="HO209" s="29"/>
      <c r="HP209" s="29"/>
      <c r="HQ209" s="29"/>
      <c r="HR209" s="29"/>
      <c r="HS209" s="29"/>
      <c r="HT209" s="29"/>
      <c r="HU209" s="29"/>
      <c r="HV209" s="29"/>
      <c r="HW209" s="29"/>
      <c r="HX209" s="29"/>
      <c r="HY209" s="29"/>
      <c r="HZ209" s="29"/>
      <c r="IA209" s="29"/>
      <c r="IB209" s="29"/>
      <c r="IC209" s="29"/>
      <c r="ID209" s="29"/>
      <c r="IE209" s="29"/>
      <c r="IF209" s="29"/>
      <c r="IG209" s="29"/>
      <c r="IH209" s="29"/>
      <c r="II209" s="29"/>
      <c r="IJ209" s="29"/>
      <c r="IK209" s="29"/>
      <c r="IL209" s="29"/>
      <c r="IM209" s="29"/>
      <c r="IN209" s="29"/>
      <c r="IO209" s="29"/>
      <c r="IP209" s="29"/>
      <c r="IQ209" s="29"/>
      <c r="IR209" s="29"/>
      <c r="IS209" s="29"/>
      <c r="IT209" s="29"/>
      <c r="IU209" s="29"/>
      <c r="IV209" s="29"/>
      <c r="IW209" s="29"/>
    </row>
    <row r="210" spans="7:257" x14ac:dyDescent="0.25">
      <c r="G210" s="12"/>
      <c r="H210" s="12"/>
      <c r="I210" s="12"/>
      <c r="J210" s="12"/>
      <c r="K210" s="12"/>
      <c r="L210" s="12"/>
      <c r="M210" s="12"/>
      <c r="Q210" s="12"/>
      <c r="R210" s="12"/>
      <c r="S210" s="12"/>
      <c r="AA210" s="12"/>
      <c r="AB210" s="12"/>
      <c r="AF210" s="12"/>
      <c r="AG210" s="12"/>
      <c r="AP210" s="12"/>
      <c r="AW210" s="12"/>
      <c r="BF210" s="12"/>
      <c r="BP210" s="12"/>
      <c r="BU210" s="12"/>
      <c r="BV210" s="12"/>
      <c r="CB210" s="12"/>
      <c r="CF210" s="12"/>
      <c r="CK210" s="12"/>
      <c r="CL210" s="12"/>
      <c r="DA210" s="12"/>
      <c r="DB210" s="12"/>
      <c r="DL210" s="12"/>
      <c r="DQ210" s="12"/>
      <c r="DR210" s="12"/>
      <c r="DY210" s="12"/>
      <c r="EB210" s="12"/>
      <c r="EG210" s="12"/>
      <c r="EH210" s="12"/>
      <c r="EN210" s="12"/>
      <c r="EO210" s="12"/>
      <c r="EP210" s="29"/>
      <c r="EQ210" s="29"/>
      <c r="ES210" s="29"/>
      <c r="ET210" s="29"/>
      <c r="EU210" s="29"/>
      <c r="EV210" s="29"/>
      <c r="EX210" s="29"/>
      <c r="FA210" s="29"/>
      <c r="FB210" s="29"/>
      <c r="FC210" s="29"/>
      <c r="FD210" s="29"/>
      <c r="FF210" s="29"/>
      <c r="FG210" s="29"/>
      <c r="FI210" s="29"/>
      <c r="FJ210" s="29"/>
      <c r="FK210" s="29"/>
      <c r="FL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c r="IK210" s="29"/>
      <c r="IL210" s="29"/>
      <c r="IM210" s="29"/>
      <c r="IN210" s="29"/>
      <c r="IO210" s="29"/>
      <c r="IP210" s="29"/>
      <c r="IQ210" s="29"/>
      <c r="IR210" s="29"/>
      <c r="IS210" s="29"/>
      <c r="IT210" s="29"/>
      <c r="IU210" s="29"/>
      <c r="IV210" s="29"/>
      <c r="IW210" s="29"/>
    </row>
    <row r="211" spans="7:257" x14ac:dyDescent="0.25">
      <c r="G211" s="12"/>
      <c r="H211" s="12"/>
      <c r="I211" s="12"/>
      <c r="J211" s="12"/>
      <c r="K211" s="12"/>
      <c r="L211" s="12"/>
      <c r="M211" s="12"/>
      <c r="Q211" s="12"/>
      <c r="R211" s="12"/>
      <c r="S211" s="12"/>
      <c r="AA211" s="12"/>
      <c r="AB211" s="12"/>
      <c r="AF211" s="12"/>
      <c r="AG211" s="12"/>
      <c r="AP211" s="12"/>
      <c r="AW211" s="12"/>
      <c r="BF211" s="12"/>
      <c r="BP211" s="12"/>
      <c r="BU211" s="12"/>
      <c r="BV211" s="12"/>
      <c r="CB211" s="12"/>
      <c r="CF211" s="12"/>
      <c r="CK211" s="12"/>
      <c r="CL211" s="12"/>
      <c r="DA211" s="12"/>
      <c r="DB211" s="12"/>
      <c r="DL211" s="12"/>
      <c r="DQ211" s="12"/>
      <c r="DR211" s="12"/>
      <c r="DY211" s="12"/>
      <c r="EB211" s="12"/>
      <c r="EG211" s="12"/>
      <c r="EH211" s="12"/>
      <c r="EN211" s="12"/>
      <c r="EO211" s="12"/>
      <c r="EP211" s="29"/>
      <c r="EQ211" s="29"/>
      <c r="ES211" s="29"/>
      <c r="ET211" s="29"/>
      <c r="EU211" s="29"/>
      <c r="EV211" s="29"/>
      <c r="EX211" s="29"/>
      <c r="FA211" s="29"/>
      <c r="FB211" s="29"/>
      <c r="FC211" s="29"/>
      <c r="FD211" s="29"/>
      <c r="FF211" s="29"/>
      <c r="FG211" s="29"/>
      <c r="FI211" s="29"/>
      <c r="FJ211" s="29"/>
      <c r="FK211" s="29"/>
      <c r="FL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29"/>
      <c r="GV211" s="29"/>
      <c r="GW211" s="29"/>
      <c r="GX211" s="29"/>
      <c r="GY211" s="29"/>
      <c r="GZ211" s="29"/>
      <c r="HA211" s="29"/>
      <c r="HB211" s="29"/>
      <c r="HC211" s="29"/>
      <c r="HD211" s="29"/>
      <c r="HE211" s="29"/>
      <c r="HF211" s="29"/>
      <c r="HG211" s="29"/>
      <c r="HH211" s="29"/>
      <c r="HI211" s="29"/>
      <c r="HJ211" s="29"/>
      <c r="HK211" s="29"/>
      <c r="HL211" s="29"/>
      <c r="HM211" s="29"/>
      <c r="HN211" s="29"/>
      <c r="HO211" s="29"/>
      <c r="HP211" s="29"/>
      <c r="HQ211" s="29"/>
      <c r="HR211" s="29"/>
      <c r="HS211" s="29"/>
      <c r="HT211" s="29"/>
      <c r="HU211" s="29"/>
      <c r="HV211" s="29"/>
      <c r="HW211" s="29"/>
      <c r="HX211" s="29"/>
      <c r="HY211" s="29"/>
      <c r="HZ211" s="29"/>
      <c r="IA211" s="29"/>
      <c r="IB211" s="29"/>
      <c r="IC211" s="29"/>
      <c r="ID211" s="29"/>
      <c r="IE211" s="29"/>
      <c r="IF211" s="29"/>
      <c r="IG211" s="29"/>
      <c r="IH211" s="29"/>
      <c r="II211" s="29"/>
      <c r="IJ211" s="29"/>
      <c r="IK211" s="29"/>
      <c r="IL211" s="29"/>
      <c r="IM211" s="29"/>
      <c r="IN211" s="29"/>
      <c r="IO211" s="29"/>
      <c r="IP211" s="29"/>
      <c r="IQ211" s="29"/>
      <c r="IR211" s="29"/>
      <c r="IS211" s="29"/>
      <c r="IT211" s="29"/>
      <c r="IU211" s="29"/>
      <c r="IV211" s="29"/>
      <c r="IW211" s="29"/>
    </row>
    <row r="212" spans="7:257" x14ac:dyDescent="0.25">
      <c r="G212" s="12"/>
      <c r="H212" s="12"/>
      <c r="I212" s="12"/>
      <c r="J212" s="12"/>
      <c r="K212" s="12"/>
      <c r="L212" s="12"/>
      <c r="M212" s="12"/>
      <c r="Q212" s="12"/>
      <c r="R212" s="12"/>
      <c r="S212" s="12"/>
      <c r="AA212" s="12"/>
      <c r="AB212" s="12"/>
      <c r="AF212" s="12"/>
      <c r="AG212" s="12"/>
      <c r="AP212" s="12"/>
      <c r="AW212" s="12"/>
      <c r="BF212" s="12"/>
      <c r="BP212" s="12"/>
      <c r="BU212" s="12"/>
      <c r="BV212" s="12"/>
      <c r="CB212" s="12"/>
      <c r="CF212" s="12"/>
      <c r="CK212" s="12"/>
      <c r="CL212" s="12"/>
      <c r="DA212" s="12"/>
      <c r="DB212" s="12"/>
      <c r="DL212" s="12"/>
      <c r="DQ212" s="12"/>
      <c r="DR212" s="12"/>
      <c r="DY212" s="12"/>
      <c r="EB212" s="12"/>
      <c r="EG212" s="12"/>
      <c r="EH212" s="12"/>
      <c r="EN212" s="12"/>
      <c r="EO212" s="12"/>
      <c r="EP212" s="29"/>
      <c r="EQ212" s="29"/>
      <c r="ES212" s="29"/>
      <c r="ET212" s="29"/>
      <c r="EU212" s="29"/>
      <c r="EV212" s="29"/>
      <c r="EX212" s="29"/>
      <c r="FA212" s="29"/>
      <c r="FB212" s="29"/>
      <c r="FC212" s="29"/>
      <c r="FD212" s="29"/>
      <c r="FF212" s="29"/>
      <c r="FG212" s="29"/>
      <c r="FI212" s="29"/>
      <c r="FJ212" s="29"/>
      <c r="FK212" s="29"/>
      <c r="FL212" s="29"/>
      <c r="FN212" s="29"/>
      <c r="FO212" s="29"/>
      <c r="FP212" s="29"/>
      <c r="FQ212" s="29"/>
      <c r="FR212" s="29"/>
      <c r="FS212" s="29"/>
      <c r="FT212" s="29"/>
      <c r="FU212" s="29"/>
      <c r="FV212" s="29"/>
      <c r="FW212" s="29"/>
      <c r="FX212" s="29"/>
      <c r="FY212" s="29"/>
      <c r="FZ212" s="29"/>
      <c r="GA212" s="29"/>
      <c r="GB212" s="29"/>
      <c r="GC212" s="29"/>
      <c r="GD212" s="29"/>
      <c r="GE212" s="29"/>
      <c r="GF212" s="29"/>
      <c r="GG212" s="29"/>
      <c r="GH212" s="29"/>
      <c r="GI212" s="29"/>
      <c r="GJ212" s="29"/>
      <c r="GK212" s="29"/>
      <c r="GL212" s="29"/>
      <c r="GM212" s="29"/>
      <c r="GN212" s="29"/>
      <c r="GO212" s="29"/>
      <c r="GP212" s="29"/>
      <c r="GQ212" s="29"/>
      <c r="GR212" s="29"/>
      <c r="GS212" s="29"/>
      <c r="GT212" s="29"/>
      <c r="GU212" s="29"/>
      <c r="GV212" s="29"/>
      <c r="GW212" s="29"/>
      <c r="GX212" s="29"/>
      <c r="GY212" s="29"/>
      <c r="GZ212" s="29"/>
      <c r="HA212" s="29"/>
      <c r="HB212" s="29"/>
      <c r="HC212" s="29"/>
      <c r="HD212" s="29"/>
      <c r="HE212" s="29"/>
      <c r="HF212" s="29"/>
      <c r="HG212" s="29"/>
      <c r="HH212" s="29"/>
      <c r="HI212" s="29"/>
      <c r="HJ212" s="29"/>
      <c r="HK212" s="29"/>
      <c r="HL212" s="29"/>
      <c r="HM212" s="29"/>
      <c r="HN212" s="29"/>
      <c r="HO212" s="29"/>
      <c r="HP212" s="29"/>
      <c r="HQ212" s="29"/>
      <c r="HR212" s="29"/>
      <c r="HS212" s="29"/>
      <c r="HT212" s="29"/>
      <c r="HU212" s="29"/>
      <c r="HV212" s="29"/>
      <c r="HW212" s="29"/>
      <c r="HX212" s="29"/>
      <c r="HY212" s="29"/>
      <c r="HZ212" s="29"/>
      <c r="IA212" s="29"/>
      <c r="IB212" s="29"/>
      <c r="IC212" s="29"/>
      <c r="ID212" s="29"/>
      <c r="IE212" s="29"/>
      <c r="IF212" s="29"/>
      <c r="IG212" s="29"/>
      <c r="IH212" s="29"/>
      <c r="II212" s="29"/>
      <c r="IJ212" s="29"/>
      <c r="IK212" s="29"/>
      <c r="IL212" s="29"/>
      <c r="IM212" s="29"/>
      <c r="IN212" s="29"/>
      <c r="IO212" s="29"/>
      <c r="IP212" s="29"/>
      <c r="IQ212" s="29"/>
      <c r="IR212" s="29"/>
      <c r="IS212" s="29"/>
      <c r="IT212" s="29"/>
      <c r="IU212" s="29"/>
      <c r="IV212" s="29"/>
      <c r="IW212" s="29"/>
    </row>
    <row r="213" spans="7:257" x14ac:dyDescent="0.25">
      <c r="G213" s="12"/>
      <c r="H213" s="12"/>
      <c r="I213" s="12"/>
      <c r="J213" s="12"/>
      <c r="K213" s="12"/>
      <c r="L213" s="12"/>
      <c r="M213" s="12"/>
      <c r="Q213" s="12"/>
      <c r="R213" s="12"/>
      <c r="S213" s="12"/>
      <c r="AA213" s="12"/>
      <c r="AB213" s="12"/>
      <c r="AF213" s="12"/>
      <c r="AG213" s="12"/>
      <c r="AP213" s="12"/>
      <c r="AW213" s="12"/>
      <c r="BF213" s="12"/>
      <c r="BP213" s="12"/>
      <c r="BU213" s="12"/>
      <c r="BV213" s="12"/>
      <c r="CB213" s="12"/>
      <c r="CF213" s="12"/>
      <c r="CK213" s="12"/>
      <c r="CL213" s="12"/>
      <c r="DA213" s="12"/>
      <c r="DB213" s="12"/>
      <c r="DL213" s="12"/>
      <c r="DQ213" s="12"/>
      <c r="DR213" s="12"/>
      <c r="DY213" s="12"/>
      <c r="EB213" s="12"/>
      <c r="EG213" s="12"/>
      <c r="EH213" s="12"/>
      <c r="EN213" s="12"/>
      <c r="EO213" s="12"/>
      <c r="EP213" s="29"/>
      <c r="EQ213" s="29"/>
      <c r="ES213" s="29"/>
      <c r="ET213" s="29"/>
      <c r="EU213" s="29"/>
      <c r="EV213" s="29"/>
      <c r="EX213" s="29"/>
      <c r="FA213" s="29"/>
      <c r="FB213" s="29"/>
      <c r="FC213" s="29"/>
      <c r="FD213" s="29"/>
      <c r="FF213" s="29"/>
      <c r="FG213" s="29"/>
      <c r="FI213" s="29"/>
      <c r="FJ213" s="29"/>
      <c r="FK213" s="29"/>
      <c r="FL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29"/>
      <c r="GV213" s="29"/>
      <c r="GW213" s="29"/>
      <c r="GX213" s="29"/>
      <c r="GY213" s="29"/>
      <c r="GZ213" s="29"/>
      <c r="HA213" s="29"/>
      <c r="HB213" s="29"/>
      <c r="HC213" s="29"/>
      <c r="HD213" s="29"/>
      <c r="HE213" s="29"/>
      <c r="HF213" s="29"/>
      <c r="HG213" s="29"/>
      <c r="HH213" s="29"/>
      <c r="HI213" s="29"/>
      <c r="HJ213" s="29"/>
      <c r="HK213" s="29"/>
      <c r="HL213" s="29"/>
      <c r="HM213" s="29"/>
      <c r="HN213" s="29"/>
      <c r="HO213" s="29"/>
      <c r="HP213" s="29"/>
      <c r="HQ213" s="29"/>
      <c r="HR213" s="29"/>
      <c r="HS213" s="29"/>
      <c r="HT213" s="29"/>
      <c r="HU213" s="29"/>
      <c r="HV213" s="29"/>
      <c r="HW213" s="29"/>
      <c r="HX213" s="29"/>
      <c r="HY213" s="29"/>
      <c r="HZ213" s="29"/>
      <c r="IA213" s="29"/>
      <c r="IB213" s="29"/>
      <c r="IC213" s="29"/>
      <c r="ID213" s="29"/>
      <c r="IE213" s="29"/>
      <c r="IF213" s="29"/>
      <c r="IG213" s="29"/>
      <c r="IH213" s="29"/>
      <c r="II213" s="29"/>
      <c r="IJ213" s="29"/>
      <c r="IK213" s="29"/>
      <c r="IL213" s="29"/>
      <c r="IM213" s="29"/>
      <c r="IN213" s="29"/>
      <c r="IO213" s="29"/>
      <c r="IP213" s="29"/>
      <c r="IQ213" s="29"/>
      <c r="IR213" s="29"/>
      <c r="IS213" s="29"/>
      <c r="IT213" s="29"/>
      <c r="IU213" s="29"/>
      <c r="IV213" s="29"/>
      <c r="IW213" s="29"/>
    </row>
    <row r="214" spans="7:257" x14ac:dyDescent="0.25">
      <c r="G214" s="12"/>
      <c r="H214" s="12"/>
      <c r="I214" s="12"/>
      <c r="J214" s="12"/>
      <c r="K214" s="12"/>
      <c r="L214" s="12"/>
      <c r="M214" s="12"/>
      <c r="Q214" s="12"/>
      <c r="R214" s="12"/>
      <c r="S214" s="12"/>
      <c r="AA214" s="12"/>
      <c r="AB214" s="12"/>
      <c r="AF214" s="12"/>
      <c r="AG214" s="12"/>
      <c r="AP214" s="12"/>
      <c r="AW214" s="12"/>
      <c r="BF214" s="12"/>
      <c r="BP214" s="12"/>
      <c r="BU214" s="12"/>
      <c r="BV214" s="12"/>
      <c r="CB214" s="12"/>
      <c r="CF214" s="12"/>
      <c r="CK214" s="12"/>
      <c r="CL214" s="12"/>
      <c r="DA214" s="12"/>
      <c r="DB214" s="12"/>
      <c r="DL214" s="12"/>
      <c r="DQ214" s="12"/>
      <c r="DR214" s="12"/>
      <c r="DY214" s="12"/>
      <c r="EB214" s="12"/>
      <c r="EG214" s="12"/>
      <c r="EH214" s="12"/>
      <c r="EN214" s="12"/>
      <c r="EO214" s="12"/>
      <c r="EP214" s="29"/>
      <c r="EQ214" s="29"/>
      <c r="ES214" s="29"/>
      <c r="ET214" s="29"/>
      <c r="EU214" s="29"/>
      <c r="EV214" s="29"/>
      <c r="EX214" s="29"/>
      <c r="FA214" s="29"/>
      <c r="FB214" s="29"/>
      <c r="FC214" s="29"/>
      <c r="FD214" s="29"/>
      <c r="FF214" s="29"/>
      <c r="FG214" s="29"/>
      <c r="FI214" s="29"/>
      <c r="FJ214" s="29"/>
      <c r="FK214" s="29"/>
      <c r="FL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29"/>
      <c r="GV214" s="29"/>
      <c r="GW214" s="29"/>
      <c r="GX214" s="29"/>
      <c r="GY214" s="29"/>
      <c r="GZ214" s="29"/>
      <c r="HA214" s="29"/>
      <c r="HB214" s="29"/>
      <c r="HC214" s="29"/>
      <c r="HD214" s="29"/>
      <c r="HE214" s="29"/>
      <c r="HF214" s="29"/>
      <c r="HG214" s="29"/>
      <c r="HH214" s="29"/>
      <c r="HI214" s="29"/>
      <c r="HJ214" s="29"/>
      <c r="HK214" s="29"/>
      <c r="HL214" s="29"/>
      <c r="HM214" s="29"/>
      <c r="HN214" s="29"/>
      <c r="HO214" s="29"/>
      <c r="HP214" s="29"/>
      <c r="HQ214" s="29"/>
      <c r="HR214" s="29"/>
      <c r="HS214" s="29"/>
      <c r="HT214" s="29"/>
      <c r="HU214" s="29"/>
      <c r="HV214" s="29"/>
      <c r="HW214" s="29"/>
      <c r="HX214" s="29"/>
      <c r="HY214" s="29"/>
      <c r="HZ214" s="29"/>
      <c r="IA214" s="29"/>
      <c r="IB214" s="29"/>
      <c r="IC214" s="29"/>
      <c r="ID214" s="29"/>
      <c r="IE214" s="29"/>
      <c r="IF214" s="29"/>
      <c r="IG214" s="29"/>
      <c r="IH214" s="29"/>
      <c r="II214" s="29"/>
      <c r="IJ214" s="29"/>
      <c r="IK214" s="29"/>
      <c r="IL214" s="29"/>
      <c r="IM214" s="29"/>
      <c r="IN214" s="29"/>
      <c r="IO214" s="29"/>
      <c r="IP214" s="29"/>
      <c r="IQ214" s="29"/>
      <c r="IR214" s="29"/>
      <c r="IS214" s="29"/>
      <c r="IT214" s="29"/>
      <c r="IU214" s="29"/>
      <c r="IV214" s="29"/>
      <c r="IW214" s="29"/>
    </row>
    <row r="215" spans="7:257" x14ac:dyDescent="0.25">
      <c r="G215" s="12"/>
      <c r="H215" s="12"/>
      <c r="I215" s="12"/>
      <c r="J215" s="12"/>
      <c r="K215" s="12"/>
      <c r="L215" s="12"/>
      <c r="M215" s="12"/>
      <c r="Q215" s="12"/>
      <c r="R215" s="12"/>
      <c r="S215" s="12"/>
      <c r="AA215" s="12"/>
      <c r="AB215" s="12"/>
      <c r="AF215" s="12"/>
      <c r="AG215" s="12"/>
      <c r="AP215" s="12"/>
      <c r="AW215" s="12"/>
      <c r="BF215" s="12"/>
      <c r="BP215" s="12"/>
      <c r="BU215" s="12"/>
      <c r="BV215" s="12"/>
      <c r="CB215" s="12"/>
      <c r="CF215" s="12"/>
      <c r="CK215" s="12"/>
      <c r="CL215" s="12"/>
      <c r="DA215" s="12"/>
      <c r="DB215" s="12"/>
      <c r="DL215" s="12"/>
      <c r="DQ215" s="12"/>
      <c r="DR215" s="12"/>
      <c r="DY215" s="12"/>
      <c r="EB215" s="12"/>
      <c r="EG215" s="12"/>
      <c r="EH215" s="12"/>
      <c r="EN215" s="12"/>
      <c r="EO215" s="12"/>
      <c r="EP215" s="29"/>
      <c r="EQ215" s="29"/>
      <c r="ES215" s="29"/>
      <c r="ET215" s="29"/>
      <c r="EU215" s="29"/>
      <c r="EV215" s="29"/>
      <c r="EX215" s="29"/>
      <c r="FA215" s="29"/>
      <c r="FB215" s="29"/>
      <c r="FC215" s="29"/>
      <c r="FD215" s="29"/>
      <c r="FF215" s="29"/>
      <c r="FG215" s="29"/>
      <c r="FI215" s="29"/>
      <c r="FJ215" s="29"/>
      <c r="FK215" s="29"/>
      <c r="FL215" s="29"/>
      <c r="FN215" s="29"/>
      <c r="FO215" s="29"/>
      <c r="FP215" s="29"/>
      <c r="FQ215" s="29"/>
      <c r="FR215" s="29"/>
      <c r="FS215" s="29"/>
      <c r="FT215" s="29"/>
      <c r="FU215" s="29"/>
      <c r="FV215" s="29"/>
      <c r="FW215" s="29"/>
      <c r="FX215" s="29"/>
      <c r="FY215" s="29"/>
      <c r="FZ215" s="29"/>
      <c r="GA215" s="29"/>
      <c r="GB215" s="29"/>
      <c r="GC215" s="29"/>
      <c r="GD215" s="29"/>
      <c r="GE215" s="29"/>
      <c r="GF215" s="29"/>
      <c r="GG215" s="29"/>
      <c r="GH215" s="29"/>
      <c r="GI215" s="29"/>
      <c r="GJ215" s="29"/>
      <c r="GK215" s="29"/>
      <c r="GL215" s="29"/>
      <c r="GM215" s="29"/>
      <c r="GN215" s="29"/>
      <c r="GO215" s="29"/>
      <c r="GP215" s="29"/>
      <c r="GQ215" s="29"/>
      <c r="GR215" s="29"/>
      <c r="GS215" s="29"/>
      <c r="GT215" s="29"/>
      <c r="GU215" s="29"/>
      <c r="GV215" s="29"/>
      <c r="GW215" s="29"/>
      <c r="GX215" s="29"/>
      <c r="GY215" s="29"/>
      <c r="GZ215" s="29"/>
      <c r="HA215" s="29"/>
      <c r="HB215" s="29"/>
      <c r="HC215" s="29"/>
      <c r="HD215" s="29"/>
      <c r="HE215" s="29"/>
      <c r="HF215" s="29"/>
      <c r="HG215" s="29"/>
      <c r="HH215" s="29"/>
      <c r="HI215" s="29"/>
      <c r="HJ215" s="29"/>
      <c r="HK215" s="29"/>
      <c r="HL215" s="29"/>
      <c r="HM215" s="29"/>
      <c r="HN215" s="29"/>
      <c r="HO215" s="29"/>
      <c r="HP215" s="29"/>
      <c r="HQ215" s="29"/>
      <c r="HR215" s="29"/>
      <c r="HS215" s="29"/>
      <c r="HT215" s="29"/>
      <c r="HU215" s="29"/>
      <c r="HV215" s="29"/>
      <c r="HW215" s="29"/>
      <c r="HX215" s="29"/>
      <c r="HY215" s="29"/>
      <c r="HZ215" s="29"/>
      <c r="IA215" s="29"/>
      <c r="IB215" s="29"/>
      <c r="IC215" s="29"/>
      <c r="ID215" s="29"/>
      <c r="IE215" s="29"/>
      <c r="IF215" s="29"/>
      <c r="IG215" s="29"/>
      <c r="IH215" s="29"/>
      <c r="II215" s="29"/>
      <c r="IJ215" s="29"/>
      <c r="IK215" s="29"/>
      <c r="IL215" s="29"/>
      <c r="IM215" s="29"/>
      <c r="IN215" s="29"/>
      <c r="IO215" s="29"/>
      <c r="IP215" s="29"/>
      <c r="IQ215" s="29"/>
      <c r="IR215" s="29"/>
      <c r="IS215" s="29"/>
      <c r="IT215" s="29"/>
      <c r="IU215" s="29"/>
      <c r="IV215" s="29"/>
      <c r="IW215" s="29"/>
    </row>
    <row r="216" spans="7:257" x14ac:dyDescent="0.25">
      <c r="G216" s="12"/>
      <c r="H216" s="12"/>
      <c r="I216" s="12"/>
      <c r="J216" s="12"/>
      <c r="K216" s="12"/>
      <c r="L216" s="12"/>
      <c r="M216" s="12"/>
      <c r="Q216" s="12"/>
      <c r="R216" s="12"/>
      <c r="S216" s="12"/>
      <c r="AA216" s="12"/>
      <c r="AB216" s="12"/>
      <c r="AF216" s="12"/>
      <c r="AG216" s="12"/>
      <c r="AP216" s="12"/>
      <c r="AW216" s="12"/>
      <c r="BF216" s="12"/>
      <c r="BP216" s="12"/>
      <c r="BU216" s="12"/>
      <c r="BV216" s="12"/>
      <c r="CB216" s="12"/>
      <c r="CF216" s="12"/>
      <c r="CK216" s="12"/>
      <c r="CL216" s="12"/>
      <c r="DA216" s="12"/>
      <c r="DB216" s="12"/>
      <c r="DL216" s="12"/>
      <c r="DQ216" s="12"/>
      <c r="DR216" s="12"/>
      <c r="DY216" s="12"/>
      <c r="EB216" s="12"/>
      <c r="EG216" s="12"/>
      <c r="EH216" s="12"/>
      <c r="EN216" s="12"/>
      <c r="EO216" s="12"/>
      <c r="EP216" s="29"/>
      <c r="EQ216" s="29"/>
      <c r="ES216" s="29"/>
      <c r="ET216" s="29"/>
      <c r="EU216" s="29"/>
      <c r="EV216" s="29"/>
      <c r="EX216" s="29"/>
      <c r="FA216" s="29"/>
      <c r="FB216" s="29"/>
      <c r="FC216" s="29"/>
      <c r="FD216" s="29"/>
      <c r="FF216" s="29"/>
      <c r="FG216" s="29"/>
      <c r="FI216" s="29"/>
      <c r="FJ216" s="29"/>
      <c r="FK216" s="29"/>
      <c r="FL216" s="29"/>
      <c r="FN216" s="29"/>
      <c r="FO216" s="29"/>
      <c r="FP216" s="29"/>
      <c r="FQ216" s="29"/>
      <c r="FR216" s="29"/>
      <c r="FS216" s="29"/>
      <c r="FT216" s="29"/>
      <c r="FU216" s="29"/>
      <c r="FV216" s="29"/>
      <c r="FW216" s="29"/>
      <c r="FX216" s="29"/>
      <c r="FY216" s="29"/>
      <c r="FZ216" s="29"/>
      <c r="GA216" s="29"/>
      <c r="GB216" s="29"/>
      <c r="GC216" s="29"/>
      <c r="GD216" s="29"/>
      <c r="GE216" s="29"/>
      <c r="GF216" s="29"/>
      <c r="GG216" s="29"/>
      <c r="GH216" s="29"/>
      <c r="GI216" s="29"/>
      <c r="GJ216" s="29"/>
      <c r="GK216" s="29"/>
      <c r="GL216" s="29"/>
      <c r="GM216" s="29"/>
      <c r="GN216" s="29"/>
      <c r="GO216" s="29"/>
      <c r="GP216" s="29"/>
      <c r="GQ216" s="29"/>
      <c r="GR216" s="29"/>
      <c r="GS216" s="29"/>
      <c r="GT216" s="29"/>
      <c r="GU216" s="29"/>
      <c r="GV216" s="29"/>
      <c r="GW216" s="29"/>
      <c r="GX216" s="29"/>
      <c r="GY216" s="29"/>
      <c r="GZ216" s="29"/>
      <c r="HA216" s="29"/>
      <c r="HB216" s="29"/>
      <c r="HC216" s="29"/>
      <c r="HD216" s="29"/>
      <c r="HE216" s="29"/>
      <c r="HF216" s="29"/>
      <c r="HG216" s="29"/>
      <c r="HH216" s="29"/>
      <c r="HI216" s="29"/>
      <c r="HJ216" s="29"/>
      <c r="HK216" s="29"/>
      <c r="HL216" s="29"/>
      <c r="HM216" s="29"/>
      <c r="HN216" s="29"/>
      <c r="HO216" s="29"/>
      <c r="HP216" s="29"/>
      <c r="HQ216" s="29"/>
      <c r="HR216" s="29"/>
      <c r="HS216" s="29"/>
      <c r="HT216" s="29"/>
      <c r="HU216" s="29"/>
      <c r="HV216" s="29"/>
      <c r="HW216" s="29"/>
      <c r="HX216" s="29"/>
      <c r="HY216" s="29"/>
      <c r="HZ216" s="29"/>
      <c r="IA216" s="29"/>
      <c r="IB216" s="29"/>
      <c r="IC216" s="29"/>
      <c r="ID216" s="29"/>
      <c r="IE216" s="29"/>
      <c r="IF216" s="29"/>
      <c r="IG216" s="29"/>
      <c r="IH216" s="29"/>
      <c r="II216" s="29"/>
      <c r="IJ216" s="29"/>
      <c r="IK216" s="29"/>
      <c r="IL216" s="29"/>
      <c r="IM216" s="29"/>
      <c r="IN216" s="29"/>
      <c r="IO216" s="29"/>
      <c r="IP216" s="29"/>
      <c r="IQ216" s="29"/>
      <c r="IR216" s="29"/>
      <c r="IS216" s="29"/>
      <c r="IT216" s="29"/>
      <c r="IU216" s="29"/>
      <c r="IV216" s="29"/>
      <c r="IW216" s="29"/>
    </row>
    <row r="217" spans="7:257" x14ac:dyDescent="0.25">
      <c r="G217" s="12"/>
      <c r="H217" s="12"/>
      <c r="I217" s="12"/>
      <c r="J217" s="12"/>
      <c r="K217" s="12"/>
      <c r="L217" s="12"/>
      <c r="M217" s="12"/>
      <c r="Q217" s="12"/>
      <c r="R217" s="12"/>
      <c r="S217" s="12"/>
      <c r="AA217" s="12"/>
      <c r="AB217" s="12"/>
      <c r="AF217" s="12"/>
      <c r="AG217" s="12"/>
      <c r="AP217" s="12"/>
      <c r="AW217" s="12"/>
      <c r="BF217" s="12"/>
      <c r="BP217" s="12"/>
      <c r="BU217" s="12"/>
      <c r="BV217" s="12"/>
      <c r="CB217" s="12"/>
      <c r="CF217" s="12"/>
      <c r="CK217" s="12"/>
      <c r="CL217" s="12"/>
      <c r="DA217" s="12"/>
      <c r="DB217" s="12"/>
      <c r="DL217" s="12"/>
      <c r="DQ217" s="12"/>
      <c r="DR217" s="12"/>
      <c r="DY217" s="12"/>
      <c r="EB217" s="12"/>
      <c r="EG217" s="12"/>
      <c r="EH217" s="12"/>
      <c r="EN217" s="12"/>
      <c r="EO217" s="12"/>
      <c r="EP217" s="29"/>
      <c r="EQ217" s="29"/>
      <c r="ES217" s="29"/>
      <c r="ET217" s="29"/>
      <c r="EU217" s="29"/>
      <c r="EV217" s="29"/>
      <c r="EX217" s="29"/>
      <c r="FA217" s="29"/>
      <c r="FB217" s="29"/>
      <c r="FC217" s="29"/>
      <c r="FD217" s="29"/>
      <c r="FF217" s="29"/>
      <c r="FG217" s="29"/>
      <c r="FI217" s="29"/>
      <c r="FJ217" s="29"/>
      <c r="FK217" s="29"/>
      <c r="FL217" s="29"/>
      <c r="FN217" s="29"/>
      <c r="FO217" s="29"/>
      <c r="FP217" s="29"/>
      <c r="FQ217" s="29"/>
      <c r="FR217" s="29"/>
      <c r="FS217" s="29"/>
      <c r="FT217" s="29"/>
      <c r="FU217" s="29"/>
      <c r="FV217" s="29"/>
      <c r="FW217" s="29"/>
      <c r="FX217" s="29"/>
      <c r="FY217" s="29"/>
      <c r="FZ217" s="29"/>
      <c r="GA217" s="29"/>
      <c r="GB217" s="29"/>
      <c r="GC217" s="29"/>
      <c r="GD217" s="29"/>
      <c r="GE217" s="29"/>
      <c r="GF217" s="29"/>
      <c r="GG217" s="29"/>
      <c r="GH217" s="29"/>
      <c r="GI217" s="29"/>
      <c r="GJ217" s="29"/>
      <c r="GK217" s="29"/>
      <c r="GL217" s="29"/>
      <c r="GM217" s="29"/>
      <c r="GN217" s="29"/>
      <c r="GO217" s="29"/>
      <c r="GP217" s="29"/>
      <c r="GQ217" s="29"/>
      <c r="GR217" s="29"/>
      <c r="GS217" s="29"/>
      <c r="GT217" s="29"/>
      <c r="GU217" s="29"/>
      <c r="GV217" s="29"/>
      <c r="GW217" s="29"/>
      <c r="GX217" s="29"/>
      <c r="GY217" s="29"/>
      <c r="GZ217" s="29"/>
      <c r="HA217" s="29"/>
      <c r="HB217" s="29"/>
      <c r="HC217" s="29"/>
      <c r="HD217" s="29"/>
      <c r="HE217" s="29"/>
      <c r="HF217" s="29"/>
      <c r="HG217" s="29"/>
      <c r="HH217" s="29"/>
      <c r="HI217" s="29"/>
      <c r="HJ217" s="29"/>
      <c r="HK217" s="29"/>
      <c r="HL217" s="29"/>
      <c r="HM217" s="29"/>
      <c r="HN217" s="29"/>
      <c r="HO217" s="29"/>
      <c r="HP217" s="29"/>
      <c r="HQ217" s="29"/>
      <c r="HR217" s="29"/>
      <c r="HS217" s="29"/>
      <c r="HT217" s="29"/>
      <c r="HU217" s="29"/>
      <c r="HV217" s="29"/>
      <c r="HW217" s="29"/>
      <c r="HX217" s="29"/>
      <c r="HY217" s="29"/>
      <c r="HZ217" s="29"/>
      <c r="IA217" s="29"/>
      <c r="IB217" s="29"/>
      <c r="IC217" s="29"/>
      <c r="ID217" s="29"/>
      <c r="IE217" s="29"/>
      <c r="IF217" s="29"/>
      <c r="IG217" s="29"/>
      <c r="IH217" s="29"/>
      <c r="II217" s="29"/>
      <c r="IJ217" s="29"/>
      <c r="IK217" s="29"/>
      <c r="IL217" s="29"/>
      <c r="IM217" s="29"/>
      <c r="IN217" s="29"/>
      <c r="IO217" s="29"/>
      <c r="IP217" s="29"/>
      <c r="IQ217" s="29"/>
      <c r="IR217" s="29"/>
      <c r="IS217" s="29"/>
      <c r="IT217" s="29"/>
      <c r="IU217" s="29"/>
      <c r="IV217" s="29"/>
      <c r="IW217" s="29"/>
    </row>
    <row r="218" spans="7:257" x14ac:dyDescent="0.25">
      <c r="G218" s="12"/>
      <c r="H218" s="12"/>
      <c r="I218" s="12"/>
      <c r="J218" s="12"/>
      <c r="K218" s="12"/>
      <c r="L218" s="12"/>
      <c r="M218" s="12"/>
      <c r="Q218" s="12"/>
      <c r="R218" s="12"/>
      <c r="S218" s="12"/>
      <c r="AA218" s="12"/>
      <c r="AB218" s="12"/>
      <c r="AF218" s="12"/>
      <c r="AG218" s="12"/>
      <c r="AP218" s="12"/>
      <c r="AW218" s="12"/>
      <c r="BF218" s="12"/>
      <c r="BP218" s="12"/>
      <c r="BU218" s="12"/>
      <c r="BV218" s="12"/>
      <c r="CB218" s="12"/>
      <c r="CF218" s="12"/>
      <c r="CK218" s="12"/>
      <c r="CL218" s="12"/>
      <c r="DA218" s="12"/>
      <c r="DB218" s="12"/>
      <c r="DL218" s="12"/>
      <c r="DQ218" s="12"/>
      <c r="DR218" s="12"/>
      <c r="DY218" s="12"/>
      <c r="EB218" s="12"/>
      <c r="EG218" s="12"/>
      <c r="EH218" s="12"/>
      <c r="EN218" s="12"/>
      <c r="EO218" s="12"/>
      <c r="EP218" s="29"/>
      <c r="EQ218" s="29"/>
      <c r="ES218" s="29"/>
      <c r="ET218" s="29"/>
      <c r="EU218" s="29"/>
      <c r="EV218" s="29"/>
      <c r="EX218" s="29"/>
      <c r="FA218" s="29"/>
      <c r="FB218" s="29"/>
      <c r="FC218" s="29"/>
      <c r="FD218" s="29"/>
      <c r="FF218" s="29"/>
      <c r="FG218" s="29"/>
      <c r="FI218" s="29"/>
      <c r="FJ218" s="29"/>
      <c r="FK218" s="29"/>
      <c r="FL218" s="29"/>
      <c r="FN218" s="29"/>
      <c r="FO218" s="29"/>
      <c r="FP218" s="29"/>
      <c r="FQ218" s="29"/>
      <c r="FR218" s="29"/>
      <c r="FS218" s="29"/>
      <c r="FT218" s="29"/>
      <c r="FU218" s="29"/>
      <c r="FV218" s="29"/>
      <c r="FW218" s="29"/>
      <c r="FX218" s="29"/>
      <c r="FY218" s="29"/>
      <c r="FZ218" s="29"/>
      <c r="GA218" s="29"/>
      <c r="GB218" s="29"/>
      <c r="GC218" s="29"/>
      <c r="GD218" s="29"/>
      <c r="GE218" s="29"/>
      <c r="GF218" s="29"/>
      <c r="GG218" s="29"/>
      <c r="GH218" s="29"/>
      <c r="GI218" s="29"/>
      <c r="GJ218" s="29"/>
      <c r="GK218" s="29"/>
      <c r="GL218" s="29"/>
      <c r="GM218" s="29"/>
      <c r="GN218" s="29"/>
      <c r="GO218" s="29"/>
      <c r="GP218" s="29"/>
      <c r="GQ218" s="29"/>
      <c r="GR218" s="29"/>
      <c r="GS218" s="29"/>
      <c r="GT218" s="29"/>
      <c r="GU218" s="29"/>
      <c r="GV218" s="29"/>
      <c r="GW218" s="29"/>
      <c r="GX218" s="29"/>
      <c r="GY218" s="29"/>
      <c r="GZ218" s="29"/>
      <c r="HA218" s="29"/>
      <c r="HB218" s="29"/>
      <c r="HC218" s="29"/>
      <c r="HD218" s="29"/>
      <c r="HE218" s="29"/>
      <c r="HF218" s="29"/>
      <c r="HG218" s="29"/>
      <c r="HH218" s="29"/>
      <c r="HI218" s="29"/>
      <c r="HJ218" s="29"/>
      <c r="HK218" s="29"/>
      <c r="HL218" s="29"/>
      <c r="HM218" s="29"/>
      <c r="HN218" s="29"/>
      <c r="HO218" s="29"/>
      <c r="HP218" s="29"/>
      <c r="HQ218" s="29"/>
      <c r="HR218" s="29"/>
      <c r="HS218" s="29"/>
      <c r="HT218" s="29"/>
      <c r="HU218" s="29"/>
      <c r="HV218" s="29"/>
      <c r="HW218" s="29"/>
      <c r="HX218" s="29"/>
      <c r="HY218" s="29"/>
      <c r="HZ218" s="29"/>
      <c r="IA218" s="29"/>
      <c r="IB218" s="29"/>
      <c r="IC218" s="29"/>
      <c r="ID218" s="29"/>
      <c r="IE218" s="29"/>
      <c r="IF218" s="29"/>
      <c r="IG218" s="29"/>
      <c r="IH218" s="29"/>
      <c r="II218" s="29"/>
      <c r="IJ218" s="29"/>
      <c r="IK218" s="29"/>
      <c r="IL218" s="29"/>
      <c r="IM218" s="29"/>
      <c r="IN218" s="29"/>
      <c r="IO218" s="29"/>
      <c r="IP218" s="29"/>
      <c r="IQ218" s="29"/>
      <c r="IR218" s="29"/>
      <c r="IS218" s="29"/>
      <c r="IT218" s="29"/>
      <c r="IU218" s="29"/>
      <c r="IV218" s="29"/>
      <c r="IW218" s="29"/>
    </row>
    <row r="219" spans="7:257" x14ac:dyDescent="0.25">
      <c r="G219" s="12"/>
      <c r="H219" s="12"/>
      <c r="I219" s="12"/>
      <c r="J219" s="12"/>
      <c r="K219" s="12"/>
      <c r="L219" s="12"/>
      <c r="M219" s="12"/>
      <c r="Q219" s="12"/>
      <c r="R219" s="12"/>
      <c r="S219" s="12"/>
      <c r="AA219" s="12"/>
      <c r="AB219" s="12"/>
      <c r="AF219" s="12"/>
      <c r="AG219" s="12"/>
      <c r="AP219" s="12"/>
      <c r="AW219" s="12"/>
      <c r="BF219" s="12"/>
      <c r="BP219" s="12"/>
      <c r="BU219" s="12"/>
      <c r="BV219" s="12"/>
      <c r="CB219" s="12"/>
      <c r="CF219" s="12"/>
      <c r="CK219" s="12"/>
      <c r="CL219" s="12"/>
      <c r="DA219" s="12"/>
      <c r="DB219" s="12"/>
      <c r="DL219" s="12"/>
      <c r="DQ219" s="12"/>
      <c r="DR219" s="12"/>
      <c r="DY219" s="12"/>
      <c r="EB219" s="12"/>
      <c r="EG219" s="12"/>
      <c r="EH219" s="12"/>
      <c r="EN219" s="12"/>
      <c r="EO219" s="12"/>
      <c r="EP219" s="29"/>
      <c r="EQ219" s="29"/>
      <c r="ES219" s="29"/>
      <c r="ET219" s="29"/>
      <c r="EU219" s="29"/>
      <c r="EV219" s="29"/>
      <c r="EX219" s="29"/>
      <c r="FA219" s="29"/>
      <c r="FB219" s="29"/>
      <c r="FC219" s="29"/>
      <c r="FD219" s="29"/>
      <c r="FF219" s="29"/>
      <c r="FG219" s="29"/>
      <c r="FI219" s="29"/>
      <c r="FJ219" s="29"/>
      <c r="FK219" s="29"/>
      <c r="FL219" s="29"/>
      <c r="FN219" s="29"/>
      <c r="FO219" s="29"/>
      <c r="FP219" s="29"/>
      <c r="FQ219" s="29"/>
      <c r="FR219" s="29"/>
      <c r="FS219" s="29"/>
      <c r="FT219" s="29"/>
      <c r="FU219" s="29"/>
      <c r="FV219" s="29"/>
      <c r="FW219" s="29"/>
      <c r="FX219" s="29"/>
      <c r="FY219" s="29"/>
      <c r="FZ219" s="29"/>
      <c r="GA219" s="29"/>
      <c r="GB219" s="29"/>
      <c r="GC219" s="29"/>
      <c r="GD219" s="29"/>
      <c r="GE219" s="29"/>
      <c r="GF219" s="29"/>
      <c r="GG219" s="29"/>
      <c r="GH219" s="29"/>
      <c r="GI219" s="29"/>
      <c r="GJ219" s="29"/>
      <c r="GK219" s="29"/>
      <c r="GL219" s="29"/>
      <c r="GM219" s="29"/>
      <c r="GN219" s="29"/>
      <c r="GO219" s="29"/>
      <c r="GP219" s="29"/>
      <c r="GQ219" s="29"/>
      <c r="GR219" s="29"/>
      <c r="GS219" s="29"/>
      <c r="GT219" s="29"/>
      <c r="GU219" s="29"/>
      <c r="GV219" s="29"/>
      <c r="GW219" s="29"/>
      <c r="GX219" s="29"/>
      <c r="GY219" s="29"/>
      <c r="GZ219" s="29"/>
      <c r="HA219" s="29"/>
      <c r="HB219" s="29"/>
      <c r="HC219" s="29"/>
      <c r="HD219" s="29"/>
      <c r="HE219" s="29"/>
      <c r="HF219" s="29"/>
      <c r="HG219" s="29"/>
      <c r="HH219" s="29"/>
      <c r="HI219" s="29"/>
      <c r="HJ219" s="29"/>
      <c r="HK219" s="29"/>
      <c r="HL219" s="29"/>
      <c r="HM219" s="29"/>
      <c r="HN219" s="29"/>
      <c r="HO219" s="29"/>
      <c r="HP219" s="29"/>
      <c r="HQ219" s="29"/>
      <c r="HR219" s="29"/>
      <c r="HS219" s="29"/>
      <c r="HT219" s="29"/>
      <c r="HU219" s="29"/>
      <c r="HV219" s="29"/>
      <c r="HW219" s="29"/>
      <c r="HX219" s="29"/>
      <c r="HY219" s="29"/>
      <c r="HZ219" s="29"/>
      <c r="IA219" s="29"/>
      <c r="IB219" s="29"/>
      <c r="IC219" s="29"/>
      <c r="ID219" s="29"/>
      <c r="IE219" s="29"/>
      <c r="IF219" s="29"/>
      <c r="IG219" s="29"/>
      <c r="IH219" s="29"/>
      <c r="II219" s="29"/>
      <c r="IJ219" s="29"/>
      <c r="IK219" s="29"/>
      <c r="IL219" s="29"/>
      <c r="IM219" s="29"/>
      <c r="IN219" s="29"/>
      <c r="IO219" s="29"/>
      <c r="IP219" s="29"/>
      <c r="IQ219" s="29"/>
      <c r="IR219" s="29"/>
      <c r="IS219" s="29"/>
      <c r="IT219" s="29"/>
      <c r="IU219" s="29"/>
      <c r="IV219" s="29"/>
      <c r="IW219" s="29"/>
    </row>
    <row r="220" spans="7:257" x14ac:dyDescent="0.25">
      <c r="G220" s="12"/>
      <c r="H220" s="12"/>
      <c r="I220" s="12"/>
      <c r="J220" s="12"/>
      <c r="K220" s="12"/>
      <c r="L220" s="12"/>
      <c r="M220" s="12"/>
      <c r="Q220" s="12"/>
      <c r="R220" s="12"/>
      <c r="S220" s="12"/>
      <c r="AA220" s="12"/>
      <c r="AB220" s="12"/>
      <c r="AF220" s="12"/>
      <c r="AG220" s="12"/>
      <c r="AP220" s="12"/>
      <c r="AW220" s="12"/>
      <c r="BF220" s="12"/>
      <c r="BP220" s="12"/>
      <c r="BU220" s="12"/>
      <c r="BV220" s="12"/>
      <c r="CB220" s="12"/>
      <c r="CF220" s="12"/>
      <c r="CK220" s="12"/>
      <c r="CL220" s="12"/>
      <c r="DA220" s="12"/>
      <c r="DB220" s="12"/>
      <c r="DL220" s="12"/>
      <c r="DQ220" s="12"/>
      <c r="DR220" s="12"/>
      <c r="DY220" s="12"/>
      <c r="EB220" s="12"/>
      <c r="EG220" s="12"/>
      <c r="EH220" s="12"/>
      <c r="EN220" s="12"/>
      <c r="EO220" s="12"/>
      <c r="EP220" s="29"/>
      <c r="EQ220" s="29"/>
      <c r="ES220" s="29"/>
      <c r="ET220" s="29"/>
      <c r="EU220" s="29"/>
      <c r="EV220" s="29"/>
      <c r="EX220" s="29"/>
      <c r="FA220" s="29"/>
      <c r="FB220" s="29"/>
      <c r="FC220" s="29"/>
      <c r="FD220" s="29"/>
      <c r="FF220" s="29"/>
      <c r="FG220" s="29"/>
      <c r="FI220" s="29"/>
      <c r="FJ220" s="29"/>
      <c r="FK220" s="29"/>
      <c r="FL220" s="29"/>
      <c r="FN220" s="29"/>
      <c r="FO220" s="29"/>
      <c r="FP220" s="29"/>
      <c r="FQ220" s="29"/>
      <c r="FR220" s="29"/>
      <c r="FS220" s="29"/>
      <c r="FT220" s="29"/>
      <c r="FU220" s="29"/>
      <c r="FV220" s="29"/>
      <c r="FW220" s="29"/>
      <c r="FX220" s="29"/>
      <c r="FY220" s="29"/>
      <c r="FZ220" s="29"/>
      <c r="GA220" s="29"/>
      <c r="GB220" s="29"/>
      <c r="GC220" s="29"/>
      <c r="GD220" s="29"/>
      <c r="GE220" s="29"/>
      <c r="GF220" s="29"/>
      <c r="GG220" s="29"/>
      <c r="GH220" s="29"/>
      <c r="GI220" s="29"/>
      <c r="GJ220" s="29"/>
      <c r="GK220" s="29"/>
      <c r="GL220" s="29"/>
      <c r="GM220" s="29"/>
      <c r="GN220" s="29"/>
      <c r="GO220" s="29"/>
      <c r="GP220" s="29"/>
      <c r="GQ220" s="29"/>
      <c r="GR220" s="29"/>
      <c r="GS220" s="29"/>
      <c r="GT220" s="29"/>
      <c r="GU220" s="29"/>
      <c r="GV220" s="29"/>
      <c r="GW220" s="29"/>
      <c r="GX220" s="29"/>
      <c r="GY220" s="29"/>
      <c r="GZ220" s="29"/>
      <c r="HA220" s="29"/>
      <c r="HB220" s="29"/>
      <c r="HC220" s="29"/>
      <c r="HD220" s="29"/>
      <c r="HE220" s="29"/>
      <c r="HF220" s="29"/>
      <c r="HG220" s="29"/>
      <c r="HH220" s="29"/>
      <c r="HI220" s="29"/>
      <c r="HJ220" s="29"/>
      <c r="HK220" s="29"/>
      <c r="HL220" s="29"/>
      <c r="HM220" s="29"/>
      <c r="HN220" s="29"/>
      <c r="HO220" s="29"/>
      <c r="HP220" s="29"/>
      <c r="HQ220" s="29"/>
      <c r="HR220" s="29"/>
      <c r="HS220" s="29"/>
      <c r="HT220" s="29"/>
      <c r="HU220" s="29"/>
      <c r="HV220" s="29"/>
      <c r="HW220" s="29"/>
      <c r="HX220" s="29"/>
      <c r="HY220" s="29"/>
      <c r="HZ220" s="29"/>
      <c r="IA220" s="29"/>
      <c r="IB220" s="29"/>
      <c r="IC220" s="29"/>
      <c r="ID220" s="29"/>
      <c r="IE220" s="29"/>
      <c r="IF220" s="29"/>
      <c r="IG220" s="29"/>
      <c r="IH220" s="29"/>
      <c r="II220" s="29"/>
      <c r="IJ220" s="29"/>
      <c r="IK220" s="29"/>
      <c r="IL220" s="29"/>
      <c r="IM220" s="29"/>
      <c r="IN220" s="29"/>
      <c r="IO220" s="29"/>
      <c r="IP220" s="29"/>
      <c r="IQ220" s="29"/>
      <c r="IR220" s="29"/>
      <c r="IS220" s="29"/>
      <c r="IT220" s="29"/>
      <c r="IU220" s="29"/>
      <c r="IV220" s="29"/>
      <c r="IW220" s="29"/>
    </row>
    <row r="221" spans="7:257" x14ac:dyDescent="0.25">
      <c r="G221" s="12"/>
      <c r="H221" s="12"/>
      <c r="I221" s="12"/>
      <c r="J221" s="12"/>
      <c r="K221" s="12"/>
      <c r="L221" s="12"/>
      <c r="M221" s="12"/>
      <c r="Q221" s="12"/>
      <c r="R221" s="12"/>
      <c r="S221" s="12"/>
      <c r="AA221" s="12"/>
      <c r="AB221" s="12"/>
      <c r="AF221" s="12"/>
      <c r="AG221" s="12"/>
      <c r="AP221" s="12"/>
      <c r="AW221" s="12"/>
      <c r="BF221" s="12"/>
      <c r="BP221" s="12"/>
      <c r="BU221" s="12"/>
      <c r="BV221" s="12"/>
      <c r="CB221" s="12"/>
      <c r="CF221" s="12"/>
      <c r="CK221" s="12"/>
      <c r="CL221" s="12"/>
      <c r="DA221" s="12"/>
      <c r="DB221" s="12"/>
      <c r="DL221" s="12"/>
      <c r="DQ221" s="12"/>
      <c r="DR221" s="12"/>
      <c r="DY221" s="12"/>
      <c r="EB221" s="12"/>
      <c r="EG221" s="12"/>
      <c r="EH221" s="12"/>
      <c r="EN221" s="12"/>
      <c r="EO221" s="12"/>
      <c r="EP221" s="29"/>
      <c r="EQ221" s="29"/>
      <c r="ES221" s="29"/>
      <c r="ET221" s="29"/>
      <c r="EU221" s="29"/>
      <c r="EV221" s="29"/>
      <c r="EX221" s="29"/>
      <c r="FA221" s="29"/>
      <c r="FB221" s="29"/>
      <c r="FC221" s="29"/>
      <c r="FD221" s="29"/>
      <c r="FF221" s="29"/>
      <c r="FG221" s="29"/>
      <c r="FI221" s="29"/>
      <c r="FJ221" s="29"/>
      <c r="FK221" s="29"/>
      <c r="FL221" s="29"/>
      <c r="FN221" s="29"/>
      <c r="FO221" s="29"/>
      <c r="FP221" s="29"/>
      <c r="FQ221" s="29"/>
      <c r="FR221" s="29"/>
      <c r="FS221" s="29"/>
      <c r="FT221" s="29"/>
      <c r="FU221" s="29"/>
      <c r="FV221" s="29"/>
      <c r="FW221" s="29"/>
      <c r="FX221" s="29"/>
      <c r="FY221" s="29"/>
      <c r="FZ221" s="29"/>
      <c r="GA221" s="29"/>
      <c r="GB221" s="29"/>
      <c r="GC221" s="29"/>
      <c r="GD221" s="29"/>
      <c r="GE221" s="29"/>
      <c r="GF221" s="29"/>
      <c r="GG221" s="29"/>
      <c r="GH221" s="29"/>
      <c r="GI221" s="29"/>
      <c r="GJ221" s="29"/>
      <c r="GK221" s="29"/>
      <c r="GL221" s="29"/>
      <c r="GM221" s="29"/>
      <c r="GN221" s="29"/>
      <c r="GO221" s="29"/>
      <c r="GP221" s="29"/>
      <c r="GQ221" s="29"/>
      <c r="GR221" s="29"/>
      <c r="GS221" s="29"/>
      <c r="GT221" s="29"/>
      <c r="GU221" s="29"/>
      <c r="GV221" s="29"/>
      <c r="GW221" s="29"/>
      <c r="GX221" s="29"/>
      <c r="GY221" s="29"/>
      <c r="GZ221" s="29"/>
      <c r="HA221" s="29"/>
      <c r="HB221" s="29"/>
      <c r="HC221" s="29"/>
      <c r="HD221" s="29"/>
      <c r="HE221" s="29"/>
      <c r="HF221" s="29"/>
      <c r="HG221" s="29"/>
      <c r="HH221" s="29"/>
      <c r="HI221" s="29"/>
      <c r="HJ221" s="29"/>
      <c r="HK221" s="29"/>
      <c r="HL221" s="29"/>
      <c r="HM221" s="29"/>
      <c r="HN221" s="29"/>
      <c r="HO221" s="29"/>
      <c r="HP221" s="29"/>
      <c r="HQ221" s="29"/>
      <c r="HR221" s="29"/>
      <c r="HS221" s="29"/>
      <c r="HT221" s="29"/>
      <c r="HU221" s="29"/>
      <c r="HV221" s="29"/>
      <c r="HW221" s="29"/>
      <c r="HX221" s="29"/>
      <c r="HY221" s="29"/>
      <c r="HZ221" s="29"/>
      <c r="IA221" s="29"/>
      <c r="IB221" s="29"/>
      <c r="IC221" s="29"/>
      <c r="ID221" s="29"/>
      <c r="IE221" s="29"/>
      <c r="IF221" s="29"/>
      <c r="IG221" s="29"/>
      <c r="IH221" s="29"/>
      <c r="II221" s="29"/>
      <c r="IJ221" s="29"/>
      <c r="IK221" s="29"/>
      <c r="IL221" s="29"/>
      <c r="IM221" s="29"/>
      <c r="IN221" s="29"/>
      <c r="IO221" s="29"/>
      <c r="IP221" s="29"/>
      <c r="IQ221" s="29"/>
      <c r="IR221" s="29"/>
      <c r="IS221" s="29"/>
      <c r="IT221" s="29"/>
      <c r="IU221" s="29"/>
      <c r="IV221" s="29"/>
      <c r="IW221" s="29"/>
    </row>
    <row r="222" spans="7:257" x14ac:dyDescent="0.25">
      <c r="G222" s="12"/>
      <c r="H222" s="12"/>
      <c r="I222" s="12"/>
      <c r="J222" s="12"/>
      <c r="K222" s="12"/>
      <c r="L222" s="12"/>
      <c r="M222" s="12"/>
      <c r="Q222" s="12"/>
      <c r="R222" s="12"/>
      <c r="S222" s="12"/>
      <c r="AA222" s="12"/>
      <c r="AB222" s="12"/>
      <c r="AF222" s="12"/>
      <c r="AG222" s="12"/>
      <c r="AP222" s="12"/>
      <c r="AW222" s="12"/>
      <c r="BF222" s="12"/>
      <c r="BP222" s="12"/>
      <c r="BU222" s="12"/>
      <c r="BV222" s="12"/>
      <c r="CB222" s="12"/>
      <c r="CF222" s="12"/>
      <c r="CK222" s="12"/>
      <c r="CL222" s="12"/>
      <c r="DA222" s="12"/>
      <c r="DB222" s="12"/>
      <c r="DL222" s="12"/>
      <c r="DQ222" s="12"/>
      <c r="DR222" s="12"/>
      <c r="DY222" s="12"/>
      <c r="EB222" s="12"/>
      <c r="EG222" s="12"/>
      <c r="EH222" s="12"/>
      <c r="EN222" s="12"/>
      <c r="EO222" s="12"/>
      <c r="EP222" s="29"/>
      <c r="EQ222" s="29"/>
      <c r="ES222" s="29"/>
      <c r="ET222" s="29"/>
      <c r="EU222" s="29"/>
      <c r="EV222" s="29"/>
      <c r="EX222" s="29"/>
      <c r="FA222" s="29"/>
      <c r="FB222" s="29"/>
      <c r="FC222" s="29"/>
      <c r="FD222" s="29"/>
      <c r="FF222" s="29"/>
      <c r="FG222" s="29"/>
      <c r="FI222" s="29"/>
      <c r="FJ222" s="29"/>
      <c r="FK222" s="29"/>
      <c r="FL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29"/>
      <c r="GV222" s="29"/>
      <c r="GW222" s="29"/>
      <c r="GX222" s="29"/>
      <c r="GY222" s="29"/>
      <c r="GZ222" s="29"/>
      <c r="HA222" s="29"/>
      <c r="HB222" s="29"/>
      <c r="HC222" s="29"/>
      <c r="HD222" s="29"/>
      <c r="HE222" s="29"/>
      <c r="HF222" s="29"/>
      <c r="HG222" s="29"/>
      <c r="HH222" s="29"/>
      <c r="HI222" s="29"/>
      <c r="HJ222" s="29"/>
      <c r="HK222" s="29"/>
      <c r="HL222" s="29"/>
      <c r="HM222" s="29"/>
      <c r="HN222" s="29"/>
      <c r="HO222" s="29"/>
      <c r="HP222" s="29"/>
      <c r="HQ222" s="29"/>
      <c r="HR222" s="29"/>
      <c r="HS222" s="29"/>
      <c r="HT222" s="29"/>
      <c r="HU222" s="29"/>
      <c r="HV222" s="29"/>
      <c r="HW222" s="29"/>
      <c r="HX222" s="29"/>
      <c r="HY222" s="29"/>
      <c r="HZ222" s="29"/>
      <c r="IA222" s="29"/>
      <c r="IB222" s="29"/>
      <c r="IC222" s="29"/>
      <c r="ID222" s="29"/>
      <c r="IE222" s="29"/>
      <c r="IF222" s="29"/>
      <c r="IG222" s="29"/>
      <c r="IH222" s="29"/>
      <c r="II222" s="29"/>
      <c r="IJ222" s="29"/>
      <c r="IK222" s="29"/>
      <c r="IL222" s="29"/>
      <c r="IM222" s="29"/>
      <c r="IN222" s="29"/>
      <c r="IO222" s="29"/>
      <c r="IP222" s="29"/>
      <c r="IQ222" s="29"/>
      <c r="IR222" s="29"/>
      <c r="IS222" s="29"/>
      <c r="IT222" s="29"/>
      <c r="IU222" s="29"/>
      <c r="IV222" s="29"/>
      <c r="IW222" s="29"/>
    </row>
    <row r="223" spans="7:257" x14ac:dyDescent="0.25">
      <c r="G223" s="12"/>
      <c r="H223" s="12"/>
      <c r="I223" s="12"/>
      <c r="J223" s="12"/>
      <c r="K223" s="12"/>
      <c r="L223" s="12"/>
      <c r="M223" s="12"/>
      <c r="Q223" s="12"/>
      <c r="R223" s="12"/>
      <c r="S223" s="12"/>
      <c r="AA223" s="12"/>
      <c r="AB223" s="12"/>
      <c r="AF223" s="12"/>
      <c r="AG223" s="12"/>
      <c r="AP223" s="12"/>
      <c r="AW223" s="12"/>
      <c r="BF223" s="12"/>
      <c r="BP223" s="12"/>
      <c r="BU223" s="12"/>
      <c r="BV223" s="12"/>
      <c r="CB223" s="12"/>
      <c r="CF223" s="12"/>
      <c r="CK223" s="12"/>
      <c r="CL223" s="12"/>
      <c r="DA223" s="12"/>
      <c r="DB223" s="12"/>
      <c r="DL223" s="12"/>
      <c r="DQ223" s="12"/>
      <c r="DR223" s="12"/>
      <c r="DY223" s="12"/>
      <c r="EB223" s="12"/>
      <c r="EG223" s="12"/>
      <c r="EH223" s="12"/>
      <c r="EN223" s="12"/>
      <c r="EO223" s="12"/>
      <c r="EP223" s="29"/>
      <c r="EQ223" s="29"/>
      <c r="ES223" s="29"/>
      <c r="ET223" s="29"/>
      <c r="EU223" s="29"/>
      <c r="EV223" s="29"/>
      <c r="EX223" s="29"/>
      <c r="FA223" s="29"/>
      <c r="FB223" s="29"/>
      <c r="FC223" s="29"/>
      <c r="FD223" s="29"/>
      <c r="FF223" s="29"/>
      <c r="FG223" s="29"/>
      <c r="FI223" s="29"/>
      <c r="FJ223" s="29"/>
      <c r="FK223" s="29"/>
      <c r="FL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29"/>
      <c r="GV223" s="29"/>
      <c r="GW223" s="29"/>
      <c r="GX223" s="29"/>
      <c r="GY223" s="29"/>
      <c r="GZ223" s="29"/>
      <c r="HA223" s="29"/>
      <c r="HB223" s="29"/>
      <c r="HC223" s="29"/>
      <c r="HD223" s="29"/>
      <c r="HE223" s="29"/>
      <c r="HF223" s="29"/>
      <c r="HG223" s="29"/>
      <c r="HH223" s="29"/>
      <c r="HI223" s="29"/>
      <c r="HJ223" s="29"/>
      <c r="HK223" s="29"/>
      <c r="HL223" s="29"/>
      <c r="HM223" s="29"/>
      <c r="HN223" s="29"/>
      <c r="HO223" s="29"/>
      <c r="HP223" s="29"/>
      <c r="HQ223" s="29"/>
      <c r="HR223" s="29"/>
      <c r="HS223" s="29"/>
      <c r="HT223" s="29"/>
      <c r="HU223" s="29"/>
      <c r="HV223" s="29"/>
      <c r="HW223" s="29"/>
      <c r="HX223" s="29"/>
      <c r="HY223" s="29"/>
      <c r="HZ223" s="29"/>
      <c r="IA223" s="29"/>
      <c r="IB223" s="29"/>
      <c r="IC223" s="29"/>
      <c r="ID223" s="29"/>
      <c r="IE223" s="29"/>
      <c r="IF223" s="29"/>
      <c r="IG223" s="29"/>
      <c r="IH223" s="29"/>
      <c r="II223" s="29"/>
      <c r="IJ223" s="29"/>
      <c r="IK223" s="29"/>
      <c r="IL223" s="29"/>
      <c r="IM223" s="29"/>
      <c r="IN223" s="29"/>
      <c r="IO223" s="29"/>
      <c r="IP223" s="29"/>
      <c r="IQ223" s="29"/>
      <c r="IR223" s="29"/>
      <c r="IS223" s="29"/>
      <c r="IT223" s="29"/>
      <c r="IU223" s="29"/>
      <c r="IV223" s="29"/>
      <c r="IW223" s="29"/>
    </row>
    <row r="224" spans="7:257" x14ac:dyDescent="0.25">
      <c r="G224" s="12"/>
      <c r="H224" s="12"/>
      <c r="I224" s="12"/>
      <c r="J224" s="12"/>
      <c r="K224" s="12"/>
      <c r="L224" s="12"/>
      <c r="M224" s="12"/>
      <c r="Q224" s="12"/>
      <c r="R224" s="12"/>
      <c r="S224" s="12"/>
      <c r="AA224" s="12"/>
      <c r="AB224" s="12"/>
      <c r="AF224" s="12"/>
      <c r="AG224" s="12"/>
      <c r="AP224" s="12"/>
      <c r="AW224" s="12"/>
      <c r="BF224" s="12"/>
      <c r="BP224" s="12"/>
      <c r="BU224" s="12"/>
      <c r="BV224" s="12"/>
      <c r="CB224" s="12"/>
      <c r="CF224" s="12"/>
      <c r="CK224" s="12"/>
      <c r="CL224" s="12"/>
      <c r="DA224" s="12"/>
      <c r="DB224" s="12"/>
      <c r="DL224" s="12"/>
      <c r="DQ224" s="12"/>
      <c r="DR224" s="12"/>
      <c r="DY224" s="12"/>
      <c r="EB224" s="12"/>
      <c r="EG224" s="12"/>
      <c r="EH224" s="12"/>
      <c r="EN224" s="12"/>
      <c r="EO224" s="12"/>
      <c r="EP224" s="29"/>
      <c r="EQ224" s="29"/>
      <c r="ES224" s="29"/>
      <c r="ET224" s="29"/>
      <c r="EU224" s="29"/>
      <c r="EV224" s="29"/>
      <c r="EX224" s="29"/>
      <c r="FA224" s="29"/>
      <c r="FB224" s="29"/>
      <c r="FC224" s="29"/>
      <c r="FD224" s="29"/>
      <c r="FF224" s="29"/>
      <c r="FG224" s="29"/>
      <c r="FI224" s="29"/>
      <c r="FJ224" s="29"/>
      <c r="FK224" s="29"/>
      <c r="FL224" s="29"/>
      <c r="FN224" s="29"/>
      <c r="FO224" s="29"/>
      <c r="FP224" s="29"/>
      <c r="FQ224" s="29"/>
      <c r="FR224" s="29"/>
      <c r="FS224" s="29"/>
      <c r="FT224" s="29"/>
      <c r="FU224" s="29"/>
      <c r="FV224" s="29"/>
      <c r="FW224" s="29"/>
      <c r="FX224" s="29"/>
      <c r="FY224" s="29"/>
      <c r="FZ224" s="29"/>
      <c r="GA224" s="29"/>
      <c r="GB224" s="29"/>
      <c r="GC224" s="29"/>
      <c r="GD224" s="29"/>
      <c r="GE224" s="29"/>
      <c r="GF224" s="29"/>
      <c r="GG224" s="29"/>
      <c r="GH224" s="29"/>
      <c r="GI224" s="29"/>
      <c r="GJ224" s="29"/>
      <c r="GK224" s="29"/>
      <c r="GL224" s="29"/>
      <c r="GM224" s="29"/>
      <c r="GN224" s="29"/>
      <c r="GO224" s="29"/>
      <c r="GP224" s="29"/>
      <c r="GQ224" s="29"/>
      <c r="GR224" s="29"/>
      <c r="GS224" s="29"/>
      <c r="GT224" s="29"/>
      <c r="GU224" s="29"/>
      <c r="GV224" s="29"/>
      <c r="GW224" s="29"/>
      <c r="GX224" s="29"/>
      <c r="GY224" s="29"/>
      <c r="GZ224" s="29"/>
      <c r="HA224" s="29"/>
      <c r="HB224" s="29"/>
      <c r="HC224" s="29"/>
      <c r="HD224" s="29"/>
      <c r="HE224" s="29"/>
      <c r="HF224" s="29"/>
      <c r="HG224" s="29"/>
      <c r="HH224" s="29"/>
      <c r="HI224" s="29"/>
      <c r="HJ224" s="29"/>
      <c r="HK224" s="29"/>
      <c r="HL224" s="29"/>
      <c r="HM224" s="29"/>
      <c r="HN224" s="29"/>
      <c r="HO224" s="29"/>
      <c r="HP224" s="29"/>
      <c r="HQ224" s="29"/>
      <c r="HR224" s="29"/>
      <c r="HS224" s="29"/>
      <c r="HT224" s="29"/>
      <c r="HU224" s="29"/>
      <c r="HV224" s="29"/>
      <c r="HW224" s="29"/>
      <c r="HX224" s="29"/>
      <c r="HY224" s="29"/>
      <c r="HZ224" s="29"/>
      <c r="IA224" s="29"/>
      <c r="IB224" s="29"/>
      <c r="IC224" s="29"/>
      <c r="ID224" s="29"/>
      <c r="IE224" s="29"/>
      <c r="IF224" s="29"/>
      <c r="IG224" s="29"/>
      <c r="IH224" s="29"/>
      <c r="II224" s="29"/>
      <c r="IJ224" s="29"/>
      <c r="IK224" s="29"/>
      <c r="IL224" s="29"/>
      <c r="IM224" s="29"/>
      <c r="IN224" s="29"/>
      <c r="IO224" s="29"/>
      <c r="IP224" s="29"/>
      <c r="IQ224" s="29"/>
      <c r="IR224" s="29"/>
      <c r="IS224" s="29"/>
      <c r="IT224" s="29"/>
      <c r="IU224" s="29"/>
      <c r="IV224" s="29"/>
      <c r="IW224" s="29"/>
    </row>
    <row r="225" spans="7:257" x14ac:dyDescent="0.25">
      <c r="G225" s="12"/>
      <c r="H225" s="12"/>
      <c r="I225" s="12"/>
      <c r="J225" s="12"/>
      <c r="K225" s="12"/>
      <c r="L225" s="12"/>
      <c r="M225" s="12"/>
      <c r="Q225" s="12"/>
      <c r="R225" s="12"/>
      <c r="S225" s="12"/>
      <c r="AA225" s="12"/>
      <c r="AB225" s="12"/>
      <c r="AF225" s="12"/>
      <c r="AG225" s="12"/>
      <c r="AP225" s="12"/>
      <c r="AW225" s="12"/>
      <c r="BF225" s="12"/>
      <c r="BP225" s="12"/>
      <c r="BU225" s="12"/>
      <c r="BV225" s="12"/>
      <c r="CB225" s="12"/>
      <c r="CF225" s="12"/>
      <c r="CK225" s="12"/>
      <c r="CL225" s="12"/>
      <c r="DA225" s="12"/>
      <c r="DB225" s="12"/>
      <c r="DL225" s="12"/>
      <c r="DQ225" s="12"/>
      <c r="DR225" s="12"/>
      <c r="DY225" s="12"/>
      <c r="EB225" s="12"/>
      <c r="EG225" s="12"/>
      <c r="EH225" s="12"/>
      <c r="EN225" s="12"/>
      <c r="EO225" s="12"/>
      <c r="EP225" s="29"/>
      <c r="EQ225" s="29"/>
      <c r="ES225" s="29"/>
      <c r="ET225" s="29"/>
      <c r="EU225" s="29"/>
      <c r="EV225" s="29"/>
      <c r="EX225" s="29"/>
      <c r="FA225" s="29"/>
      <c r="FB225" s="29"/>
      <c r="FC225" s="29"/>
      <c r="FD225" s="29"/>
      <c r="FF225" s="29"/>
      <c r="FG225" s="29"/>
      <c r="FI225" s="29"/>
      <c r="FJ225" s="29"/>
      <c r="FK225" s="29"/>
      <c r="FL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29"/>
      <c r="GV225" s="29"/>
      <c r="GW225" s="29"/>
      <c r="GX225" s="29"/>
      <c r="GY225" s="29"/>
      <c r="GZ225" s="29"/>
      <c r="HA225" s="29"/>
      <c r="HB225" s="29"/>
      <c r="HC225" s="29"/>
      <c r="HD225" s="29"/>
      <c r="HE225" s="29"/>
      <c r="HF225" s="29"/>
      <c r="HG225" s="29"/>
      <c r="HH225" s="29"/>
      <c r="HI225" s="29"/>
      <c r="HJ225" s="29"/>
      <c r="HK225" s="29"/>
      <c r="HL225" s="29"/>
      <c r="HM225" s="29"/>
      <c r="HN225" s="29"/>
      <c r="HO225" s="29"/>
      <c r="HP225" s="29"/>
      <c r="HQ225" s="29"/>
      <c r="HR225" s="29"/>
      <c r="HS225" s="29"/>
      <c r="HT225" s="29"/>
      <c r="HU225" s="29"/>
      <c r="HV225" s="29"/>
      <c r="HW225" s="29"/>
      <c r="HX225" s="29"/>
      <c r="HY225" s="29"/>
      <c r="HZ225" s="29"/>
      <c r="IA225" s="29"/>
      <c r="IB225" s="29"/>
      <c r="IC225" s="29"/>
      <c r="ID225" s="29"/>
      <c r="IE225" s="29"/>
      <c r="IF225" s="29"/>
      <c r="IG225" s="29"/>
      <c r="IH225" s="29"/>
      <c r="II225" s="29"/>
      <c r="IJ225" s="29"/>
      <c r="IK225" s="29"/>
      <c r="IL225" s="29"/>
      <c r="IM225" s="29"/>
      <c r="IN225" s="29"/>
      <c r="IO225" s="29"/>
      <c r="IP225" s="29"/>
      <c r="IQ225" s="29"/>
      <c r="IR225" s="29"/>
      <c r="IS225" s="29"/>
      <c r="IT225" s="29"/>
      <c r="IU225" s="29"/>
      <c r="IV225" s="29"/>
      <c r="IW225" s="29"/>
    </row>
    <row r="226" spans="7:257" x14ac:dyDescent="0.25">
      <c r="G226" s="12"/>
      <c r="H226" s="12"/>
      <c r="I226" s="12"/>
      <c r="J226" s="12"/>
      <c r="K226" s="12"/>
      <c r="L226" s="12"/>
      <c r="M226" s="12"/>
      <c r="Q226" s="12"/>
      <c r="R226" s="12"/>
      <c r="S226" s="12"/>
      <c r="AA226" s="12"/>
      <c r="AB226" s="12"/>
      <c r="AF226" s="12"/>
      <c r="AG226" s="12"/>
      <c r="AP226" s="12"/>
      <c r="AW226" s="12"/>
      <c r="BF226" s="12"/>
      <c r="BP226" s="12"/>
      <c r="BU226" s="12"/>
      <c r="BV226" s="12"/>
      <c r="CB226" s="12"/>
      <c r="CF226" s="12"/>
      <c r="CK226" s="12"/>
      <c r="CL226" s="12"/>
      <c r="DA226" s="12"/>
      <c r="DB226" s="12"/>
      <c r="DL226" s="12"/>
      <c r="DQ226" s="12"/>
      <c r="DR226" s="12"/>
      <c r="DY226" s="12"/>
      <c r="EB226" s="12"/>
      <c r="EG226" s="12"/>
      <c r="EH226" s="12"/>
      <c r="EN226" s="12"/>
      <c r="EO226" s="12"/>
      <c r="EP226" s="29"/>
      <c r="EQ226" s="29"/>
      <c r="ES226" s="29"/>
      <c r="ET226" s="29"/>
      <c r="EU226" s="29"/>
      <c r="EV226" s="29"/>
      <c r="EX226" s="29"/>
      <c r="FA226" s="29"/>
      <c r="FB226" s="29"/>
      <c r="FC226" s="29"/>
      <c r="FD226" s="29"/>
      <c r="FF226" s="29"/>
      <c r="FG226" s="29"/>
      <c r="FI226" s="29"/>
      <c r="FJ226" s="29"/>
      <c r="FK226" s="29"/>
      <c r="FL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row>
    <row r="227" spans="7:257" x14ac:dyDescent="0.25">
      <c r="G227" s="12"/>
      <c r="H227" s="12"/>
      <c r="I227" s="12"/>
      <c r="J227" s="12"/>
      <c r="K227" s="12"/>
      <c r="L227" s="12"/>
      <c r="M227" s="12"/>
      <c r="Q227" s="12"/>
      <c r="R227" s="12"/>
      <c r="S227" s="12"/>
      <c r="AA227" s="12"/>
      <c r="AB227" s="12"/>
      <c r="AF227" s="12"/>
      <c r="AG227" s="12"/>
      <c r="AP227" s="12"/>
      <c r="AW227" s="12"/>
      <c r="BF227" s="12"/>
      <c r="BP227" s="12"/>
      <c r="BU227" s="12"/>
      <c r="BV227" s="12"/>
      <c r="CB227" s="12"/>
      <c r="CF227" s="12"/>
      <c r="CK227" s="12"/>
      <c r="CL227" s="12"/>
      <c r="DA227" s="12"/>
      <c r="DB227" s="12"/>
      <c r="DL227" s="12"/>
      <c r="DQ227" s="12"/>
      <c r="DR227" s="12"/>
      <c r="DY227" s="12"/>
      <c r="EB227" s="12"/>
      <c r="EG227" s="12"/>
      <c r="EH227" s="12"/>
      <c r="EN227" s="12"/>
      <c r="EO227" s="12"/>
      <c r="EP227" s="29"/>
      <c r="EQ227" s="29"/>
      <c r="ES227" s="29"/>
      <c r="ET227" s="29"/>
      <c r="EU227" s="29"/>
      <c r="EV227" s="29"/>
      <c r="EX227" s="29"/>
      <c r="FA227" s="29"/>
      <c r="FB227" s="29"/>
      <c r="FC227" s="29"/>
      <c r="FD227" s="29"/>
      <c r="FF227" s="29"/>
      <c r="FG227" s="29"/>
      <c r="FI227" s="29"/>
      <c r="FJ227" s="29"/>
      <c r="FK227" s="29"/>
      <c r="FL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29"/>
      <c r="GV227" s="29"/>
      <c r="GW227" s="29"/>
      <c r="GX227" s="29"/>
      <c r="GY227" s="29"/>
      <c r="GZ227" s="29"/>
      <c r="HA227" s="29"/>
      <c r="HB227" s="29"/>
      <c r="HC227" s="29"/>
      <c r="HD227" s="29"/>
      <c r="HE227" s="29"/>
      <c r="HF227" s="29"/>
      <c r="HG227" s="29"/>
      <c r="HH227" s="29"/>
      <c r="HI227" s="29"/>
      <c r="HJ227" s="29"/>
      <c r="HK227" s="29"/>
      <c r="HL227" s="29"/>
      <c r="HM227" s="29"/>
      <c r="HN227" s="29"/>
      <c r="HO227" s="29"/>
      <c r="HP227" s="29"/>
      <c r="HQ227" s="29"/>
      <c r="HR227" s="29"/>
      <c r="HS227" s="29"/>
      <c r="HT227" s="29"/>
      <c r="HU227" s="29"/>
      <c r="HV227" s="29"/>
      <c r="HW227" s="29"/>
      <c r="HX227" s="29"/>
      <c r="HY227" s="29"/>
      <c r="HZ227" s="29"/>
      <c r="IA227" s="29"/>
      <c r="IB227" s="29"/>
      <c r="IC227" s="29"/>
      <c r="ID227" s="29"/>
      <c r="IE227" s="29"/>
      <c r="IF227" s="29"/>
      <c r="IG227" s="29"/>
      <c r="IH227" s="29"/>
      <c r="II227" s="29"/>
      <c r="IJ227" s="29"/>
      <c r="IK227" s="29"/>
      <c r="IL227" s="29"/>
      <c r="IM227" s="29"/>
      <c r="IN227" s="29"/>
      <c r="IO227" s="29"/>
      <c r="IP227" s="29"/>
      <c r="IQ227" s="29"/>
      <c r="IR227" s="29"/>
      <c r="IS227" s="29"/>
      <c r="IT227" s="29"/>
      <c r="IU227" s="29"/>
      <c r="IV227" s="29"/>
      <c r="IW227" s="29"/>
    </row>
    <row r="228" spans="7:257" x14ac:dyDescent="0.25">
      <c r="G228" s="12"/>
      <c r="H228" s="12"/>
      <c r="I228" s="12"/>
      <c r="J228" s="12"/>
      <c r="K228" s="12"/>
      <c r="L228" s="12"/>
      <c r="M228" s="12"/>
      <c r="Q228" s="12"/>
      <c r="R228" s="12"/>
      <c r="S228" s="12"/>
      <c r="AA228" s="12"/>
      <c r="AB228" s="12"/>
      <c r="AF228" s="12"/>
      <c r="AG228" s="12"/>
      <c r="AP228" s="12"/>
      <c r="AW228" s="12"/>
      <c r="BF228" s="12"/>
      <c r="BP228" s="12"/>
      <c r="BU228" s="12"/>
      <c r="BV228" s="12"/>
      <c r="CB228" s="12"/>
      <c r="CF228" s="12"/>
      <c r="CK228" s="12"/>
      <c r="CL228" s="12"/>
      <c r="DA228" s="12"/>
      <c r="DB228" s="12"/>
      <c r="DL228" s="12"/>
      <c r="DQ228" s="12"/>
      <c r="DR228" s="12"/>
      <c r="DY228" s="12"/>
      <c r="EB228" s="12"/>
      <c r="EG228" s="12"/>
      <c r="EH228" s="12"/>
      <c r="EN228" s="12"/>
      <c r="EO228" s="12"/>
      <c r="EP228" s="29"/>
      <c r="EQ228" s="29"/>
      <c r="ES228" s="29"/>
      <c r="ET228" s="29"/>
      <c r="EU228" s="29"/>
      <c r="EV228" s="29"/>
      <c r="EX228" s="29"/>
      <c r="FA228" s="29"/>
      <c r="FB228" s="29"/>
      <c r="FC228" s="29"/>
      <c r="FD228" s="29"/>
      <c r="FF228" s="29"/>
      <c r="FG228" s="29"/>
      <c r="FI228" s="29"/>
      <c r="FJ228" s="29"/>
      <c r="FK228" s="29"/>
      <c r="FL228" s="29"/>
      <c r="FN228" s="29"/>
      <c r="FO228" s="29"/>
      <c r="FP228" s="29"/>
      <c r="FQ228" s="29"/>
      <c r="FR228" s="29"/>
      <c r="FS228" s="29"/>
      <c r="FT228" s="29"/>
      <c r="FU228" s="29"/>
      <c r="FV228" s="29"/>
      <c r="FW228" s="29"/>
      <c r="FX228" s="29"/>
      <c r="FY228" s="29"/>
      <c r="FZ228" s="29"/>
      <c r="GA228" s="29"/>
      <c r="GB228" s="29"/>
      <c r="GC228" s="29"/>
      <c r="GD228" s="29"/>
      <c r="GE228" s="29"/>
      <c r="GF228" s="29"/>
      <c r="GG228" s="29"/>
      <c r="GH228" s="29"/>
      <c r="GI228" s="29"/>
      <c r="GJ228" s="29"/>
      <c r="GK228" s="29"/>
      <c r="GL228" s="29"/>
      <c r="GM228" s="29"/>
      <c r="GN228" s="29"/>
      <c r="GO228" s="29"/>
      <c r="GP228" s="29"/>
      <c r="GQ228" s="29"/>
      <c r="GR228" s="29"/>
      <c r="GS228" s="29"/>
      <c r="GT228" s="29"/>
      <c r="GU228" s="29"/>
      <c r="GV228" s="29"/>
      <c r="GW228" s="29"/>
      <c r="GX228" s="29"/>
      <c r="GY228" s="29"/>
      <c r="GZ228" s="29"/>
      <c r="HA228" s="29"/>
      <c r="HB228" s="29"/>
      <c r="HC228" s="29"/>
      <c r="HD228" s="29"/>
      <c r="HE228" s="29"/>
      <c r="HF228" s="29"/>
      <c r="HG228" s="29"/>
      <c r="HH228" s="29"/>
      <c r="HI228" s="29"/>
      <c r="HJ228" s="29"/>
      <c r="HK228" s="29"/>
      <c r="HL228" s="29"/>
      <c r="HM228" s="29"/>
      <c r="HN228" s="29"/>
      <c r="HO228" s="29"/>
      <c r="HP228" s="29"/>
      <c r="HQ228" s="29"/>
      <c r="HR228" s="29"/>
      <c r="HS228" s="29"/>
      <c r="HT228" s="29"/>
      <c r="HU228" s="29"/>
      <c r="HV228" s="29"/>
      <c r="HW228" s="29"/>
      <c r="HX228" s="29"/>
      <c r="HY228" s="29"/>
      <c r="HZ228" s="29"/>
      <c r="IA228" s="29"/>
      <c r="IB228" s="29"/>
      <c r="IC228" s="29"/>
      <c r="ID228" s="29"/>
      <c r="IE228" s="29"/>
      <c r="IF228" s="29"/>
      <c r="IG228" s="29"/>
      <c r="IH228" s="29"/>
      <c r="II228" s="29"/>
      <c r="IJ228" s="29"/>
      <c r="IK228" s="29"/>
      <c r="IL228" s="29"/>
      <c r="IM228" s="29"/>
      <c r="IN228" s="29"/>
      <c r="IO228" s="29"/>
      <c r="IP228" s="29"/>
      <c r="IQ228" s="29"/>
      <c r="IR228" s="29"/>
      <c r="IS228" s="29"/>
      <c r="IT228" s="29"/>
      <c r="IU228" s="29"/>
      <c r="IV228" s="29"/>
      <c r="IW228" s="29"/>
    </row>
    <row r="229" spans="7:257" x14ac:dyDescent="0.25">
      <c r="G229" s="12"/>
      <c r="H229" s="12"/>
      <c r="I229" s="12"/>
      <c r="J229" s="12"/>
      <c r="K229" s="12"/>
      <c r="L229" s="12"/>
      <c r="M229" s="12"/>
      <c r="Q229" s="12"/>
      <c r="R229" s="12"/>
      <c r="S229" s="12"/>
      <c r="AA229" s="12"/>
      <c r="AB229" s="12"/>
      <c r="AF229" s="12"/>
      <c r="AG229" s="12"/>
      <c r="AP229" s="12"/>
      <c r="AW229" s="12"/>
      <c r="BF229" s="12"/>
      <c r="BP229" s="12"/>
      <c r="BU229" s="12"/>
      <c r="BV229" s="12"/>
      <c r="CB229" s="12"/>
      <c r="CF229" s="12"/>
      <c r="CK229" s="12"/>
      <c r="CL229" s="12"/>
      <c r="DA229" s="12"/>
      <c r="DB229" s="12"/>
      <c r="DL229" s="12"/>
      <c r="DQ229" s="12"/>
      <c r="DR229" s="12"/>
      <c r="DY229" s="12"/>
      <c r="EB229" s="12"/>
      <c r="EG229" s="12"/>
      <c r="EH229" s="12"/>
      <c r="EN229" s="12"/>
      <c r="EO229" s="12"/>
      <c r="EP229" s="29"/>
      <c r="EQ229" s="29"/>
      <c r="ES229" s="29"/>
      <c r="ET229" s="29"/>
      <c r="EU229" s="29"/>
      <c r="EV229" s="29"/>
      <c r="EX229" s="29"/>
      <c r="FA229" s="29"/>
      <c r="FB229" s="29"/>
      <c r="FC229" s="29"/>
      <c r="FD229" s="29"/>
      <c r="FF229" s="29"/>
      <c r="FG229" s="29"/>
      <c r="FI229" s="29"/>
      <c r="FJ229" s="29"/>
      <c r="FK229" s="29"/>
      <c r="FL229" s="29"/>
      <c r="FN229" s="29"/>
      <c r="FO229" s="29"/>
      <c r="FP229" s="29"/>
      <c r="FQ229" s="29"/>
      <c r="FR229" s="29"/>
      <c r="FS229" s="29"/>
      <c r="FT229" s="29"/>
      <c r="FU229" s="29"/>
      <c r="FV229" s="29"/>
      <c r="FW229" s="29"/>
      <c r="FX229" s="29"/>
      <c r="FY229" s="29"/>
      <c r="FZ229" s="29"/>
      <c r="GA229" s="29"/>
      <c r="GB229" s="29"/>
      <c r="GC229" s="29"/>
      <c r="GD229" s="29"/>
      <c r="GE229" s="29"/>
      <c r="GF229" s="29"/>
      <c r="GG229" s="29"/>
      <c r="GH229" s="29"/>
      <c r="GI229" s="29"/>
      <c r="GJ229" s="29"/>
      <c r="GK229" s="29"/>
      <c r="GL229" s="29"/>
      <c r="GM229" s="29"/>
      <c r="GN229" s="29"/>
      <c r="GO229" s="29"/>
      <c r="GP229" s="29"/>
      <c r="GQ229" s="29"/>
      <c r="GR229" s="29"/>
      <c r="GS229" s="29"/>
      <c r="GT229" s="29"/>
      <c r="GU229" s="29"/>
      <c r="GV229" s="29"/>
      <c r="GW229" s="29"/>
      <c r="GX229" s="29"/>
      <c r="GY229" s="29"/>
      <c r="GZ229" s="29"/>
      <c r="HA229" s="29"/>
      <c r="HB229" s="29"/>
      <c r="HC229" s="29"/>
      <c r="HD229" s="29"/>
      <c r="HE229" s="29"/>
      <c r="HF229" s="29"/>
      <c r="HG229" s="29"/>
      <c r="HH229" s="29"/>
      <c r="HI229" s="29"/>
      <c r="HJ229" s="29"/>
      <c r="HK229" s="29"/>
      <c r="HL229" s="29"/>
      <c r="HM229" s="29"/>
      <c r="HN229" s="29"/>
      <c r="HO229" s="29"/>
      <c r="HP229" s="29"/>
      <c r="HQ229" s="29"/>
      <c r="HR229" s="29"/>
      <c r="HS229" s="29"/>
      <c r="HT229" s="29"/>
      <c r="HU229" s="29"/>
      <c r="HV229" s="29"/>
      <c r="HW229" s="29"/>
      <c r="HX229" s="29"/>
      <c r="HY229" s="29"/>
      <c r="HZ229" s="29"/>
      <c r="IA229" s="29"/>
      <c r="IB229" s="29"/>
      <c r="IC229" s="29"/>
      <c r="ID229" s="29"/>
      <c r="IE229" s="29"/>
      <c r="IF229" s="29"/>
      <c r="IG229" s="29"/>
      <c r="IH229" s="29"/>
      <c r="II229" s="29"/>
      <c r="IJ229" s="29"/>
      <c r="IK229" s="29"/>
      <c r="IL229" s="29"/>
      <c r="IM229" s="29"/>
      <c r="IN229" s="29"/>
      <c r="IO229" s="29"/>
      <c r="IP229" s="29"/>
      <c r="IQ229" s="29"/>
      <c r="IR229" s="29"/>
      <c r="IS229" s="29"/>
      <c r="IT229" s="29"/>
      <c r="IU229" s="29"/>
      <c r="IV229" s="29"/>
      <c r="IW229" s="29"/>
    </row>
    <row r="230" spans="7:257" x14ac:dyDescent="0.25">
      <c r="G230" s="12"/>
      <c r="H230" s="12"/>
      <c r="I230" s="12"/>
      <c r="J230" s="12"/>
      <c r="K230" s="12"/>
      <c r="L230" s="12"/>
      <c r="M230" s="12"/>
      <c r="Q230" s="12"/>
      <c r="R230" s="12"/>
      <c r="S230" s="12"/>
      <c r="AA230" s="12"/>
      <c r="AB230" s="12"/>
      <c r="AF230" s="12"/>
      <c r="AG230" s="12"/>
      <c r="AP230" s="12"/>
      <c r="AW230" s="12"/>
      <c r="BF230" s="12"/>
      <c r="BP230" s="12"/>
      <c r="BU230" s="12"/>
      <c r="BV230" s="12"/>
      <c r="CB230" s="12"/>
      <c r="CF230" s="12"/>
      <c r="CK230" s="12"/>
      <c r="CL230" s="12"/>
      <c r="DA230" s="12"/>
      <c r="DB230" s="12"/>
      <c r="DL230" s="12"/>
      <c r="DQ230" s="12"/>
      <c r="DR230" s="12"/>
      <c r="DY230" s="12"/>
      <c r="EB230" s="12"/>
      <c r="EG230" s="12"/>
      <c r="EH230" s="12"/>
      <c r="EN230" s="12"/>
      <c r="EO230" s="12"/>
      <c r="EP230" s="29"/>
      <c r="EQ230" s="29"/>
      <c r="ES230" s="29"/>
      <c r="ET230" s="29"/>
      <c r="EU230" s="29"/>
      <c r="EV230" s="29"/>
      <c r="EX230" s="29"/>
      <c r="FA230" s="29"/>
      <c r="FB230" s="29"/>
      <c r="FC230" s="29"/>
      <c r="FD230" s="29"/>
      <c r="FF230" s="29"/>
      <c r="FG230" s="29"/>
      <c r="FI230" s="29"/>
      <c r="FJ230" s="29"/>
      <c r="FK230" s="29"/>
      <c r="FL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29"/>
      <c r="GV230" s="29"/>
      <c r="GW230" s="29"/>
      <c r="GX230" s="29"/>
      <c r="GY230" s="29"/>
      <c r="GZ230" s="29"/>
      <c r="HA230" s="29"/>
      <c r="HB230" s="29"/>
      <c r="HC230" s="29"/>
      <c r="HD230" s="29"/>
      <c r="HE230" s="29"/>
      <c r="HF230" s="29"/>
      <c r="HG230" s="29"/>
      <c r="HH230" s="29"/>
      <c r="HI230" s="29"/>
      <c r="HJ230" s="29"/>
      <c r="HK230" s="29"/>
      <c r="HL230" s="29"/>
      <c r="HM230" s="29"/>
      <c r="HN230" s="29"/>
      <c r="HO230" s="29"/>
      <c r="HP230" s="29"/>
      <c r="HQ230" s="29"/>
      <c r="HR230" s="29"/>
      <c r="HS230" s="29"/>
      <c r="HT230" s="29"/>
      <c r="HU230" s="29"/>
      <c r="HV230" s="29"/>
      <c r="HW230" s="29"/>
      <c r="HX230" s="29"/>
      <c r="HY230" s="29"/>
      <c r="HZ230" s="29"/>
      <c r="IA230" s="29"/>
      <c r="IB230" s="29"/>
      <c r="IC230" s="29"/>
      <c r="ID230" s="29"/>
      <c r="IE230" s="29"/>
      <c r="IF230" s="29"/>
      <c r="IG230" s="29"/>
      <c r="IH230" s="29"/>
      <c r="II230" s="29"/>
      <c r="IJ230" s="29"/>
      <c r="IK230" s="29"/>
      <c r="IL230" s="29"/>
      <c r="IM230" s="29"/>
      <c r="IN230" s="29"/>
      <c r="IO230" s="29"/>
      <c r="IP230" s="29"/>
      <c r="IQ230" s="29"/>
      <c r="IR230" s="29"/>
      <c r="IS230" s="29"/>
      <c r="IT230" s="29"/>
      <c r="IU230" s="29"/>
      <c r="IV230" s="29"/>
      <c r="IW230" s="29"/>
    </row>
    <row r="231" spans="7:257" x14ac:dyDescent="0.25">
      <c r="G231" s="12"/>
      <c r="H231" s="12"/>
      <c r="I231" s="12"/>
      <c r="J231" s="12"/>
      <c r="K231" s="12"/>
      <c r="L231" s="12"/>
      <c r="M231" s="12"/>
      <c r="Q231" s="12"/>
      <c r="R231" s="12"/>
      <c r="S231" s="12"/>
      <c r="AA231" s="12"/>
      <c r="AB231" s="12"/>
      <c r="AF231" s="12"/>
      <c r="AG231" s="12"/>
      <c r="AP231" s="12"/>
      <c r="AW231" s="12"/>
      <c r="BF231" s="12"/>
      <c r="BP231" s="12"/>
      <c r="BU231" s="12"/>
      <c r="BV231" s="12"/>
      <c r="CB231" s="12"/>
      <c r="CF231" s="12"/>
      <c r="CK231" s="12"/>
      <c r="CL231" s="12"/>
      <c r="DA231" s="12"/>
      <c r="DB231" s="12"/>
      <c r="DL231" s="12"/>
      <c r="DQ231" s="12"/>
      <c r="DR231" s="12"/>
      <c r="DY231" s="12"/>
      <c r="EB231" s="12"/>
      <c r="EG231" s="12"/>
      <c r="EH231" s="12"/>
      <c r="EN231" s="12"/>
      <c r="EO231" s="12"/>
      <c r="EP231" s="29"/>
      <c r="EQ231" s="29"/>
      <c r="ES231" s="29"/>
      <c r="ET231" s="29"/>
      <c r="EU231" s="29"/>
      <c r="EV231" s="29"/>
      <c r="EX231" s="29"/>
      <c r="FA231" s="29"/>
      <c r="FB231" s="29"/>
      <c r="FC231" s="29"/>
      <c r="FD231" s="29"/>
      <c r="FF231" s="29"/>
      <c r="FG231" s="29"/>
      <c r="FI231" s="29"/>
      <c r="FJ231" s="29"/>
      <c r="FK231" s="29"/>
      <c r="FL231" s="29"/>
      <c r="FN231" s="29"/>
      <c r="FO231" s="29"/>
      <c r="FP231" s="29"/>
      <c r="FQ231" s="29"/>
      <c r="FR231" s="29"/>
      <c r="FS231" s="29"/>
      <c r="FT231" s="29"/>
      <c r="FU231" s="29"/>
      <c r="FV231" s="29"/>
      <c r="FW231" s="29"/>
      <c r="FX231" s="29"/>
      <c r="FY231" s="29"/>
      <c r="FZ231" s="29"/>
      <c r="GA231" s="29"/>
      <c r="GB231" s="29"/>
      <c r="GC231" s="29"/>
      <c r="GD231" s="29"/>
      <c r="GE231" s="29"/>
      <c r="GF231" s="29"/>
      <c r="GG231" s="29"/>
      <c r="GH231" s="29"/>
      <c r="GI231" s="29"/>
      <c r="GJ231" s="29"/>
      <c r="GK231" s="29"/>
      <c r="GL231" s="29"/>
      <c r="GM231" s="29"/>
      <c r="GN231" s="29"/>
      <c r="GO231" s="29"/>
      <c r="GP231" s="29"/>
      <c r="GQ231" s="29"/>
      <c r="GR231" s="29"/>
      <c r="GS231" s="29"/>
      <c r="GT231" s="29"/>
      <c r="GU231" s="29"/>
      <c r="GV231" s="29"/>
      <c r="GW231" s="29"/>
      <c r="GX231" s="29"/>
      <c r="GY231" s="29"/>
      <c r="GZ231" s="29"/>
      <c r="HA231" s="29"/>
      <c r="HB231" s="29"/>
      <c r="HC231" s="29"/>
      <c r="HD231" s="29"/>
      <c r="HE231" s="29"/>
      <c r="HF231" s="29"/>
      <c r="HG231" s="29"/>
      <c r="HH231" s="29"/>
      <c r="HI231" s="29"/>
      <c r="HJ231" s="29"/>
      <c r="HK231" s="29"/>
      <c r="HL231" s="29"/>
      <c r="HM231" s="29"/>
      <c r="HN231" s="29"/>
      <c r="HO231" s="29"/>
      <c r="HP231" s="29"/>
      <c r="HQ231" s="29"/>
      <c r="HR231" s="29"/>
      <c r="HS231" s="29"/>
      <c r="HT231" s="29"/>
      <c r="HU231" s="29"/>
      <c r="HV231" s="29"/>
      <c r="HW231" s="29"/>
      <c r="HX231" s="29"/>
      <c r="HY231" s="29"/>
      <c r="HZ231" s="29"/>
      <c r="IA231" s="29"/>
      <c r="IB231" s="29"/>
      <c r="IC231" s="29"/>
      <c r="ID231" s="29"/>
      <c r="IE231" s="29"/>
      <c r="IF231" s="29"/>
      <c r="IG231" s="29"/>
      <c r="IH231" s="29"/>
      <c r="II231" s="29"/>
      <c r="IJ231" s="29"/>
      <c r="IK231" s="29"/>
      <c r="IL231" s="29"/>
      <c r="IM231" s="29"/>
      <c r="IN231" s="29"/>
      <c r="IO231" s="29"/>
      <c r="IP231" s="29"/>
      <c r="IQ231" s="29"/>
      <c r="IR231" s="29"/>
      <c r="IS231" s="29"/>
      <c r="IT231" s="29"/>
      <c r="IU231" s="29"/>
      <c r="IV231" s="29"/>
      <c r="IW231" s="29"/>
    </row>
    <row r="232" spans="7:257" x14ac:dyDescent="0.25">
      <c r="G232" s="12"/>
      <c r="H232" s="12"/>
      <c r="I232" s="12"/>
      <c r="J232" s="12"/>
      <c r="K232" s="12"/>
      <c r="L232" s="12"/>
      <c r="M232" s="12"/>
      <c r="Q232" s="12"/>
      <c r="R232" s="12"/>
      <c r="S232" s="12"/>
      <c r="AA232" s="12"/>
      <c r="AB232" s="12"/>
      <c r="AF232" s="12"/>
      <c r="AG232" s="12"/>
      <c r="AP232" s="12"/>
      <c r="AW232" s="12"/>
      <c r="BF232" s="12"/>
      <c r="BP232" s="12"/>
      <c r="BU232" s="12"/>
      <c r="BV232" s="12"/>
      <c r="CB232" s="12"/>
      <c r="CF232" s="12"/>
      <c r="CK232" s="12"/>
      <c r="CL232" s="12"/>
      <c r="DA232" s="12"/>
      <c r="DB232" s="12"/>
      <c r="DL232" s="12"/>
      <c r="DQ232" s="12"/>
      <c r="DR232" s="12"/>
      <c r="DY232" s="12"/>
      <c r="EB232" s="12"/>
      <c r="EG232" s="12"/>
      <c r="EH232" s="12"/>
      <c r="EN232" s="12"/>
      <c r="EO232" s="12"/>
      <c r="EP232" s="29"/>
      <c r="EQ232" s="29"/>
      <c r="ES232" s="29"/>
      <c r="ET232" s="29"/>
      <c r="EU232" s="29"/>
      <c r="EV232" s="29"/>
      <c r="EX232" s="29"/>
      <c r="FA232" s="29"/>
      <c r="FB232" s="29"/>
      <c r="FC232" s="29"/>
      <c r="FD232" s="29"/>
      <c r="FF232" s="29"/>
      <c r="FG232" s="29"/>
      <c r="FI232" s="29"/>
      <c r="FJ232" s="29"/>
      <c r="FK232" s="29"/>
      <c r="FL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29"/>
      <c r="GV232" s="29"/>
      <c r="GW232" s="29"/>
      <c r="GX232" s="29"/>
      <c r="GY232" s="29"/>
      <c r="GZ232" s="29"/>
      <c r="HA232" s="29"/>
      <c r="HB232" s="29"/>
      <c r="HC232" s="29"/>
      <c r="HD232" s="29"/>
      <c r="HE232" s="29"/>
      <c r="HF232" s="29"/>
      <c r="HG232" s="29"/>
      <c r="HH232" s="29"/>
      <c r="HI232" s="29"/>
      <c r="HJ232" s="29"/>
      <c r="HK232" s="29"/>
      <c r="HL232" s="29"/>
      <c r="HM232" s="29"/>
      <c r="HN232" s="29"/>
      <c r="HO232" s="29"/>
      <c r="HP232" s="29"/>
      <c r="HQ232" s="29"/>
      <c r="HR232" s="29"/>
      <c r="HS232" s="29"/>
      <c r="HT232" s="29"/>
      <c r="HU232" s="29"/>
      <c r="HV232" s="29"/>
      <c r="HW232" s="29"/>
      <c r="HX232" s="29"/>
      <c r="HY232" s="29"/>
      <c r="HZ232" s="29"/>
      <c r="IA232" s="29"/>
      <c r="IB232" s="29"/>
      <c r="IC232" s="29"/>
      <c r="ID232" s="29"/>
      <c r="IE232" s="29"/>
      <c r="IF232" s="29"/>
      <c r="IG232" s="29"/>
      <c r="IH232" s="29"/>
      <c r="II232" s="29"/>
      <c r="IJ232" s="29"/>
      <c r="IK232" s="29"/>
      <c r="IL232" s="29"/>
      <c r="IM232" s="29"/>
      <c r="IN232" s="29"/>
      <c r="IO232" s="29"/>
      <c r="IP232" s="29"/>
      <c r="IQ232" s="29"/>
      <c r="IR232" s="29"/>
      <c r="IS232" s="29"/>
      <c r="IT232" s="29"/>
      <c r="IU232" s="29"/>
      <c r="IV232" s="29"/>
      <c r="IW232" s="29"/>
    </row>
    <row r="233" spans="7:257" x14ac:dyDescent="0.25">
      <c r="G233" s="12"/>
      <c r="H233" s="12"/>
      <c r="I233" s="12"/>
      <c r="J233" s="12"/>
      <c r="K233" s="12"/>
      <c r="L233" s="12"/>
      <c r="M233" s="12"/>
      <c r="Q233" s="12"/>
      <c r="R233" s="12"/>
      <c r="S233" s="12"/>
      <c r="AA233" s="12"/>
      <c r="AB233" s="12"/>
      <c r="AF233" s="12"/>
      <c r="AG233" s="12"/>
      <c r="AP233" s="12"/>
      <c r="AW233" s="12"/>
      <c r="BF233" s="12"/>
      <c r="BP233" s="12"/>
      <c r="BU233" s="12"/>
      <c r="BV233" s="12"/>
      <c r="CB233" s="12"/>
      <c r="CF233" s="12"/>
      <c r="CK233" s="12"/>
      <c r="CL233" s="12"/>
      <c r="DA233" s="12"/>
      <c r="DB233" s="12"/>
      <c r="DL233" s="12"/>
      <c r="DQ233" s="12"/>
      <c r="DR233" s="12"/>
      <c r="DY233" s="12"/>
      <c r="EB233" s="12"/>
      <c r="EG233" s="12"/>
      <c r="EH233" s="12"/>
      <c r="EN233" s="12"/>
      <c r="EO233" s="12"/>
      <c r="EP233" s="29"/>
      <c r="EQ233" s="29"/>
      <c r="ES233" s="29"/>
      <c r="ET233" s="29"/>
      <c r="EU233" s="29"/>
      <c r="EV233" s="29"/>
      <c r="EX233" s="29"/>
      <c r="FA233" s="29"/>
      <c r="FB233" s="29"/>
      <c r="FC233" s="29"/>
      <c r="FD233" s="29"/>
      <c r="FF233" s="29"/>
      <c r="FG233" s="29"/>
      <c r="FI233" s="29"/>
      <c r="FJ233" s="29"/>
      <c r="FK233" s="29"/>
      <c r="FL233" s="29"/>
      <c r="FN233" s="29"/>
      <c r="FO233" s="29"/>
      <c r="FP233" s="29"/>
      <c r="FQ233" s="29"/>
      <c r="FR233" s="29"/>
      <c r="FS233" s="29"/>
      <c r="FT233" s="29"/>
      <c r="FU233" s="29"/>
      <c r="FV233" s="29"/>
      <c r="FW233" s="29"/>
      <c r="FX233" s="29"/>
      <c r="FY233" s="29"/>
      <c r="FZ233" s="29"/>
      <c r="GA233" s="29"/>
      <c r="GB233" s="29"/>
      <c r="GC233" s="29"/>
      <c r="GD233" s="29"/>
      <c r="GE233" s="29"/>
      <c r="GF233" s="29"/>
      <c r="GG233" s="29"/>
      <c r="GH233" s="29"/>
      <c r="GI233" s="29"/>
      <c r="GJ233" s="29"/>
      <c r="GK233" s="29"/>
      <c r="GL233" s="29"/>
      <c r="GM233" s="29"/>
      <c r="GN233" s="29"/>
      <c r="GO233" s="29"/>
      <c r="GP233" s="29"/>
      <c r="GQ233" s="29"/>
      <c r="GR233" s="29"/>
      <c r="GS233" s="29"/>
      <c r="GT233" s="29"/>
      <c r="GU233" s="29"/>
      <c r="GV233" s="29"/>
      <c r="GW233" s="29"/>
      <c r="GX233" s="29"/>
      <c r="GY233" s="29"/>
      <c r="GZ233" s="29"/>
      <c r="HA233" s="29"/>
      <c r="HB233" s="29"/>
      <c r="HC233" s="29"/>
      <c r="HD233" s="29"/>
      <c r="HE233" s="29"/>
      <c r="HF233" s="29"/>
      <c r="HG233" s="29"/>
      <c r="HH233" s="29"/>
      <c r="HI233" s="29"/>
      <c r="HJ233" s="29"/>
      <c r="HK233" s="29"/>
      <c r="HL233" s="29"/>
      <c r="HM233" s="29"/>
      <c r="HN233" s="29"/>
      <c r="HO233" s="29"/>
      <c r="HP233" s="29"/>
      <c r="HQ233" s="29"/>
      <c r="HR233" s="29"/>
      <c r="HS233" s="29"/>
      <c r="HT233" s="29"/>
      <c r="HU233" s="29"/>
      <c r="HV233" s="29"/>
      <c r="HW233" s="29"/>
      <c r="HX233" s="29"/>
      <c r="HY233" s="29"/>
      <c r="HZ233" s="29"/>
      <c r="IA233" s="29"/>
      <c r="IB233" s="29"/>
      <c r="IC233" s="29"/>
      <c r="ID233" s="29"/>
      <c r="IE233" s="29"/>
      <c r="IF233" s="29"/>
      <c r="IG233" s="29"/>
      <c r="IH233" s="29"/>
      <c r="II233" s="29"/>
      <c r="IJ233" s="29"/>
      <c r="IK233" s="29"/>
      <c r="IL233" s="29"/>
      <c r="IM233" s="29"/>
      <c r="IN233" s="29"/>
      <c r="IO233" s="29"/>
      <c r="IP233" s="29"/>
      <c r="IQ233" s="29"/>
      <c r="IR233" s="29"/>
      <c r="IS233" s="29"/>
      <c r="IT233" s="29"/>
      <c r="IU233" s="29"/>
      <c r="IV233" s="29"/>
      <c r="IW233" s="29"/>
    </row>
    <row r="234" spans="7:257" x14ac:dyDescent="0.25">
      <c r="G234" s="12"/>
      <c r="H234" s="12"/>
      <c r="I234" s="12"/>
      <c r="J234" s="12"/>
      <c r="K234" s="12"/>
      <c r="L234" s="12"/>
      <c r="M234" s="12"/>
      <c r="Q234" s="12"/>
      <c r="R234" s="12"/>
      <c r="S234" s="12"/>
      <c r="AA234" s="12"/>
      <c r="AB234" s="12"/>
      <c r="AF234" s="12"/>
      <c r="AG234" s="12"/>
      <c r="AP234" s="12"/>
      <c r="AW234" s="12"/>
      <c r="BF234" s="12"/>
      <c r="BP234" s="12"/>
      <c r="BU234" s="12"/>
      <c r="BV234" s="12"/>
      <c r="CB234" s="12"/>
      <c r="CF234" s="12"/>
      <c r="CK234" s="12"/>
      <c r="CL234" s="12"/>
      <c r="DA234" s="12"/>
      <c r="DB234" s="12"/>
      <c r="DL234" s="12"/>
      <c r="DQ234" s="12"/>
      <c r="DR234" s="12"/>
      <c r="DY234" s="12"/>
      <c r="EB234" s="12"/>
      <c r="EG234" s="12"/>
      <c r="EH234" s="12"/>
      <c r="EN234" s="12"/>
      <c r="EO234" s="12"/>
      <c r="EP234" s="29"/>
      <c r="EQ234" s="29"/>
      <c r="ES234" s="29"/>
      <c r="ET234" s="29"/>
      <c r="EU234" s="29"/>
      <c r="EV234" s="29"/>
      <c r="EX234" s="29"/>
      <c r="FA234" s="29"/>
      <c r="FB234" s="29"/>
      <c r="FC234" s="29"/>
      <c r="FD234" s="29"/>
      <c r="FF234" s="29"/>
      <c r="FG234" s="29"/>
      <c r="FI234" s="29"/>
      <c r="FJ234" s="29"/>
      <c r="FK234" s="29"/>
      <c r="FL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29"/>
      <c r="GV234" s="29"/>
      <c r="GW234" s="29"/>
      <c r="GX234" s="29"/>
      <c r="GY234" s="29"/>
      <c r="GZ234" s="29"/>
      <c r="HA234" s="29"/>
      <c r="HB234" s="29"/>
      <c r="HC234" s="29"/>
      <c r="HD234" s="29"/>
      <c r="HE234" s="29"/>
      <c r="HF234" s="29"/>
      <c r="HG234" s="29"/>
      <c r="HH234" s="29"/>
      <c r="HI234" s="29"/>
      <c r="HJ234" s="29"/>
      <c r="HK234" s="29"/>
      <c r="HL234" s="29"/>
      <c r="HM234" s="29"/>
      <c r="HN234" s="29"/>
      <c r="HO234" s="29"/>
      <c r="HP234" s="29"/>
      <c r="HQ234" s="29"/>
      <c r="HR234" s="29"/>
      <c r="HS234" s="29"/>
      <c r="HT234" s="29"/>
      <c r="HU234" s="29"/>
      <c r="HV234" s="29"/>
      <c r="HW234" s="29"/>
      <c r="HX234" s="29"/>
      <c r="HY234" s="29"/>
      <c r="HZ234" s="29"/>
      <c r="IA234" s="29"/>
      <c r="IB234" s="29"/>
      <c r="IC234" s="29"/>
      <c r="ID234" s="29"/>
      <c r="IE234" s="29"/>
      <c r="IF234" s="29"/>
      <c r="IG234" s="29"/>
      <c r="IH234" s="29"/>
      <c r="II234" s="29"/>
      <c r="IJ234" s="29"/>
      <c r="IK234" s="29"/>
      <c r="IL234" s="29"/>
      <c r="IM234" s="29"/>
      <c r="IN234" s="29"/>
      <c r="IO234" s="29"/>
      <c r="IP234" s="29"/>
      <c r="IQ234" s="29"/>
      <c r="IR234" s="29"/>
      <c r="IS234" s="29"/>
      <c r="IT234" s="29"/>
      <c r="IU234" s="29"/>
      <c r="IV234" s="29"/>
      <c r="IW234" s="29"/>
    </row>
    <row r="235" spans="7:257" x14ac:dyDescent="0.25">
      <c r="G235" s="12"/>
      <c r="H235" s="12"/>
      <c r="I235" s="12"/>
      <c r="J235" s="12"/>
      <c r="K235" s="12"/>
      <c r="L235" s="12"/>
      <c r="M235" s="12"/>
      <c r="Q235" s="12"/>
      <c r="R235" s="12"/>
      <c r="S235" s="12"/>
      <c r="AA235" s="12"/>
      <c r="AB235" s="12"/>
      <c r="AF235" s="12"/>
      <c r="AG235" s="12"/>
      <c r="AP235" s="12"/>
      <c r="AW235" s="12"/>
      <c r="BF235" s="12"/>
      <c r="BP235" s="12"/>
      <c r="BU235" s="12"/>
      <c r="BV235" s="12"/>
      <c r="CB235" s="12"/>
      <c r="CF235" s="12"/>
      <c r="CK235" s="12"/>
      <c r="CL235" s="12"/>
      <c r="DA235" s="12"/>
      <c r="DB235" s="12"/>
      <c r="DL235" s="12"/>
      <c r="DQ235" s="12"/>
      <c r="DR235" s="12"/>
      <c r="DY235" s="12"/>
      <c r="EB235" s="12"/>
      <c r="EG235" s="12"/>
      <c r="EH235" s="12"/>
      <c r="EN235" s="12"/>
      <c r="EO235" s="12"/>
      <c r="EP235" s="29"/>
      <c r="EQ235" s="29"/>
      <c r="ES235" s="29"/>
      <c r="ET235" s="29"/>
      <c r="EU235" s="29"/>
      <c r="EV235" s="29"/>
      <c r="EX235" s="29"/>
      <c r="FA235" s="29"/>
      <c r="FB235" s="29"/>
      <c r="FC235" s="29"/>
      <c r="FD235" s="29"/>
      <c r="FF235" s="29"/>
      <c r="FG235" s="29"/>
      <c r="FI235" s="29"/>
      <c r="FJ235" s="29"/>
      <c r="FK235" s="29"/>
      <c r="FL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29"/>
      <c r="GV235" s="29"/>
      <c r="GW235" s="29"/>
      <c r="GX235" s="29"/>
      <c r="GY235" s="29"/>
      <c r="GZ235" s="29"/>
      <c r="HA235" s="29"/>
      <c r="HB235" s="29"/>
      <c r="HC235" s="29"/>
      <c r="HD235" s="29"/>
      <c r="HE235" s="29"/>
      <c r="HF235" s="29"/>
      <c r="HG235" s="29"/>
      <c r="HH235" s="29"/>
      <c r="HI235" s="29"/>
      <c r="HJ235" s="29"/>
      <c r="HK235" s="29"/>
      <c r="HL235" s="29"/>
      <c r="HM235" s="29"/>
      <c r="HN235" s="29"/>
      <c r="HO235" s="29"/>
      <c r="HP235" s="29"/>
      <c r="HQ235" s="29"/>
      <c r="HR235" s="29"/>
      <c r="HS235" s="29"/>
      <c r="HT235" s="29"/>
      <c r="HU235" s="29"/>
      <c r="HV235" s="29"/>
      <c r="HW235" s="29"/>
      <c r="HX235" s="29"/>
      <c r="HY235" s="29"/>
      <c r="HZ235" s="29"/>
      <c r="IA235" s="29"/>
      <c r="IB235" s="29"/>
      <c r="IC235" s="29"/>
      <c r="ID235" s="29"/>
      <c r="IE235" s="29"/>
      <c r="IF235" s="29"/>
      <c r="IG235" s="29"/>
      <c r="IH235" s="29"/>
      <c r="II235" s="29"/>
      <c r="IJ235" s="29"/>
      <c r="IK235" s="29"/>
      <c r="IL235" s="29"/>
      <c r="IM235" s="29"/>
      <c r="IN235" s="29"/>
      <c r="IO235" s="29"/>
      <c r="IP235" s="29"/>
      <c r="IQ235" s="29"/>
      <c r="IR235" s="29"/>
      <c r="IS235" s="29"/>
      <c r="IT235" s="29"/>
      <c r="IU235" s="29"/>
      <c r="IV235" s="29"/>
      <c r="IW235" s="29"/>
    </row>
    <row r="236" spans="7:257" x14ac:dyDescent="0.25">
      <c r="G236" s="12"/>
      <c r="H236" s="12"/>
      <c r="I236" s="12"/>
      <c r="J236" s="12"/>
      <c r="K236" s="12"/>
      <c r="L236" s="12"/>
      <c r="M236" s="12"/>
      <c r="Q236" s="12"/>
      <c r="R236" s="12"/>
      <c r="S236" s="12"/>
      <c r="AA236" s="12"/>
      <c r="AB236" s="12"/>
      <c r="AF236" s="12"/>
      <c r="AG236" s="12"/>
      <c r="AP236" s="12"/>
      <c r="AW236" s="12"/>
      <c r="BF236" s="12"/>
      <c r="BP236" s="12"/>
      <c r="BU236" s="12"/>
      <c r="BV236" s="12"/>
      <c r="CB236" s="12"/>
      <c r="CF236" s="12"/>
      <c r="CK236" s="12"/>
      <c r="CL236" s="12"/>
      <c r="DA236" s="12"/>
      <c r="DB236" s="12"/>
      <c r="DL236" s="12"/>
      <c r="DQ236" s="12"/>
      <c r="DR236" s="12"/>
      <c r="DY236" s="12"/>
      <c r="EB236" s="12"/>
      <c r="EG236" s="12"/>
      <c r="EH236" s="12"/>
      <c r="EN236" s="12"/>
      <c r="EO236" s="12"/>
      <c r="EP236" s="29"/>
      <c r="EQ236" s="29"/>
      <c r="ES236" s="29"/>
      <c r="ET236" s="29"/>
      <c r="EU236" s="29"/>
      <c r="EV236" s="29"/>
      <c r="EX236" s="29"/>
      <c r="FA236" s="29"/>
      <c r="FB236" s="29"/>
      <c r="FC236" s="29"/>
      <c r="FD236" s="29"/>
      <c r="FF236" s="29"/>
      <c r="FG236" s="29"/>
      <c r="FI236" s="29"/>
      <c r="FJ236" s="29"/>
      <c r="FK236" s="29"/>
      <c r="FL236" s="29"/>
      <c r="FN236" s="29"/>
      <c r="FO236" s="29"/>
      <c r="FP236" s="29"/>
      <c r="FQ236" s="29"/>
      <c r="FR236" s="29"/>
      <c r="FS236" s="29"/>
      <c r="FT236" s="29"/>
      <c r="FU236" s="29"/>
      <c r="FV236" s="29"/>
      <c r="FW236" s="29"/>
      <c r="FX236" s="29"/>
      <c r="FY236" s="29"/>
      <c r="FZ236" s="29"/>
      <c r="GA236" s="29"/>
      <c r="GB236" s="29"/>
      <c r="GC236" s="29"/>
      <c r="GD236" s="29"/>
      <c r="GE236" s="29"/>
      <c r="GF236" s="29"/>
      <c r="GG236" s="29"/>
      <c r="GH236" s="29"/>
      <c r="GI236" s="29"/>
      <c r="GJ236" s="29"/>
      <c r="GK236" s="29"/>
      <c r="GL236" s="29"/>
      <c r="GM236" s="29"/>
      <c r="GN236" s="29"/>
      <c r="GO236" s="29"/>
      <c r="GP236" s="29"/>
      <c r="GQ236" s="29"/>
      <c r="GR236" s="29"/>
      <c r="GS236" s="29"/>
      <c r="GT236" s="29"/>
      <c r="GU236" s="29"/>
      <c r="GV236" s="29"/>
      <c r="GW236" s="29"/>
      <c r="GX236" s="29"/>
      <c r="GY236" s="29"/>
      <c r="GZ236" s="29"/>
      <c r="HA236" s="29"/>
      <c r="HB236" s="29"/>
      <c r="HC236" s="29"/>
      <c r="HD236" s="29"/>
      <c r="HE236" s="29"/>
      <c r="HF236" s="29"/>
      <c r="HG236" s="29"/>
      <c r="HH236" s="29"/>
      <c r="HI236" s="29"/>
      <c r="HJ236" s="29"/>
      <c r="HK236" s="29"/>
      <c r="HL236" s="29"/>
      <c r="HM236" s="29"/>
      <c r="HN236" s="29"/>
      <c r="HO236" s="29"/>
      <c r="HP236" s="29"/>
      <c r="HQ236" s="29"/>
      <c r="HR236" s="29"/>
      <c r="HS236" s="29"/>
      <c r="HT236" s="29"/>
      <c r="HU236" s="29"/>
      <c r="HV236" s="29"/>
      <c r="HW236" s="29"/>
      <c r="HX236" s="29"/>
      <c r="HY236" s="29"/>
      <c r="HZ236" s="29"/>
      <c r="IA236" s="29"/>
      <c r="IB236" s="29"/>
      <c r="IC236" s="29"/>
      <c r="ID236" s="29"/>
      <c r="IE236" s="29"/>
      <c r="IF236" s="29"/>
      <c r="IG236" s="29"/>
      <c r="IH236" s="29"/>
      <c r="II236" s="29"/>
      <c r="IJ236" s="29"/>
      <c r="IK236" s="29"/>
      <c r="IL236" s="29"/>
      <c r="IM236" s="29"/>
      <c r="IN236" s="29"/>
      <c r="IO236" s="29"/>
      <c r="IP236" s="29"/>
      <c r="IQ236" s="29"/>
      <c r="IR236" s="29"/>
      <c r="IS236" s="29"/>
      <c r="IT236" s="29"/>
      <c r="IU236" s="29"/>
      <c r="IV236" s="29"/>
      <c r="IW236" s="29"/>
    </row>
    <row r="237" spans="7:257" x14ac:dyDescent="0.25">
      <c r="G237" s="12"/>
      <c r="H237" s="12"/>
      <c r="I237" s="12"/>
      <c r="J237" s="12"/>
      <c r="K237" s="12"/>
      <c r="L237" s="12"/>
      <c r="M237" s="12"/>
      <c r="Q237" s="12"/>
      <c r="R237" s="12"/>
      <c r="S237" s="12"/>
      <c r="AA237" s="12"/>
      <c r="AB237" s="12"/>
      <c r="AF237" s="12"/>
      <c r="AG237" s="12"/>
      <c r="AP237" s="12"/>
      <c r="AW237" s="12"/>
      <c r="BF237" s="12"/>
      <c r="BP237" s="12"/>
      <c r="BU237" s="12"/>
      <c r="BV237" s="12"/>
      <c r="CB237" s="12"/>
      <c r="CF237" s="12"/>
      <c r="CK237" s="12"/>
      <c r="CL237" s="12"/>
      <c r="DA237" s="12"/>
      <c r="DB237" s="12"/>
      <c r="DL237" s="12"/>
      <c r="DQ237" s="12"/>
      <c r="DR237" s="12"/>
      <c r="DY237" s="12"/>
      <c r="EB237" s="12"/>
      <c r="EG237" s="12"/>
      <c r="EH237" s="12"/>
      <c r="EN237" s="12"/>
      <c r="EO237" s="12"/>
      <c r="EP237" s="29"/>
      <c r="EQ237" s="29"/>
      <c r="ES237" s="29"/>
      <c r="ET237" s="29"/>
      <c r="EU237" s="29"/>
      <c r="EV237" s="29"/>
      <c r="EX237" s="29"/>
      <c r="FA237" s="29"/>
      <c r="FB237" s="29"/>
      <c r="FC237" s="29"/>
      <c r="FD237" s="29"/>
      <c r="FF237" s="29"/>
      <c r="FG237" s="29"/>
      <c r="FI237" s="29"/>
      <c r="FJ237" s="29"/>
      <c r="FK237" s="29"/>
      <c r="FL237" s="29"/>
      <c r="FN237" s="29"/>
      <c r="FO237" s="29"/>
      <c r="FP237" s="29"/>
      <c r="FQ237" s="29"/>
      <c r="FR237" s="29"/>
      <c r="FS237" s="29"/>
      <c r="FT237" s="29"/>
      <c r="FU237" s="29"/>
      <c r="FV237" s="29"/>
      <c r="FW237" s="29"/>
      <c r="FX237" s="29"/>
      <c r="FY237" s="29"/>
      <c r="FZ237" s="29"/>
      <c r="GA237" s="29"/>
      <c r="GB237" s="29"/>
      <c r="GC237" s="29"/>
      <c r="GD237" s="29"/>
      <c r="GE237" s="29"/>
      <c r="GF237" s="29"/>
      <c r="GG237" s="29"/>
      <c r="GH237" s="29"/>
      <c r="GI237" s="29"/>
      <c r="GJ237" s="29"/>
      <c r="GK237" s="29"/>
      <c r="GL237" s="29"/>
      <c r="GM237" s="29"/>
      <c r="GN237" s="29"/>
      <c r="GO237" s="29"/>
      <c r="GP237" s="29"/>
      <c r="GQ237" s="29"/>
      <c r="GR237" s="29"/>
      <c r="GS237" s="29"/>
      <c r="GT237" s="29"/>
      <c r="GU237" s="29"/>
      <c r="GV237" s="29"/>
      <c r="GW237" s="29"/>
      <c r="GX237" s="29"/>
      <c r="GY237" s="29"/>
      <c r="GZ237" s="29"/>
      <c r="HA237" s="29"/>
      <c r="HB237" s="29"/>
      <c r="HC237" s="29"/>
      <c r="HD237" s="29"/>
      <c r="HE237" s="29"/>
      <c r="HF237" s="29"/>
      <c r="HG237" s="29"/>
      <c r="HH237" s="29"/>
      <c r="HI237" s="29"/>
      <c r="HJ237" s="29"/>
      <c r="HK237" s="29"/>
      <c r="HL237" s="29"/>
      <c r="HM237" s="29"/>
      <c r="HN237" s="29"/>
      <c r="HO237" s="29"/>
      <c r="HP237" s="29"/>
      <c r="HQ237" s="29"/>
      <c r="HR237" s="29"/>
      <c r="HS237" s="29"/>
      <c r="HT237" s="29"/>
      <c r="HU237" s="29"/>
      <c r="HV237" s="29"/>
      <c r="HW237" s="29"/>
      <c r="HX237" s="29"/>
      <c r="HY237" s="29"/>
      <c r="HZ237" s="29"/>
      <c r="IA237" s="29"/>
      <c r="IB237" s="29"/>
      <c r="IC237" s="29"/>
      <c r="ID237" s="29"/>
      <c r="IE237" s="29"/>
      <c r="IF237" s="29"/>
      <c r="IG237" s="29"/>
      <c r="IH237" s="29"/>
      <c r="II237" s="29"/>
      <c r="IJ237" s="29"/>
      <c r="IK237" s="29"/>
      <c r="IL237" s="29"/>
      <c r="IM237" s="29"/>
      <c r="IN237" s="29"/>
      <c r="IO237" s="29"/>
      <c r="IP237" s="29"/>
      <c r="IQ237" s="29"/>
      <c r="IR237" s="29"/>
      <c r="IS237" s="29"/>
      <c r="IT237" s="29"/>
      <c r="IU237" s="29"/>
      <c r="IV237" s="29"/>
      <c r="IW237" s="29"/>
    </row>
    <row r="238" spans="7:257" x14ac:dyDescent="0.25">
      <c r="G238" s="12"/>
      <c r="H238" s="12"/>
      <c r="I238" s="12"/>
      <c r="J238" s="12"/>
      <c r="K238" s="12"/>
      <c r="L238" s="12"/>
      <c r="M238" s="12"/>
      <c r="Q238" s="12"/>
      <c r="R238" s="12"/>
      <c r="S238" s="12"/>
      <c r="AA238" s="12"/>
      <c r="AB238" s="12"/>
      <c r="AF238" s="12"/>
      <c r="AG238" s="12"/>
      <c r="AP238" s="12"/>
      <c r="AW238" s="12"/>
      <c r="BF238" s="12"/>
      <c r="BP238" s="12"/>
      <c r="BU238" s="12"/>
      <c r="BV238" s="12"/>
      <c r="CB238" s="12"/>
      <c r="CF238" s="12"/>
      <c r="CK238" s="12"/>
      <c r="CL238" s="12"/>
      <c r="DA238" s="12"/>
      <c r="DB238" s="12"/>
      <c r="DL238" s="12"/>
      <c r="DQ238" s="12"/>
      <c r="DR238" s="12"/>
      <c r="DY238" s="12"/>
      <c r="EB238" s="12"/>
      <c r="EG238" s="12"/>
      <c r="EH238" s="12"/>
      <c r="EN238" s="12"/>
      <c r="EO238" s="12"/>
      <c r="EP238" s="29"/>
      <c r="EQ238" s="29"/>
      <c r="ES238" s="29"/>
      <c r="ET238" s="29"/>
      <c r="EU238" s="29"/>
      <c r="EV238" s="29"/>
      <c r="EX238" s="29"/>
      <c r="FA238" s="29"/>
      <c r="FB238" s="29"/>
      <c r="FC238" s="29"/>
      <c r="FD238" s="29"/>
      <c r="FF238" s="29"/>
      <c r="FG238" s="29"/>
      <c r="FI238" s="29"/>
      <c r="FJ238" s="29"/>
      <c r="FK238" s="29"/>
      <c r="FL238" s="29"/>
      <c r="FN238" s="29"/>
      <c r="FO238" s="29"/>
      <c r="FP238" s="29"/>
      <c r="FQ238" s="29"/>
      <c r="FR238" s="29"/>
      <c r="FS238" s="29"/>
      <c r="FT238" s="29"/>
      <c r="FU238" s="29"/>
      <c r="FV238" s="29"/>
      <c r="FW238" s="29"/>
      <c r="FX238" s="29"/>
      <c r="FY238" s="29"/>
      <c r="FZ238" s="29"/>
      <c r="GA238" s="29"/>
      <c r="GB238" s="29"/>
      <c r="GC238" s="29"/>
      <c r="GD238" s="29"/>
      <c r="GE238" s="29"/>
      <c r="GF238" s="29"/>
      <c r="GG238" s="29"/>
      <c r="GH238" s="29"/>
      <c r="GI238" s="29"/>
      <c r="GJ238" s="29"/>
      <c r="GK238" s="29"/>
      <c r="GL238" s="29"/>
      <c r="GM238" s="29"/>
      <c r="GN238" s="29"/>
      <c r="GO238" s="29"/>
      <c r="GP238" s="29"/>
      <c r="GQ238" s="29"/>
      <c r="GR238" s="29"/>
      <c r="GS238" s="29"/>
      <c r="GT238" s="29"/>
      <c r="GU238" s="29"/>
      <c r="GV238" s="29"/>
      <c r="GW238" s="29"/>
      <c r="GX238" s="29"/>
      <c r="GY238" s="29"/>
      <c r="GZ238" s="29"/>
      <c r="HA238" s="29"/>
      <c r="HB238" s="29"/>
      <c r="HC238" s="29"/>
      <c r="HD238" s="29"/>
      <c r="HE238" s="29"/>
      <c r="HF238" s="29"/>
      <c r="HG238" s="29"/>
      <c r="HH238" s="29"/>
      <c r="HI238" s="29"/>
      <c r="HJ238" s="29"/>
      <c r="HK238" s="29"/>
      <c r="HL238" s="29"/>
      <c r="HM238" s="29"/>
      <c r="HN238" s="29"/>
      <c r="HO238" s="29"/>
      <c r="HP238" s="29"/>
      <c r="HQ238" s="29"/>
      <c r="HR238" s="29"/>
      <c r="HS238" s="29"/>
      <c r="HT238" s="29"/>
      <c r="HU238" s="29"/>
      <c r="HV238" s="29"/>
      <c r="HW238" s="29"/>
      <c r="HX238" s="29"/>
      <c r="HY238" s="29"/>
      <c r="HZ238" s="29"/>
      <c r="IA238" s="29"/>
      <c r="IB238" s="29"/>
      <c r="IC238" s="29"/>
      <c r="ID238" s="29"/>
      <c r="IE238" s="29"/>
      <c r="IF238" s="29"/>
      <c r="IG238" s="29"/>
      <c r="IH238" s="29"/>
      <c r="II238" s="29"/>
      <c r="IJ238" s="29"/>
      <c r="IK238" s="29"/>
      <c r="IL238" s="29"/>
      <c r="IM238" s="29"/>
      <c r="IN238" s="29"/>
      <c r="IO238" s="29"/>
      <c r="IP238" s="29"/>
      <c r="IQ238" s="29"/>
      <c r="IR238" s="29"/>
      <c r="IS238" s="29"/>
      <c r="IT238" s="29"/>
      <c r="IU238" s="29"/>
      <c r="IV238" s="29"/>
      <c r="IW238" s="29"/>
    </row>
    <row r="239" spans="7:257" x14ac:dyDescent="0.25">
      <c r="G239" s="12"/>
      <c r="H239" s="12"/>
      <c r="I239" s="12"/>
      <c r="J239" s="12"/>
      <c r="K239" s="12"/>
      <c r="L239" s="12"/>
      <c r="M239" s="12"/>
      <c r="Q239" s="12"/>
      <c r="R239" s="12"/>
      <c r="S239" s="12"/>
      <c r="AA239" s="12"/>
      <c r="AB239" s="12"/>
      <c r="AF239" s="12"/>
      <c r="AG239" s="12"/>
      <c r="AP239" s="12"/>
      <c r="AW239" s="12"/>
      <c r="BF239" s="12"/>
      <c r="BP239" s="12"/>
      <c r="BU239" s="12"/>
      <c r="BV239" s="12"/>
      <c r="CB239" s="12"/>
      <c r="CF239" s="12"/>
      <c r="CK239" s="12"/>
      <c r="CL239" s="12"/>
      <c r="DA239" s="12"/>
      <c r="DB239" s="12"/>
      <c r="DL239" s="12"/>
      <c r="DQ239" s="12"/>
      <c r="DR239" s="12"/>
      <c r="DY239" s="12"/>
      <c r="EB239" s="12"/>
      <c r="EG239" s="12"/>
      <c r="EH239" s="12"/>
      <c r="EN239" s="12"/>
      <c r="EO239" s="12"/>
      <c r="EP239" s="29"/>
      <c r="EQ239" s="29"/>
      <c r="ES239" s="29"/>
      <c r="ET239" s="29"/>
      <c r="EU239" s="29"/>
      <c r="EV239" s="29"/>
      <c r="EX239" s="29"/>
      <c r="FA239" s="29"/>
      <c r="FB239" s="29"/>
      <c r="FC239" s="29"/>
      <c r="FD239" s="29"/>
      <c r="FF239" s="29"/>
      <c r="FG239" s="29"/>
      <c r="FI239" s="29"/>
      <c r="FJ239" s="29"/>
      <c r="FK239" s="29"/>
      <c r="FL239" s="29"/>
      <c r="FN239" s="29"/>
      <c r="FO239" s="29"/>
      <c r="FP239" s="29"/>
      <c r="FQ239" s="29"/>
      <c r="FR239" s="29"/>
      <c r="FS239" s="29"/>
      <c r="FT239" s="29"/>
      <c r="FU239" s="29"/>
      <c r="FV239" s="29"/>
      <c r="FW239" s="29"/>
      <c r="FX239" s="29"/>
      <c r="FY239" s="29"/>
      <c r="FZ239" s="29"/>
      <c r="GA239" s="29"/>
      <c r="GB239" s="29"/>
      <c r="GC239" s="29"/>
      <c r="GD239" s="29"/>
      <c r="GE239" s="29"/>
      <c r="GF239" s="29"/>
      <c r="GG239" s="29"/>
      <c r="GH239" s="29"/>
      <c r="GI239" s="29"/>
      <c r="GJ239" s="29"/>
      <c r="GK239" s="29"/>
      <c r="GL239" s="29"/>
      <c r="GM239" s="29"/>
      <c r="GN239" s="29"/>
      <c r="GO239" s="29"/>
      <c r="GP239" s="29"/>
      <c r="GQ239" s="29"/>
      <c r="GR239" s="29"/>
      <c r="GS239" s="29"/>
      <c r="GT239" s="29"/>
      <c r="GU239" s="29"/>
      <c r="GV239" s="29"/>
      <c r="GW239" s="29"/>
      <c r="GX239" s="29"/>
      <c r="GY239" s="29"/>
      <c r="GZ239" s="29"/>
      <c r="HA239" s="29"/>
      <c r="HB239" s="29"/>
      <c r="HC239" s="29"/>
      <c r="HD239" s="29"/>
      <c r="HE239" s="29"/>
      <c r="HF239" s="29"/>
      <c r="HG239" s="29"/>
      <c r="HH239" s="29"/>
      <c r="HI239" s="29"/>
      <c r="HJ239" s="29"/>
      <c r="HK239" s="29"/>
      <c r="HL239" s="29"/>
      <c r="HM239" s="29"/>
      <c r="HN239" s="29"/>
      <c r="HO239" s="29"/>
      <c r="HP239" s="29"/>
      <c r="HQ239" s="29"/>
      <c r="HR239" s="29"/>
      <c r="HS239" s="29"/>
      <c r="HT239" s="29"/>
      <c r="HU239" s="29"/>
      <c r="HV239" s="29"/>
      <c r="HW239" s="29"/>
      <c r="HX239" s="29"/>
      <c r="HY239" s="29"/>
      <c r="HZ239" s="29"/>
      <c r="IA239" s="29"/>
      <c r="IB239" s="29"/>
      <c r="IC239" s="29"/>
      <c r="ID239" s="29"/>
      <c r="IE239" s="29"/>
      <c r="IF239" s="29"/>
      <c r="IG239" s="29"/>
      <c r="IH239" s="29"/>
      <c r="II239" s="29"/>
      <c r="IJ239" s="29"/>
      <c r="IK239" s="29"/>
      <c r="IL239" s="29"/>
      <c r="IM239" s="29"/>
      <c r="IN239" s="29"/>
      <c r="IO239" s="29"/>
      <c r="IP239" s="29"/>
      <c r="IQ239" s="29"/>
      <c r="IR239" s="29"/>
      <c r="IS239" s="29"/>
      <c r="IT239" s="29"/>
      <c r="IU239" s="29"/>
      <c r="IV239" s="29"/>
      <c r="IW239" s="29"/>
    </row>
    <row r="240" spans="7:257" x14ac:dyDescent="0.25">
      <c r="G240" s="12"/>
      <c r="H240" s="12"/>
      <c r="I240" s="12"/>
      <c r="J240" s="12"/>
      <c r="K240" s="12"/>
      <c r="L240" s="12"/>
      <c r="M240" s="12"/>
      <c r="Q240" s="12"/>
      <c r="R240" s="12"/>
      <c r="S240" s="12"/>
      <c r="AA240" s="12"/>
      <c r="AB240" s="12"/>
      <c r="AF240" s="12"/>
      <c r="AG240" s="12"/>
      <c r="AP240" s="12"/>
      <c r="AW240" s="12"/>
      <c r="BF240" s="12"/>
      <c r="BP240" s="12"/>
      <c r="BU240" s="12"/>
      <c r="BV240" s="12"/>
      <c r="CB240" s="12"/>
      <c r="CF240" s="12"/>
      <c r="CK240" s="12"/>
      <c r="CL240" s="12"/>
      <c r="DA240" s="12"/>
      <c r="DB240" s="12"/>
      <c r="DL240" s="12"/>
      <c r="DQ240" s="12"/>
      <c r="DR240" s="12"/>
      <c r="DY240" s="12"/>
      <c r="EB240" s="12"/>
      <c r="EG240" s="12"/>
      <c r="EH240" s="12"/>
      <c r="EN240" s="12"/>
      <c r="EO240" s="12"/>
      <c r="EP240" s="29"/>
      <c r="EQ240" s="29"/>
      <c r="ES240" s="29"/>
      <c r="ET240" s="29"/>
      <c r="EU240" s="29"/>
      <c r="EV240" s="29"/>
      <c r="EX240" s="29"/>
      <c r="FA240" s="29"/>
      <c r="FB240" s="29"/>
      <c r="FC240" s="29"/>
      <c r="FD240" s="29"/>
      <c r="FF240" s="29"/>
      <c r="FG240" s="29"/>
      <c r="FI240" s="29"/>
      <c r="FJ240" s="29"/>
      <c r="FK240" s="29"/>
      <c r="FL240" s="29"/>
      <c r="FN240" s="29"/>
      <c r="FO240" s="29"/>
      <c r="FP240" s="29"/>
      <c r="FQ240" s="29"/>
      <c r="FR240" s="29"/>
      <c r="FS240" s="29"/>
      <c r="FT240" s="29"/>
      <c r="FU240" s="29"/>
      <c r="FV240" s="29"/>
      <c r="FW240" s="29"/>
      <c r="FX240" s="29"/>
      <c r="FY240" s="29"/>
      <c r="FZ240" s="29"/>
      <c r="GA240" s="29"/>
      <c r="GB240" s="29"/>
      <c r="GC240" s="29"/>
      <c r="GD240" s="29"/>
      <c r="GE240" s="29"/>
      <c r="GF240" s="29"/>
      <c r="GG240" s="29"/>
      <c r="GH240" s="29"/>
      <c r="GI240" s="29"/>
      <c r="GJ240" s="29"/>
      <c r="GK240" s="29"/>
      <c r="GL240" s="29"/>
      <c r="GM240" s="29"/>
      <c r="GN240" s="29"/>
      <c r="GO240" s="29"/>
      <c r="GP240" s="29"/>
      <c r="GQ240" s="29"/>
      <c r="GR240" s="29"/>
      <c r="GS240" s="29"/>
      <c r="GT240" s="29"/>
      <c r="GU240" s="29"/>
      <c r="GV240" s="29"/>
      <c r="GW240" s="29"/>
      <c r="GX240" s="29"/>
      <c r="GY240" s="29"/>
      <c r="GZ240" s="29"/>
      <c r="HA240" s="29"/>
      <c r="HB240" s="29"/>
      <c r="HC240" s="29"/>
      <c r="HD240" s="29"/>
      <c r="HE240" s="29"/>
      <c r="HF240" s="29"/>
      <c r="HG240" s="29"/>
      <c r="HH240" s="29"/>
      <c r="HI240" s="29"/>
      <c r="HJ240" s="29"/>
      <c r="HK240" s="29"/>
      <c r="HL240" s="29"/>
      <c r="HM240" s="29"/>
      <c r="HN240" s="29"/>
      <c r="HO240" s="29"/>
      <c r="HP240" s="29"/>
      <c r="HQ240" s="29"/>
      <c r="HR240" s="29"/>
      <c r="HS240" s="29"/>
      <c r="HT240" s="29"/>
      <c r="HU240" s="29"/>
      <c r="HV240" s="29"/>
      <c r="HW240" s="29"/>
      <c r="HX240" s="29"/>
      <c r="HY240" s="29"/>
      <c r="HZ240" s="29"/>
      <c r="IA240" s="29"/>
      <c r="IB240" s="29"/>
      <c r="IC240" s="29"/>
      <c r="ID240" s="29"/>
      <c r="IE240" s="29"/>
      <c r="IF240" s="29"/>
      <c r="IG240" s="29"/>
      <c r="IH240" s="29"/>
      <c r="II240" s="29"/>
      <c r="IJ240" s="29"/>
      <c r="IK240" s="29"/>
      <c r="IL240" s="29"/>
      <c r="IM240" s="29"/>
      <c r="IN240" s="29"/>
      <c r="IO240" s="29"/>
      <c r="IP240" s="29"/>
      <c r="IQ240" s="29"/>
      <c r="IR240" s="29"/>
      <c r="IS240" s="29"/>
      <c r="IT240" s="29"/>
      <c r="IU240" s="29"/>
      <c r="IV240" s="29"/>
      <c r="IW240" s="29"/>
    </row>
    <row r="241" spans="7:257" x14ac:dyDescent="0.25">
      <c r="G241" s="12"/>
      <c r="H241" s="12"/>
      <c r="I241" s="12"/>
      <c r="J241" s="12"/>
      <c r="K241" s="12"/>
      <c r="L241" s="12"/>
      <c r="M241" s="12"/>
      <c r="Q241" s="12"/>
      <c r="R241" s="12"/>
      <c r="S241" s="12"/>
      <c r="AA241" s="12"/>
      <c r="AB241" s="12"/>
      <c r="AF241" s="12"/>
      <c r="AG241" s="12"/>
      <c r="AP241" s="12"/>
      <c r="AW241" s="12"/>
      <c r="BF241" s="12"/>
      <c r="BP241" s="12"/>
      <c r="BU241" s="12"/>
      <c r="BV241" s="12"/>
      <c r="CB241" s="12"/>
      <c r="CF241" s="12"/>
      <c r="CK241" s="12"/>
      <c r="CL241" s="12"/>
      <c r="DA241" s="12"/>
      <c r="DB241" s="12"/>
      <c r="DL241" s="12"/>
      <c r="DQ241" s="12"/>
      <c r="DR241" s="12"/>
      <c r="DY241" s="12"/>
      <c r="EB241" s="12"/>
      <c r="EG241" s="12"/>
      <c r="EH241" s="12"/>
      <c r="EN241" s="12"/>
      <c r="EO241" s="12"/>
      <c r="EP241" s="29"/>
      <c r="EQ241" s="29"/>
      <c r="ES241" s="29"/>
      <c r="ET241" s="29"/>
      <c r="EU241" s="29"/>
      <c r="EV241" s="29"/>
      <c r="EX241" s="29"/>
      <c r="FA241" s="29"/>
      <c r="FB241" s="29"/>
      <c r="FC241" s="29"/>
      <c r="FD241" s="29"/>
      <c r="FF241" s="29"/>
      <c r="FG241" s="29"/>
      <c r="FI241" s="29"/>
      <c r="FJ241" s="29"/>
      <c r="FK241" s="29"/>
      <c r="FL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29"/>
      <c r="GV241" s="29"/>
      <c r="GW241" s="29"/>
      <c r="GX241" s="29"/>
      <c r="GY241" s="29"/>
      <c r="GZ241" s="29"/>
      <c r="HA241" s="29"/>
      <c r="HB241" s="29"/>
      <c r="HC241" s="29"/>
      <c r="HD241" s="29"/>
      <c r="HE241" s="29"/>
      <c r="HF241" s="29"/>
      <c r="HG241" s="29"/>
      <c r="HH241" s="29"/>
      <c r="HI241" s="29"/>
      <c r="HJ241" s="29"/>
      <c r="HK241" s="29"/>
      <c r="HL241" s="29"/>
      <c r="HM241" s="29"/>
      <c r="HN241" s="29"/>
      <c r="HO241" s="29"/>
      <c r="HP241" s="29"/>
      <c r="HQ241" s="29"/>
      <c r="HR241" s="29"/>
      <c r="HS241" s="29"/>
      <c r="HT241" s="29"/>
      <c r="HU241" s="29"/>
      <c r="HV241" s="29"/>
      <c r="HW241" s="29"/>
      <c r="HX241" s="29"/>
      <c r="HY241" s="29"/>
      <c r="HZ241" s="29"/>
      <c r="IA241" s="29"/>
      <c r="IB241" s="29"/>
      <c r="IC241" s="29"/>
      <c r="ID241" s="29"/>
      <c r="IE241" s="29"/>
      <c r="IF241" s="29"/>
      <c r="IG241" s="29"/>
      <c r="IH241" s="29"/>
      <c r="II241" s="29"/>
      <c r="IJ241" s="29"/>
      <c r="IK241" s="29"/>
      <c r="IL241" s="29"/>
      <c r="IM241" s="29"/>
      <c r="IN241" s="29"/>
      <c r="IO241" s="29"/>
      <c r="IP241" s="29"/>
      <c r="IQ241" s="29"/>
      <c r="IR241" s="29"/>
      <c r="IS241" s="29"/>
      <c r="IT241" s="29"/>
      <c r="IU241" s="29"/>
      <c r="IV241" s="29"/>
      <c r="IW241" s="29"/>
    </row>
    <row r="242" spans="7:257" x14ac:dyDescent="0.25">
      <c r="G242" s="12"/>
      <c r="H242" s="12"/>
      <c r="I242" s="12"/>
      <c r="J242" s="12"/>
      <c r="K242" s="12"/>
      <c r="L242" s="12"/>
      <c r="M242" s="12"/>
      <c r="Q242" s="12"/>
      <c r="R242" s="12"/>
      <c r="S242" s="12"/>
      <c r="AA242" s="12"/>
      <c r="AB242" s="12"/>
      <c r="AF242" s="12"/>
      <c r="AG242" s="12"/>
      <c r="AP242" s="12"/>
      <c r="AW242" s="12"/>
      <c r="BF242" s="12"/>
      <c r="BP242" s="12"/>
      <c r="BU242" s="12"/>
      <c r="BV242" s="12"/>
      <c r="CB242" s="12"/>
      <c r="CF242" s="12"/>
      <c r="CK242" s="12"/>
      <c r="CL242" s="12"/>
      <c r="DA242" s="12"/>
      <c r="DB242" s="12"/>
      <c r="DL242" s="12"/>
      <c r="DQ242" s="12"/>
      <c r="DR242" s="12"/>
      <c r="DY242" s="12"/>
      <c r="EB242" s="12"/>
      <c r="EG242" s="12"/>
      <c r="EH242" s="12"/>
      <c r="EN242" s="12"/>
      <c r="EO242" s="12"/>
      <c r="EP242" s="29"/>
      <c r="EQ242" s="29"/>
      <c r="ES242" s="29"/>
      <c r="ET242" s="29"/>
      <c r="EU242" s="29"/>
      <c r="EV242" s="29"/>
      <c r="EX242" s="29"/>
      <c r="FA242" s="29"/>
      <c r="FB242" s="29"/>
      <c r="FC242" s="29"/>
      <c r="FD242" s="29"/>
      <c r="FF242" s="29"/>
      <c r="FG242" s="29"/>
      <c r="FI242" s="29"/>
      <c r="FJ242" s="29"/>
      <c r="FK242" s="29"/>
      <c r="FL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29"/>
      <c r="GV242" s="29"/>
      <c r="GW242" s="29"/>
      <c r="GX242" s="29"/>
      <c r="GY242" s="29"/>
      <c r="GZ242" s="29"/>
      <c r="HA242" s="29"/>
      <c r="HB242" s="29"/>
      <c r="HC242" s="29"/>
      <c r="HD242" s="29"/>
      <c r="HE242" s="29"/>
      <c r="HF242" s="29"/>
      <c r="HG242" s="29"/>
      <c r="HH242" s="29"/>
      <c r="HI242" s="29"/>
      <c r="HJ242" s="29"/>
      <c r="HK242" s="29"/>
      <c r="HL242" s="29"/>
      <c r="HM242" s="29"/>
      <c r="HN242" s="29"/>
      <c r="HO242" s="29"/>
      <c r="HP242" s="29"/>
      <c r="HQ242" s="29"/>
      <c r="HR242" s="29"/>
      <c r="HS242" s="29"/>
      <c r="HT242" s="29"/>
      <c r="HU242" s="29"/>
      <c r="HV242" s="29"/>
      <c r="HW242" s="29"/>
      <c r="HX242" s="29"/>
      <c r="HY242" s="29"/>
      <c r="HZ242" s="29"/>
      <c r="IA242" s="29"/>
      <c r="IB242" s="29"/>
      <c r="IC242" s="29"/>
      <c r="ID242" s="29"/>
      <c r="IE242" s="29"/>
      <c r="IF242" s="29"/>
      <c r="IG242" s="29"/>
      <c r="IH242" s="29"/>
      <c r="II242" s="29"/>
      <c r="IJ242" s="29"/>
      <c r="IK242" s="29"/>
      <c r="IL242" s="29"/>
      <c r="IM242" s="29"/>
      <c r="IN242" s="29"/>
      <c r="IO242" s="29"/>
      <c r="IP242" s="29"/>
      <c r="IQ242" s="29"/>
      <c r="IR242" s="29"/>
      <c r="IS242" s="29"/>
      <c r="IT242" s="29"/>
      <c r="IU242" s="29"/>
      <c r="IV242" s="29"/>
      <c r="IW242" s="29"/>
    </row>
    <row r="243" spans="7:257" x14ac:dyDescent="0.25">
      <c r="G243" s="12"/>
      <c r="H243" s="12"/>
      <c r="I243" s="12"/>
      <c r="J243" s="12"/>
      <c r="K243" s="12"/>
      <c r="L243" s="12"/>
      <c r="M243" s="12"/>
      <c r="Q243" s="12"/>
      <c r="R243" s="12"/>
      <c r="S243" s="12"/>
      <c r="AA243" s="12"/>
      <c r="AB243" s="12"/>
      <c r="AF243" s="12"/>
      <c r="AG243" s="12"/>
      <c r="AP243" s="12"/>
      <c r="AW243" s="12"/>
      <c r="BF243" s="12"/>
      <c r="BP243" s="12"/>
      <c r="BU243" s="12"/>
      <c r="BV243" s="12"/>
      <c r="CB243" s="12"/>
      <c r="CF243" s="12"/>
      <c r="CK243" s="12"/>
      <c r="CL243" s="12"/>
      <c r="DA243" s="12"/>
      <c r="DB243" s="12"/>
      <c r="DL243" s="12"/>
      <c r="DQ243" s="12"/>
      <c r="DR243" s="12"/>
      <c r="DY243" s="12"/>
      <c r="EB243" s="12"/>
      <c r="EG243" s="12"/>
      <c r="EH243" s="12"/>
      <c r="EN243" s="12"/>
      <c r="EO243" s="12"/>
      <c r="EP243" s="29"/>
      <c r="EQ243" s="29"/>
      <c r="ES243" s="29"/>
      <c r="ET243" s="29"/>
      <c r="EU243" s="29"/>
      <c r="EV243" s="29"/>
      <c r="EX243" s="29"/>
      <c r="FA243" s="29"/>
      <c r="FB243" s="29"/>
      <c r="FC243" s="29"/>
      <c r="FD243" s="29"/>
      <c r="FF243" s="29"/>
      <c r="FG243" s="29"/>
      <c r="FI243" s="29"/>
      <c r="FJ243" s="29"/>
      <c r="FK243" s="29"/>
      <c r="FL243" s="29"/>
      <c r="FN243" s="29"/>
      <c r="FO243" s="29"/>
      <c r="FP243" s="29"/>
      <c r="FQ243" s="29"/>
      <c r="FR243" s="29"/>
      <c r="FS243" s="29"/>
      <c r="FT243" s="29"/>
      <c r="FU243" s="29"/>
      <c r="FV243" s="29"/>
      <c r="FW243" s="29"/>
      <c r="FX243" s="29"/>
      <c r="FY243" s="29"/>
      <c r="FZ243" s="29"/>
      <c r="GA243" s="29"/>
      <c r="GB243" s="29"/>
      <c r="GC243" s="29"/>
      <c r="GD243" s="29"/>
      <c r="GE243" s="29"/>
      <c r="GF243" s="29"/>
      <c r="GG243" s="29"/>
      <c r="GH243" s="29"/>
      <c r="GI243" s="29"/>
      <c r="GJ243" s="29"/>
      <c r="GK243" s="29"/>
      <c r="GL243" s="29"/>
      <c r="GM243" s="29"/>
      <c r="GN243" s="29"/>
      <c r="GO243" s="29"/>
      <c r="GP243" s="29"/>
      <c r="GQ243" s="29"/>
      <c r="GR243" s="29"/>
      <c r="GS243" s="29"/>
      <c r="GT243" s="29"/>
      <c r="GU243" s="29"/>
      <c r="GV243" s="29"/>
      <c r="GW243" s="29"/>
      <c r="GX243" s="29"/>
      <c r="GY243" s="29"/>
      <c r="GZ243" s="29"/>
      <c r="HA243" s="29"/>
      <c r="HB243" s="29"/>
      <c r="HC243" s="29"/>
      <c r="HD243" s="29"/>
      <c r="HE243" s="29"/>
      <c r="HF243" s="29"/>
      <c r="HG243" s="29"/>
      <c r="HH243" s="29"/>
      <c r="HI243" s="29"/>
      <c r="HJ243" s="29"/>
      <c r="HK243" s="29"/>
      <c r="HL243" s="29"/>
      <c r="HM243" s="29"/>
      <c r="HN243" s="29"/>
      <c r="HO243" s="29"/>
      <c r="HP243" s="29"/>
      <c r="HQ243" s="29"/>
      <c r="HR243" s="29"/>
      <c r="HS243" s="29"/>
      <c r="HT243" s="29"/>
      <c r="HU243" s="29"/>
      <c r="HV243" s="29"/>
      <c r="HW243" s="29"/>
      <c r="HX243" s="29"/>
      <c r="HY243" s="29"/>
      <c r="HZ243" s="29"/>
      <c r="IA243" s="29"/>
      <c r="IB243" s="29"/>
      <c r="IC243" s="29"/>
      <c r="ID243" s="29"/>
      <c r="IE243" s="29"/>
      <c r="IF243" s="29"/>
      <c r="IG243" s="29"/>
      <c r="IH243" s="29"/>
      <c r="II243" s="29"/>
      <c r="IJ243" s="29"/>
      <c r="IK243" s="29"/>
      <c r="IL243" s="29"/>
      <c r="IM243" s="29"/>
      <c r="IN243" s="29"/>
      <c r="IO243" s="29"/>
      <c r="IP243" s="29"/>
      <c r="IQ243" s="29"/>
      <c r="IR243" s="29"/>
      <c r="IS243" s="29"/>
      <c r="IT243" s="29"/>
      <c r="IU243" s="29"/>
      <c r="IV243" s="29"/>
      <c r="IW243" s="29"/>
    </row>
    <row r="244" spans="7:257" x14ac:dyDescent="0.25">
      <c r="G244" s="12"/>
      <c r="H244" s="12"/>
      <c r="I244" s="12"/>
      <c r="J244" s="12"/>
      <c r="K244" s="12"/>
      <c r="L244" s="12"/>
      <c r="M244" s="12"/>
      <c r="Q244" s="12"/>
      <c r="R244" s="12"/>
      <c r="S244" s="12"/>
      <c r="AA244" s="12"/>
      <c r="AB244" s="12"/>
      <c r="AF244" s="12"/>
      <c r="AG244" s="12"/>
      <c r="AP244" s="12"/>
      <c r="AW244" s="12"/>
      <c r="BF244" s="12"/>
      <c r="BP244" s="12"/>
      <c r="BU244" s="12"/>
      <c r="BV244" s="12"/>
      <c r="CB244" s="12"/>
      <c r="CF244" s="12"/>
      <c r="CK244" s="12"/>
      <c r="CL244" s="12"/>
      <c r="DA244" s="12"/>
      <c r="DB244" s="12"/>
      <c r="DL244" s="12"/>
      <c r="DQ244" s="12"/>
      <c r="DR244" s="12"/>
      <c r="DY244" s="12"/>
      <c r="EB244" s="12"/>
      <c r="EG244" s="12"/>
      <c r="EH244" s="12"/>
      <c r="EN244" s="12"/>
      <c r="EO244" s="12"/>
      <c r="EP244" s="29"/>
      <c r="EQ244" s="29"/>
      <c r="ES244" s="29"/>
      <c r="ET244" s="29"/>
      <c r="EU244" s="29"/>
      <c r="EV244" s="29"/>
      <c r="EX244" s="29"/>
      <c r="FA244" s="29"/>
      <c r="FB244" s="29"/>
      <c r="FC244" s="29"/>
      <c r="FD244" s="29"/>
      <c r="FF244" s="29"/>
      <c r="FG244" s="29"/>
      <c r="FI244" s="29"/>
      <c r="FJ244" s="29"/>
      <c r="FK244" s="29"/>
      <c r="FL244" s="29"/>
      <c r="FN244" s="29"/>
      <c r="FO244" s="29"/>
      <c r="FP244" s="29"/>
      <c r="FQ244" s="29"/>
      <c r="FR244" s="29"/>
      <c r="FS244" s="29"/>
      <c r="FT244" s="29"/>
      <c r="FU244" s="29"/>
      <c r="FV244" s="29"/>
      <c r="FW244" s="29"/>
      <c r="FX244" s="29"/>
      <c r="FY244" s="29"/>
      <c r="FZ244" s="29"/>
      <c r="GA244" s="29"/>
      <c r="GB244" s="29"/>
      <c r="GC244" s="29"/>
      <c r="GD244" s="29"/>
      <c r="GE244" s="29"/>
      <c r="GF244" s="29"/>
      <c r="GG244" s="29"/>
      <c r="GH244" s="29"/>
      <c r="GI244" s="29"/>
      <c r="GJ244" s="29"/>
      <c r="GK244" s="29"/>
      <c r="GL244" s="29"/>
      <c r="GM244" s="29"/>
      <c r="GN244" s="29"/>
      <c r="GO244" s="29"/>
      <c r="GP244" s="29"/>
      <c r="GQ244" s="29"/>
      <c r="GR244" s="29"/>
      <c r="GS244" s="29"/>
      <c r="GT244" s="29"/>
      <c r="GU244" s="29"/>
      <c r="GV244" s="29"/>
      <c r="GW244" s="29"/>
      <c r="GX244" s="29"/>
      <c r="GY244" s="29"/>
      <c r="GZ244" s="29"/>
      <c r="HA244" s="29"/>
      <c r="HB244" s="29"/>
      <c r="HC244" s="29"/>
      <c r="HD244" s="29"/>
      <c r="HE244" s="29"/>
      <c r="HF244" s="29"/>
      <c r="HG244" s="29"/>
      <c r="HH244" s="29"/>
      <c r="HI244" s="29"/>
      <c r="HJ244" s="29"/>
      <c r="HK244" s="29"/>
      <c r="HL244" s="29"/>
      <c r="HM244" s="29"/>
      <c r="HN244" s="29"/>
      <c r="HO244" s="29"/>
      <c r="HP244" s="29"/>
      <c r="HQ244" s="29"/>
      <c r="HR244" s="29"/>
      <c r="HS244" s="29"/>
      <c r="HT244" s="29"/>
      <c r="HU244" s="29"/>
      <c r="HV244" s="29"/>
      <c r="HW244" s="29"/>
      <c r="HX244" s="29"/>
      <c r="HY244" s="29"/>
      <c r="HZ244" s="29"/>
      <c r="IA244" s="29"/>
      <c r="IB244" s="29"/>
      <c r="IC244" s="29"/>
      <c r="ID244" s="29"/>
      <c r="IE244" s="29"/>
      <c r="IF244" s="29"/>
      <c r="IG244" s="29"/>
      <c r="IH244" s="29"/>
      <c r="II244" s="29"/>
      <c r="IJ244" s="29"/>
      <c r="IK244" s="29"/>
      <c r="IL244" s="29"/>
      <c r="IM244" s="29"/>
      <c r="IN244" s="29"/>
      <c r="IO244" s="29"/>
      <c r="IP244" s="29"/>
      <c r="IQ244" s="29"/>
      <c r="IR244" s="29"/>
      <c r="IS244" s="29"/>
      <c r="IT244" s="29"/>
      <c r="IU244" s="29"/>
      <c r="IV244" s="29"/>
      <c r="IW244" s="29"/>
    </row>
    <row r="245" spans="7:257" x14ac:dyDescent="0.25">
      <c r="G245" s="12"/>
      <c r="H245" s="12"/>
      <c r="I245" s="12"/>
      <c r="J245" s="12"/>
      <c r="K245" s="12"/>
      <c r="L245" s="12"/>
      <c r="M245" s="12"/>
      <c r="Q245" s="12"/>
      <c r="R245" s="12"/>
      <c r="S245" s="12"/>
      <c r="AA245" s="12"/>
      <c r="AB245" s="12"/>
      <c r="AF245" s="12"/>
      <c r="AG245" s="12"/>
      <c r="AP245" s="12"/>
      <c r="AW245" s="12"/>
      <c r="BF245" s="12"/>
      <c r="BP245" s="12"/>
      <c r="BU245" s="12"/>
      <c r="BV245" s="12"/>
      <c r="CB245" s="12"/>
      <c r="CF245" s="12"/>
      <c r="CK245" s="12"/>
      <c r="CL245" s="12"/>
      <c r="DA245" s="12"/>
      <c r="DB245" s="12"/>
      <c r="DL245" s="12"/>
      <c r="DQ245" s="12"/>
      <c r="DR245" s="12"/>
      <c r="DY245" s="12"/>
      <c r="EB245" s="12"/>
      <c r="EG245" s="12"/>
      <c r="EH245" s="12"/>
      <c r="EN245" s="12"/>
      <c r="EO245" s="12"/>
      <c r="EP245" s="29"/>
      <c r="EQ245" s="29"/>
      <c r="ES245" s="29"/>
      <c r="ET245" s="29"/>
      <c r="EU245" s="29"/>
      <c r="EV245" s="29"/>
      <c r="EX245" s="29"/>
      <c r="FA245" s="29"/>
      <c r="FB245" s="29"/>
      <c r="FC245" s="29"/>
      <c r="FD245" s="29"/>
      <c r="FF245" s="29"/>
      <c r="FG245" s="29"/>
      <c r="FI245" s="29"/>
      <c r="FJ245" s="29"/>
      <c r="FK245" s="29"/>
      <c r="FL245" s="29"/>
      <c r="FN245" s="29"/>
      <c r="FO245" s="29"/>
      <c r="FP245" s="29"/>
      <c r="FQ245" s="29"/>
      <c r="FR245" s="29"/>
      <c r="FS245" s="29"/>
      <c r="FT245" s="29"/>
      <c r="FU245" s="29"/>
      <c r="FV245" s="29"/>
      <c r="FW245" s="29"/>
      <c r="FX245" s="29"/>
      <c r="FY245" s="29"/>
      <c r="FZ245" s="29"/>
      <c r="GA245" s="29"/>
      <c r="GB245" s="29"/>
      <c r="GC245" s="29"/>
      <c r="GD245" s="29"/>
      <c r="GE245" s="29"/>
      <c r="GF245" s="29"/>
      <c r="GG245" s="29"/>
      <c r="GH245" s="29"/>
      <c r="GI245" s="29"/>
      <c r="GJ245" s="29"/>
      <c r="GK245" s="29"/>
      <c r="GL245" s="29"/>
      <c r="GM245" s="29"/>
      <c r="GN245" s="29"/>
      <c r="GO245" s="29"/>
      <c r="GP245" s="29"/>
      <c r="GQ245" s="29"/>
      <c r="GR245" s="29"/>
      <c r="GS245" s="29"/>
      <c r="GT245" s="29"/>
      <c r="GU245" s="29"/>
      <c r="GV245" s="29"/>
      <c r="GW245" s="29"/>
      <c r="GX245" s="29"/>
      <c r="GY245" s="29"/>
      <c r="GZ245" s="29"/>
      <c r="HA245" s="29"/>
      <c r="HB245" s="29"/>
      <c r="HC245" s="29"/>
      <c r="HD245" s="29"/>
      <c r="HE245" s="29"/>
      <c r="HF245" s="29"/>
      <c r="HG245" s="29"/>
      <c r="HH245" s="29"/>
      <c r="HI245" s="29"/>
      <c r="HJ245" s="29"/>
      <c r="HK245" s="29"/>
      <c r="HL245" s="29"/>
      <c r="HM245" s="29"/>
      <c r="HN245" s="29"/>
      <c r="HO245" s="29"/>
      <c r="HP245" s="29"/>
      <c r="HQ245" s="29"/>
      <c r="HR245" s="29"/>
      <c r="HS245" s="29"/>
      <c r="HT245" s="29"/>
      <c r="HU245" s="29"/>
      <c r="HV245" s="29"/>
      <c r="HW245" s="29"/>
      <c r="HX245" s="29"/>
      <c r="HY245" s="29"/>
      <c r="HZ245" s="29"/>
      <c r="IA245" s="29"/>
      <c r="IB245" s="29"/>
      <c r="IC245" s="29"/>
      <c r="ID245" s="29"/>
      <c r="IE245" s="29"/>
      <c r="IF245" s="29"/>
      <c r="IG245" s="29"/>
      <c r="IH245" s="29"/>
      <c r="II245" s="29"/>
      <c r="IJ245" s="29"/>
      <c r="IK245" s="29"/>
      <c r="IL245" s="29"/>
      <c r="IM245" s="29"/>
      <c r="IN245" s="29"/>
      <c r="IO245" s="29"/>
      <c r="IP245" s="29"/>
      <c r="IQ245" s="29"/>
      <c r="IR245" s="29"/>
      <c r="IS245" s="29"/>
      <c r="IT245" s="29"/>
      <c r="IU245" s="29"/>
      <c r="IV245" s="29"/>
      <c r="IW245" s="29"/>
    </row>
    <row r="246" spans="7:257" x14ac:dyDescent="0.25">
      <c r="G246" s="12"/>
      <c r="H246" s="12"/>
      <c r="I246" s="12"/>
      <c r="J246" s="12"/>
      <c r="K246" s="12"/>
      <c r="L246" s="12"/>
      <c r="M246" s="12"/>
      <c r="Q246" s="12"/>
      <c r="R246" s="12"/>
      <c r="S246" s="12"/>
      <c r="AA246" s="12"/>
      <c r="AB246" s="12"/>
      <c r="AF246" s="12"/>
      <c r="AG246" s="12"/>
      <c r="AP246" s="12"/>
      <c r="AW246" s="12"/>
      <c r="BF246" s="12"/>
      <c r="BP246" s="12"/>
      <c r="BU246" s="12"/>
      <c r="BV246" s="12"/>
      <c r="CB246" s="12"/>
      <c r="CF246" s="12"/>
      <c r="CK246" s="12"/>
      <c r="CL246" s="12"/>
      <c r="DA246" s="12"/>
      <c r="DB246" s="12"/>
      <c r="DL246" s="12"/>
      <c r="DQ246" s="12"/>
      <c r="DR246" s="12"/>
      <c r="DY246" s="12"/>
      <c r="EB246" s="12"/>
      <c r="EG246" s="12"/>
      <c r="EH246" s="12"/>
      <c r="EN246" s="12"/>
      <c r="EO246" s="12"/>
      <c r="EP246" s="29"/>
      <c r="EQ246" s="29"/>
      <c r="ES246" s="29"/>
      <c r="ET246" s="29"/>
      <c r="EU246" s="29"/>
      <c r="EV246" s="29"/>
      <c r="EX246" s="29"/>
      <c r="FA246" s="29"/>
      <c r="FB246" s="29"/>
      <c r="FC246" s="29"/>
      <c r="FD246" s="29"/>
      <c r="FF246" s="29"/>
      <c r="FG246" s="29"/>
      <c r="FI246" s="29"/>
      <c r="FJ246" s="29"/>
      <c r="FK246" s="29"/>
      <c r="FL246" s="29"/>
      <c r="FN246" s="29"/>
      <c r="FO246" s="29"/>
      <c r="FP246" s="29"/>
      <c r="FQ246" s="29"/>
      <c r="FR246" s="29"/>
      <c r="FS246" s="29"/>
      <c r="FT246" s="29"/>
      <c r="FU246" s="29"/>
      <c r="FV246" s="29"/>
      <c r="FW246" s="29"/>
      <c r="FX246" s="29"/>
      <c r="FY246" s="29"/>
      <c r="FZ246" s="29"/>
      <c r="GA246" s="29"/>
      <c r="GB246" s="29"/>
      <c r="GC246" s="29"/>
      <c r="GD246" s="29"/>
      <c r="GE246" s="29"/>
      <c r="GF246" s="29"/>
      <c r="GG246" s="29"/>
      <c r="GH246" s="29"/>
      <c r="GI246" s="29"/>
      <c r="GJ246" s="29"/>
      <c r="GK246" s="29"/>
      <c r="GL246" s="29"/>
      <c r="GM246" s="29"/>
      <c r="GN246" s="29"/>
      <c r="GO246" s="29"/>
      <c r="GP246" s="29"/>
      <c r="GQ246" s="29"/>
      <c r="GR246" s="29"/>
      <c r="GS246" s="29"/>
      <c r="GT246" s="29"/>
      <c r="GU246" s="29"/>
      <c r="GV246" s="29"/>
      <c r="GW246" s="29"/>
      <c r="GX246" s="29"/>
      <c r="GY246" s="29"/>
      <c r="GZ246" s="29"/>
      <c r="HA246" s="29"/>
      <c r="HB246" s="29"/>
      <c r="HC246" s="29"/>
      <c r="HD246" s="29"/>
      <c r="HE246" s="29"/>
      <c r="HF246" s="29"/>
      <c r="HG246" s="29"/>
      <c r="HH246" s="29"/>
      <c r="HI246" s="29"/>
      <c r="HJ246" s="29"/>
      <c r="HK246" s="29"/>
      <c r="HL246" s="29"/>
      <c r="HM246" s="29"/>
      <c r="HN246" s="29"/>
      <c r="HO246" s="29"/>
      <c r="HP246" s="29"/>
      <c r="HQ246" s="29"/>
      <c r="HR246" s="29"/>
      <c r="HS246" s="29"/>
      <c r="HT246" s="29"/>
      <c r="HU246" s="29"/>
      <c r="HV246" s="29"/>
      <c r="HW246" s="29"/>
      <c r="HX246" s="29"/>
      <c r="HY246" s="29"/>
      <c r="HZ246" s="29"/>
      <c r="IA246" s="29"/>
      <c r="IB246" s="29"/>
      <c r="IC246" s="29"/>
      <c r="ID246" s="29"/>
      <c r="IE246" s="29"/>
      <c r="IF246" s="29"/>
      <c r="IG246" s="29"/>
      <c r="IH246" s="29"/>
      <c r="II246" s="29"/>
      <c r="IJ246" s="29"/>
      <c r="IK246" s="29"/>
      <c r="IL246" s="29"/>
      <c r="IM246" s="29"/>
      <c r="IN246" s="29"/>
      <c r="IO246" s="29"/>
      <c r="IP246" s="29"/>
      <c r="IQ246" s="29"/>
      <c r="IR246" s="29"/>
      <c r="IS246" s="29"/>
      <c r="IT246" s="29"/>
      <c r="IU246" s="29"/>
      <c r="IV246" s="29"/>
      <c r="IW246" s="29"/>
    </row>
    <row r="247" spans="7:257" x14ac:dyDescent="0.25">
      <c r="G247" s="12"/>
      <c r="H247" s="12"/>
      <c r="I247" s="12"/>
      <c r="J247" s="12"/>
      <c r="K247" s="12"/>
      <c r="L247" s="12"/>
      <c r="M247" s="12"/>
      <c r="Q247" s="12"/>
      <c r="R247" s="12"/>
      <c r="S247" s="12"/>
      <c r="AA247" s="12"/>
      <c r="AB247" s="12"/>
      <c r="AF247" s="12"/>
      <c r="AG247" s="12"/>
      <c r="AP247" s="12"/>
      <c r="AW247" s="12"/>
      <c r="BF247" s="12"/>
      <c r="BP247" s="12"/>
      <c r="BU247" s="12"/>
      <c r="BV247" s="12"/>
      <c r="CB247" s="12"/>
      <c r="CF247" s="12"/>
      <c r="CK247" s="12"/>
      <c r="CL247" s="12"/>
      <c r="DA247" s="12"/>
      <c r="DB247" s="12"/>
      <c r="DL247" s="12"/>
      <c r="DQ247" s="12"/>
      <c r="DR247" s="12"/>
      <c r="DY247" s="12"/>
      <c r="EB247" s="12"/>
      <c r="EG247" s="12"/>
      <c r="EH247" s="12"/>
      <c r="EN247" s="12"/>
      <c r="EO247" s="12"/>
      <c r="EP247" s="29"/>
      <c r="EQ247" s="29"/>
      <c r="ES247" s="29"/>
      <c r="ET247" s="29"/>
      <c r="EU247" s="29"/>
      <c r="EV247" s="29"/>
      <c r="EX247" s="29"/>
      <c r="FA247" s="29"/>
      <c r="FB247" s="29"/>
      <c r="FC247" s="29"/>
      <c r="FD247" s="29"/>
      <c r="FF247" s="29"/>
      <c r="FG247" s="29"/>
      <c r="FI247" s="29"/>
      <c r="FJ247" s="29"/>
      <c r="FK247" s="29"/>
      <c r="FL247" s="29"/>
      <c r="FN247" s="29"/>
      <c r="FO247" s="29"/>
      <c r="FP247" s="29"/>
      <c r="FQ247" s="29"/>
      <c r="FR247" s="29"/>
      <c r="FS247" s="29"/>
      <c r="FT247" s="29"/>
      <c r="FU247" s="29"/>
      <c r="FV247" s="29"/>
      <c r="FW247" s="29"/>
      <c r="FX247" s="29"/>
      <c r="FY247" s="29"/>
      <c r="FZ247" s="29"/>
      <c r="GA247" s="29"/>
      <c r="GB247" s="29"/>
      <c r="GC247" s="29"/>
      <c r="GD247" s="29"/>
      <c r="GE247" s="29"/>
      <c r="GF247" s="29"/>
      <c r="GG247" s="29"/>
      <c r="GH247" s="29"/>
      <c r="GI247" s="29"/>
      <c r="GJ247" s="29"/>
      <c r="GK247" s="29"/>
      <c r="GL247" s="29"/>
      <c r="GM247" s="29"/>
      <c r="GN247" s="29"/>
      <c r="GO247" s="29"/>
      <c r="GP247" s="29"/>
      <c r="GQ247" s="29"/>
      <c r="GR247" s="29"/>
      <c r="GS247" s="29"/>
      <c r="GT247" s="29"/>
      <c r="GU247" s="29"/>
      <c r="GV247" s="29"/>
      <c r="GW247" s="29"/>
      <c r="GX247" s="29"/>
      <c r="GY247" s="29"/>
      <c r="GZ247" s="29"/>
      <c r="HA247" s="29"/>
      <c r="HB247" s="29"/>
      <c r="HC247" s="29"/>
      <c r="HD247" s="29"/>
      <c r="HE247" s="29"/>
      <c r="HF247" s="29"/>
      <c r="HG247" s="29"/>
      <c r="HH247" s="29"/>
      <c r="HI247" s="29"/>
      <c r="HJ247" s="29"/>
      <c r="HK247" s="29"/>
      <c r="HL247" s="29"/>
      <c r="HM247" s="29"/>
      <c r="HN247" s="29"/>
      <c r="HO247" s="29"/>
      <c r="HP247" s="29"/>
      <c r="HQ247" s="29"/>
      <c r="HR247" s="29"/>
      <c r="HS247" s="29"/>
      <c r="HT247" s="29"/>
      <c r="HU247" s="29"/>
      <c r="HV247" s="29"/>
      <c r="HW247" s="29"/>
      <c r="HX247" s="29"/>
      <c r="HY247" s="29"/>
      <c r="HZ247" s="29"/>
      <c r="IA247" s="29"/>
      <c r="IB247" s="29"/>
      <c r="IC247" s="29"/>
      <c r="ID247" s="29"/>
      <c r="IE247" s="29"/>
      <c r="IF247" s="29"/>
      <c r="IG247" s="29"/>
      <c r="IH247" s="29"/>
      <c r="II247" s="29"/>
      <c r="IJ247" s="29"/>
      <c r="IK247" s="29"/>
      <c r="IL247" s="29"/>
      <c r="IM247" s="29"/>
      <c r="IN247" s="29"/>
      <c r="IO247" s="29"/>
      <c r="IP247" s="29"/>
      <c r="IQ247" s="29"/>
      <c r="IR247" s="29"/>
      <c r="IS247" s="29"/>
      <c r="IT247" s="29"/>
      <c r="IU247" s="29"/>
      <c r="IV247" s="29"/>
      <c r="IW247" s="29"/>
    </row>
    <row r="248" spans="7:257" x14ac:dyDescent="0.25">
      <c r="G248" s="12"/>
      <c r="H248" s="12"/>
      <c r="I248" s="12"/>
      <c r="J248" s="12"/>
      <c r="K248" s="12"/>
      <c r="L248" s="12"/>
      <c r="M248" s="12"/>
      <c r="Q248" s="12"/>
      <c r="R248" s="12"/>
      <c r="S248" s="12"/>
      <c r="AA248" s="12"/>
      <c r="AB248" s="12"/>
      <c r="AF248" s="12"/>
      <c r="AG248" s="12"/>
      <c r="AP248" s="12"/>
      <c r="AW248" s="12"/>
      <c r="BF248" s="12"/>
      <c r="BP248" s="12"/>
      <c r="BU248" s="12"/>
      <c r="BV248" s="12"/>
      <c r="CB248" s="12"/>
      <c r="CF248" s="12"/>
      <c r="CK248" s="12"/>
      <c r="CL248" s="12"/>
      <c r="DA248" s="12"/>
      <c r="DB248" s="12"/>
      <c r="DL248" s="12"/>
      <c r="DQ248" s="12"/>
      <c r="DR248" s="12"/>
      <c r="DY248" s="12"/>
      <c r="EB248" s="12"/>
      <c r="EG248" s="12"/>
      <c r="EH248" s="12"/>
      <c r="EN248" s="12"/>
      <c r="EO248" s="12"/>
      <c r="EP248" s="29"/>
      <c r="EQ248" s="29"/>
      <c r="ES248" s="29"/>
      <c r="ET248" s="29"/>
      <c r="EU248" s="29"/>
      <c r="EV248" s="29"/>
      <c r="EX248" s="29"/>
      <c r="FA248" s="29"/>
      <c r="FB248" s="29"/>
      <c r="FC248" s="29"/>
      <c r="FD248" s="29"/>
      <c r="FF248" s="29"/>
      <c r="FG248" s="29"/>
      <c r="FI248" s="29"/>
      <c r="FJ248" s="29"/>
      <c r="FK248" s="29"/>
      <c r="FL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29"/>
      <c r="GV248" s="29"/>
      <c r="GW248" s="29"/>
      <c r="GX248" s="29"/>
      <c r="GY248" s="29"/>
      <c r="GZ248" s="29"/>
      <c r="HA248" s="29"/>
      <c r="HB248" s="29"/>
      <c r="HC248" s="29"/>
      <c r="HD248" s="29"/>
      <c r="HE248" s="29"/>
      <c r="HF248" s="29"/>
      <c r="HG248" s="29"/>
      <c r="HH248" s="29"/>
      <c r="HI248" s="29"/>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c r="IJ248" s="29"/>
      <c r="IK248" s="29"/>
      <c r="IL248" s="29"/>
      <c r="IM248" s="29"/>
      <c r="IN248" s="29"/>
      <c r="IO248" s="29"/>
      <c r="IP248" s="29"/>
      <c r="IQ248" s="29"/>
      <c r="IR248" s="29"/>
      <c r="IS248" s="29"/>
      <c r="IT248" s="29"/>
      <c r="IU248" s="29"/>
      <c r="IV248" s="29"/>
      <c r="IW248" s="29"/>
    </row>
    <row r="249" spans="7:257" x14ac:dyDescent="0.25">
      <c r="G249" s="12"/>
      <c r="H249" s="12"/>
      <c r="I249" s="12"/>
      <c r="J249" s="12"/>
      <c r="K249" s="12"/>
      <c r="L249" s="12"/>
      <c r="M249" s="12"/>
      <c r="Q249" s="12"/>
      <c r="R249" s="12"/>
      <c r="S249" s="12"/>
      <c r="AA249" s="12"/>
      <c r="AB249" s="12"/>
      <c r="AF249" s="12"/>
      <c r="AG249" s="12"/>
      <c r="AP249" s="12"/>
      <c r="AW249" s="12"/>
      <c r="BF249" s="12"/>
      <c r="BP249" s="12"/>
      <c r="BU249" s="12"/>
      <c r="BV249" s="12"/>
      <c r="CB249" s="12"/>
      <c r="CF249" s="12"/>
      <c r="CK249" s="12"/>
      <c r="CL249" s="12"/>
      <c r="DA249" s="12"/>
      <c r="DB249" s="12"/>
      <c r="DL249" s="12"/>
      <c r="DQ249" s="12"/>
      <c r="DR249" s="12"/>
      <c r="DY249" s="12"/>
      <c r="EB249" s="12"/>
      <c r="EG249" s="12"/>
      <c r="EH249" s="12"/>
      <c r="EN249" s="12"/>
      <c r="EO249" s="12"/>
      <c r="EP249" s="29"/>
      <c r="EQ249" s="29"/>
      <c r="ES249" s="29"/>
      <c r="ET249" s="29"/>
      <c r="EU249" s="29"/>
      <c r="EV249" s="29"/>
      <c r="EX249" s="29"/>
      <c r="FA249" s="29"/>
      <c r="FB249" s="29"/>
      <c r="FC249" s="29"/>
      <c r="FD249" s="29"/>
      <c r="FF249" s="29"/>
      <c r="FG249" s="29"/>
      <c r="FI249" s="29"/>
      <c r="FJ249" s="29"/>
      <c r="FK249" s="29"/>
      <c r="FL249" s="29"/>
      <c r="FN249" s="29"/>
      <c r="FO249" s="29"/>
      <c r="FP249" s="29"/>
      <c r="FQ249" s="29"/>
      <c r="FR249" s="29"/>
      <c r="FS249" s="29"/>
      <c r="FT249" s="29"/>
      <c r="FU249" s="29"/>
      <c r="FV249" s="29"/>
      <c r="FW249" s="29"/>
      <c r="FX249" s="29"/>
      <c r="FY249" s="29"/>
      <c r="FZ249" s="29"/>
      <c r="GA249" s="29"/>
      <c r="GB249" s="29"/>
      <c r="GC249" s="29"/>
      <c r="GD249" s="29"/>
      <c r="GE249" s="29"/>
      <c r="GF249" s="29"/>
      <c r="GG249" s="29"/>
      <c r="GH249" s="29"/>
      <c r="GI249" s="29"/>
      <c r="GJ249" s="29"/>
      <c r="GK249" s="29"/>
      <c r="GL249" s="29"/>
      <c r="GM249" s="29"/>
      <c r="GN249" s="29"/>
      <c r="GO249" s="29"/>
      <c r="GP249" s="29"/>
      <c r="GQ249" s="29"/>
      <c r="GR249" s="29"/>
      <c r="GS249" s="29"/>
      <c r="GT249" s="29"/>
      <c r="GU249" s="29"/>
      <c r="GV249" s="29"/>
      <c r="GW249" s="29"/>
      <c r="GX249" s="29"/>
      <c r="GY249" s="29"/>
      <c r="GZ249" s="29"/>
      <c r="HA249" s="29"/>
      <c r="HB249" s="29"/>
      <c r="HC249" s="29"/>
      <c r="HD249" s="29"/>
      <c r="HE249" s="29"/>
      <c r="HF249" s="29"/>
      <c r="HG249" s="29"/>
      <c r="HH249" s="29"/>
      <c r="HI249" s="29"/>
      <c r="HJ249" s="29"/>
      <c r="HK249" s="29"/>
      <c r="HL249" s="29"/>
      <c r="HM249" s="29"/>
      <c r="HN249" s="29"/>
      <c r="HO249" s="29"/>
      <c r="HP249" s="29"/>
      <c r="HQ249" s="29"/>
      <c r="HR249" s="29"/>
      <c r="HS249" s="29"/>
      <c r="HT249" s="29"/>
      <c r="HU249" s="29"/>
      <c r="HV249" s="29"/>
      <c r="HW249" s="29"/>
      <c r="HX249" s="29"/>
      <c r="HY249" s="29"/>
      <c r="HZ249" s="29"/>
      <c r="IA249" s="29"/>
      <c r="IB249" s="29"/>
      <c r="IC249" s="29"/>
      <c r="ID249" s="29"/>
      <c r="IE249" s="29"/>
      <c r="IF249" s="29"/>
      <c r="IG249" s="29"/>
      <c r="IH249" s="29"/>
      <c r="II249" s="29"/>
      <c r="IJ249" s="29"/>
      <c r="IK249" s="29"/>
      <c r="IL249" s="29"/>
      <c r="IM249" s="29"/>
      <c r="IN249" s="29"/>
      <c r="IO249" s="29"/>
      <c r="IP249" s="29"/>
      <c r="IQ249" s="29"/>
      <c r="IR249" s="29"/>
      <c r="IS249" s="29"/>
      <c r="IT249" s="29"/>
      <c r="IU249" s="29"/>
      <c r="IV249" s="29"/>
      <c r="IW249" s="29"/>
    </row>
    <row r="250" spans="7:257" x14ac:dyDescent="0.25">
      <c r="G250" s="12"/>
      <c r="H250" s="12"/>
      <c r="I250" s="12"/>
      <c r="J250" s="12"/>
      <c r="K250" s="12"/>
      <c r="L250" s="12"/>
      <c r="M250" s="12"/>
      <c r="Q250" s="12"/>
      <c r="R250" s="12"/>
      <c r="S250" s="12"/>
      <c r="AA250" s="12"/>
      <c r="AB250" s="12"/>
      <c r="AF250" s="12"/>
      <c r="AG250" s="12"/>
      <c r="AP250" s="12"/>
      <c r="AW250" s="12"/>
      <c r="BF250" s="12"/>
      <c r="BP250" s="12"/>
      <c r="BU250" s="12"/>
      <c r="BV250" s="12"/>
      <c r="CB250" s="12"/>
      <c r="CF250" s="12"/>
      <c r="CK250" s="12"/>
      <c r="CL250" s="12"/>
      <c r="DA250" s="12"/>
      <c r="DB250" s="12"/>
      <c r="DL250" s="12"/>
      <c r="DQ250" s="12"/>
      <c r="DR250" s="12"/>
      <c r="DY250" s="12"/>
      <c r="EB250" s="12"/>
      <c r="EG250" s="12"/>
      <c r="EH250" s="12"/>
      <c r="EN250" s="12"/>
      <c r="EO250" s="12"/>
      <c r="EP250" s="29"/>
      <c r="EQ250" s="29"/>
      <c r="ES250" s="29"/>
      <c r="ET250" s="29"/>
      <c r="EU250" s="29"/>
      <c r="EV250" s="29"/>
      <c r="EX250" s="29"/>
      <c r="FA250" s="29"/>
      <c r="FB250" s="29"/>
      <c r="FC250" s="29"/>
      <c r="FD250" s="29"/>
      <c r="FF250" s="29"/>
      <c r="FG250" s="29"/>
      <c r="FI250" s="29"/>
      <c r="FJ250" s="29"/>
      <c r="FK250" s="29"/>
      <c r="FL250" s="29"/>
      <c r="FN250" s="29"/>
      <c r="FO250" s="29"/>
      <c r="FP250" s="29"/>
      <c r="FQ250" s="29"/>
      <c r="FR250" s="29"/>
      <c r="FS250" s="29"/>
      <c r="FT250" s="29"/>
      <c r="FU250" s="29"/>
      <c r="FV250" s="29"/>
      <c r="FW250" s="29"/>
      <c r="FX250" s="29"/>
      <c r="FY250" s="29"/>
      <c r="FZ250" s="29"/>
      <c r="GA250" s="29"/>
      <c r="GB250" s="29"/>
      <c r="GC250" s="29"/>
      <c r="GD250" s="29"/>
      <c r="GE250" s="29"/>
      <c r="GF250" s="29"/>
      <c r="GG250" s="29"/>
      <c r="GH250" s="29"/>
      <c r="GI250" s="29"/>
      <c r="GJ250" s="29"/>
      <c r="GK250" s="29"/>
      <c r="GL250" s="29"/>
      <c r="GM250" s="29"/>
      <c r="GN250" s="29"/>
      <c r="GO250" s="29"/>
      <c r="GP250" s="29"/>
      <c r="GQ250" s="29"/>
      <c r="GR250" s="29"/>
      <c r="GS250" s="29"/>
      <c r="GT250" s="29"/>
      <c r="GU250" s="29"/>
      <c r="GV250" s="29"/>
      <c r="GW250" s="29"/>
      <c r="GX250" s="29"/>
      <c r="GY250" s="29"/>
      <c r="GZ250" s="29"/>
      <c r="HA250" s="29"/>
      <c r="HB250" s="29"/>
      <c r="HC250" s="29"/>
      <c r="HD250" s="29"/>
      <c r="HE250" s="29"/>
      <c r="HF250" s="29"/>
      <c r="HG250" s="29"/>
      <c r="HH250" s="29"/>
      <c r="HI250" s="29"/>
      <c r="HJ250" s="29"/>
      <c r="HK250" s="29"/>
      <c r="HL250" s="29"/>
      <c r="HM250" s="29"/>
      <c r="HN250" s="29"/>
      <c r="HO250" s="29"/>
      <c r="HP250" s="29"/>
      <c r="HQ250" s="29"/>
      <c r="HR250" s="29"/>
      <c r="HS250" s="29"/>
      <c r="HT250" s="29"/>
      <c r="HU250" s="29"/>
      <c r="HV250" s="29"/>
      <c r="HW250" s="29"/>
      <c r="HX250" s="29"/>
      <c r="HY250" s="29"/>
      <c r="HZ250" s="29"/>
      <c r="IA250" s="29"/>
      <c r="IB250" s="29"/>
      <c r="IC250" s="29"/>
      <c r="ID250" s="29"/>
      <c r="IE250" s="29"/>
      <c r="IF250" s="29"/>
      <c r="IG250" s="29"/>
      <c r="IH250" s="29"/>
      <c r="II250" s="29"/>
      <c r="IJ250" s="29"/>
      <c r="IK250" s="29"/>
      <c r="IL250" s="29"/>
      <c r="IM250" s="29"/>
      <c r="IN250" s="29"/>
      <c r="IO250" s="29"/>
      <c r="IP250" s="29"/>
      <c r="IQ250" s="29"/>
      <c r="IR250" s="29"/>
      <c r="IS250" s="29"/>
      <c r="IT250" s="29"/>
      <c r="IU250" s="29"/>
      <c r="IV250" s="29"/>
      <c r="IW250" s="29"/>
    </row>
    <row r="251" spans="7:257" x14ac:dyDescent="0.25">
      <c r="G251" s="12"/>
      <c r="H251" s="12"/>
      <c r="I251" s="12"/>
      <c r="J251" s="12"/>
      <c r="K251" s="12"/>
      <c r="L251" s="12"/>
      <c r="M251" s="12"/>
      <c r="Q251" s="12"/>
      <c r="R251" s="12"/>
      <c r="S251" s="12"/>
      <c r="AA251" s="12"/>
      <c r="AB251" s="12"/>
      <c r="AF251" s="12"/>
      <c r="AG251" s="12"/>
      <c r="AP251" s="12"/>
      <c r="AW251" s="12"/>
      <c r="BF251" s="12"/>
      <c r="BP251" s="12"/>
      <c r="BU251" s="12"/>
      <c r="BV251" s="12"/>
      <c r="CB251" s="12"/>
      <c r="CF251" s="12"/>
      <c r="CK251" s="12"/>
      <c r="CL251" s="12"/>
      <c r="DA251" s="12"/>
      <c r="DB251" s="12"/>
      <c r="DL251" s="12"/>
      <c r="DQ251" s="12"/>
      <c r="DR251" s="12"/>
      <c r="DY251" s="12"/>
      <c r="EB251" s="12"/>
      <c r="EG251" s="12"/>
      <c r="EH251" s="12"/>
      <c r="EN251" s="12"/>
      <c r="EO251" s="12"/>
      <c r="EP251" s="29"/>
      <c r="EQ251" s="29"/>
      <c r="ES251" s="29"/>
      <c r="ET251" s="29"/>
      <c r="EU251" s="29"/>
      <c r="EV251" s="29"/>
      <c r="EX251" s="29"/>
      <c r="FA251" s="29"/>
      <c r="FB251" s="29"/>
      <c r="FC251" s="29"/>
      <c r="FD251" s="29"/>
      <c r="FF251" s="29"/>
      <c r="FG251" s="29"/>
      <c r="FI251" s="29"/>
      <c r="FJ251" s="29"/>
      <c r="FK251" s="29"/>
      <c r="FL251" s="29"/>
      <c r="FN251" s="29"/>
      <c r="FO251" s="29"/>
      <c r="FP251" s="29"/>
      <c r="FQ251" s="29"/>
      <c r="FR251" s="29"/>
      <c r="FS251" s="29"/>
      <c r="FT251" s="29"/>
      <c r="FU251" s="29"/>
      <c r="FV251" s="29"/>
      <c r="FW251" s="29"/>
      <c r="FX251" s="29"/>
      <c r="FY251" s="29"/>
      <c r="FZ251" s="29"/>
      <c r="GA251" s="29"/>
      <c r="GB251" s="29"/>
      <c r="GC251" s="29"/>
      <c r="GD251" s="29"/>
      <c r="GE251" s="29"/>
      <c r="GF251" s="29"/>
      <c r="GG251" s="29"/>
      <c r="GH251" s="29"/>
      <c r="GI251" s="29"/>
      <c r="GJ251" s="29"/>
      <c r="GK251" s="29"/>
      <c r="GL251" s="29"/>
      <c r="GM251" s="29"/>
      <c r="GN251" s="29"/>
      <c r="GO251" s="29"/>
      <c r="GP251" s="29"/>
      <c r="GQ251" s="29"/>
      <c r="GR251" s="29"/>
      <c r="GS251" s="29"/>
      <c r="GT251" s="29"/>
      <c r="GU251" s="29"/>
      <c r="GV251" s="29"/>
      <c r="GW251" s="29"/>
      <c r="GX251" s="29"/>
      <c r="GY251" s="29"/>
      <c r="GZ251" s="29"/>
      <c r="HA251" s="29"/>
      <c r="HB251" s="29"/>
      <c r="HC251" s="29"/>
      <c r="HD251" s="29"/>
      <c r="HE251" s="29"/>
      <c r="HF251" s="29"/>
      <c r="HG251" s="29"/>
      <c r="HH251" s="29"/>
      <c r="HI251" s="29"/>
      <c r="HJ251" s="29"/>
      <c r="HK251" s="29"/>
      <c r="HL251" s="29"/>
      <c r="HM251" s="29"/>
      <c r="HN251" s="29"/>
      <c r="HO251" s="29"/>
      <c r="HP251" s="29"/>
      <c r="HQ251" s="29"/>
      <c r="HR251" s="29"/>
      <c r="HS251" s="29"/>
      <c r="HT251" s="29"/>
      <c r="HU251" s="29"/>
      <c r="HV251" s="29"/>
      <c r="HW251" s="29"/>
      <c r="HX251" s="29"/>
      <c r="HY251" s="29"/>
      <c r="HZ251" s="29"/>
      <c r="IA251" s="29"/>
      <c r="IB251" s="29"/>
      <c r="IC251" s="29"/>
      <c r="ID251" s="29"/>
      <c r="IE251" s="29"/>
      <c r="IF251" s="29"/>
      <c r="IG251" s="29"/>
      <c r="IH251" s="29"/>
      <c r="II251" s="29"/>
      <c r="IJ251" s="29"/>
      <c r="IK251" s="29"/>
      <c r="IL251" s="29"/>
      <c r="IM251" s="29"/>
      <c r="IN251" s="29"/>
      <c r="IO251" s="29"/>
      <c r="IP251" s="29"/>
      <c r="IQ251" s="29"/>
      <c r="IR251" s="29"/>
      <c r="IS251" s="29"/>
      <c r="IT251" s="29"/>
      <c r="IU251" s="29"/>
      <c r="IV251" s="29"/>
      <c r="IW251" s="29"/>
    </row>
    <row r="252" spans="7:257" x14ac:dyDescent="0.25">
      <c r="G252" s="12"/>
      <c r="H252" s="12"/>
      <c r="I252" s="12"/>
      <c r="J252" s="12"/>
      <c r="K252" s="12"/>
      <c r="L252" s="12"/>
      <c r="M252" s="12"/>
      <c r="Q252" s="12"/>
      <c r="R252" s="12"/>
      <c r="S252" s="12"/>
      <c r="AA252" s="12"/>
      <c r="AB252" s="12"/>
      <c r="AF252" s="12"/>
      <c r="AG252" s="12"/>
      <c r="AP252" s="12"/>
      <c r="AW252" s="12"/>
      <c r="BF252" s="12"/>
      <c r="BP252" s="12"/>
      <c r="BU252" s="12"/>
      <c r="BV252" s="12"/>
      <c r="CB252" s="12"/>
      <c r="CF252" s="12"/>
      <c r="CK252" s="12"/>
      <c r="CL252" s="12"/>
      <c r="DA252" s="12"/>
      <c r="DB252" s="12"/>
      <c r="DL252" s="12"/>
      <c r="DQ252" s="12"/>
      <c r="DR252" s="12"/>
      <c r="DY252" s="12"/>
      <c r="EB252" s="12"/>
      <c r="EG252" s="12"/>
      <c r="EH252" s="12"/>
      <c r="EN252" s="12"/>
      <c r="EO252" s="12"/>
      <c r="EP252" s="29"/>
      <c r="EQ252" s="29"/>
      <c r="ES252" s="29"/>
      <c r="ET252" s="29"/>
      <c r="EU252" s="29"/>
      <c r="EV252" s="29"/>
      <c r="EX252" s="29"/>
      <c r="FA252" s="29"/>
      <c r="FB252" s="29"/>
      <c r="FC252" s="29"/>
      <c r="FD252" s="29"/>
      <c r="FF252" s="29"/>
      <c r="FG252" s="29"/>
      <c r="FI252" s="29"/>
      <c r="FJ252" s="29"/>
      <c r="FK252" s="29"/>
      <c r="FL252" s="29"/>
      <c r="FN252" s="29"/>
      <c r="FO252" s="29"/>
      <c r="FP252" s="29"/>
      <c r="FQ252" s="29"/>
      <c r="FR252" s="29"/>
      <c r="FS252" s="29"/>
      <c r="FT252" s="29"/>
      <c r="FU252" s="29"/>
      <c r="FV252" s="29"/>
      <c r="FW252" s="29"/>
      <c r="FX252" s="29"/>
      <c r="FY252" s="29"/>
      <c r="FZ252" s="29"/>
      <c r="GA252" s="29"/>
      <c r="GB252" s="29"/>
      <c r="GC252" s="29"/>
      <c r="GD252" s="29"/>
      <c r="GE252" s="29"/>
      <c r="GF252" s="29"/>
      <c r="GG252" s="29"/>
      <c r="GH252" s="29"/>
      <c r="GI252" s="29"/>
      <c r="GJ252" s="29"/>
      <c r="GK252" s="29"/>
      <c r="GL252" s="29"/>
      <c r="GM252" s="29"/>
      <c r="GN252" s="29"/>
      <c r="GO252" s="29"/>
      <c r="GP252" s="29"/>
      <c r="GQ252" s="29"/>
      <c r="GR252" s="29"/>
      <c r="GS252" s="29"/>
      <c r="GT252" s="29"/>
      <c r="GU252" s="29"/>
      <c r="GV252" s="29"/>
      <c r="GW252" s="29"/>
      <c r="GX252" s="29"/>
      <c r="GY252" s="29"/>
      <c r="GZ252" s="29"/>
      <c r="HA252" s="29"/>
      <c r="HB252" s="29"/>
      <c r="HC252" s="29"/>
      <c r="HD252" s="29"/>
      <c r="HE252" s="29"/>
      <c r="HF252" s="29"/>
      <c r="HG252" s="29"/>
      <c r="HH252" s="29"/>
      <c r="HI252" s="29"/>
      <c r="HJ252" s="29"/>
      <c r="HK252" s="29"/>
      <c r="HL252" s="29"/>
      <c r="HM252" s="29"/>
      <c r="HN252" s="29"/>
      <c r="HO252" s="29"/>
      <c r="HP252" s="29"/>
      <c r="HQ252" s="29"/>
      <c r="HR252" s="29"/>
      <c r="HS252" s="29"/>
      <c r="HT252" s="29"/>
      <c r="HU252" s="29"/>
      <c r="HV252" s="29"/>
      <c r="HW252" s="29"/>
      <c r="HX252" s="29"/>
      <c r="HY252" s="29"/>
      <c r="HZ252" s="29"/>
      <c r="IA252" s="29"/>
      <c r="IB252" s="29"/>
      <c r="IC252" s="29"/>
      <c r="ID252" s="29"/>
      <c r="IE252" s="29"/>
      <c r="IF252" s="29"/>
      <c r="IG252" s="29"/>
      <c r="IH252" s="29"/>
      <c r="II252" s="29"/>
      <c r="IJ252" s="29"/>
      <c r="IK252" s="29"/>
      <c r="IL252" s="29"/>
      <c r="IM252" s="29"/>
      <c r="IN252" s="29"/>
      <c r="IO252" s="29"/>
      <c r="IP252" s="29"/>
      <c r="IQ252" s="29"/>
      <c r="IR252" s="29"/>
      <c r="IS252" s="29"/>
      <c r="IT252" s="29"/>
      <c r="IU252" s="29"/>
      <c r="IV252" s="29"/>
      <c r="IW252" s="29"/>
    </row>
    <row r="253" spans="7:257" x14ac:dyDescent="0.25">
      <c r="G253" s="12"/>
      <c r="H253" s="12"/>
      <c r="I253" s="12"/>
      <c r="J253" s="12"/>
      <c r="K253" s="12"/>
      <c r="L253" s="12"/>
      <c r="M253" s="12"/>
      <c r="Q253" s="12"/>
      <c r="R253" s="12"/>
      <c r="S253" s="12"/>
      <c r="AA253" s="12"/>
      <c r="AB253" s="12"/>
      <c r="AF253" s="12"/>
      <c r="AG253" s="12"/>
      <c r="AP253" s="12"/>
      <c r="AW253" s="12"/>
      <c r="BF253" s="12"/>
      <c r="BP253" s="12"/>
      <c r="BU253" s="12"/>
      <c r="BV253" s="12"/>
      <c r="CB253" s="12"/>
      <c r="CF253" s="12"/>
      <c r="CK253" s="12"/>
      <c r="CL253" s="12"/>
      <c r="DA253" s="12"/>
      <c r="DB253" s="12"/>
      <c r="DL253" s="12"/>
      <c r="DQ253" s="12"/>
      <c r="DR253" s="12"/>
      <c r="DY253" s="12"/>
      <c r="EB253" s="12"/>
      <c r="EG253" s="12"/>
      <c r="EH253" s="12"/>
      <c r="EN253" s="12"/>
      <c r="EO253" s="12"/>
      <c r="EP253" s="29"/>
      <c r="EQ253" s="29"/>
      <c r="ES253" s="29"/>
      <c r="ET253" s="29"/>
      <c r="EU253" s="29"/>
      <c r="EV253" s="29"/>
      <c r="EX253" s="29"/>
      <c r="FA253" s="29"/>
      <c r="FB253" s="29"/>
      <c r="FC253" s="29"/>
      <c r="FD253" s="29"/>
      <c r="FF253" s="29"/>
      <c r="FG253" s="29"/>
      <c r="FI253" s="29"/>
      <c r="FJ253" s="29"/>
      <c r="FK253" s="29"/>
      <c r="FL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29"/>
      <c r="GV253" s="29"/>
      <c r="GW253" s="29"/>
      <c r="GX253" s="29"/>
      <c r="GY253" s="29"/>
      <c r="GZ253" s="29"/>
      <c r="HA253" s="29"/>
      <c r="HB253" s="29"/>
      <c r="HC253" s="29"/>
      <c r="HD253" s="29"/>
      <c r="HE253" s="29"/>
      <c r="HF253" s="29"/>
      <c r="HG253" s="29"/>
      <c r="HH253" s="29"/>
      <c r="HI253" s="29"/>
      <c r="HJ253" s="29"/>
      <c r="HK253" s="29"/>
      <c r="HL253" s="29"/>
      <c r="HM253" s="29"/>
      <c r="HN253" s="29"/>
      <c r="HO253" s="29"/>
      <c r="HP253" s="29"/>
      <c r="HQ253" s="29"/>
      <c r="HR253" s="29"/>
      <c r="HS253" s="29"/>
      <c r="HT253" s="29"/>
      <c r="HU253" s="29"/>
      <c r="HV253" s="29"/>
      <c r="HW253" s="29"/>
      <c r="HX253" s="29"/>
      <c r="HY253" s="29"/>
      <c r="HZ253" s="29"/>
      <c r="IA253" s="29"/>
      <c r="IB253" s="29"/>
      <c r="IC253" s="29"/>
      <c r="ID253" s="29"/>
      <c r="IE253" s="29"/>
      <c r="IF253" s="29"/>
      <c r="IG253" s="29"/>
      <c r="IH253" s="29"/>
      <c r="II253" s="29"/>
      <c r="IJ253" s="29"/>
      <c r="IK253" s="29"/>
      <c r="IL253" s="29"/>
      <c r="IM253" s="29"/>
      <c r="IN253" s="29"/>
      <c r="IO253" s="29"/>
      <c r="IP253" s="29"/>
      <c r="IQ253" s="29"/>
      <c r="IR253" s="29"/>
      <c r="IS253" s="29"/>
      <c r="IT253" s="29"/>
      <c r="IU253" s="29"/>
      <c r="IV253" s="29"/>
      <c r="IW253" s="29"/>
    </row>
    <row r="254" spans="7:257" x14ac:dyDescent="0.25">
      <c r="G254" s="12"/>
      <c r="H254" s="12"/>
      <c r="I254" s="12"/>
      <c r="J254" s="12"/>
      <c r="K254" s="12"/>
      <c r="L254" s="12"/>
      <c r="M254" s="12"/>
      <c r="Q254" s="12"/>
      <c r="R254" s="12"/>
      <c r="S254" s="12"/>
      <c r="AA254" s="12"/>
      <c r="AB254" s="12"/>
      <c r="AF254" s="12"/>
      <c r="AG254" s="12"/>
      <c r="AP254" s="12"/>
      <c r="AW254" s="12"/>
      <c r="BF254" s="12"/>
      <c r="BP254" s="12"/>
      <c r="BU254" s="12"/>
      <c r="BV254" s="12"/>
      <c r="CB254" s="12"/>
      <c r="CF254" s="12"/>
      <c r="CK254" s="12"/>
      <c r="CL254" s="12"/>
      <c r="DA254" s="12"/>
      <c r="DB254" s="12"/>
      <c r="DL254" s="12"/>
      <c r="DQ254" s="12"/>
      <c r="DR254" s="12"/>
      <c r="DY254" s="12"/>
      <c r="EB254" s="12"/>
      <c r="EG254" s="12"/>
      <c r="EH254" s="12"/>
      <c r="EN254" s="12"/>
      <c r="EO254" s="12"/>
      <c r="EP254" s="29"/>
      <c r="EQ254" s="29"/>
      <c r="ES254" s="29"/>
      <c r="ET254" s="29"/>
      <c r="EU254" s="29"/>
      <c r="EV254" s="29"/>
      <c r="EX254" s="29"/>
      <c r="FA254" s="29"/>
      <c r="FB254" s="29"/>
      <c r="FC254" s="29"/>
      <c r="FD254" s="29"/>
      <c r="FF254" s="29"/>
      <c r="FG254" s="29"/>
      <c r="FI254" s="29"/>
      <c r="FJ254" s="29"/>
      <c r="FK254" s="29"/>
      <c r="FL254" s="29"/>
      <c r="FN254" s="29"/>
      <c r="FO254" s="29"/>
      <c r="FP254" s="29"/>
      <c r="FQ254" s="29"/>
      <c r="FR254" s="29"/>
      <c r="FS254" s="29"/>
      <c r="FT254" s="29"/>
      <c r="FU254" s="29"/>
      <c r="FV254" s="29"/>
      <c r="FW254" s="29"/>
      <c r="FX254" s="29"/>
      <c r="FY254" s="29"/>
      <c r="FZ254" s="29"/>
      <c r="GA254" s="29"/>
      <c r="GB254" s="29"/>
      <c r="GC254" s="29"/>
      <c r="GD254" s="29"/>
      <c r="GE254" s="29"/>
      <c r="GF254" s="29"/>
      <c r="GG254" s="29"/>
      <c r="GH254" s="29"/>
      <c r="GI254" s="29"/>
      <c r="GJ254" s="29"/>
      <c r="GK254" s="29"/>
      <c r="GL254" s="29"/>
      <c r="GM254" s="29"/>
      <c r="GN254" s="29"/>
      <c r="GO254" s="29"/>
      <c r="GP254" s="29"/>
      <c r="GQ254" s="29"/>
      <c r="GR254" s="29"/>
      <c r="GS254" s="29"/>
      <c r="GT254" s="29"/>
      <c r="GU254" s="29"/>
      <c r="GV254" s="29"/>
      <c r="GW254" s="29"/>
      <c r="GX254" s="29"/>
      <c r="GY254" s="29"/>
      <c r="GZ254" s="29"/>
      <c r="HA254" s="29"/>
      <c r="HB254" s="29"/>
      <c r="HC254" s="29"/>
      <c r="HD254" s="29"/>
      <c r="HE254" s="29"/>
      <c r="HF254" s="29"/>
      <c r="HG254" s="29"/>
      <c r="HH254" s="29"/>
      <c r="HI254" s="29"/>
      <c r="HJ254" s="29"/>
      <c r="HK254" s="29"/>
      <c r="HL254" s="29"/>
      <c r="HM254" s="29"/>
      <c r="HN254" s="29"/>
      <c r="HO254" s="29"/>
      <c r="HP254" s="29"/>
      <c r="HQ254" s="29"/>
      <c r="HR254" s="29"/>
      <c r="HS254" s="29"/>
      <c r="HT254" s="29"/>
      <c r="HU254" s="29"/>
      <c r="HV254" s="29"/>
      <c r="HW254" s="29"/>
      <c r="HX254" s="29"/>
      <c r="HY254" s="29"/>
      <c r="HZ254" s="29"/>
      <c r="IA254" s="29"/>
      <c r="IB254" s="29"/>
      <c r="IC254" s="29"/>
      <c r="ID254" s="29"/>
      <c r="IE254" s="29"/>
      <c r="IF254" s="29"/>
      <c r="IG254" s="29"/>
      <c r="IH254" s="29"/>
      <c r="II254" s="29"/>
      <c r="IJ254" s="29"/>
      <c r="IK254" s="29"/>
      <c r="IL254" s="29"/>
      <c r="IM254" s="29"/>
      <c r="IN254" s="29"/>
      <c r="IO254" s="29"/>
      <c r="IP254" s="29"/>
      <c r="IQ254" s="29"/>
      <c r="IR254" s="29"/>
      <c r="IS254" s="29"/>
      <c r="IT254" s="29"/>
      <c r="IU254" s="29"/>
      <c r="IV254" s="29"/>
      <c r="IW254" s="29"/>
    </row>
    <row r="255" spans="7:257" x14ac:dyDescent="0.25">
      <c r="G255" s="12"/>
      <c r="H255" s="12"/>
      <c r="I255" s="12"/>
      <c r="J255" s="12"/>
      <c r="K255" s="12"/>
      <c r="L255" s="12"/>
      <c r="M255" s="12"/>
      <c r="Q255" s="12"/>
      <c r="R255" s="12"/>
      <c r="S255" s="12"/>
      <c r="AA255" s="12"/>
      <c r="AB255" s="12"/>
      <c r="AF255" s="12"/>
      <c r="AG255" s="12"/>
      <c r="AP255" s="12"/>
      <c r="AW255" s="12"/>
      <c r="BF255" s="12"/>
      <c r="BP255" s="12"/>
      <c r="BU255" s="12"/>
      <c r="BV255" s="12"/>
      <c r="CB255" s="12"/>
      <c r="CF255" s="12"/>
      <c r="CK255" s="12"/>
      <c r="CL255" s="12"/>
      <c r="DA255" s="12"/>
      <c r="DB255" s="12"/>
      <c r="DL255" s="12"/>
      <c r="DQ255" s="12"/>
      <c r="DR255" s="12"/>
      <c r="DY255" s="12"/>
      <c r="EB255" s="12"/>
      <c r="EG255" s="12"/>
      <c r="EH255" s="12"/>
      <c r="EN255" s="12"/>
      <c r="EO255" s="12"/>
      <c r="EP255" s="29"/>
      <c r="EQ255" s="29"/>
      <c r="ES255" s="29"/>
      <c r="ET255" s="29"/>
      <c r="EU255" s="29"/>
      <c r="EV255" s="29"/>
      <c r="EX255" s="29"/>
      <c r="FA255" s="29"/>
      <c r="FB255" s="29"/>
      <c r="FC255" s="29"/>
      <c r="FD255" s="29"/>
      <c r="FF255" s="29"/>
      <c r="FG255" s="29"/>
      <c r="FI255" s="29"/>
      <c r="FJ255" s="29"/>
      <c r="FK255" s="29"/>
      <c r="FL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c r="IK255" s="29"/>
      <c r="IL255" s="29"/>
      <c r="IM255" s="29"/>
      <c r="IN255" s="29"/>
      <c r="IO255" s="29"/>
      <c r="IP255" s="29"/>
      <c r="IQ255" s="29"/>
      <c r="IR255" s="29"/>
      <c r="IS255" s="29"/>
      <c r="IT255" s="29"/>
      <c r="IU255" s="29"/>
      <c r="IV255" s="29"/>
      <c r="IW255" s="29"/>
    </row>
    <row r="256" spans="7:257" x14ac:dyDescent="0.25">
      <c r="G256" s="12"/>
      <c r="H256" s="12"/>
      <c r="I256" s="12"/>
      <c r="J256" s="12"/>
      <c r="K256" s="12"/>
      <c r="L256" s="12"/>
      <c r="M256" s="12"/>
      <c r="Q256" s="12"/>
      <c r="R256" s="12"/>
      <c r="S256" s="12"/>
      <c r="AA256" s="12"/>
      <c r="AB256" s="12"/>
      <c r="AF256" s="12"/>
      <c r="AG256" s="12"/>
      <c r="AP256" s="12"/>
      <c r="AW256" s="12"/>
      <c r="BF256" s="12"/>
      <c r="BP256" s="12"/>
      <c r="BU256" s="12"/>
      <c r="BV256" s="12"/>
      <c r="CB256" s="12"/>
      <c r="CF256" s="12"/>
      <c r="CK256" s="12"/>
      <c r="CL256" s="12"/>
      <c r="DA256" s="12"/>
      <c r="DB256" s="12"/>
      <c r="DL256" s="12"/>
      <c r="DQ256" s="12"/>
      <c r="DR256" s="12"/>
      <c r="DY256" s="12"/>
      <c r="EB256" s="12"/>
      <c r="EG256" s="12"/>
      <c r="EH256" s="12"/>
      <c r="EN256" s="12"/>
      <c r="EO256" s="12"/>
      <c r="EP256" s="29"/>
      <c r="EQ256" s="29"/>
      <c r="ES256" s="29"/>
      <c r="ET256" s="29"/>
      <c r="EU256" s="29"/>
      <c r="EV256" s="29"/>
      <c r="EX256" s="29"/>
      <c r="FA256" s="29"/>
      <c r="FB256" s="29"/>
      <c r="FC256" s="29"/>
      <c r="FD256" s="29"/>
      <c r="FF256" s="29"/>
      <c r="FG256" s="29"/>
      <c r="FI256" s="29"/>
      <c r="FJ256" s="29"/>
      <c r="FK256" s="29"/>
      <c r="FL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29"/>
      <c r="GV256" s="29"/>
      <c r="GW256" s="29"/>
      <c r="GX256" s="29"/>
      <c r="GY256" s="29"/>
      <c r="GZ256" s="29"/>
      <c r="HA256" s="29"/>
      <c r="HB256" s="29"/>
      <c r="HC256" s="29"/>
      <c r="HD256" s="29"/>
      <c r="HE256" s="29"/>
      <c r="HF256" s="29"/>
      <c r="HG256" s="29"/>
      <c r="HH256" s="29"/>
      <c r="HI256" s="29"/>
      <c r="HJ256" s="29"/>
      <c r="HK256" s="29"/>
      <c r="HL256" s="29"/>
      <c r="HM256" s="29"/>
      <c r="HN256" s="29"/>
      <c r="HO256" s="29"/>
      <c r="HP256" s="29"/>
      <c r="HQ256" s="29"/>
      <c r="HR256" s="29"/>
      <c r="HS256" s="29"/>
      <c r="HT256" s="29"/>
      <c r="HU256" s="29"/>
      <c r="HV256" s="29"/>
      <c r="HW256" s="29"/>
      <c r="HX256" s="29"/>
      <c r="HY256" s="29"/>
      <c r="HZ256" s="29"/>
      <c r="IA256" s="29"/>
      <c r="IB256" s="29"/>
      <c r="IC256" s="29"/>
      <c r="ID256" s="29"/>
      <c r="IE256" s="29"/>
      <c r="IF256" s="29"/>
      <c r="IG256" s="29"/>
      <c r="IH256" s="29"/>
      <c r="II256" s="29"/>
      <c r="IJ256" s="29"/>
      <c r="IK256" s="29"/>
      <c r="IL256" s="29"/>
      <c r="IM256" s="29"/>
      <c r="IN256" s="29"/>
      <c r="IO256" s="29"/>
      <c r="IP256" s="29"/>
      <c r="IQ256" s="29"/>
      <c r="IR256" s="29"/>
      <c r="IS256" s="29"/>
      <c r="IT256" s="29"/>
      <c r="IU256" s="29"/>
      <c r="IV256" s="29"/>
      <c r="IW256" s="29"/>
    </row>
    <row r="257" spans="7:257" x14ac:dyDescent="0.25">
      <c r="G257" s="12"/>
      <c r="H257" s="12"/>
      <c r="I257" s="12"/>
      <c r="J257" s="12"/>
      <c r="K257" s="12"/>
      <c r="L257" s="12"/>
      <c r="M257" s="12"/>
      <c r="Q257" s="12"/>
      <c r="R257" s="12"/>
      <c r="S257" s="12"/>
      <c r="AA257" s="12"/>
      <c r="AB257" s="12"/>
      <c r="AF257" s="12"/>
      <c r="AG257" s="12"/>
      <c r="AP257" s="12"/>
      <c r="AW257" s="12"/>
      <c r="BF257" s="12"/>
      <c r="BP257" s="12"/>
      <c r="BU257" s="12"/>
      <c r="BV257" s="12"/>
      <c r="CB257" s="12"/>
      <c r="CF257" s="12"/>
      <c r="CK257" s="12"/>
      <c r="CL257" s="12"/>
      <c r="DA257" s="12"/>
      <c r="DB257" s="12"/>
      <c r="DL257" s="12"/>
      <c r="DQ257" s="12"/>
      <c r="DR257" s="12"/>
      <c r="DY257" s="12"/>
      <c r="EB257" s="12"/>
      <c r="EG257" s="12"/>
      <c r="EH257" s="12"/>
      <c r="EN257" s="12"/>
      <c r="EO257" s="12"/>
      <c r="EP257" s="29"/>
      <c r="EQ257" s="29"/>
      <c r="ES257" s="29"/>
      <c r="ET257" s="29"/>
      <c r="EU257" s="29"/>
      <c r="EV257" s="29"/>
      <c r="EX257" s="29"/>
      <c r="FA257" s="29"/>
      <c r="FB257" s="29"/>
      <c r="FC257" s="29"/>
      <c r="FD257" s="29"/>
      <c r="FF257" s="29"/>
      <c r="FG257" s="29"/>
      <c r="FI257" s="29"/>
      <c r="FJ257" s="29"/>
      <c r="FK257" s="29"/>
      <c r="FL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29"/>
      <c r="GV257" s="29"/>
      <c r="GW257" s="29"/>
      <c r="GX257" s="29"/>
      <c r="GY257" s="29"/>
      <c r="GZ257" s="29"/>
      <c r="HA257" s="29"/>
      <c r="HB257" s="29"/>
      <c r="HC257" s="29"/>
      <c r="HD257" s="29"/>
      <c r="HE257" s="29"/>
      <c r="HF257" s="29"/>
      <c r="HG257" s="29"/>
      <c r="HH257" s="29"/>
      <c r="HI257" s="29"/>
      <c r="HJ257" s="29"/>
      <c r="HK257" s="29"/>
      <c r="HL257" s="29"/>
      <c r="HM257" s="29"/>
      <c r="HN257" s="29"/>
      <c r="HO257" s="29"/>
      <c r="HP257" s="29"/>
      <c r="HQ257" s="29"/>
      <c r="HR257" s="29"/>
      <c r="HS257" s="29"/>
      <c r="HT257" s="29"/>
      <c r="HU257" s="29"/>
      <c r="HV257" s="29"/>
      <c r="HW257" s="29"/>
      <c r="HX257" s="29"/>
      <c r="HY257" s="29"/>
      <c r="HZ257" s="29"/>
      <c r="IA257" s="29"/>
      <c r="IB257" s="29"/>
      <c r="IC257" s="29"/>
      <c r="ID257" s="29"/>
      <c r="IE257" s="29"/>
      <c r="IF257" s="29"/>
      <c r="IG257" s="29"/>
      <c r="IH257" s="29"/>
      <c r="II257" s="29"/>
      <c r="IJ257" s="29"/>
      <c r="IK257" s="29"/>
      <c r="IL257" s="29"/>
      <c r="IM257" s="29"/>
      <c r="IN257" s="29"/>
      <c r="IO257" s="29"/>
      <c r="IP257" s="29"/>
      <c r="IQ257" s="29"/>
      <c r="IR257" s="29"/>
      <c r="IS257" s="29"/>
      <c r="IT257" s="29"/>
      <c r="IU257" s="29"/>
      <c r="IV257" s="29"/>
      <c r="IW257" s="29"/>
    </row>
    <row r="258" spans="7:257" x14ac:dyDescent="0.25">
      <c r="G258" s="12"/>
      <c r="H258" s="12"/>
      <c r="I258" s="12"/>
      <c r="J258" s="12"/>
      <c r="K258" s="12"/>
      <c r="L258" s="12"/>
      <c r="M258" s="12"/>
      <c r="Q258" s="12"/>
      <c r="R258" s="12"/>
      <c r="S258" s="12"/>
      <c r="AA258" s="12"/>
      <c r="AB258" s="12"/>
      <c r="AF258" s="12"/>
      <c r="AG258" s="12"/>
      <c r="AP258" s="12"/>
      <c r="AW258" s="12"/>
      <c r="BF258" s="12"/>
      <c r="BP258" s="12"/>
      <c r="BU258" s="12"/>
      <c r="BV258" s="12"/>
      <c r="CB258" s="12"/>
      <c r="CF258" s="12"/>
      <c r="CK258" s="12"/>
      <c r="CL258" s="12"/>
      <c r="DA258" s="12"/>
      <c r="DB258" s="12"/>
      <c r="DL258" s="12"/>
      <c r="DQ258" s="12"/>
      <c r="DR258" s="12"/>
      <c r="DY258" s="12"/>
      <c r="EB258" s="12"/>
      <c r="EG258" s="12"/>
      <c r="EH258" s="12"/>
      <c r="EN258" s="12"/>
      <c r="EO258" s="12"/>
      <c r="EP258" s="29"/>
      <c r="EQ258" s="29"/>
      <c r="ES258" s="29"/>
      <c r="ET258" s="29"/>
      <c r="EU258" s="29"/>
      <c r="EV258" s="29"/>
      <c r="EX258" s="29"/>
      <c r="FA258" s="29"/>
      <c r="FB258" s="29"/>
      <c r="FC258" s="29"/>
      <c r="FD258" s="29"/>
      <c r="FF258" s="29"/>
      <c r="FG258" s="29"/>
      <c r="FI258" s="29"/>
      <c r="FJ258" s="29"/>
      <c r="FK258" s="29"/>
      <c r="FL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29"/>
      <c r="GV258" s="29"/>
      <c r="GW258" s="29"/>
      <c r="GX258" s="29"/>
      <c r="GY258" s="29"/>
      <c r="GZ258" s="29"/>
      <c r="HA258" s="29"/>
      <c r="HB258" s="29"/>
      <c r="HC258" s="29"/>
      <c r="HD258" s="29"/>
      <c r="HE258" s="29"/>
      <c r="HF258" s="29"/>
      <c r="HG258" s="29"/>
      <c r="HH258" s="29"/>
      <c r="HI258" s="29"/>
      <c r="HJ258" s="29"/>
      <c r="HK258" s="29"/>
      <c r="HL258" s="29"/>
      <c r="HM258" s="29"/>
      <c r="HN258" s="29"/>
      <c r="HO258" s="29"/>
      <c r="HP258" s="29"/>
      <c r="HQ258" s="29"/>
      <c r="HR258" s="29"/>
      <c r="HS258" s="29"/>
      <c r="HT258" s="29"/>
      <c r="HU258" s="29"/>
      <c r="HV258" s="29"/>
      <c r="HW258" s="29"/>
      <c r="HX258" s="29"/>
      <c r="HY258" s="29"/>
      <c r="HZ258" s="29"/>
      <c r="IA258" s="29"/>
      <c r="IB258" s="29"/>
      <c r="IC258" s="29"/>
      <c r="ID258" s="29"/>
      <c r="IE258" s="29"/>
      <c r="IF258" s="29"/>
      <c r="IG258" s="29"/>
      <c r="IH258" s="29"/>
      <c r="II258" s="29"/>
      <c r="IJ258" s="29"/>
      <c r="IK258" s="29"/>
      <c r="IL258" s="29"/>
      <c r="IM258" s="29"/>
      <c r="IN258" s="29"/>
      <c r="IO258" s="29"/>
      <c r="IP258" s="29"/>
      <c r="IQ258" s="29"/>
      <c r="IR258" s="29"/>
      <c r="IS258" s="29"/>
      <c r="IT258" s="29"/>
      <c r="IU258" s="29"/>
      <c r="IV258" s="29"/>
      <c r="IW258" s="29"/>
    </row>
    <row r="259" spans="7:257" x14ac:dyDescent="0.25">
      <c r="G259" s="12"/>
      <c r="H259" s="12"/>
      <c r="I259" s="12"/>
      <c r="J259" s="12"/>
      <c r="K259" s="12"/>
      <c r="L259" s="12"/>
      <c r="M259" s="12"/>
      <c r="Q259" s="12"/>
      <c r="R259" s="12"/>
      <c r="S259" s="12"/>
      <c r="AA259" s="12"/>
      <c r="AB259" s="12"/>
      <c r="AF259" s="12"/>
      <c r="AG259" s="12"/>
      <c r="AP259" s="12"/>
      <c r="AW259" s="12"/>
      <c r="BF259" s="12"/>
      <c r="BP259" s="12"/>
      <c r="BU259" s="12"/>
      <c r="BV259" s="12"/>
      <c r="CB259" s="12"/>
      <c r="CF259" s="12"/>
      <c r="CK259" s="12"/>
      <c r="CL259" s="12"/>
      <c r="DA259" s="12"/>
      <c r="DB259" s="12"/>
      <c r="DL259" s="12"/>
      <c r="DQ259" s="12"/>
      <c r="DR259" s="12"/>
      <c r="DY259" s="12"/>
      <c r="EB259" s="12"/>
      <c r="EG259" s="12"/>
      <c r="EH259" s="12"/>
      <c r="EN259" s="12"/>
      <c r="EO259" s="12"/>
      <c r="EP259" s="29"/>
      <c r="EQ259" s="29"/>
      <c r="ES259" s="29"/>
      <c r="ET259" s="29"/>
      <c r="EU259" s="29"/>
      <c r="EV259" s="29"/>
      <c r="EX259" s="29"/>
      <c r="FA259" s="29"/>
      <c r="FB259" s="29"/>
      <c r="FC259" s="29"/>
      <c r="FD259" s="29"/>
      <c r="FF259" s="29"/>
      <c r="FG259" s="29"/>
      <c r="FI259" s="29"/>
      <c r="FJ259" s="29"/>
      <c r="FK259" s="29"/>
      <c r="FL259" s="29"/>
      <c r="FN259" s="29"/>
      <c r="FO259" s="29"/>
      <c r="FP259" s="29"/>
      <c r="FQ259" s="29"/>
      <c r="FR259" s="29"/>
      <c r="FS259" s="29"/>
      <c r="FT259" s="29"/>
      <c r="FU259" s="29"/>
      <c r="FV259" s="29"/>
      <c r="FW259" s="29"/>
      <c r="FX259" s="29"/>
      <c r="FY259" s="29"/>
      <c r="FZ259" s="29"/>
      <c r="GA259" s="29"/>
      <c r="GB259" s="29"/>
      <c r="GC259" s="29"/>
      <c r="GD259" s="29"/>
      <c r="GE259" s="29"/>
      <c r="GF259" s="29"/>
      <c r="GG259" s="29"/>
      <c r="GH259" s="29"/>
      <c r="GI259" s="29"/>
      <c r="GJ259" s="29"/>
      <c r="GK259" s="29"/>
      <c r="GL259" s="29"/>
      <c r="GM259" s="29"/>
      <c r="GN259" s="29"/>
      <c r="GO259" s="29"/>
      <c r="GP259" s="29"/>
      <c r="GQ259" s="29"/>
      <c r="GR259" s="29"/>
      <c r="GS259" s="29"/>
      <c r="GT259" s="29"/>
      <c r="GU259" s="29"/>
      <c r="GV259" s="29"/>
      <c r="GW259" s="29"/>
      <c r="GX259" s="29"/>
      <c r="GY259" s="29"/>
      <c r="GZ259" s="29"/>
      <c r="HA259" s="29"/>
      <c r="HB259" s="29"/>
      <c r="HC259" s="29"/>
      <c r="HD259" s="29"/>
      <c r="HE259" s="29"/>
      <c r="HF259" s="29"/>
      <c r="HG259" s="29"/>
      <c r="HH259" s="29"/>
      <c r="HI259" s="29"/>
      <c r="HJ259" s="29"/>
      <c r="HK259" s="29"/>
      <c r="HL259" s="29"/>
      <c r="HM259" s="29"/>
      <c r="HN259" s="29"/>
      <c r="HO259" s="29"/>
      <c r="HP259" s="29"/>
      <c r="HQ259" s="29"/>
      <c r="HR259" s="29"/>
      <c r="HS259" s="29"/>
      <c r="HT259" s="29"/>
      <c r="HU259" s="29"/>
      <c r="HV259" s="29"/>
      <c r="HW259" s="29"/>
      <c r="HX259" s="29"/>
      <c r="HY259" s="29"/>
      <c r="HZ259" s="29"/>
      <c r="IA259" s="29"/>
      <c r="IB259" s="29"/>
      <c r="IC259" s="29"/>
      <c r="ID259" s="29"/>
      <c r="IE259" s="29"/>
      <c r="IF259" s="29"/>
      <c r="IG259" s="29"/>
      <c r="IH259" s="29"/>
      <c r="II259" s="29"/>
      <c r="IJ259" s="29"/>
      <c r="IK259" s="29"/>
      <c r="IL259" s="29"/>
      <c r="IM259" s="29"/>
      <c r="IN259" s="29"/>
      <c r="IO259" s="29"/>
      <c r="IP259" s="29"/>
      <c r="IQ259" s="29"/>
      <c r="IR259" s="29"/>
      <c r="IS259" s="29"/>
      <c r="IT259" s="29"/>
      <c r="IU259" s="29"/>
      <c r="IV259" s="29"/>
      <c r="IW259" s="29"/>
    </row>
    <row r="260" spans="7:257" x14ac:dyDescent="0.25">
      <c r="G260" s="12"/>
      <c r="H260" s="12"/>
      <c r="I260" s="12"/>
      <c r="J260" s="12"/>
      <c r="K260" s="12"/>
      <c r="L260" s="12"/>
      <c r="M260" s="12"/>
      <c r="Q260" s="12"/>
      <c r="R260" s="12"/>
      <c r="S260" s="12"/>
      <c r="AA260" s="12"/>
      <c r="AB260" s="12"/>
      <c r="AF260" s="12"/>
      <c r="AG260" s="12"/>
      <c r="AP260" s="12"/>
      <c r="AW260" s="12"/>
      <c r="BF260" s="12"/>
      <c r="BP260" s="12"/>
      <c r="BU260" s="12"/>
      <c r="BV260" s="12"/>
      <c r="CB260" s="12"/>
      <c r="CF260" s="12"/>
      <c r="CK260" s="12"/>
      <c r="CL260" s="12"/>
      <c r="DA260" s="12"/>
      <c r="DB260" s="12"/>
      <c r="DL260" s="12"/>
      <c r="DQ260" s="12"/>
      <c r="DR260" s="12"/>
      <c r="DY260" s="12"/>
      <c r="EB260" s="12"/>
      <c r="EG260" s="12"/>
      <c r="EH260" s="12"/>
      <c r="EN260" s="12"/>
      <c r="EO260" s="12"/>
      <c r="EP260" s="29"/>
      <c r="EQ260" s="29"/>
      <c r="ES260" s="29"/>
      <c r="ET260" s="29"/>
      <c r="EU260" s="29"/>
      <c r="EV260" s="29"/>
      <c r="EX260" s="29"/>
      <c r="FA260" s="29"/>
      <c r="FB260" s="29"/>
      <c r="FC260" s="29"/>
      <c r="FD260" s="29"/>
      <c r="FF260" s="29"/>
      <c r="FG260" s="29"/>
      <c r="FI260" s="29"/>
      <c r="FJ260" s="29"/>
      <c r="FK260" s="29"/>
      <c r="FL260" s="29"/>
      <c r="FN260" s="29"/>
      <c r="FO260" s="29"/>
      <c r="FP260" s="29"/>
      <c r="FQ260" s="29"/>
      <c r="FR260" s="29"/>
      <c r="FS260" s="29"/>
      <c r="FT260" s="29"/>
      <c r="FU260" s="29"/>
      <c r="FV260" s="29"/>
      <c r="FW260" s="29"/>
      <c r="FX260" s="29"/>
      <c r="FY260" s="29"/>
      <c r="FZ260" s="29"/>
      <c r="GA260" s="29"/>
      <c r="GB260" s="29"/>
      <c r="GC260" s="29"/>
      <c r="GD260" s="29"/>
      <c r="GE260" s="29"/>
      <c r="GF260" s="29"/>
      <c r="GG260" s="29"/>
      <c r="GH260" s="29"/>
      <c r="GI260" s="29"/>
      <c r="GJ260" s="29"/>
      <c r="GK260" s="29"/>
      <c r="GL260" s="29"/>
      <c r="GM260" s="29"/>
      <c r="GN260" s="29"/>
      <c r="GO260" s="29"/>
      <c r="GP260" s="29"/>
      <c r="GQ260" s="29"/>
      <c r="GR260" s="29"/>
      <c r="GS260" s="29"/>
      <c r="GT260" s="29"/>
      <c r="GU260" s="29"/>
      <c r="GV260" s="29"/>
      <c r="GW260" s="29"/>
      <c r="GX260" s="29"/>
      <c r="GY260" s="29"/>
      <c r="GZ260" s="29"/>
      <c r="HA260" s="29"/>
      <c r="HB260" s="29"/>
      <c r="HC260" s="29"/>
      <c r="HD260" s="29"/>
      <c r="HE260" s="29"/>
      <c r="HF260" s="29"/>
      <c r="HG260" s="29"/>
      <c r="HH260" s="29"/>
      <c r="HI260" s="29"/>
      <c r="HJ260" s="29"/>
      <c r="HK260" s="29"/>
      <c r="HL260" s="29"/>
      <c r="HM260" s="29"/>
      <c r="HN260" s="29"/>
      <c r="HO260" s="29"/>
      <c r="HP260" s="29"/>
      <c r="HQ260" s="29"/>
      <c r="HR260" s="29"/>
      <c r="HS260" s="29"/>
      <c r="HT260" s="29"/>
      <c r="HU260" s="29"/>
      <c r="HV260" s="29"/>
      <c r="HW260" s="29"/>
      <c r="HX260" s="29"/>
      <c r="HY260" s="29"/>
      <c r="HZ260" s="29"/>
      <c r="IA260" s="29"/>
      <c r="IB260" s="29"/>
      <c r="IC260" s="29"/>
      <c r="ID260" s="29"/>
      <c r="IE260" s="29"/>
      <c r="IF260" s="29"/>
      <c r="IG260" s="29"/>
      <c r="IH260" s="29"/>
      <c r="II260" s="29"/>
      <c r="IJ260" s="29"/>
      <c r="IK260" s="29"/>
      <c r="IL260" s="29"/>
      <c r="IM260" s="29"/>
      <c r="IN260" s="29"/>
      <c r="IO260" s="29"/>
      <c r="IP260" s="29"/>
      <c r="IQ260" s="29"/>
      <c r="IR260" s="29"/>
      <c r="IS260" s="29"/>
      <c r="IT260" s="29"/>
      <c r="IU260" s="29"/>
      <c r="IV260" s="29"/>
      <c r="IW260" s="29"/>
    </row>
    <row r="261" spans="7:257" x14ac:dyDescent="0.25">
      <c r="G261" s="12"/>
      <c r="H261" s="12"/>
      <c r="I261" s="12"/>
      <c r="J261" s="12"/>
      <c r="K261" s="12"/>
      <c r="L261" s="12"/>
      <c r="M261" s="12"/>
      <c r="Q261" s="12"/>
      <c r="R261" s="12"/>
      <c r="S261" s="12"/>
      <c r="AA261" s="12"/>
      <c r="AB261" s="12"/>
      <c r="AF261" s="12"/>
      <c r="AG261" s="12"/>
      <c r="AP261" s="12"/>
      <c r="AW261" s="12"/>
      <c r="BF261" s="12"/>
      <c r="BP261" s="12"/>
      <c r="BU261" s="12"/>
      <c r="BV261" s="12"/>
      <c r="CB261" s="12"/>
      <c r="CF261" s="12"/>
      <c r="CK261" s="12"/>
      <c r="CL261" s="12"/>
      <c r="DA261" s="12"/>
      <c r="DB261" s="12"/>
      <c r="DL261" s="12"/>
      <c r="DQ261" s="12"/>
      <c r="DR261" s="12"/>
      <c r="DY261" s="12"/>
      <c r="EB261" s="12"/>
      <c r="EG261" s="12"/>
      <c r="EH261" s="12"/>
      <c r="EN261" s="12"/>
      <c r="EO261" s="12"/>
      <c r="EP261" s="29"/>
      <c r="EQ261" s="29"/>
      <c r="ES261" s="29"/>
      <c r="ET261" s="29"/>
      <c r="EU261" s="29"/>
      <c r="EV261" s="29"/>
      <c r="EX261" s="29"/>
      <c r="FA261" s="29"/>
      <c r="FB261" s="29"/>
      <c r="FC261" s="29"/>
      <c r="FD261" s="29"/>
      <c r="FF261" s="29"/>
      <c r="FG261" s="29"/>
      <c r="FI261" s="29"/>
      <c r="FJ261" s="29"/>
      <c r="FK261" s="29"/>
      <c r="FL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29"/>
      <c r="HT261" s="29"/>
      <c r="HU261" s="29"/>
      <c r="HV261" s="29"/>
      <c r="HW261" s="29"/>
      <c r="HX261" s="29"/>
      <c r="HY261" s="29"/>
      <c r="HZ261" s="29"/>
      <c r="IA261" s="29"/>
      <c r="IB261" s="29"/>
      <c r="IC261" s="29"/>
      <c r="ID261" s="29"/>
      <c r="IE261" s="29"/>
      <c r="IF261" s="29"/>
      <c r="IG261" s="29"/>
      <c r="IH261" s="29"/>
      <c r="II261" s="29"/>
      <c r="IJ261" s="29"/>
      <c r="IK261" s="29"/>
      <c r="IL261" s="29"/>
      <c r="IM261" s="29"/>
      <c r="IN261" s="29"/>
      <c r="IO261" s="29"/>
      <c r="IP261" s="29"/>
      <c r="IQ261" s="29"/>
      <c r="IR261" s="29"/>
      <c r="IS261" s="29"/>
      <c r="IT261" s="29"/>
      <c r="IU261" s="29"/>
      <c r="IV261" s="29"/>
      <c r="IW261" s="29"/>
    </row>
    <row r="262" spans="7:257" x14ac:dyDescent="0.25">
      <c r="G262" s="12"/>
      <c r="H262" s="12"/>
      <c r="I262" s="12"/>
      <c r="J262" s="12"/>
      <c r="K262" s="12"/>
      <c r="L262" s="12"/>
      <c r="M262" s="12"/>
      <c r="Q262" s="12"/>
      <c r="R262" s="12"/>
      <c r="S262" s="12"/>
      <c r="AA262" s="12"/>
      <c r="AB262" s="12"/>
      <c r="AF262" s="12"/>
      <c r="AG262" s="12"/>
      <c r="AP262" s="12"/>
      <c r="AW262" s="12"/>
      <c r="BF262" s="12"/>
      <c r="BP262" s="12"/>
      <c r="BU262" s="12"/>
      <c r="BV262" s="12"/>
      <c r="CB262" s="12"/>
      <c r="CF262" s="12"/>
      <c r="CK262" s="12"/>
      <c r="CL262" s="12"/>
      <c r="DA262" s="12"/>
      <c r="DB262" s="12"/>
      <c r="DL262" s="12"/>
      <c r="DQ262" s="12"/>
      <c r="DR262" s="12"/>
      <c r="DY262" s="12"/>
      <c r="EB262" s="12"/>
      <c r="EG262" s="12"/>
      <c r="EH262" s="12"/>
      <c r="EN262" s="12"/>
      <c r="EO262" s="12"/>
      <c r="EP262" s="29"/>
      <c r="EQ262" s="29"/>
      <c r="ES262" s="29"/>
      <c r="ET262" s="29"/>
      <c r="EU262" s="29"/>
      <c r="EV262" s="29"/>
      <c r="EX262" s="29"/>
      <c r="FA262" s="29"/>
      <c r="FB262" s="29"/>
      <c r="FC262" s="29"/>
      <c r="FD262" s="29"/>
      <c r="FF262" s="29"/>
      <c r="FG262" s="29"/>
      <c r="FI262" s="29"/>
      <c r="FJ262" s="29"/>
      <c r="FK262" s="29"/>
      <c r="FL262" s="29"/>
      <c r="FN262" s="29"/>
      <c r="FO262" s="29"/>
      <c r="FP262" s="29"/>
      <c r="FQ262" s="29"/>
      <c r="FR262" s="29"/>
      <c r="FS262" s="29"/>
      <c r="FT262" s="29"/>
      <c r="FU262" s="29"/>
      <c r="FV262" s="29"/>
      <c r="FW262" s="29"/>
      <c r="FX262" s="29"/>
      <c r="FY262" s="29"/>
      <c r="FZ262" s="29"/>
      <c r="GA262" s="29"/>
      <c r="GB262" s="29"/>
      <c r="GC262" s="29"/>
      <c r="GD262" s="29"/>
      <c r="GE262" s="29"/>
      <c r="GF262" s="29"/>
      <c r="GG262" s="29"/>
      <c r="GH262" s="29"/>
      <c r="GI262" s="29"/>
      <c r="GJ262" s="29"/>
      <c r="GK262" s="29"/>
      <c r="GL262" s="29"/>
      <c r="GM262" s="29"/>
      <c r="GN262" s="29"/>
      <c r="GO262" s="29"/>
      <c r="GP262" s="29"/>
      <c r="GQ262" s="29"/>
      <c r="GR262" s="29"/>
      <c r="GS262" s="29"/>
      <c r="GT262" s="29"/>
      <c r="GU262" s="29"/>
      <c r="GV262" s="29"/>
      <c r="GW262" s="29"/>
      <c r="GX262" s="29"/>
      <c r="GY262" s="29"/>
      <c r="GZ262" s="29"/>
      <c r="HA262" s="29"/>
      <c r="HB262" s="29"/>
      <c r="HC262" s="29"/>
      <c r="HD262" s="29"/>
      <c r="HE262" s="29"/>
      <c r="HF262" s="29"/>
      <c r="HG262" s="29"/>
      <c r="HH262" s="29"/>
      <c r="HI262" s="29"/>
      <c r="HJ262" s="29"/>
      <c r="HK262" s="29"/>
      <c r="HL262" s="29"/>
      <c r="HM262" s="29"/>
      <c r="HN262" s="29"/>
      <c r="HO262" s="29"/>
      <c r="HP262" s="29"/>
      <c r="HQ262" s="29"/>
      <c r="HR262" s="29"/>
      <c r="HS262" s="29"/>
      <c r="HT262" s="29"/>
      <c r="HU262" s="29"/>
      <c r="HV262" s="29"/>
      <c r="HW262" s="29"/>
      <c r="HX262" s="29"/>
      <c r="HY262" s="29"/>
      <c r="HZ262" s="29"/>
      <c r="IA262" s="29"/>
      <c r="IB262" s="29"/>
      <c r="IC262" s="29"/>
      <c r="ID262" s="29"/>
      <c r="IE262" s="29"/>
      <c r="IF262" s="29"/>
      <c r="IG262" s="29"/>
      <c r="IH262" s="29"/>
      <c r="II262" s="29"/>
      <c r="IJ262" s="29"/>
      <c r="IK262" s="29"/>
      <c r="IL262" s="29"/>
      <c r="IM262" s="29"/>
      <c r="IN262" s="29"/>
      <c r="IO262" s="29"/>
      <c r="IP262" s="29"/>
      <c r="IQ262" s="29"/>
      <c r="IR262" s="29"/>
      <c r="IS262" s="29"/>
      <c r="IT262" s="29"/>
      <c r="IU262" s="29"/>
      <c r="IV262" s="29"/>
      <c r="IW262" s="29"/>
    </row>
    <row r="263" spans="7:257" x14ac:dyDescent="0.25">
      <c r="G263" s="12"/>
      <c r="H263" s="12"/>
      <c r="I263" s="12"/>
      <c r="J263" s="12"/>
      <c r="K263" s="12"/>
      <c r="L263" s="12"/>
      <c r="M263" s="12"/>
      <c r="Q263" s="12"/>
      <c r="R263" s="12"/>
      <c r="S263" s="12"/>
      <c r="AA263" s="12"/>
      <c r="AB263" s="12"/>
      <c r="AF263" s="12"/>
      <c r="AG263" s="12"/>
      <c r="AP263" s="12"/>
      <c r="AW263" s="12"/>
      <c r="BF263" s="12"/>
      <c r="BP263" s="12"/>
      <c r="BU263" s="12"/>
      <c r="BV263" s="12"/>
      <c r="CB263" s="12"/>
      <c r="CF263" s="12"/>
      <c r="CK263" s="12"/>
      <c r="CL263" s="12"/>
      <c r="DA263" s="12"/>
      <c r="DB263" s="12"/>
      <c r="DL263" s="12"/>
      <c r="DQ263" s="12"/>
      <c r="DR263" s="12"/>
      <c r="DY263" s="12"/>
      <c r="EB263" s="12"/>
      <c r="EG263" s="12"/>
      <c r="EH263" s="12"/>
      <c r="EN263" s="12"/>
      <c r="EO263" s="12"/>
      <c r="EP263" s="29"/>
      <c r="EQ263" s="29"/>
      <c r="ES263" s="29"/>
      <c r="ET263" s="29"/>
      <c r="EU263" s="29"/>
      <c r="EV263" s="29"/>
      <c r="EX263" s="29"/>
      <c r="FA263" s="29"/>
      <c r="FB263" s="29"/>
      <c r="FC263" s="29"/>
      <c r="FD263" s="29"/>
      <c r="FF263" s="29"/>
      <c r="FG263" s="29"/>
      <c r="FI263" s="29"/>
      <c r="FJ263" s="29"/>
      <c r="FK263" s="29"/>
      <c r="FL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29"/>
      <c r="GV263" s="29"/>
      <c r="GW263" s="29"/>
      <c r="GX263" s="29"/>
      <c r="GY263" s="29"/>
      <c r="GZ263" s="29"/>
      <c r="HA263" s="29"/>
      <c r="HB263" s="29"/>
      <c r="HC263" s="29"/>
      <c r="HD263" s="29"/>
      <c r="HE263" s="29"/>
      <c r="HF263" s="29"/>
      <c r="HG263" s="29"/>
      <c r="HH263" s="29"/>
      <c r="HI263" s="29"/>
      <c r="HJ263" s="29"/>
      <c r="HK263" s="29"/>
      <c r="HL263" s="29"/>
      <c r="HM263" s="29"/>
      <c r="HN263" s="29"/>
      <c r="HO263" s="29"/>
      <c r="HP263" s="29"/>
      <c r="HQ263" s="29"/>
      <c r="HR263" s="29"/>
      <c r="HS263" s="29"/>
      <c r="HT263" s="29"/>
      <c r="HU263" s="29"/>
      <c r="HV263" s="29"/>
      <c r="HW263" s="29"/>
      <c r="HX263" s="29"/>
      <c r="HY263" s="29"/>
      <c r="HZ263" s="29"/>
      <c r="IA263" s="29"/>
      <c r="IB263" s="29"/>
      <c r="IC263" s="29"/>
      <c r="ID263" s="29"/>
      <c r="IE263" s="29"/>
      <c r="IF263" s="29"/>
      <c r="IG263" s="29"/>
      <c r="IH263" s="29"/>
      <c r="II263" s="29"/>
      <c r="IJ263" s="29"/>
      <c r="IK263" s="29"/>
      <c r="IL263" s="29"/>
      <c r="IM263" s="29"/>
      <c r="IN263" s="29"/>
      <c r="IO263" s="29"/>
      <c r="IP263" s="29"/>
      <c r="IQ263" s="29"/>
      <c r="IR263" s="29"/>
      <c r="IS263" s="29"/>
      <c r="IT263" s="29"/>
      <c r="IU263" s="29"/>
      <c r="IV263" s="29"/>
      <c r="IW263" s="29"/>
    </row>
    <row r="264" spans="7:257" x14ac:dyDescent="0.25">
      <c r="G264" s="12"/>
      <c r="H264" s="12"/>
      <c r="I264" s="12"/>
      <c r="J264" s="12"/>
      <c r="K264" s="12"/>
      <c r="L264" s="12"/>
      <c r="M264" s="12"/>
      <c r="Q264" s="12"/>
      <c r="R264" s="12"/>
      <c r="S264" s="12"/>
      <c r="AA264" s="12"/>
      <c r="AB264" s="12"/>
      <c r="AF264" s="12"/>
      <c r="AG264" s="12"/>
      <c r="AP264" s="12"/>
      <c r="AW264" s="12"/>
      <c r="BF264" s="12"/>
      <c r="BP264" s="12"/>
      <c r="BU264" s="12"/>
      <c r="BV264" s="12"/>
      <c r="CB264" s="12"/>
      <c r="CF264" s="12"/>
      <c r="CK264" s="12"/>
      <c r="CL264" s="12"/>
      <c r="DA264" s="12"/>
      <c r="DB264" s="12"/>
      <c r="DL264" s="12"/>
      <c r="DQ264" s="12"/>
      <c r="DR264" s="12"/>
      <c r="DY264" s="12"/>
      <c r="EB264" s="12"/>
      <c r="EG264" s="12"/>
      <c r="EH264" s="12"/>
      <c r="EN264" s="12"/>
      <c r="EO264" s="12"/>
      <c r="EP264" s="29"/>
      <c r="EQ264" s="29"/>
      <c r="ES264" s="29"/>
      <c r="ET264" s="29"/>
      <c r="EU264" s="29"/>
      <c r="EV264" s="29"/>
      <c r="EX264" s="29"/>
      <c r="FA264" s="29"/>
      <c r="FB264" s="29"/>
      <c r="FC264" s="29"/>
      <c r="FD264" s="29"/>
      <c r="FF264" s="29"/>
      <c r="FG264" s="29"/>
      <c r="FI264" s="29"/>
      <c r="FJ264" s="29"/>
      <c r="FK264" s="29"/>
      <c r="FL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c r="HG264" s="29"/>
      <c r="HH264" s="29"/>
      <c r="HI264" s="29"/>
      <c r="HJ264" s="29"/>
      <c r="HK264" s="29"/>
      <c r="HL264" s="29"/>
      <c r="HM264" s="29"/>
      <c r="HN264" s="29"/>
      <c r="HO264" s="29"/>
      <c r="HP264" s="29"/>
      <c r="HQ264" s="29"/>
      <c r="HR264" s="29"/>
      <c r="HS264" s="29"/>
      <c r="HT264" s="29"/>
      <c r="HU264" s="29"/>
      <c r="HV264" s="29"/>
      <c r="HW264" s="29"/>
      <c r="HX264" s="29"/>
      <c r="HY264" s="29"/>
      <c r="HZ264" s="29"/>
      <c r="IA264" s="29"/>
      <c r="IB264" s="29"/>
      <c r="IC264" s="29"/>
      <c r="ID264" s="29"/>
      <c r="IE264" s="29"/>
      <c r="IF264" s="29"/>
      <c r="IG264" s="29"/>
      <c r="IH264" s="29"/>
      <c r="II264" s="29"/>
      <c r="IJ264" s="29"/>
      <c r="IK264" s="29"/>
      <c r="IL264" s="29"/>
      <c r="IM264" s="29"/>
      <c r="IN264" s="29"/>
      <c r="IO264" s="29"/>
      <c r="IP264" s="29"/>
      <c r="IQ264" s="29"/>
      <c r="IR264" s="29"/>
      <c r="IS264" s="29"/>
      <c r="IT264" s="29"/>
      <c r="IU264" s="29"/>
      <c r="IV264" s="29"/>
      <c r="IW264" s="29"/>
    </row>
    <row r="265" spans="7:257" x14ac:dyDescent="0.25">
      <c r="G265" s="12"/>
      <c r="H265" s="12"/>
      <c r="I265" s="12"/>
      <c r="J265" s="12"/>
      <c r="K265" s="12"/>
      <c r="L265" s="12"/>
      <c r="M265" s="12"/>
      <c r="Q265" s="12"/>
      <c r="R265" s="12"/>
      <c r="S265" s="12"/>
      <c r="AA265" s="12"/>
      <c r="AB265" s="12"/>
      <c r="AF265" s="12"/>
      <c r="AG265" s="12"/>
      <c r="AP265" s="12"/>
      <c r="AW265" s="12"/>
      <c r="BF265" s="12"/>
      <c r="BP265" s="12"/>
      <c r="BU265" s="12"/>
      <c r="BV265" s="12"/>
      <c r="CB265" s="12"/>
      <c r="CF265" s="12"/>
      <c r="CK265" s="12"/>
      <c r="CL265" s="12"/>
      <c r="DA265" s="12"/>
      <c r="DB265" s="12"/>
      <c r="DL265" s="12"/>
      <c r="DQ265" s="12"/>
      <c r="DR265" s="12"/>
      <c r="DY265" s="12"/>
      <c r="EB265" s="12"/>
      <c r="EG265" s="12"/>
      <c r="EH265" s="12"/>
      <c r="EN265" s="12"/>
      <c r="EO265" s="12"/>
      <c r="EP265" s="29"/>
      <c r="EQ265" s="29"/>
      <c r="ES265" s="29"/>
      <c r="ET265" s="29"/>
      <c r="EU265" s="29"/>
      <c r="EV265" s="29"/>
      <c r="EX265" s="29"/>
      <c r="FA265" s="29"/>
      <c r="FB265" s="29"/>
      <c r="FC265" s="29"/>
      <c r="FD265" s="29"/>
      <c r="FF265" s="29"/>
      <c r="FG265" s="29"/>
      <c r="FI265" s="29"/>
      <c r="FJ265" s="29"/>
      <c r="FK265" s="29"/>
      <c r="FL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29"/>
      <c r="HT265" s="29"/>
      <c r="HU265" s="29"/>
      <c r="HV265" s="29"/>
      <c r="HW265" s="29"/>
      <c r="HX265" s="29"/>
      <c r="HY265" s="29"/>
      <c r="HZ265" s="29"/>
      <c r="IA265" s="29"/>
      <c r="IB265" s="29"/>
      <c r="IC265" s="29"/>
      <c r="ID265" s="29"/>
      <c r="IE265" s="29"/>
      <c r="IF265" s="29"/>
      <c r="IG265" s="29"/>
      <c r="IH265" s="29"/>
      <c r="II265" s="29"/>
      <c r="IJ265" s="29"/>
      <c r="IK265" s="29"/>
      <c r="IL265" s="29"/>
      <c r="IM265" s="29"/>
      <c r="IN265" s="29"/>
      <c r="IO265" s="29"/>
      <c r="IP265" s="29"/>
      <c r="IQ265" s="29"/>
      <c r="IR265" s="29"/>
      <c r="IS265" s="29"/>
      <c r="IT265" s="29"/>
      <c r="IU265" s="29"/>
      <c r="IV265" s="29"/>
      <c r="IW265" s="29"/>
    </row>
    <row r="266" spans="7:257" x14ac:dyDescent="0.25">
      <c r="G266" s="12"/>
      <c r="H266" s="12"/>
      <c r="I266" s="12"/>
      <c r="J266" s="12"/>
      <c r="K266" s="12"/>
      <c r="L266" s="12"/>
      <c r="M266" s="12"/>
      <c r="Q266" s="12"/>
      <c r="R266" s="12"/>
      <c r="S266" s="12"/>
      <c r="AA266" s="12"/>
      <c r="AB266" s="12"/>
      <c r="AF266" s="12"/>
      <c r="AG266" s="12"/>
      <c r="AP266" s="12"/>
      <c r="AW266" s="12"/>
      <c r="BF266" s="12"/>
      <c r="BP266" s="12"/>
      <c r="BU266" s="12"/>
      <c r="BV266" s="12"/>
      <c r="CB266" s="12"/>
      <c r="CF266" s="12"/>
      <c r="CK266" s="12"/>
      <c r="CL266" s="12"/>
      <c r="DA266" s="12"/>
      <c r="DB266" s="12"/>
      <c r="DL266" s="12"/>
      <c r="DQ266" s="12"/>
      <c r="DR266" s="12"/>
      <c r="DY266" s="12"/>
      <c r="EB266" s="12"/>
      <c r="EG266" s="12"/>
      <c r="EH266" s="12"/>
      <c r="EN266" s="12"/>
      <c r="EO266" s="12"/>
      <c r="EP266" s="29"/>
      <c r="EQ266" s="29"/>
      <c r="ES266" s="29"/>
      <c r="ET266" s="29"/>
      <c r="EU266" s="29"/>
      <c r="EV266" s="29"/>
      <c r="EX266" s="29"/>
      <c r="FA266" s="29"/>
      <c r="FB266" s="29"/>
      <c r="FC266" s="29"/>
      <c r="FD266" s="29"/>
      <c r="FF266" s="29"/>
      <c r="FG266" s="29"/>
      <c r="FI266" s="29"/>
      <c r="FJ266" s="29"/>
      <c r="FK266" s="29"/>
      <c r="FL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29"/>
      <c r="GV266" s="29"/>
      <c r="GW266" s="29"/>
      <c r="GX266" s="29"/>
      <c r="GY266" s="29"/>
      <c r="GZ266" s="29"/>
      <c r="HA266" s="29"/>
      <c r="HB266" s="29"/>
      <c r="HC266" s="29"/>
      <c r="HD266" s="29"/>
      <c r="HE266" s="29"/>
      <c r="HF266" s="29"/>
      <c r="HG266" s="29"/>
      <c r="HH266" s="29"/>
      <c r="HI266" s="29"/>
      <c r="HJ266" s="29"/>
      <c r="HK266" s="29"/>
      <c r="HL266" s="29"/>
      <c r="HM266" s="29"/>
      <c r="HN266" s="29"/>
      <c r="HO266" s="29"/>
      <c r="HP266" s="29"/>
      <c r="HQ266" s="29"/>
      <c r="HR266" s="29"/>
      <c r="HS266" s="29"/>
      <c r="HT266" s="29"/>
      <c r="HU266" s="29"/>
      <c r="HV266" s="29"/>
      <c r="HW266" s="29"/>
      <c r="HX266" s="29"/>
      <c r="HY266" s="29"/>
      <c r="HZ266" s="29"/>
      <c r="IA266" s="29"/>
      <c r="IB266" s="29"/>
      <c r="IC266" s="29"/>
      <c r="ID266" s="29"/>
      <c r="IE266" s="29"/>
      <c r="IF266" s="29"/>
      <c r="IG266" s="29"/>
      <c r="IH266" s="29"/>
      <c r="II266" s="29"/>
      <c r="IJ266" s="29"/>
      <c r="IK266" s="29"/>
      <c r="IL266" s="29"/>
      <c r="IM266" s="29"/>
      <c r="IN266" s="29"/>
      <c r="IO266" s="29"/>
      <c r="IP266" s="29"/>
      <c r="IQ266" s="29"/>
      <c r="IR266" s="29"/>
      <c r="IS266" s="29"/>
      <c r="IT266" s="29"/>
      <c r="IU266" s="29"/>
      <c r="IV266" s="29"/>
      <c r="IW266" s="29"/>
    </row>
    <row r="267" spans="7:257" x14ac:dyDescent="0.25">
      <c r="G267" s="12"/>
      <c r="H267" s="12"/>
      <c r="I267" s="12"/>
      <c r="J267" s="12"/>
      <c r="K267" s="12"/>
      <c r="L267" s="12"/>
      <c r="M267" s="12"/>
      <c r="Q267" s="12"/>
      <c r="R267" s="12"/>
      <c r="S267" s="12"/>
      <c r="AA267" s="12"/>
      <c r="AB267" s="12"/>
      <c r="AF267" s="12"/>
      <c r="AG267" s="12"/>
      <c r="AP267" s="12"/>
      <c r="AW267" s="12"/>
      <c r="BF267" s="12"/>
      <c r="BP267" s="12"/>
      <c r="BU267" s="12"/>
      <c r="BV267" s="12"/>
      <c r="CB267" s="12"/>
      <c r="CF267" s="12"/>
      <c r="CK267" s="12"/>
      <c r="CL267" s="12"/>
      <c r="DA267" s="12"/>
      <c r="DB267" s="12"/>
      <c r="DL267" s="12"/>
      <c r="DQ267" s="12"/>
      <c r="DR267" s="12"/>
      <c r="DY267" s="12"/>
      <c r="EB267" s="12"/>
      <c r="EG267" s="12"/>
      <c r="EH267" s="12"/>
      <c r="EN267" s="12"/>
      <c r="EO267" s="12"/>
      <c r="EP267" s="29"/>
      <c r="EQ267" s="29"/>
      <c r="ES267" s="29"/>
      <c r="ET267" s="29"/>
      <c r="EU267" s="29"/>
      <c r="EV267" s="29"/>
      <c r="EX267" s="29"/>
      <c r="FA267" s="29"/>
      <c r="FB267" s="29"/>
      <c r="FC267" s="29"/>
      <c r="FD267" s="29"/>
      <c r="FF267" s="29"/>
      <c r="FG267" s="29"/>
      <c r="FI267" s="29"/>
      <c r="FJ267" s="29"/>
      <c r="FK267" s="29"/>
      <c r="FL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c r="HG267" s="29"/>
      <c r="HH267" s="29"/>
      <c r="HI267" s="29"/>
      <c r="HJ267" s="29"/>
      <c r="HK267" s="29"/>
      <c r="HL267" s="29"/>
      <c r="HM267" s="29"/>
      <c r="HN267" s="29"/>
      <c r="HO267" s="29"/>
      <c r="HP267" s="29"/>
      <c r="HQ267" s="29"/>
      <c r="HR267" s="29"/>
      <c r="HS267" s="29"/>
      <c r="HT267" s="29"/>
      <c r="HU267" s="29"/>
      <c r="HV267" s="29"/>
      <c r="HW267" s="29"/>
      <c r="HX267" s="29"/>
      <c r="HY267" s="29"/>
      <c r="HZ267" s="29"/>
      <c r="IA267" s="29"/>
      <c r="IB267" s="29"/>
      <c r="IC267" s="29"/>
      <c r="ID267" s="29"/>
      <c r="IE267" s="29"/>
      <c r="IF267" s="29"/>
      <c r="IG267" s="29"/>
      <c r="IH267" s="29"/>
      <c r="II267" s="29"/>
      <c r="IJ267" s="29"/>
      <c r="IK267" s="29"/>
      <c r="IL267" s="29"/>
      <c r="IM267" s="29"/>
      <c r="IN267" s="29"/>
      <c r="IO267" s="29"/>
      <c r="IP267" s="29"/>
      <c r="IQ267" s="29"/>
      <c r="IR267" s="29"/>
      <c r="IS267" s="29"/>
      <c r="IT267" s="29"/>
      <c r="IU267" s="29"/>
      <c r="IV267" s="29"/>
      <c r="IW267" s="29"/>
    </row>
    <row r="268" spans="7:257" x14ac:dyDescent="0.25">
      <c r="G268" s="12"/>
      <c r="H268" s="12"/>
      <c r="I268" s="12"/>
      <c r="J268" s="12"/>
      <c r="K268" s="12"/>
      <c r="L268" s="12"/>
      <c r="M268" s="12"/>
      <c r="Q268" s="12"/>
      <c r="R268" s="12"/>
      <c r="S268" s="12"/>
      <c r="AA268" s="12"/>
      <c r="AB268" s="12"/>
      <c r="AF268" s="12"/>
      <c r="AG268" s="12"/>
      <c r="AP268" s="12"/>
      <c r="AW268" s="12"/>
      <c r="BF268" s="12"/>
      <c r="BP268" s="12"/>
      <c r="BU268" s="12"/>
      <c r="BV268" s="12"/>
      <c r="CB268" s="12"/>
      <c r="CF268" s="12"/>
      <c r="CK268" s="12"/>
      <c r="CL268" s="12"/>
      <c r="DA268" s="12"/>
      <c r="DB268" s="12"/>
      <c r="DL268" s="12"/>
      <c r="DQ268" s="12"/>
      <c r="DR268" s="12"/>
      <c r="DY268" s="12"/>
      <c r="EB268" s="12"/>
      <c r="EG268" s="12"/>
      <c r="EH268" s="12"/>
      <c r="EN268" s="12"/>
      <c r="EO268" s="12"/>
      <c r="EP268" s="29"/>
      <c r="EQ268" s="29"/>
      <c r="ES268" s="29"/>
      <c r="ET268" s="29"/>
      <c r="EU268" s="29"/>
      <c r="EV268" s="29"/>
      <c r="EX268" s="29"/>
      <c r="FA268" s="29"/>
      <c r="FB268" s="29"/>
      <c r="FC268" s="29"/>
      <c r="FD268" s="29"/>
      <c r="FF268" s="29"/>
      <c r="FG268" s="29"/>
      <c r="FI268" s="29"/>
      <c r="FJ268" s="29"/>
      <c r="FK268" s="29"/>
      <c r="FL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c r="HG268" s="29"/>
      <c r="HH268" s="29"/>
      <c r="HI268" s="29"/>
      <c r="HJ268" s="29"/>
      <c r="HK268" s="29"/>
      <c r="HL268" s="29"/>
      <c r="HM268" s="29"/>
      <c r="HN268" s="29"/>
      <c r="HO268" s="29"/>
      <c r="HP268" s="29"/>
      <c r="HQ268" s="29"/>
      <c r="HR268" s="29"/>
      <c r="HS268" s="29"/>
      <c r="HT268" s="29"/>
      <c r="HU268" s="29"/>
      <c r="HV268" s="29"/>
      <c r="HW268" s="29"/>
      <c r="HX268" s="29"/>
      <c r="HY268" s="29"/>
      <c r="HZ268" s="29"/>
      <c r="IA268" s="29"/>
      <c r="IB268" s="29"/>
      <c r="IC268" s="29"/>
      <c r="ID268" s="29"/>
      <c r="IE268" s="29"/>
      <c r="IF268" s="29"/>
      <c r="IG268" s="29"/>
      <c r="IH268" s="29"/>
      <c r="II268" s="29"/>
      <c r="IJ268" s="29"/>
      <c r="IK268" s="29"/>
      <c r="IL268" s="29"/>
      <c r="IM268" s="29"/>
      <c r="IN268" s="29"/>
      <c r="IO268" s="29"/>
      <c r="IP268" s="29"/>
      <c r="IQ268" s="29"/>
      <c r="IR268" s="29"/>
      <c r="IS268" s="29"/>
      <c r="IT268" s="29"/>
      <c r="IU268" s="29"/>
      <c r="IV268" s="29"/>
      <c r="IW268" s="29"/>
    </row>
    <row r="269" spans="7:257" x14ac:dyDescent="0.25">
      <c r="G269" s="12"/>
      <c r="H269" s="12"/>
      <c r="I269" s="12"/>
      <c r="J269" s="12"/>
      <c r="K269" s="12"/>
      <c r="L269" s="12"/>
      <c r="M269" s="12"/>
      <c r="Q269" s="12"/>
      <c r="R269" s="12"/>
      <c r="S269" s="12"/>
      <c r="AA269" s="12"/>
      <c r="AB269" s="12"/>
      <c r="AF269" s="12"/>
      <c r="AG269" s="12"/>
      <c r="AP269" s="12"/>
      <c r="AW269" s="12"/>
      <c r="BF269" s="12"/>
      <c r="BP269" s="12"/>
      <c r="BU269" s="12"/>
      <c r="BV269" s="12"/>
      <c r="CB269" s="12"/>
      <c r="CF269" s="12"/>
      <c r="CK269" s="12"/>
      <c r="CL269" s="12"/>
      <c r="DA269" s="12"/>
      <c r="DB269" s="12"/>
      <c r="DL269" s="12"/>
      <c r="DQ269" s="12"/>
      <c r="DR269" s="12"/>
      <c r="DY269" s="12"/>
      <c r="EB269" s="12"/>
      <c r="EG269" s="12"/>
      <c r="EH269" s="12"/>
      <c r="EN269" s="12"/>
      <c r="EO269" s="12"/>
      <c r="EP269" s="29"/>
      <c r="EQ269" s="29"/>
      <c r="ES269" s="29"/>
      <c r="ET269" s="29"/>
      <c r="EU269" s="29"/>
      <c r="EV269" s="29"/>
      <c r="EX269" s="29"/>
      <c r="FA269" s="29"/>
      <c r="FB269" s="29"/>
      <c r="FC269" s="29"/>
      <c r="FD269" s="29"/>
      <c r="FF269" s="29"/>
      <c r="FG269" s="29"/>
      <c r="FI269" s="29"/>
      <c r="FJ269" s="29"/>
      <c r="FK269" s="29"/>
      <c r="FL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29"/>
      <c r="GV269" s="29"/>
      <c r="GW269" s="29"/>
      <c r="GX269" s="29"/>
      <c r="GY269" s="29"/>
      <c r="GZ269" s="29"/>
      <c r="HA269" s="29"/>
      <c r="HB269" s="29"/>
      <c r="HC269" s="29"/>
      <c r="HD269" s="29"/>
      <c r="HE269" s="29"/>
      <c r="HF269" s="29"/>
      <c r="HG269" s="29"/>
      <c r="HH269" s="29"/>
      <c r="HI269" s="29"/>
      <c r="HJ269" s="29"/>
      <c r="HK269" s="29"/>
      <c r="HL269" s="29"/>
      <c r="HM269" s="29"/>
      <c r="HN269" s="29"/>
      <c r="HO269" s="29"/>
      <c r="HP269" s="29"/>
      <c r="HQ269" s="29"/>
      <c r="HR269" s="29"/>
      <c r="HS269" s="29"/>
      <c r="HT269" s="29"/>
      <c r="HU269" s="29"/>
      <c r="HV269" s="29"/>
      <c r="HW269" s="29"/>
      <c r="HX269" s="29"/>
      <c r="HY269" s="29"/>
      <c r="HZ269" s="29"/>
      <c r="IA269" s="29"/>
      <c r="IB269" s="29"/>
      <c r="IC269" s="29"/>
      <c r="ID269" s="29"/>
      <c r="IE269" s="29"/>
      <c r="IF269" s="29"/>
      <c r="IG269" s="29"/>
      <c r="IH269" s="29"/>
      <c r="II269" s="29"/>
      <c r="IJ269" s="29"/>
      <c r="IK269" s="29"/>
      <c r="IL269" s="29"/>
      <c r="IM269" s="29"/>
      <c r="IN269" s="29"/>
      <c r="IO269" s="29"/>
      <c r="IP269" s="29"/>
      <c r="IQ269" s="29"/>
      <c r="IR269" s="29"/>
      <c r="IS269" s="29"/>
      <c r="IT269" s="29"/>
      <c r="IU269" s="29"/>
      <c r="IV269" s="29"/>
      <c r="IW269" s="29"/>
    </row>
    <row r="270" spans="7:257" x14ac:dyDescent="0.25">
      <c r="G270" s="12"/>
      <c r="H270" s="12"/>
      <c r="I270" s="12"/>
      <c r="J270" s="12"/>
      <c r="K270" s="12"/>
      <c r="L270" s="12"/>
      <c r="M270" s="12"/>
      <c r="Q270" s="12"/>
      <c r="R270" s="12"/>
      <c r="S270" s="12"/>
      <c r="AA270" s="12"/>
      <c r="AB270" s="12"/>
      <c r="AF270" s="12"/>
      <c r="AG270" s="12"/>
      <c r="AP270" s="12"/>
      <c r="AW270" s="12"/>
      <c r="BF270" s="12"/>
      <c r="BP270" s="12"/>
      <c r="BU270" s="12"/>
      <c r="BV270" s="12"/>
      <c r="CB270" s="12"/>
      <c r="CF270" s="12"/>
      <c r="CK270" s="12"/>
      <c r="CL270" s="12"/>
      <c r="DA270" s="12"/>
      <c r="DB270" s="12"/>
      <c r="DL270" s="12"/>
      <c r="DQ270" s="12"/>
      <c r="DR270" s="12"/>
      <c r="DY270" s="12"/>
      <c r="EB270" s="12"/>
      <c r="EG270" s="12"/>
      <c r="EH270" s="12"/>
      <c r="EN270" s="12"/>
      <c r="EO270" s="12"/>
      <c r="EP270" s="29"/>
      <c r="EQ270" s="29"/>
      <c r="ES270" s="29"/>
      <c r="ET270" s="29"/>
      <c r="EU270" s="29"/>
      <c r="EV270" s="29"/>
      <c r="EX270" s="29"/>
      <c r="FA270" s="29"/>
      <c r="FB270" s="29"/>
      <c r="FC270" s="29"/>
      <c r="FD270" s="29"/>
      <c r="FF270" s="29"/>
      <c r="FG270" s="29"/>
      <c r="FI270" s="29"/>
      <c r="FJ270" s="29"/>
      <c r="FK270" s="29"/>
      <c r="FL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c r="HG270" s="29"/>
      <c r="HH270" s="29"/>
      <c r="HI270" s="29"/>
      <c r="HJ270" s="29"/>
      <c r="HK270" s="29"/>
      <c r="HL270" s="29"/>
      <c r="HM270" s="29"/>
      <c r="HN270" s="29"/>
      <c r="HO270" s="29"/>
      <c r="HP270" s="29"/>
      <c r="HQ270" s="29"/>
      <c r="HR270" s="29"/>
      <c r="HS270" s="29"/>
      <c r="HT270" s="29"/>
      <c r="HU270" s="29"/>
      <c r="HV270" s="29"/>
      <c r="HW270" s="29"/>
      <c r="HX270" s="29"/>
      <c r="HY270" s="29"/>
      <c r="HZ270" s="29"/>
      <c r="IA270" s="29"/>
      <c r="IB270" s="29"/>
      <c r="IC270" s="29"/>
      <c r="ID270" s="29"/>
      <c r="IE270" s="29"/>
      <c r="IF270" s="29"/>
      <c r="IG270" s="29"/>
      <c r="IH270" s="29"/>
      <c r="II270" s="29"/>
      <c r="IJ270" s="29"/>
      <c r="IK270" s="29"/>
      <c r="IL270" s="29"/>
      <c r="IM270" s="29"/>
      <c r="IN270" s="29"/>
      <c r="IO270" s="29"/>
      <c r="IP270" s="29"/>
      <c r="IQ270" s="29"/>
      <c r="IR270" s="29"/>
      <c r="IS270" s="29"/>
      <c r="IT270" s="29"/>
      <c r="IU270" s="29"/>
      <c r="IV270" s="29"/>
      <c r="IW270" s="29"/>
    </row>
    <row r="271" spans="7:257" x14ac:dyDescent="0.25">
      <c r="G271" s="12"/>
      <c r="H271" s="12"/>
      <c r="I271" s="12"/>
      <c r="J271" s="12"/>
      <c r="K271" s="12"/>
      <c r="L271" s="12"/>
      <c r="M271" s="12"/>
      <c r="Q271" s="12"/>
      <c r="R271" s="12"/>
      <c r="S271" s="12"/>
      <c r="AA271" s="12"/>
      <c r="AB271" s="12"/>
      <c r="AF271" s="12"/>
      <c r="AG271" s="12"/>
      <c r="AP271" s="12"/>
      <c r="AW271" s="12"/>
      <c r="BF271" s="12"/>
      <c r="BP271" s="12"/>
      <c r="BU271" s="12"/>
      <c r="BV271" s="12"/>
      <c r="CB271" s="12"/>
      <c r="CF271" s="12"/>
      <c r="CK271" s="12"/>
      <c r="CL271" s="12"/>
      <c r="DA271" s="12"/>
      <c r="DB271" s="12"/>
      <c r="DL271" s="12"/>
      <c r="DQ271" s="12"/>
      <c r="DR271" s="12"/>
      <c r="DY271" s="12"/>
      <c r="EB271" s="12"/>
      <c r="EG271" s="12"/>
      <c r="EH271" s="12"/>
      <c r="EN271" s="12"/>
      <c r="EO271" s="12"/>
      <c r="EP271" s="29"/>
      <c r="EQ271" s="29"/>
      <c r="ES271" s="29"/>
      <c r="ET271" s="29"/>
      <c r="EU271" s="29"/>
      <c r="EV271" s="29"/>
      <c r="EX271" s="29"/>
      <c r="FA271" s="29"/>
      <c r="FB271" s="29"/>
      <c r="FC271" s="29"/>
      <c r="FD271" s="29"/>
      <c r="FF271" s="29"/>
      <c r="FG271" s="29"/>
      <c r="FI271" s="29"/>
      <c r="FJ271" s="29"/>
      <c r="FK271" s="29"/>
      <c r="FL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29"/>
      <c r="GV271" s="29"/>
      <c r="GW271" s="29"/>
      <c r="GX271" s="29"/>
      <c r="GY271" s="29"/>
      <c r="GZ271" s="29"/>
      <c r="HA271" s="29"/>
      <c r="HB271" s="29"/>
      <c r="HC271" s="29"/>
      <c r="HD271" s="29"/>
      <c r="HE271" s="29"/>
      <c r="HF271" s="29"/>
      <c r="HG271" s="29"/>
      <c r="HH271" s="29"/>
      <c r="HI271" s="29"/>
      <c r="HJ271" s="29"/>
      <c r="HK271" s="29"/>
      <c r="HL271" s="29"/>
      <c r="HM271" s="29"/>
      <c r="HN271" s="29"/>
      <c r="HO271" s="29"/>
      <c r="HP271" s="29"/>
      <c r="HQ271" s="29"/>
      <c r="HR271" s="29"/>
      <c r="HS271" s="29"/>
      <c r="HT271" s="29"/>
      <c r="HU271" s="29"/>
      <c r="HV271" s="29"/>
      <c r="HW271" s="29"/>
      <c r="HX271" s="29"/>
      <c r="HY271" s="29"/>
      <c r="HZ271" s="29"/>
      <c r="IA271" s="29"/>
      <c r="IB271" s="29"/>
      <c r="IC271" s="29"/>
      <c r="ID271" s="29"/>
      <c r="IE271" s="29"/>
      <c r="IF271" s="29"/>
      <c r="IG271" s="29"/>
      <c r="IH271" s="29"/>
      <c r="II271" s="29"/>
      <c r="IJ271" s="29"/>
      <c r="IK271" s="29"/>
      <c r="IL271" s="29"/>
      <c r="IM271" s="29"/>
      <c r="IN271" s="29"/>
      <c r="IO271" s="29"/>
      <c r="IP271" s="29"/>
      <c r="IQ271" s="29"/>
      <c r="IR271" s="29"/>
      <c r="IS271" s="29"/>
      <c r="IT271" s="29"/>
      <c r="IU271" s="29"/>
      <c r="IV271" s="29"/>
      <c r="IW271" s="29"/>
    </row>
    <row r="272" spans="7:257" x14ac:dyDescent="0.25">
      <c r="G272" s="12"/>
      <c r="H272" s="12"/>
      <c r="I272" s="12"/>
      <c r="J272" s="12"/>
      <c r="K272" s="12"/>
      <c r="L272" s="12"/>
      <c r="M272" s="12"/>
      <c r="Q272" s="12"/>
      <c r="R272" s="12"/>
      <c r="S272" s="12"/>
      <c r="AA272" s="12"/>
      <c r="AB272" s="12"/>
      <c r="AF272" s="12"/>
      <c r="AG272" s="12"/>
      <c r="AP272" s="12"/>
      <c r="AW272" s="12"/>
      <c r="BF272" s="12"/>
      <c r="BP272" s="12"/>
      <c r="BU272" s="12"/>
      <c r="BV272" s="12"/>
      <c r="CB272" s="12"/>
      <c r="CF272" s="12"/>
      <c r="CK272" s="12"/>
      <c r="CL272" s="12"/>
      <c r="DA272" s="12"/>
      <c r="DB272" s="12"/>
      <c r="DL272" s="12"/>
      <c r="DQ272" s="12"/>
      <c r="DR272" s="12"/>
      <c r="DY272" s="12"/>
      <c r="EB272" s="12"/>
      <c r="EG272" s="12"/>
      <c r="EH272" s="12"/>
      <c r="EN272" s="12"/>
      <c r="EO272" s="12"/>
      <c r="EP272" s="29"/>
      <c r="EQ272" s="29"/>
      <c r="ES272" s="29"/>
      <c r="ET272" s="29"/>
      <c r="EU272" s="29"/>
      <c r="EV272" s="29"/>
      <c r="EX272" s="29"/>
      <c r="FA272" s="29"/>
      <c r="FB272" s="29"/>
      <c r="FC272" s="29"/>
      <c r="FD272" s="29"/>
      <c r="FF272" s="29"/>
      <c r="FG272" s="29"/>
      <c r="FI272" s="29"/>
      <c r="FJ272" s="29"/>
      <c r="FK272" s="29"/>
      <c r="FL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29"/>
      <c r="GV272" s="29"/>
      <c r="GW272" s="29"/>
      <c r="GX272" s="29"/>
      <c r="GY272" s="29"/>
      <c r="GZ272" s="29"/>
      <c r="HA272" s="29"/>
      <c r="HB272" s="29"/>
      <c r="HC272" s="29"/>
      <c r="HD272" s="29"/>
      <c r="HE272" s="29"/>
      <c r="HF272" s="29"/>
      <c r="HG272" s="29"/>
      <c r="HH272" s="29"/>
      <c r="HI272" s="29"/>
      <c r="HJ272" s="29"/>
      <c r="HK272" s="29"/>
      <c r="HL272" s="29"/>
      <c r="HM272" s="29"/>
      <c r="HN272" s="29"/>
      <c r="HO272" s="29"/>
      <c r="HP272" s="29"/>
      <c r="HQ272" s="29"/>
      <c r="HR272" s="29"/>
      <c r="HS272" s="29"/>
      <c r="HT272" s="29"/>
      <c r="HU272" s="29"/>
      <c r="HV272" s="29"/>
      <c r="HW272" s="29"/>
      <c r="HX272" s="29"/>
      <c r="HY272" s="29"/>
      <c r="HZ272" s="29"/>
      <c r="IA272" s="29"/>
      <c r="IB272" s="29"/>
      <c r="IC272" s="29"/>
      <c r="ID272" s="29"/>
      <c r="IE272" s="29"/>
      <c r="IF272" s="29"/>
      <c r="IG272" s="29"/>
      <c r="IH272" s="29"/>
      <c r="II272" s="29"/>
      <c r="IJ272" s="29"/>
      <c r="IK272" s="29"/>
      <c r="IL272" s="29"/>
      <c r="IM272" s="29"/>
      <c r="IN272" s="29"/>
      <c r="IO272" s="29"/>
      <c r="IP272" s="29"/>
      <c r="IQ272" s="29"/>
      <c r="IR272" s="29"/>
      <c r="IS272" s="29"/>
      <c r="IT272" s="29"/>
      <c r="IU272" s="29"/>
      <c r="IV272" s="29"/>
      <c r="IW272" s="29"/>
    </row>
  </sheetData>
  <conditionalFormatting sqref="AA2:AB2 V2:V3 AA3 V5 V7 V9 V11 V13 V15 AA5 AA7 AA9 AA11 AA13 AA15 AO2:AP2 AJ17 AO17 EG2:EH2 BU2:BV2 CK2:CL2 DA2:DB2 DQ2:DR2 CK3 CK5 CK7 CK9 CK11 CK13 CK15 BU43 BU45 BU47 BU49 BU51 BU53 BU55 BE69 BE71 BE73 BE75 BE77 BE79 BE81 V83 V85 V87 V89 V91 V93 V95 BE3 BE5 BE7 BE9 BE11 BE13 BE15 AJ2:AJ3 AO3 AZ2:AZ3 AZ5 AZ7 AZ9 AZ11 AZ13 AZ15 V17:V31 V33 V35 V37 V39 V41 AA17:AA31 AA33 AA35 AA37 AA39 AA41 V43 V45 V47 V49 V51 V53 V55 AA43 AA45 AA47 AA49 AA51 AA53 AA55 V57 AA57 V69 V71 V73 V75 V77 V79 V81 AA69 AA71 AA73 AA75 AA77 AA79 AA81 AA83 AA85 AA87 AA89 AA91 AA93 AA95 AZ17 AZ19 AZ21 AZ23 AZ25 AZ27 AZ29 AZ31 AZ33 AZ35 AZ37 AZ39 AZ41 AZ43 AZ45 AZ47 AZ49 AZ51 AZ53 AZ55 AZ57 AZ69 AZ71 AZ73 AZ75 AZ77 AZ79 AZ81 AZ83 AZ85 AZ87 AZ89 AZ91 AZ93 AZ95 BE17 BE19 BE21 BE23 BE25 BE27 BE29 BE31 BE33 BE35 BE37 BE39 BE41 BE43 BE45 BE47 BE49 BE51 BE53 BE55 BE57 BE83 BE85 BE87 BE89 BE91 BE93 BE95 EG83 EG85 EG87 EG89 EG91 EG93 EG95 BP2:BP3 BP5 BP7 BP9 BP11 BP13 BP15 BP17 BP19 BP21 BP23 BP25 BP27 BP29 BP31 BP33 BP35 BP37 BP39 BP41 BP43 BP45 BP47 BP49 BP51 BP53 BP55 BP57 BP69 BP71 BP73 BP75 BP77 BP79 BP81 BP83 BP85 BP87 BP89 BP91 BP93 BP95 BU3 BU5 BU7 BU9 BU11 BU13 BU15 BU17 BU19 BU21 BU23 BU25 BU27 BU29 BU31 BU33 BU35 BU37 BU39 BU41 BU57 BU69 BU71 BU73 BU75 BU77 BU79 BU81 BU83 BU85 BU87 BU89 BU91 BU93 BU95 CF2:CF3 CF5 CF7 CF9 CF11 CF13 CF15 CF17 CF19 CF21 CF23 CF25 CF27 CF29 CF31 CF33 CF35 CF37 CF39 CF41 CF43 CF45 CF47 CF49 CF51 CF53 CF55 CF57 CF69 CF71 CF73 CF75 CF77 CF79 CF81 CF83 CF85 CF87 CF89 CF91 CF93 CF95 CK17 CK19 CK21 CK23 CK25 CK27 CK29 CK31 CK33 CK35 CK37 CK39 CK41 CK43 CK45 CK47 CK49 CK51 CK53 CK55 CK57 CK69 CK71 CK73 CK75 CK77 CK79 CK81 CK83 CK85 CK87 CK89 CK91 CK93 CK95 CV2:CV17 CV19 CV21 CV23 CV25 CV27 CV29 CV31 CV33 CV35 CV37 CV39 CV41 CV43 CV45 CV47 CV49 CV51 CV53 CV55 CV57 CV69 CV71 CV73 CV75 CV77 CV79 CV81 CV83 CV85 CV87 CV89 CV91 CV93 CV95 DA3 DA5 DA7 DA9 DA11 DA13 DA15 DA17 DA19 DA21 DA23 DA25 DA27 DA29 DA31 DA33 DA35 DA37 DA39 DA41 DA43 DA45 DA47 DA49 DA51 DA53 DA55 DA57 DA69 DA71 DA73 DA75 DA77 DA79 DA81 DA83 DA85 DA87 DA89 DA91 DA93 DA95 DL2:DL3 DL5 DL7 DL9 DL11 DL13 DL15 DL17 DL19 DL21 DL23 DL25 DL27 DL29 DL31 DL33 DL35 DL37 DL39 DL41 DL43 DL45 DL47 DL49 DL51 DL53 DL55 DL57 DL69 DL71 DL73 DL75 DL77 DL79 DL81 DL83 DL85 DL87 DL89 DL91 DL93 DL95 DQ3 DQ5 DQ7 DQ9 DQ11 DQ13 DQ15 DQ17 DQ19 DQ21 DQ23 DQ25 DQ27 DQ29 DQ31 DQ33 DQ35 DQ37 DQ39 DQ41 DQ43 DQ45 DQ47 DQ49 DQ51 DQ53 DQ55 DQ57 DQ69 DQ71 DQ73 DQ75 DQ77 DQ79 DQ81 DQ83 DQ85 DQ87 DQ89 DQ91 DQ93 DQ95 EB2:EB3 EB5 EB7 EB9 EB11 EB13 EB15 EB17 EB19 EB21 EB23 EB25 EB27 EB29 EB31 EB33 EB35 EB37 EB39 EB41 EB43 EB45 EB47 EB49 EB51 EB53 EB55 EB57 EB69 EB71 EB73 EB75 EB77 EB79 EB81 EB83 EB85 EB87 EB89 EB91 EB93 EB95 EG3 EG5 EG7 EG9 EG11 EG13 EG15 EG17 EG19 EG21 EG23 EG25 EG27 EG29 EG31 EG33 EG35 EG37 EG39 EG41 EG43 EG45 EG47 EG49 EG51 EG53 EG55 EG57 EG69 EG71 EG73 EG75 EG77 EG79 EG81 ER2:ER3 ER5 ER7 ER9 ER11 ER13 ER15 ER31 ER33 ER35 ER37 ER39 ER41 ER43 ER45 ER47 ER49 ER51 ER53 ER55 ER57 ER69 ER71 ER73 ER75 ER77 ER79 ER81 ER83 ER85 ER87 ER89 ER91 ER93 ER95 EW3 EW5 EW7 EW9 EW11 EW13 EW15 EW31 EW33 EW35 EW37 EW39 EW41 EW43 EW45 EW47 EW49 EW51 EW53 EW55 EW57 EW69 EW71 EW73 EW75 EW77 EW79 EW81 EW83 EW85 EW87 EW89 EW91 EW93 EW95 EW2:EX2 FH2 FM2 AA59 AA61 AA63 AA65 AA67 BE2:BF2 V59 V61 V63 V65 V67 AZ59 AZ61 AZ63 AZ65 AZ67 BE59 BE61 BE63 BE65 BE67 BP59 BP61 BP63 BP65 BP67 BU59 BU61 BU63 BU65 BU67 CF59 CF61 CF63 CF65 CF67 CK59 CK61 CK63 CK65 CK67 CV59 CV61 CV63 CV65 CV67 DA59 DA61 DA63 DA65 DA67 DL59 DL61 DL63 DL65 DL67 DQ59 DQ61 DQ63 DQ65 DQ67 EB59 EB61 EB63 EB65 EB67 EG59 EG61 EG63 EG65 EG67 ER59 ER61 ER63 ER65 ER67 EW59 EW61 EW63 EW65 EW67">
    <cfRule type="cellIs" dxfId="17" priority="17" operator="lessThan">
      <formula>-1.65</formula>
    </cfRule>
    <cfRule type="cellIs" dxfId="16" priority="18" operator="greaterThan">
      <formula>1.65</formula>
    </cfRule>
  </conditionalFormatting>
  <conditionalFormatting sqref="FM3 FM5 FM7 FM9 FM11 FM13 FM15">
    <cfRule type="cellIs" dxfId="15" priority="15" operator="lessThan">
      <formula>-1.65</formula>
    </cfRule>
    <cfRule type="cellIs" dxfId="14" priority="16" operator="greaterThan">
      <formula>1.65</formula>
    </cfRule>
  </conditionalFormatting>
  <conditionalFormatting sqref="FM17 FM19 FM21 FM23 FM25 FM27 FM29">
    <cfRule type="cellIs" dxfId="13" priority="13" operator="lessThan">
      <formula>-1.65</formula>
    </cfRule>
    <cfRule type="cellIs" dxfId="12" priority="14" operator="greaterThan">
      <formula>1.65</formula>
    </cfRule>
  </conditionalFormatting>
  <conditionalFormatting sqref="FM31 FM33 FM35 FM37 FM39 FM41">
    <cfRule type="cellIs" dxfId="11" priority="11" operator="lessThan">
      <formula>-1.65</formula>
    </cfRule>
    <cfRule type="cellIs" dxfId="10" priority="12" operator="greaterThan">
      <formula>1.65</formula>
    </cfRule>
  </conditionalFormatting>
  <conditionalFormatting sqref="FM43 FM45 FM47 FM49 FM51 FM53 FM55">
    <cfRule type="cellIs" dxfId="9" priority="9" operator="lessThan">
      <formula>-1.65</formula>
    </cfRule>
    <cfRule type="cellIs" dxfId="8" priority="10" operator="greaterThan">
      <formula>1.65</formula>
    </cfRule>
  </conditionalFormatting>
  <conditionalFormatting sqref="FM57 FM59 FM61 FM63 FM65 FM67">
    <cfRule type="cellIs" dxfId="7" priority="7" operator="lessThan">
      <formula>-1.65</formula>
    </cfRule>
    <cfRule type="cellIs" dxfId="6" priority="8" operator="greaterThan">
      <formula>1.65</formula>
    </cfRule>
  </conditionalFormatting>
  <conditionalFormatting sqref="FM69 FM71 FM73 FM75 FM77 FM79 FM81">
    <cfRule type="cellIs" dxfId="5" priority="5" operator="lessThan">
      <formula>-1.65</formula>
    </cfRule>
    <cfRule type="cellIs" dxfId="4" priority="6" operator="greaterThan">
      <formula>1.65</formula>
    </cfRule>
  </conditionalFormatting>
  <conditionalFormatting sqref="FM83 FM85 FM87 FM89 FM91 FM93 FM95">
    <cfRule type="cellIs" dxfId="3" priority="3" operator="lessThan">
      <formula>-1.65</formula>
    </cfRule>
    <cfRule type="cellIs" dxfId="2" priority="4" operator="greaterThan">
      <formula>1.65</formula>
    </cfRule>
  </conditionalFormatting>
  <conditionalFormatting sqref="ER17 EW17 ER19 ER21 ER23 ER25 ER27 ER29 EW19 EW21 EW23 EW25 EW27 EW29">
    <cfRule type="cellIs" dxfId="1" priority="1" operator="lessThan">
      <formula>-1.65</formula>
    </cfRule>
    <cfRule type="cellIs" dxfId="0" priority="2" operator="greaterThan">
      <formula>1.65</formula>
    </cfRule>
  </conditionalFormatting>
  <pageMargins left="0.7" right="0.7" top="0.78740157499999996" bottom="0.78740157499999996"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228"/>
  <sheetViews>
    <sheetView tabSelected="1" topLeftCell="C1" zoomScale="75" zoomScaleNormal="75" zoomScalePageLayoutView="75" workbookViewId="0">
      <selection activeCell="K8" sqref="K8"/>
    </sheetView>
  </sheetViews>
  <sheetFormatPr defaultColWidth="11.42578125" defaultRowHeight="15" x14ac:dyDescent="0.25"/>
  <cols>
    <col min="1" max="5" width="11.42578125" style="29"/>
    <col min="6" max="6" width="15.5703125" style="29" customWidth="1"/>
    <col min="7" max="7" width="11.42578125" style="133"/>
    <col min="8" max="10" width="11.42578125" style="53"/>
    <col min="11" max="11" width="11.42578125" style="29"/>
    <col min="12" max="12" width="11.42578125" style="28"/>
    <col min="13" max="14" width="11.42578125" style="30"/>
    <col min="15" max="16384" width="11.42578125" style="29"/>
  </cols>
  <sheetData>
    <row r="1" spans="1:31" x14ac:dyDescent="0.25">
      <c r="A1" s="83" t="s">
        <v>12</v>
      </c>
      <c r="B1" s="83"/>
      <c r="C1" s="83"/>
      <c r="D1" s="83"/>
      <c r="E1" s="83"/>
      <c r="F1" s="83"/>
      <c r="H1" s="53" t="s">
        <v>45</v>
      </c>
      <c r="K1" s="192"/>
      <c r="M1" s="225" t="s">
        <v>21</v>
      </c>
      <c r="N1" s="225"/>
      <c r="O1" s="56"/>
      <c r="P1" s="56"/>
      <c r="Q1" s="65"/>
      <c r="R1" s="65"/>
      <c r="S1" s="69"/>
      <c r="T1" s="69"/>
      <c r="U1" s="73"/>
      <c r="V1" s="73"/>
      <c r="W1" s="142"/>
      <c r="X1" s="142"/>
      <c r="Y1" s="156"/>
      <c r="Z1" s="156"/>
      <c r="AA1" s="69"/>
      <c r="AB1" s="69"/>
      <c r="AC1" s="61"/>
      <c r="AD1" s="61"/>
    </row>
    <row r="2" spans="1:31" s="196" customFormat="1" ht="45" x14ac:dyDescent="0.25">
      <c r="A2" s="193" t="s">
        <v>0</v>
      </c>
      <c r="B2" s="193" t="s">
        <v>1</v>
      </c>
      <c r="C2" s="193"/>
      <c r="D2" s="190" t="s">
        <v>15</v>
      </c>
      <c r="E2" s="190" t="s">
        <v>13</v>
      </c>
      <c r="F2" s="190" t="s">
        <v>16</v>
      </c>
      <c r="G2" s="232" t="s">
        <v>17</v>
      </c>
      <c r="H2" s="159" t="s">
        <v>46</v>
      </c>
      <c r="I2" s="159" t="s">
        <v>47</v>
      </c>
      <c r="J2" s="159" t="s">
        <v>50</v>
      </c>
      <c r="K2" s="194" t="s">
        <v>20</v>
      </c>
      <c r="L2" s="195" t="s">
        <v>4</v>
      </c>
      <c r="M2" s="226" t="s">
        <v>51</v>
      </c>
      <c r="N2" s="227" t="s">
        <v>64</v>
      </c>
      <c r="O2" s="91" t="s">
        <v>27</v>
      </c>
      <c r="P2" s="91" t="s">
        <v>65</v>
      </c>
      <c r="Q2" s="112" t="s">
        <v>30</v>
      </c>
      <c r="R2" s="112" t="s">
        <v>66</v>
      </c>
      <c r="S2" s="120" t="s">
        <v>32</v>
      </c>
      <c r="T2" s="120" t="s">
        <v>67</v>
      </c>
      <c r="U2" s="123" t="s">
        <v>35</v>
      </c>
      <c r="V2" s="123" t="s">
        <v>68</v>
      </c>
      <c r="W2" s="146" t="s">
        <v>40</v>
      </c>
      <c r="X2" s="146" t="s">
        <v>70</v>
      </c>
      <c r="Y2" s="157" t="s">
        <v>42</v>
      </c>
      <c r="Z2" s="157" t="s">
        <v>71</v>
      </c>
      <c r="AA2" s="120" t="s">
        <v>44</v>
      </c>
      <c r="AB2" s="120" t="s">
        <v>72</v>
      </c>
      <c r="AC2" s="132" t="s">
        <v>23</v>
      </c>
      <c r="AD2" s="132" t="s">
        <v>130</v>
      </c>
    </row>
    <row r="3" spans="1:31" s="51" customFormat="1" x14ac:dyDescent="0.25">
      <c r="C3" s="42" t="s">
        <v>18</v>
      </c>
      <c r="D3" s="43">
        <v>6</v>
      </c>
      <c r="E3" s="43">
        <v>6</v>
      </c>
      <c r="F3" s="51" t="s">
        <v>74</v>
      </c>
      <c r="G3" s="137">
        <v>1</v>
      </c>
      <c r="H3" s="213">
        <v>1</v>
      </c>
      <c r="I3" s="173">
        <v>1.3778761061946903</v>
      </c>
      <c r="J3" s="173">
        <v>0.46244617177648695</v>
      </c>
      <c r="K3" s="222">
        <v>24.669499397277832</v>
      </c>
      <c r="L3" s="134">
        <v>29.580500602722168</v>
      </c>
      <c r="M3" s="223">
        <v>-5.3734473772208231</v>
      </c>
      <c r="N3" s="223">
        <v>1.2478420166191029</v>
      </c>
      <c r="O3" s="45">
        <v>27.076999664306641</v>
      </c>
      <c r="P3" s="48">
        <v>0.88605626418641537</v>
      </c>
      <c r="Q3" s="45">
        <v>20.337499618530273</v>
      </c>
      <c r="R3" s="100">
        <v>0.83848494569624954</v>
      </c>
      <c r="S3" s="45">
        <v>25.23650074005127</v>
      </c>
      <c r="T3" s="100">
        <v>0.54319794967225565</v>
      </c>
      <c r="U3" s="45">
        <v>26.812000274658203</v>
      </c>
      <c r="V3" s="100">
        <v>0.53455561677779384</v>
      </c>
      <c r="W3" s="45">
        <v>26.871999740600586</v>
      </c>
      <c r="X3" s="100">
        <v>0.81841323483722483</v>
      </c>
      <c r="Y3" s="48">
        <v>28.802000045776367</v>
      </c>
      <c r="Z3" s="100">
        <v>0.63919889353735004</v>
      </c>
      <c r="AA3" s="45">
        <v>28.839500427246094</v>
      </c>
      <c r="AB3" s="100">
        <v>0.38476989377277138</v>
      </c>
      <c r="AC3" s="45">
        <v>25.529500007629395</v>
      </c>
      <c r="AD3" s="100">
        <v>0.76148446395448177</v>
      </c>
      <c r="AE3" s="43"/>
    </row>
    <row r="4" spans="1:31" x14ac:dyDescent="0.25">
      <c r="C4" s="5" t="s">
        <v>18</v>
      </c>
      <c r="D4" s="151">
        <v>6</v>
      </c>
      <c r="E4" s="151">
        <v>6</v>
      </c>
      <c r="F4" s="29" t="s">
        <v>74</v>
      </c>
      <c r="G4" s="133">
        <v>2</v>
      </c>
      <c r="H4" s="211">
        <v>2</v>
      </c>
      <c r="I4" s="171">
        <v>1.4888636363636361</v>
      </c>
      <c r="J4" s="171">
        <v>0.57421162487308475</v>
      </c>
      <c r="K4" s="221">
        <v>23.564999580383301</v>
      </c>
      <c r="L4" s="87">
        <v>28.042499542236328</v>
      </c>
      <c r="M4" s="184">
        <v>-5.0517115867261122</v>
      </c>
      <c r="N4" s="184">
        <v>0.92610622612439197</v>
      </c>
      <c r="O4" s="77">
        <v>25.968000411987305</v>
      </c>
      <c r="P4" s="30">
        <v>0.56881990911650915</v>
      </c>
      <c r="Q4" s="20">
        <v>19.320500373840332</v>
      </c>
      <c r="R4" s="118">
        <v>0.42924858299694968</v>
      </c>
      <c r="S4" s="20">
        <v>23.911999702453613</v>
      </c>
      <c r="T4" s="30">
        <v>0.44146337988066975</v>
      </c>
      <c r="U4" s="20">
        <v>25.260499954223633</v>
      </c>
      <c r="V4" s="118">
        <v>0.659820329823122</v>
      </c>
      <c r="W4" s="20">
        <v>25.761000633239746</v>
      </c>
      <c r="X4" s="30">
        <v>0.50317673480882252</v>
      </c>
      <c r="Y4" s="30">
        <v>27.693499565124512</v>
      </c>
      <c r="Z4" s="118">
        <v>0.32146376679996347</v>
      </c>
      <c r="AA4" s="20">
        <v>27.110500335693359</v>
      </c>
      <c r="AB4" s="118">
        <v>0.68753437793626382</v>
      </c>
      <c r="AC4" s="20">
        <v>24.001999855041504</v>
      </c>
      <c r="AD4" s="30">
        <v>0.86274900915313024</v>
      </c>
      <c r="AE4" s="151"/>
    </row>
    <row r="5" spans="1:31" x14ac:dyDescent="0.25">
      <c r="C5" s="5" t="s">
        <v>18</v>
      </c>
      <c r="D5" s="151">
        <v>6</v>
      </c>
      <c r="E5" s="151">
        <v>6</v>
      </c>
      <c r="F5" s="29" t="s">
        <v>74</v>
      </c>
      <c r="G5" s="133">
        <v>3</v>
      </c>
      <c r="H5" s="203">
        <v>3</v>
      </c>
      <c r="I5" s="170">
        <v>0.32178025034770508</v>
      </c>
      <c r="J5" s="171">
        <v>-1.635852313262905</v>
      </c>
      <c r="K5" s="221">
        <v>24.308500289916992</v>
      </c>
      <c r="L5" s="87">
        <v>28.399500846862793</v>
      </c>
      <c r="M5" s="184">
        <v>-2.4551482436828955</v>
      </c>
      <c r="N5" s="184">
        <v>-1.6704571169188247</v>
      </c>
      <c r="O5" s="77">
        <v>26.781000137329102</v>
      </c>
      <c r="P5" s="30">
        <v>-2.0972424497348126</v>
      </c>
      <c r="Q5" s="20">
        <v>20.06149959564209</v>
      </c>
      <c r="R5" s="118">
        <v>-2.1648132723143334</v>
      </c>
      <c r="S5" s="20">
        <v>24.08899974822998</v>
      </c>
      <c r="T5" s="30">
        <v>-1.5885992994052227</v>
      </c>
      <c r="U5" s="20">
        <v>25.734999656677246</v>
      </c>
      <c r="V5" s="118">
        <v>-1.6677420061400163</v>
      </c>
      <c r="W5" s="20">
        <v>25.944499969482422</v>
      </c>
      <c r="X5" s="30">
        <v>-1.5333852349433783</v>
      </c>
      <c r="Y5" s="30">
        <v>27.876500129699707</v>
      </c>
      <c r="Z5" s="118">
        <v>-1.7145994312847568</v>
      </c>
      <c r="AA5" s="20">
        <v>27.588500022888184</v>
      </c>
      <c r="AB5" s="118">
        <v>-1.6435279427680856</v>
      </c>
      <c r="AC5" s="20">
        <v>24.248499870300293</v>
      </c>
      <c r="AD5" s="30">
        <v>-1.2368136396151841</v>
      </c>
      <c r="AE5" s="151"/>
    </row>
    <row r="6" spans="1:31" x14ac:dyDescent="0.25">
      <c r="C6" s="5" t="s">
        <v>18</v>
      </c>
      <c r="D6" s="151">
        <v>6</v>
      </c>
      <c r="E6" s="151">
        <v>6</v>
      </c>
      <c r="F6" s="29" t="s">
        <v>74</v>
      </c>
      <c r="G6" s="133">
        <v>4</v>
      </c>
      <c r="H6" s="203">
        <v>4</v>
      </c>
      <c r="I6" s="170">
        <v>1.3838251366120216</v>
      </c>
      <c r="J6" s="171">
        <v>0.46866165216466693</v>
      </c>
      <c r="K6" s="221">
        <v>24.575499534606934</v>
      </c>
      <c r="L6" s="87">
        <v>28.48699951171875</v>
      </c>
      <c r="M6" s="184">
        <v>-4.3801616292764836</v>
      </c>
      <c r="N6" s="184">
        <v>0.25455626867476333</v>
      </c>
      <c r="O6" s="77">
        <v>26.730500221252441</v>
      </c>
      <c r="P6" s="30">
        <v>0.1452700966253766</v>
      </c>
      <c r="Q6" s="20">
        <v>19.854499816894531</v>
      </c>
      <c r="R6" s="118">
        <v>0.23419913671675374</v>
      </c>
      <c r="S6" s="20">
        <v>24.023499488830566</v>
      </c>
      <c r="T6" s="30">
        <v>0.66891359027772079</v>
      </c>
      <c r="U6" s="20">
        <v>26.182000160217285</v>
      </c>
      <c r="V6" s="118">
        <v>7.7270120603473824E-2</v>
      </c>
      <c r="W6" s="20">
        <v>26.268500328063965</v>
      </c>
      <c r="X6" s="30">
        <v>0.33462703675860794</v>
      </c>
      <c r="Y6" s="30">
        <v>28.332500457763672</v>
      </c>
      <c r="Z6" s="118">
        <v>2.1412870934807371E-2</v>
      </c>
      <c r="AA6" s="20">
        <v>27.901000022888184</v>
      </c>
      <c r="AB6" s="118">
        <v>0.23598468751544355</v>
      </c>
      <c r="AC6" s="20">
        <v>24.721000671386719</v>
      </c>
      <c r="AD6" s="30">
        <v>0.48269818958191957</v>
      </c>
      <c r="AE6" s="151"/>
    </row>
    <row r="7" spans="1:31" x14ac:dyDescent="0.25">
      <c r="C7" s="5" t="s">
        <v>18</v>
      </c>
      <c r="D7" s="151">
        <v>6</v>
      </c>
      <c r="E7" s="151">
        <v>6</v>
      </c>
      <c r="F7" s="29" t="s">
        <v>74</v>
      </c>
      <c r="G7" s="133">
        <v>5</v>
      </c>
      <c r="H7" s="203">
        <v>5</v>
      </c>
      <c r="I7" s="170">
        <v>1.3077551020408162</v>
      </c>
      <c r="J7" s="171">
        <v>0.38709239851877714</v>
      </c>
      <c r="K7" s="221">
        <v>25.482000350952148</v>
      </c>
      <c r="L7" s="87">
        <v>29.224499702453613</v>
      </c>
      <c r="M7" s="184">
        <v>-4.1295917500202419</v>
      </c>
      <c r="N7" s="184">
        <v>3.9863894185216964E-3</v>
      </c>
      <c r="O7" s="77">
        <v>27.013500213623047</v>
      </c>
      <c r="P7" s="30">
        <v>0.51820104134374434</v>
      </c>
      <c r="Q7" s="20">
        <v>20.251999855041504</v>
      </c>
      <c r="R7" s="118">
        <v>0.49263003565875607</v>
      </c>
      <c r="S7" s="20">
        <v>25.329999923706055</v>
      </c>
      <c r="T7" s="30">
        <v>1.8344092491205721E-2</v>
      </c>
      <c r="U7" s="20">
        <v>26.648499488830566</v>
      </c>
      <c r="V7" s="118">
        <v>0.26670172907916578</v>
      </c>
      <c r="W7" s="20">
        <v>27.414499282836914</v>
      </c>
      <c r="X7" s="30">
        <v>-0.15544098092536807</v>
      </c>
      <c r="Y7" s="30">
        <v>28.306500434875488</v>
      </c>
      <c r="Z7" s="118">
        <v>0.7033438309119644</v>
      </c>
      <c r="AA7" s="20">
        <v>28.071000099182129</v>
      </c>
      <c r="AB7" s="118">
        <v>0.72191554831047167</v>
      </c>
      <c r="AC7" s="20">
        <v>26.074999809265137</v>
      </c>
      <c r="AD7" s="30">
        <v>-0.21537001120752519</v>
      </c>
      <c r="AE7" s="151"/>
    </row>
    <row r="8" spans="1:31" x14ac:dyDescent="0.25">
      <c r="C8" s="5" t="s">
        <v>18</v>
      </c>
      <c r="D8" s="151">
        <v>6</v>
      </c>
      <c r="E8" s="151">
        <v>6</v>
      </c>
      <c r="F8" s="29" t="s">
        <v>74</v>
      </c>
      <c r="G8" s="133">
        <v>6</v>
      </c>
      <c r="H8" s="203">
        <v>6</v>
      </c>
      <c r="I8" s="170">
        <v>0.77463917525773207</v>
      </c>
      <c r="J8" s="171">
        <v>-0.36840363132008119</v>
      </c>
      <c r="K8" s="221">
        <v>24.800999641418457</v>
      </c>
      <c r="L8" s="87">
        <v>28.47350025177002</v>
      </c>
      <c r="M8" s="184">
        <v>-3.3040969790314811</v>
      </c>
      <c r="N8" s="184">
        <v>-0.82150838157023909</v>
      </c>
      <c r="O8" s="77">
        <v>25.990499496459961</v>
      </c>
      <c r="P8" s="30">
        <v>3.4706277984378087E-2</v>
      </c>
      <c r="Q8" s="20">
        <v>19.05250072479248</v>
      </c>
      <c r="R8" s="118">
        <v>0.18563368538532643</v>
      </c>
      <c r="S8" s="20">
        <v>24.008999824523926</v>
      </c>
      <c r="T8" s="30">
        <v>-0.16715128884911756</v>
      </c>
      <c r="U8" s="20">
        <v>25.416500091552734</v>
      </c>
      <c r="V8" s="118">
        <v>-7.7943541654543758E-3</v>
      </c>
      <c r="W8" s="20">
        <v>25.98799991607666</v>
      </c>
      <c r="X8" s="30">
        <v>-0.23543709468756635</v>
      </c>
      <c r="Y8" s="30">
        <v>27.880500793457031</v>
      </c>
      <c r="Z8" s="118">
        <v>-0.3771520081920306</v>
      </c>
      <c r="AA8" s="20">
        <v>27.292500495910645</v>
      </c>
      <c r="AB8" s="118">
        <v>-6.0803289404959271E-3</v>
      </c>
      <c r="AC8" s="20">
        <v>24.930999755859375</v>
      </c>
      <c r="AD8" s="30">
        <v>-0.57786543832421566</v>
      </c>
      <c r="AE8" s="151"/>
    </row>
    <row r="9" spans="1:31" x14ac:dyDescent="0.25">
      <c r="C9" s="5" t="s">
        <v>18</v>
      </c>
      <c r="D9" s="151">
        <v>6</v>
      </c>
      <c r="E9" s="151">
        <v>6</v>
      </c>
      <c r="F9" s="29" t="s">
        <v>74</v>
      </c>
      <c r="G9" s="133">
        <v>7</v>
      </c>
      <c r="H9" s="203">
        <v>7</v>
      </c>
      <c r="I9" s="170">
        <v>0.96766519823788533</v>
      </c>
      <c r="J9" s="171">
        <v>-4.7420118039938224E-2</v>
      </c>
      <c r="K9" s="221">
        <v>24.126999855041504</v>
      </c>
      <c r="L9" s="87">
        <v>28.359499931335449</v>
      </c>
      <c r="M9" s="184">
        <v>-4.1850799582540068</v>
      </c>
      <c r="N9" s="184">
        <v>5.9474597652286576E-2</v>
      </c>
      <c r="O9" s="77">
        <v>26.288000106811523</v>
      </c>
      <c r="P9" s="30">
        <v>-5.581113952161143E-2</v>
      </c>
      <c r="Q9" s="20">
        <v>19.460500717163086</v>
      </c>
      <c r="R9" s="118">
        <v>-1.5383114139705611E-2</v>
      </c>
      <c r="S9" s="20">
        <v>23.965000152587891</v>
      </c>
      <c r="T9" s="30">
        <v>8.3831575932490132E-2</v>
      </c>
      <c r="U9" s="20">
        <v>25.478500366210938</v>
      </c>
      <c r="V9" s="118">
        <v>0.13718856402191548</v>
      </c>
      <c r="W9" s="20">
        <v>25.691499710083008</v>
      </c>
      <c r="X9" s="30">
        <v>0.26804630415165898</v>
      </c>
      <c r="Y9" s="30">
        <v>27.303999900817871</v>
      </c>
      <c r="Z9" s="118">
        <v>0.40633207729270215</v>
      </c>
      <c r="AA9" s="20">
        <v>27.87399959564209</v>
      </c>
      <c r="AB9" s="118">
        <v>-0.38059623582636865</v>
      </c>
      <c r="AC9" s="20">
        <v>24.63700008392334</v>
      </c>
      <c r="AD9" s="30">
        <v>-7.6882573542607524E-2</v>
      </c>
      <c r="AE9" s="151"/>
    </row>
    <row r="10" spans="1:31" s="51" customFormat="1" x14ac:dyDescent="0.25">
      <c r="C10" s="42" t="s">
        <v>18</v>
      </c>
      <c r="D10" s="43">
        <v>12.4</v>
      </c>
      <c r="E10" s="52">
        <v>12.4</v>
      </c>
      <c r="F10" s="51" t="s">
        <v>82</v>
      </c>
      <c r="G10" s="137">
        <v>8</v>
      </c>
      <c r="H10" s="191">
        <v>8</v>
      </c>
      <c r="I10" s="173">
        <v>1.4</v>
      </c>
      <c r="J10" s="173">
        <v>0.48542682717024171</v>
      </c>
      <c r="K10" s="222">
        <v>24.205499649047852</v>
      </c>
      <c r="L10" s="134">
        <v>28.147000312805176</v>
      </c>
      <c r="M10" s="223">
        <v>-4.4269274909275662</v>
      </c>
      <c r="N10" s="223">
        <v>0.30132213032584598</v>
      </c>
      <c r="O10" s="45">
        <v>26.169000625610352</v>
      </c>
      <c r="P10" s="48">
        <v>0.38353566835946662</v>
      </c>
      <c r="Q10" s="45">
        <v>19.260499954223633</v>
      </c>
      <c r="R10" s="100">
        <v>0.50496497547965369</v>
      </c>
      <c r="S10" s="45">
        <v>23.223499298095703</v>
      </c>
      <c r="T10" s="100">
        <v>1.1456797571045847</v>
      </c>
      <c r="U10" s="45">
        <v>25.265000343322754</v>
      </c>
      <c r="V10" s="100">
        <v>0.67103591359000525</v>
      </c>
      <c r="W10" s="45">
        <v>25.931500434875488</v>
      </c>
      <c r="X10" s="100">
        <v>0.34839290603908468</v>
      </c>
      <c r="Y10" s="48">
        <v>27.852999687194824</v>
      </c>
      <c r="Z10" s="100">
        <v>0.17767961759565565</v>
      </c>
      <c r="AA10" s="45">
        <v>26.998000144958496</v>
      </c>
      <c r="AB10" s="48">
        <v>0.81575054153713167</v>
      </c>
      <c r="AC10" s="45">
        <v>24.145999908447266</v>
      </c>
      <c r="AD10" s="100">
        <v>0.73446492861337331</v>
      </c>
      <c r="AE10" s="43"/>
    </row>
    <row r="11" spans="1:31" x14ac:dyDescent="0.25">
      <c r="C11" s="5" t="s">
        <v>18</v>
      </c>
      <c r="D11" s="151">
        <v>12.4</v>
      </c>
      <c r="E11" s="215">
        <v>12.4</v>
      </c>
      <c r="F11" s="29" t="s">
        <v>82</v>
      </c>
      <c r="G11" s="133">
        <v>9</v>
      </c>
      <c r="H11" s="11">
        <v>9</v>
      </c>
      <c r="I11" s="170">
        <v>1</v>
      </c>
      <c r="J11" s="171">
        <v>0</v>
      </c>
      <c r="K11" s="221">
        <v>25.020500183105469</v>
      </c>
      <c r="L11" s="87">
        <v>28.898000717163086</v>
      </c>
      <c r="M11" s="184">
        <v>-3.8775005340576172</v>
      </c>
      <c r="N11" s="184">
        <v>-0.24810482654410304</v>
      </c>
      <c r="O11" s="77">
        <v>26.92549991607666</v>
      </c>
      <c r="P11" s="30">
        <v>-0.10739004491917337</v>
      </c>
      <c r="Q11" s="20">
        <v>19.843999862670898</v>
      </c>
      <c r="R11" s="118">
        <v>0.18703864422005623</v>
      </c>
      <c r="S11" s="20">
        <v>24.514499664306641</v>
      </c>
      <c r="T11" s="30">
        <v>0.12025296808131536</v>
      </c>
      <c r="U11" s="20">
        <v>26.195499420166016</v>
      </c>
      <c r="V11" s="118">
        <v>6.11041393441214E-3</v>
      </c>
      <c r="W11" s="20">
        <v>26.763500213623047</v>
      </c>
      <c r="X11" s="30">
        <v>-0.2180332955208053</v>
      </c>
      <c r="Y11" s="30">
        <v>28.975500106811523</v>
      </c>
      <c r="Z11" s="118">
        <v>-0.67924722483337518</v>
      </c>
      <c r="AA11" s="77">
        <v>28.109000205993652</v>
      </c>
      <c r="AB11" s="118">
        <v>-2.9675942310356196E-2</v>
      </c>
      <c r="AC11" s="20">
        <v>25.006499290466309</v>
      </c>
      <c r="AD11" s="30">
        <v>0.13953912378199851</v>
      </c>
      <c r="AE11" s="151"/>
    </row>
    <row r="12" spans="1:31" x14ac:dyDescent="0.25">
      <c r="C12" s="5" t="s">
        <v>18</v>
      </c>
      <c r="D12" s="151">
        <v>12.4</v>
      </c>
      <c r="E12" s="215">
        <v>12.4</v>
      </c>
      <c r="F12" s="29" t="s">
        <v>82</v>
      </c>
      <c r="G12" s="133">
        <v>10</v>
      </c>
      <c r="H12" s="11">
        <v>10</v>
      </c>
      <c r="I12" s="170">
        <v>1.5</v>
      </c>
      <c r="J12" s="171">
        <v>0.58496250072115619</v>
      </c>
      <c r="K12" s="221">
        <v>24.057999610900879</v>
      </c>
      <c r="L12" s="87">
        <v>28.130000114440918</v>
      </c>
      <c r="M12" s="184">
        <v>-4.6569630042611951</v>
      </c>
      <c r="N12" s="184">
        <v>0.53135764365947491</v>
      </c>
      <c r="O12" s="77">
        <v>26.555500030517578</v>
      </c>
      <c r="P12" s="30">
        <v>7.9571738638896772E-2</v>
      </c>
      <c r="Q12" s="20">
        <v>19.590000152587891</v>
      </c>
      <c r="R12" s="118">
        <v>0.25800025230205215</v>
      </c>
      <c r="S12" s="20">
        <v>23.625499725341797</v>
      </c>
      <c r="T12" s="30">
        <v>0.82621480504514722</v>
      </c>
      <c r="U12" s="20">
        <v>25.51300048828125</v>
      </c>
      <c r="V12" s="118">
        <v>0.50557124381816587</v>
      </c>
      <c r="W12" s="20">
        <v>26.030500411987305</v>
      </c>
      <c r="X12" s="30">
        <v>0.33192840411392499</v>
      </c>
      <c r="Y12" s="30">
        <v>27.956500053405762</v>
      </c>
      <c r="Z12" s="118">
        <v>0.15671472657137475</v>
      </c>
      <c r="AA12" s="20">
        <v>27.607000350952148</v>
      </c>
      <c r="AB12" s="118">
        <v>0.28928581073013582</v>
      </c>
      <c r="AC12" s="20">
        <v>24.619500160217285</v>
      </c>
      <c r="AD12" s="30">
        <v>0.34350015203001005</v>
      </c>
      <c r="AE12" s="151"/>
    </row>
    <row r="13" spans="1:31" x14ac:dyDescent="0.25">
      <c r="C13" s="5" t="s">
        <v>18</v>
      </c>
      <c r="D13" s="151">
        <v>12.4</v>
      </c>
      <c r="E13" s="215">
        <v>12.4</v>
      </c>
      <c r="F13" s="29" t="s">
        <v>82</v>
      </c>
      <c r="G13" s="133">
        <v>11</v>
      </c>
      <c r="H13" s="11">
        <v>11</v>
      </c>
      <c r="I13" s="170">
        <v>1.3</v>
      </c>
      <c r="J13" s="171">
        <v>0.37851162325372983</v>
      </c>
      <c r="K13" s="221">
        <v>23.772500038146973</v>
      </c>
      <c r="L13" s="87">
        <v>28.483499526977539</v>
      </c>
      <c r="M13" s="184">
        <v>-5.0895111120842964</v>
      </c>
      <c r="N13" s="184">
        <v>0.96390575148257618</v>
      </c>
      <c r="O13" s="77">
        <v>26.83899974822998</v>
      </c>
      <c r="P13" s="30">
        <v>-5.6879444004310553E-2</v>
      </c>
      <c r="Q13" s="20">
        <v>20.004499435424805</v>
      </c>
      <c r="R13" s="118">
        <v>-9.4504954656677853E-3</v>
      </c>
      <c r="S13" s="20">
        <v>23.983500480651855</v>
      </c>
      <c r="T13" s="30">
        <v>0.61526258480428364</v>
      </c>
      <c r="U13" s="20">
        <v>26.140500068664551</v>
      </c>
      <c r="V13" s="118">
        <v>2.5120198504060109E-2</v>
      </c>
      <c r="W13" s="20">
        <v>26.52649974822998</v>
      </c>
      <c r="X13" s="30">
        <v>-1.7022397059555772E-2</v>
      </c>
      <c r="Y13" s="30">
        <v>28.556499481201172</v>
      </c>
      <c r="Z13" s="118">
        <v>-0.29623616615484066</v>
      </c>
      <c r="AA13" s="20">
        <v>27.93850040435791</v>
      </c>
      <c r="AB13" s="118">
        <v>0.1048342923935689</v>
      </c>
      <c r="AC13" s="20">
        <v>24.808000564575195</v>
      </c>
      <c r="AD13" s="30">
        <v>0.30204828274129492</v>
      </c>
      <c r="AE13" s="151"/>
    </row>
    <row r="14" spans="1:31" x14ac:dyDescent="0.25">
      <c r="C14" s="5" t="s">
        <v>18</v>
      </c>
      <c r="D14" s="151">
        <v>12.4</v>
      </c>
      <c r="E14" s="215">
        <v>12.4</v>
      </c>
      <c r="F14" s="29" t="s">
        <v>82</v>
      </c>
      <c r="G14" s="133">
        <v>12</v>
      </c>
      <c r="H14" s="11">
        <v>12</v>
      </c>
      <c r="I14" s="170">
        <v>1.7</v>
      </c>
      <c r="J14" s="171">
        <v>0.76553474636297703</v>
      </c>
      <c r="K14" s="221">
        <v>23.996999740600586</v>
      </c>
      <c r="L14" s="87">
        <v>28.10099983215332</v>
      </c>
      <c r="M14" s="184">
        <v>-4.8695348379157117</v>
      </c>
      <c r="N14" s="184">
        <v>0.74392947731399151</v>
      </c>
      <c r="O14" s="77">
        <v>26.20050048828125</v>
      </c>
      <c r="P14" s="30">
        <v>0.58614324422944808</v>
      </c>
      <c r="Q14" s="20">
        <v>19.171999931335449</v>
      </c>
      <c r="R14" s="118">
        <v>0.82757243690871718</v>
      </c>
      <c r="S14" s="20">
        <v>23.528499603271484</v>
      </c>
      <c r="T14" s="30">
        <v>1.0747868904696833</v>
      </c>
      <c r="U14" s="20">
        <v>25.334500312805176</v>
      </c>
      <c r="V14" s="118">
        <v>0.83564338264846327</v>
      </c>
      <c r="W14" s="20">
        <v>25.852499961853027</v>
      </c>
      <c r="X14" s="30">
        <v>0.66150081760242552</v>
      </c>
      <c r="Y14" s="30">
        <v>28.07349967956543</v>
      </c>
      <c r="Z14" s="118">
        <v>0.19128706376592997</v>
      </c>
      <c r="AA14" s="20">
        <v>27.690999984741211</v>
      </c>
      <c r="AB14" s="118">
        <v>0.3568581402952965</v>
      </c>
      <c r="AC14" s="20">
        <v>24.057499885559082</v>
      </c>
      <c r="AD14" s="30">
        <v>1.0570723900424368</v>
      </c>
      <c r="AE14" s="151"/>
    </row>
    <row r="15" spans="1:31" x14ac:dyDescent="0.25">
      <c r="C15" s="5" t="s">
        <v>18</v>
      </c>
      <c r="D15" s="151">
        <v>12.4</v>
      </c>
      <c r="E15" s="215">
        <v>12.4</v>
      </c>
      <c r="F15" s="29" t="s">
        <v>82</v>
      </c>
      <c r="G15" s="133">
        <v>13</v>
      </c>
      <c r="H15" s="11">
        <v>13</v>
      </c>
      <c r="I15" s="170">
        <v>1.2</v>
      </c>
      <c r="J15" s="171">
        <v>0.26303440583379378</v>
      </c>
      <c r="K15" s="221">
        <v>23.578499794006348</v>
      </c>
      <c r="L15" s="87">
        <v>27.965000152587891</v>
      </c>
      <c r="M15" s="184">
        <v>-4.6495347644153364</v>
      </c>
      <c r="N15" s="184">
        <v>0.52392940381361619</v>
      </c>
      <c r="O15" s="77">
        <v>26.090000152587891</v>
      </c>
      <c r="P15" s="30">
        <v>5.8143559828194746E-2</v>
      </c>
      <c r="Q15" s="20">
        <v>19.541500091552734</v>
      </c>
      <c r="R15" s="118">
        <v>-0.18042774340318068</v>
      </c>
      <c r="S15" s="20">
        <v>23.832499504089355</v>
      </c>
      <c r="T15" s="30">
        <v>0.13228696955719865</v>
      </c>
      <c r="U15" s="20">
        <v>25.672999382019043</v>
      </c>
      <c r="V15" s="118">
        <v>-0.14135570666001662</v>
      </c>
      <c r="W15" s="20">
        <v>25.905500411987305</v>
      </c>
      <c r="X15" s="30">
        <v>-2.9999652626464535E-2</v>
      </c>
      <c r="Y15" s="30">
        <v>28.076499938964844</v>
      </c>
      <c r="Z15" s="118">
        <v>-0.45021321572809703</v>
      </c>
      <c r="AA15" s="20">
        <v>27.181499481201172</v>
      </c>
      <c r="AB15" s="118">
        <v>0.22785862374072285</v>
      </c>
      <c r="AC15" s="20">
        <v>24.322500228881836</v>
      </c>
      <c r="AD15" s="30">
        <v>0.15357202662506975</v>
      </c>
      <c r="AE15" s="151"/>
    </row>
    <row r="16" spans="1:31" x14ac:dyDescent="0.25">
      <c r="C16" s="5" t="s">
        <v>18</v>
      </c>
      <c r="D16" s="151">
        <v>12.4</v>
      </c>
      <c r="E16" s="215">
        <v>12.4</v>
      </c>
      <c r="F16" s="29" t="s">
        <v>82</v>
      </c>
      <c r="G16" s="133">
        <v>14</v>
      </c>
      <c r="H16" s="11">
        <v>14</v>
      </c>
      <c r="I16" s="170">
        <v>1.2</v>
      </c>
      <c r="J16" s="171">
        <v>0.26303440583379378</v>
      </c>
      <c r="K16" s="221">
        <v>23.772000312805176</v>
      </c>
      <c r="L16" s="87">
        <v>27.954000473022461</v>
      </c>
      <c r="M16" s="184">
        <v>-4.4450345660510786</v>
      </c>
      <c r="N16" s="184">
        <v>0.31942920544935838</v>
      </c>
      <c r="O16" s="77">
        <v>26</v>
      </c>
      <c r="P16" s="30">
        <v>0.13714403285065568</v>
      </c>
      <c r="Q16" s="20">
        <v>19.16349983215332</v>
      </c>
      <c r="R16" s="118">
        <v>0.18657283643080369</v>
      </c>
      <c r="S16" s="20">
        <v>23.316499710083008</v>
      </c>
      <c r="T16" s="30">
        <v>0.63728708399811662</v>
      </c>
      <c r="U16" s="20">
        <v>25.516499519348145</v>
      </c>
      <c r="V16" s="118">
        <v>4.1444764454521277E-3</v>
      </c>
      <c r="W16" s="20">
        <v>25.977499961853027</v>
      </c>
      <c r="X16" s="30">
        <v>-0.11299888205761688</v>
      </c>
      <c r="Y16" s="30">
        <v>27.715499877929687</v>
      </c>
      <c r="Z16" s="118">
        <v>-0.10021283425837046</v>
      </c>
      <c r="AA16" s="20">
        <v>27.277500152587891</v>
      </c>
      <c r="AB16" s="118">
        <v>0.12085827278857431</v>
      </c>
      <c r="AC16" s="20">
        <v>23.862000465393066</v>
      </c>
      <c r="AD16" s="30">
        <v>0.60307211054840915</v>
      </c>
      <c r="AE16" s="151"/>
    </row>
    <row r="17" spans="1:70" s="51" customFormat="1" x14ac:dyDescent="0.25">
      <c r="C17" s="42" t="s">
        <v>18</v>
      </c>
      <c r="D17" s="43">
        <v>6</v>
      </c>
      <c r="E17" s="52">
        <v>12.4</v>
      </c>
      <c r="F17" s="51" t="s">
        <v>83</v>
      </c>
      <c r="G17" s="137">
        <v>15</v>
      </c>
      <c r="H17" s="191">
        <v>15</v>
      </c>
      <c r="I17" s="173">
        <v>1.2</v>
      </c>
      <c r="J17" s="173">
        <v>0.26303440583379378</v>
      </c>
      <c r="K17" s="43">
        <v>25.076499938964844</v>
      </c>
      <c r="L17" s="134">
        <v>28.655000686645508</v>
      </c>
      <c r="M17" s="223">
        <v>-3.841535153514458</v>
      </c>
      <c r="N17" s="223">
        <v>-0.28407020708726227</v>
      </c>
      <c r="O17" s="45">
        <v>26.730500221252441</v>
      </c>
      <c r="P17" s="48">
        <v>0.10764402522126115</v>
      </c>
      <c r="Q17" s="45">
        <v>19.583499908447266</v>
      </c>
      <c r="R17" s="100">
        <v>0.46757297375990525</v>
      </c>
      <c r="S17" s="45">
        <v>23.975500106811523</v>
      </c>
      <c r="T17" s="100">
        <v>0.67928690089264787</v>
      </c>
      <c r="U17" s="45">
        <v>25.597000122070313</v>
      </c>
      <c r="V17" s="100">
        <v>0.62464408734633103</v>
      </c>
      <c r="W17" s="45">
        <v>26.131999969482422</v>
      </c>
      <c r="X17" s="100">
        <v>0.43350132393603547</v>
      </c>
      <c r="Y17" s="48">
        <v>28.515999794006348</v>
      </c>
      <c r="Z17" s="100">
        <v>-0.19971253671198375</v>
      </c>
      <c r="AA17" s="45">
        <v>27.429499626159668</v>
      </c>
      <c r="AB17" s="100">
        <v>0.66985901283984395</v>
      </c>
      <c r="AC17" s="45">
        <v>25.265500068664551</v>
      </c>
      <c r="AD17" s="100">
        <v>-9.942727910002791E-2</v>
      </c>
      <c r="AE17" s="43"/>
    </row>
    <row r="18" spans="1:70" x14ac:dyDescent="0.25">
      <c r="A18" s="1"/>
      <c r="B18" s="1"/>
      <c r="C18" s="5" t="s">
        <v>18</v>
      </c>
      <c r="D18" s="151">
        <v>6</v>
      </c>
      <c r="E18" s="215">
        <v>12.4</v>
      </c>
      <c r="F18" s="29" t="s">
        <v>83</v>
      </c>
      <c r="G18" s="133">
        <v>16</v>
      </c>
      <c r="H18" s="11">
        <v>16</v>
      </c>
      <c r="I18" s="170">
        <v>0.1</v>
      </c>
      <c r="J18" s="171">
        <v>-3.3219280948873622</v>
      </c>
      <c r="K18" s="221">
        <v>25.747500419616699</v>
      </c>
      <c r="L18" s="87">
        <v>29.764999389648437</v>
      </c>
      <c r="M18" s="184">
        <v>-0.6955708751443761</v>
      </c>
      <c r="N18" s="184">
        <v>-3.4300344854573441</v>
      </c>
      <c r="O18" s="77">
        <v>28.376500129699707</v>
      </c>
      <c r="P18" s="30">
        <v>-4.0133196809442309</v>
      </c>
      <c r="Q18" s="20">
        <v>21.902000427246094</v>
      </c>
      <c r="R18" s="118">
        <v>-4.3258913427571493</v>
      </c>
      <c r="S18" s="20">
        <v>25.222499847412109</v>
      </c>
      <c r="T18" s="30">
        <v>-3.042676637426164</v>
      </c>
      <c r="U18" s="20">
        <v>26.172500610351562</v>
      </c>
      <c r="V18" s="118">
        <v>-2.4258201986531454</v>
      </c>
      <c r="W18" s="20">
        <v>28.10099983215332</v>
      </c>
      <c r="X18" s="30">
        <v>-4.0104623364530898</v>
      </c>
      <c r="Y18" s="30">
        <v>29.064999580383301</v>
      </c>
      <c r="Z18" s="118">
        <v>-3.2236761208071631</v>
      </c>
      <c r="AA18" s="20">
        <v>27.993499755859375</v>
      </c>
      <c r="AB18" s="118">
        <v>-2.3691049145780894</v>
      </c>
      <c r="AC18" s="20">
        <v>26.07450008392334</v>
      </c>
      <c r="AD18" s="30">
        <v>-3.3833910920770434</v>
      </c>
      <c r="AE18" s="151"/>
    </row>
    <row r="19" spans="1:70" x14ac:dyDescent="0.25">
      <c r="A19" s="1"/>
      <c r="B19" s="1"/>
      <c r="C19" s="5" t="s">
        <v>18</v>
      </c>
      <c r="D19" s="151">
        <v>6</v>
      </c>
      <c r="E19" s="215">
        <v>12.4</v>
      </c>
      <c r="F19" s="29" t="s">
        <v>83</v>
      </c>
      <c r="G19" s="133">
        <v>17</v>
      </c>
      <c r="H19" s="11">
        <v>17</v>
      </c>
      <c r="I19" s="170">
        <v>0.2</v>
      </c>
      <c r="J19" s="171">
        <v>-2.3219280948873622</v>
      </c>
      <c r="K19" s="221">
        <v>24.338500022888184</v>
      </c>
      <c r="L19" s="87">
        <v>28.806999206542969</v>
      </c>
      <c r="M19" s="184">
        <v>-2.146571088767423</v>
      </c>
      <c r="N19" s="184">
        <v>-1.9790342718342973</v>
      </c>
      <c r="O19" s="77">
        <v>26.271500587463379</v>
      </c>
      <c r="P19" s="30">
        <v>-1.8663203218133715</v>
      </c>
      <c r="Q19" s="20">
        <v>19.217499732971191</v>
      </c>
      <c r="R19" s="118">
        <v>-1.5993908315877157</v>
      </c>
      <c r="S19" s="20">
        <v>24.081000328063965</v>
      </c>
      <c r="T19" s="30">
        <v>-1.8591773011834882</v>
      </c>
      <c r="U19" s="20">
        <v>25.373000144958496</v>
      </c>
      <c r="V19" s="118">
        <v>-1.5843199163655477</v>
      </c>
      <c r="W19" s="20">
        <v>26.319000244140625</v>
      </c>
      <c r="X19" s="30">
        <v>-2.1864629315458628</v>
      </c>
      <c r="Y19" s="30">
        <v>28.401000022888184</v>
      </c>
      <c r="Z19" s="118">
        <v>-2.5176767464175147</v>
      </c>
      <c r="AA19" s="20">
        <v>26.878000259399414</v>
      </c>
      <c r="AB19" s="118">
        <v>-1.2116056012235972</v>
      </c>
      <c r="AC19" s="20">
        <v>24.322000503540039</v>
      </c>
      <c r="AD19" s="30">
        <v>-1.5888916947992113</v>
      </c>
      <c r="AE19" s="151"/>
    </row>
    <row r="20" spans="1:70" x14ac:dyDescent="0.25">
      <c r="A20" s="1"/>
      <c r="B20" s="1"/>
      <c r="C20" s="5" t="s">
        <v>18</v>
      </c>
      <c r="D20" s="151">
        <v>6</v>
      </c>
      <c r="E20" s="215">
        <v>12.4</v>
      </c>
      <c r="F20" s="29" t="s">
        <v>83</v>
      </c>
      <c r="G20" s="133">
        <v>19</v>
      </c>
      <c r="H20" s="11">
        <v>19</v>
      </c>
      <c r="I20" s="170">
        <v>1.1000000000000001</v>
      </c>
      <c r="J20" s="171">
        <v>0.13750352374993502</v>
      </c>
      <c r="K20" s="221">
        <v>24.26300048828125</v>
      </c>
      <c r="L20" s="87">
        <v>28.755499839782715</v>
      </c>
      <c r="M20" s="184">
        <v>-4.6300028752513995</v>
      </c>
      <c r="N20" s="184">
        <v>0.5043975146496793</v>
      </c>
      <c r="O20" s="77">
        <v>26.578499794006348</v>
      </c>
      <c r="P20" s="30">
        <v>0.23461272352070317</v>
      </c>
      <c r="Q20" s="20">
        <v>19.496000289916992</v>
      </c>
      <c r="R20" s="118">
        <v>0.53004086334352607</v>
      </c>
      <c r="S20" s="20">
        <v>24.129499435424805</v>
      </c>
      <c r="T20" s="30">
        <v>0.50025584333271489</v>
      </c>
      <c r="U20" s="20">
        <v>25.814000129699707</v>
      </c>
      <c r="V20" s="118">
        <v>0.38261235077028477</v>
      </c>
      <c r="W20" s="20">
        <v>26.831999778747559</v>
      </c>
      <c r="X20" s="30">
        <v>-0.29153021427575299</v>
      </c>
      <c r="Y20" s="30">
        <v>28.45050048828125</v>
      </c>
      <c r="Z20" s="118">
        <v>-0.15924495993353782</v>
      </c>
      <c r="AA20" s="20">
        <v>27.678999900817871</v>
      </c>
      <c r="AB20" s="118">
        <v>0.39532700923498909</v>
      </c>
      <c r="AC20" s="20">
        <v>24.402499198913574</v>
      </c>
      <c r="AD20" s="30">
        <v>0.73854186170429648</v>
      </c>
      <c r="AE20" s="151"/>
    </row>
    <row r="21" spans="1:70" x14ac:dyDescent="0.25">
      <c r="A21" s="1"/>
      <c r="B21" s="1"/>
      <c r="C21" s="5" t="s">
        <v>18</v>
      </c>
      <c r="D21" s="151">
        <v>6</v>
      </c>
      <c r="E21" s="215">
        <v>12.4</v>
      </c>
      <c r="F21" s="29" t="s">
        <v>83</v>
      </c>
      <c r="G21" s="133">
        <v>20</v>
      </c>
      <c r="H21" s="11">
        <v>20</v>
      </c>
      <c r="I21" s="170">
        <v>0.9</v>
      </c>
      <c r="J21" s="171">
        <v>-0.15200309344504997</v>
      </c>
      <c r="K21" s="221">
        <v>23.809000015258789</v>
      </c>
      <c r="L21" s="87">
        <v>28.390500068664551</v>
      </c>
      <c r="M21" s="184">
        <v>-4.4294969599607121</v>
      </c>
      <c r="N21" s="184">
        <v>0.3038915993589919</v>
      </c>
      <c r="O21" s="77">
        <v>26.515000343322754</v>
      </c>
      <c r="P21" s="30">
        <v>-0.3563942141088523</v>
      </c>
      <c r="Q21" s="20">
        <v>19.608500480651855</v>
      </c>
      <c r="R21" s="118">
        <v>-0.23696571570448555</v>
      </c>
      <c r="S21" s="20">
        <v>23.908500671386719</v>
      </c>
      <c r="T21" s="30">
        <v>6.6748219057652491E-2</v>
      </c>
      <c r="U21" s="20">
        <v>25.810500144958496</v>
      </c>
      <c r="V21" s="118">
        <v>-0.26839405280165352</v>
      </c>
      <c r="W21" s="20">
        <v>26.05250072479248</v>
      </c>
      <c r="X21" s="30">
        <v>-0.16653754863382408</v>
      </c>
      <c r="Y21" s="30">
        <v>27.866999626159668</v>
      </c>
      <c r="Z21" s="118">
        <v>-0.23025048612510485</v>
      </c>
      <c r="AA21" s="20">
        <v>27.453000068664551</v>
      </c>
      <c r="AB21" s="118">
        <v>-3.317954692483982E-2</v>
      </c>
      <c r="AC21" s="20">
        <v>24.5625</v>
      </c>
      <c r="AD21" s="30">
        <v>-7.5965327695278084E-2</v>
      </c>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row>
    <row r="22" spans="1:70" x14ac:dyDescent="0.25">
      <c r="A22" s="1"/>
      <c r="B22" s="1"/>
      <c r="C22" s="5" t="s">
        <v>18</v>
      </c>
      <c r="D22" s="151">
        <v>6</v>
      </c>
      <c r="E22" s="215">
        <v>12.4</v>
      </c>
      <c r="F22" s="29" t="s">
        <v>83</v>
      </c>
      <c r="G22" s="133">
        <v>21</v>
      </c>
      <c r="H22" s="11">
        <v>21</v>
      </c>
      <c r="I22" s="170">
        <v>1.4</v>
      </c>
      <c r="J22" s="171">
        <v>0.48542682717024171</v>
      </c>
      <c r="K22" s="221">
        <v>24.046999931335449</v>
      </c>
      <c r="L22" s="87">
        <v>28.280000686645508</v>
      </c>
      <c r="M22" s="184">
        <v>-4.7184275824803006</v>
      </c>
      <c r="N22" s="184">
        <v>0.59282222187858036</v>
      </c>
      <c r="O22" s="77">
        <v>26.716500282287598</v>
      </c>
      <c r="P22" s="30">
        <v>-3.0963614477447443E-2</v>
      </c>
      <c r="Q22" s="20">
        <v>19.592000007629395</v>
      </c>
      <c r="R22" s="118">
        <v>0.306465295914224</v>
      </c>
      <c r="S22" s="20">
        <v>23.555000305175781</v>
      </c>
      <c r="T22" s="30">
        <v>0.9471791238648386</v>
      </c>
      <c r="U22" s="20">
        <v>25.4375</v>
      </c>
      <c r="V22" s="118">
        <v>0.63153663075309119</v>
      </c>
      <c r="W22" s="20">
        <v>26.124000549316406</v>
      </c>
      <c r="X22" s="30">
        <v>0.28889316543849874</v>
      </c>
      <c r="Y22" s="30">
        <v>28.208999633789063</v>
      </c>
      <c r="Z22" s="118">
        <v>-4.5319955158250602E-2</v>
      </c>
      <c r="AA22" s="20">
        <v>27.310999870300293</v>
      </c>
      <c r="AB22" s="118">
        <v>0.63575119003566682</v>
      </c>
      <c r="AC22" s="20">
        <v>23.735500335693359</v>
      </c>
      <c r="AD22" s="30">
        <v>1.2779648752076116</v>
      </c>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row>
    <row r="23" spans="1:70" s="51" customFormat="1" x14ac:dyDescent="0.25">
      <c r="A23" s="41"/>
      <c r="B23" s="41"/>
      <c r="C23" s="42" t="s">
        <v>18</v>
      </c>
      <c r="D23" s="43">
        <v>18.8</v>
      </c>
      <c r="E23" s="43">
        <v>18.8</v>
      </c>
      <c r="F23" s="51" t="s">
        <v>84</v>
      </c>
      <c r="G23" s="137">
        <v>22</v>
      </c>
      <c r="H23" s="191">
        <v>22</v>
      </c>
      <c r="I23" s="173">
        <v>0.1</v>
      </c>
      <c r="J23" s="173">
        <v>-3.3219280948873622</v>
      </c>
      <c r="K23" s="222">
        <v>24.523499488830566</v>
      </c>
      <c r="L23" s="134">
        <v>27.98699951171875</v>
      </c>
      <c r="M23" s="223">
        <v>-0.14157192800082141</v>
      </c>
      <c r="N23" s="223">
        <v>-3.9840334326008988</v>
      </c>
      <c r="O23" s="45">
        <v>25.607500076293945</v>
      </c>
      <c r="P23" s="48">
        <v>-3.0223195054681566</v>
      </c>
      <c r="Q23" s="45">
        <v>18.843000411987305</v>
      </c>
      <c r="R23" s="100">
        <v>-3.0448912054280477</v>
      </c>
      <c r="S23" s="45">
        <v>23.744999885559082</v>
      </c>
      <c r="T23" s="100">
        <v>-3.3431765535028242</v>
      </c>
      <c r="U23" s="45">
        <v>25.368000030517578</v>
      </c>
      <c r="V23" s="100">
        <v>-3.3993194967488485</v>
      </c>
      <c r="W23" s="45">
        <v>26.130499839782715</v>
      </c>
      <c r="X23" s="100">
        <v>-3.8179622220121714</v>
      </c>
      <c r="Y23" s="48">
        <v>27.68649959564209</v>
      </c>
      <c r="Z23" s="100">
        <v>-3.6231760139956397</v>
      </c>
      <c r="AA23" s="45">
        <v>27.27299976348877</v>
      </c>
      <c r="AB23" s="100">
        <v>-3.4266048001371714</v>
      </c>
      <c r="AC23" s="45">
        <v>24.333499908447266</v>
      </c>
      <c r="AD23" s="100">
        <v>-3.4203907945306566</v>
      </c>
      <c r="AE23" s="43"/>
    </row>
    <row r="24" spans="1:70" x14ac:dyDescent="0.25">
      <c r="A24" s="1"/>
      <c r="B24" s="1"/>
      <c r="C24" s="5" t="s">
        <v>18</v>
      </c>
      <c r="D24" s="151">
        <v>18.8</v>
      </c>
      <c r="E24" s="151">
        <v>18.8</v>
      </c>
      <c r="F24" s="29" t="s">
        <v>84</v>
      </c>
      <c r="G24" s="133">
        <v>23</v>
      </c>
      <c r="H24" s="11">
        <v>23</v>
      </c>
      <c r="I24" s="170">
        <v>0.7</v>
      </c>
      <c r="J24" s="171">
        <v>-0.51457317282975834</v>
      </c>
      <c r="K24" s="221">
        <v>24.158499717712402</v>
      </c>
      <c r="L24" s="87">
        <v>28.196000099182129</v>
      </c>
      <c r="M24" s="184">
        <v>-3.5229272086399681</v>
      </c>
      <c r="N24" s="184">
        <v>-0.60267815196175212</v>
      </c>
      <c r="O24" s="77">
        <v>26.239500045776367</v>
      </c>
      <c r="P24" s="30">
        <v>-0.63796396542959588</v>
      </c>
      <c r="Q24" s="20">
        <v>19.610000610351562</v>
      </c>
      <c r="R24" s="118">
        <v>-0.79553589427132287</v>
      </c>
      <c r="S24" s="20">
        <v>24.500999450683594</v>
      </c>
      <c r="T24" s="30">
        <v>-1.0828206091063532</v>
      </c>
      <c r="U24" s="20">
        <v>25.979000091552734</v>
      </c>
      <c r="V24" s="118">
        <v>-0.99396404826302209</v>
      </c>
      <c r="W24" s="20">
        <v>26.453000068664551</v>
      </c>
      <c r="X24" s="30">
        <v>-1.1241069413730247</v>
      </c>
      <c r="Y24" s="30">
        <v>27.96399974822998</v>
      </c>
      <c r="Z24" s="118">
        <v>-0.88432065706254759</v>
      </c>
      <c r="AA24" s="20">
        <v>27.507499694824219</v>
      </c>
      <c r="AB24" s="118">
        <v>-0.64474922195163797</v>
      </c>
      <c r="AC24" s="20">
        <v>25.217000007629395</v>
      </c>
      <c r="AD24" s="30">
        <v>-1.2875353841918029</v>
      </c>
      <c r="AE24" s="151"/>
    </row>
    <row r="25" spans="1:70" x14ac:dyDescent="0.25">
      <c r="A25" s="1"/>
      <c r="B25" s="1"/>
      <c r="C25" s="5" t="s">
        <v>18</v>
      </c>
      <c r="D25" s="151">
        <v>18.8</v>
      </c>
      <c r="E25" s="151">
        <v>18.8</v>
      </c>
      <c r="F25" s="29" t="s">
        <v>84</v>
      </c>
      <c r="G25" s="133">
        <v>24</v>
      </c>
      <c r="H25" s="11">
        <v>24</v>
      </c>
      <c r="I25" s="170">
        <v>1.5</v>
      </c>
      <c r="J25" s="171">
        <v>0.58496250072115619</v>
      </c>
      <c r="K25" s="221">
        <v>24.223999977111816</v>
      </c>
      <c r="L25" s="87">
        <v>28.35099983215332</v>
      </c>
      <c r="M25" s="184">
        <v>-4.71196235576266</v>
      </c>
      <c r="N25" s="184">
        <v>0.58635699516093975</v>
      </c>
      <c r="O25" s="77">
        <v>26.263999938964844</v>
      </c>
      <c r="P25" s="30">
        <v>0.59207154790403349</v>
      </c>
      <c r="Q25" s="20">
        <v>19.964000701904297</v>
      </c>
      <c r="R25" s="118">
        <v>0.10499942069804824</v>
      </c>
      <c r="S25" s="20">
        <v>24.459500312805176</v>
      </c>
      <c r="T25" s="30">
        <v>0.21321393529417065</v>
      </c>
      <c r="U25" s="20">
        <v>26.034500122070312</v>
      </c>
      <c r="V25" s="118">
        <v>0.20507132774150572</v>
      </c>
      <c r="W25" s="20">
        <v>26.189499855041504</v>
      </c>
      <c r="X25" s="30">
        <v>0.39392867877212812</v>
      </c>
      <c r="Y25" s="30">
        <v>27.590000152587891</v>
      </c>
      <c r="Z25" s="118">
        <v>0.74421434510164808</v>
      </c>
      <c r="AA25" s="20">
        <v>28.222000122070312</v>
      </c>
      <c r="AB25" s="118">
        <v>-0.10471424267562579</v>
      </c>
      <c r="AC25" s="20">
        <v>24.94849967956543</v>
      </c>
      <c r="AD25" s="30">
        <v>0.23550035039426787</v>
      </c>
      <c r="AE25" s="151"/>
    </row>
    <row r="26" spans="1:70" x14ac:dyDescent="0.25">
      <c r="C26" s="5" t="s">
        <v>18</v>
      </c>
      <c r="D26" s="151">
        <v>18.8</v>
      </c>
      <c r="E26" s="151">
        <v>18.8</v>
      </c>
      <c r="F26" s="29" t="s">
        <v>84</v>
      </c>
      <c r="G26" s="133">
        <v>25</v>
      </c>
      <c r="H26" s="11">
        <v>25</v>
      </c>
      <c r="I26" s="170">
        <v>1.3</v>
      </c>
      <c r="J26" s="171">
        <v>0.37851162325372983</v>
      </c>
      <c r="K26" s="221">
        <v>24.271499633789063</v>
      </c>
      <c r="L26" s="87">
        <v>28.242500305175781</v>
      </c>
      <c r="M26" s="184">
        <v>-4.3495122946404488</v>
      </c>
      <c r="N26" s="184">
        <v>0.22390693403872852</v>
      </c>
      <c r="O26" s="77">
        <v>26.071499824523926</v>
      </c>
      <c r="P26" s="30">
        <v>0.46962125789998632</v>
      </c>
      <c r="Q26" s="20">
        <v>19.061000823974609</v>
      </c>
      <c r="R26" s="118">
        <v>0.69304889418276971</v>
      </c>
      <c r="S26" s="20">
        <v>23.975500106811523</v>
      </c>
      <c r="T26" s="30">
        <v>0.38226373684285786</v>
      </c>
      <c r="U26" s="20">
        <v>25.635499954223633</v>
      </c>
      <c r="V26" s="118">
        <v>0.28912109114322027</v>
      </c>
      <c r="W26" s="20">
        <v>26.748000144958496</v>
      </c>
      <c r="X26" s="30">
        <v>-0.47952201558982943</v>
      </c>
      <c r="Y26" s="30">
        <v>28.28950023651123</v>
      </c>
      <c r="Z26" s="118">
        <v>-0.27023614326665707</v>
      </c>
      <c r="AA26" s="20">
        <v>27.445499420166016</v>
      </c>
      <c r="AB26" s="118">
        <v>0.35683605478370561</v>
      </c>
      <c r="AC26" s="20">
        <v>24.416500091552734</v>
      </c>
      <c r="AD26" s="30">
        <v>0.45254953396199804</v>
      </c>
      <c r="AE26" s="151"/>
    </row>
    <row r="27" spans="1:70" x14ac:dyDescent="0.25">
      <c r="C27" s="5" t="s">
        <v>18</v>
      </c>
      <c r="D27" s="151">
        <v>18.8</v>
      </c>
      <c r="E27" s="151">
        <v>18.8</v>
      </c>
      <c r="F27" s="29" t="s">
        <v>84</v>
      </c>
      <c r="G27" s="133">
        <v>26</v>
      </c>
      <c r="H27" s="11">
        <v>26</v>
      </c>
      <c r="I27" s="170">
        <v>0.9</v>
      </c>
      <c r="J27" s="171">
        <v>-0.15200309344504997</v>
      </c>
      <c r="K27" s="221">
        <v>23.956999778747559</v>
      </c>
      <c r="L27" s="87">
        <v>28.515500068664551</v>
      </c>
      <c r="M27" s="184">
        <v>-4.4064971964719426</v>
      </c>
      <c r="N27" s="184">
        <v>0.28089183587022237</v>
      </c>
      <c r="O27" s="77">
        <v>25.869500160217285</v>
      </c>
      <c r="P27" s="30">
        <v>0.41410596899661645</v>
      </c>
      <c r="Q27" s="20">
        <v>19.067500114440918</v>
      </c>
      <c r="R27" s="118">
        <v>0.42903465050645195</v>
      </c>
      <c r="S27" s="20">
        <v>24.363500595092773</v>
      </c>
      <c r="T27" s="30">
        <v>-0.26325170464840264</v>
      </c>
      <c r="U27" s="20">
        <v>25.471500396728516</v>
      </c>
      <c r="V27" s="118">
        <v>0.19560569542832695</v>
      </c>
      <c r="W27" s="20">
        <v>26.611499786376953</v>
      </c>
      <c r="X27" s="30">
        <v>-0.60053661021829674</v>
      </c>
      <c r="Y27" s="30">
        <v>28.271500587463379</v>
      </c>
      <c r="Z27" s="118">
        <v>-0.50975144742881584</v>
      </c>
      <c r="AA27" s="20">
        <v>27.689499855041504</v>
      </c>
      <c r="AB27" s="118">
        <v>-0.14467933330179295</v>
      </c>
      <c r="AC27" s="20">
        <v>23.916000366210938</v>
      </c>
      <c r="AD27" s="30">
        <v>0.69553430609378486</v>
      </c>
      <c r="AE27" s="151"/>
    </row>
    <row r="28" spans="1:70" x14ac:dyDescent="0.25">
      <c r="C28" s="5" t="s">
        <v>18</v>
      </c>
      <c r="D28" s="151">
        <v>18.8</v>
      </c>
      <c r="E28" s="151">
        <v>18.8</v>
      </c>
      <c r="F28" s="29" t="s">
        <v>84</v>
      </c>
      <c r="G28" s="133">
        <v>27</v>
      </c>
      <c r="H28" s="11">
        <v>27</v>
      </c>
      <c r="I28" s="170">
        <v>1</v>
      </c>
      <c r="J28" s="171">
        <v>0</v>
      </c>
      <c r="K28" s="78">
        <v>24.640500068664551</v>
      </c>
      <c r="L28" s="87">
        <v>28.22450065612793</v>
      </c>
      <c r="M28" s="30">
        <v>-3.5840005874633789</v>
      </c>
      <c r="N28" s="30">
        <v>-0.54160477313834132</v>
      </c>
      <c r="O28" s="77">
        <v>26.348999977111816</v>
      </c>
      <c r="P28" s="30">
        <v>-0.20439016698948587</v>
      </c>
      <c r="Q28" s="20">
        <v>19.317000389099121</v>
      </c>
      <c r="R28" s="118">
        <v>4.0538056756677321E-2</v>
      </c>
      <c r="S28" s="20">
        <v>24.350000381469727</v>
      </c>
      <c r="T28" s="30">
        <v>-0.38874781011692683</v>
      </c>
      <c r="U28" s="20">
        <v>25.996999740600586</v>
      </c>
      <c r="V28" s="118">
        <v>-0.46888996753531442</v>
      </c>
      <c r="W28" s="20">
        <v>26.533999443054199</v>
      </c>
      <c r="X28" s="30">
        <v>-0.6620325859871139</v>
      </c>
      <c r="Y28" s="30">
        <v>28.59950065612793</v>
      </c>
      <c r="Z28" s="118">
        <v>-0.97674783518493768</v>
      </c>
      <c r="AA28" s="20">
        <v>27.695000648498535</v>
      </c>
      <c r="AB28" s="118">
        <v>-0.28917644585039526</v>
      </c>
      <c r="AC28" s="20">
        <v>25.394499778747559</v>
      </c>
      <c r="AD28" s="30">
        <v>-0.92196142553440774</v>
      </c>
    </row>
    <row r="29" spans="1:70" x14ac:dyDescent="0.25">
      <c r="C29" s="5" t="s">
        <v>18</v>
      </c>
      <c r="D29" s="151">
        <v>18.8</v>
      </c>
      <c r="E29" s="151">
        <v>18.8</v>
      </c>
      <c r="F29" s="29" t="s">
        <v>84</v>
      </c>
      <c r="G29" s="133">
        <v>28</v>
      </c>
      <c r="H29" s="11">
        <v>28</v>
      </c>
      <c r="I29" s="170">
        <v>1.1000000000000001</v>
      </c>
      <c r="J29" s="171">
        <v>0.13750352374993502</v>
      </c>
      <c r="K29" s="78">
        <v>24.364999771118164</v>
      </c>
      <c r="L29" s="87">
        <v>28.342999458312988</v>
      </c>
      <c r="M29" s="30">
        <v>-4.1155032109447589</v>
      </c>
      <c r="N29" s="30">
        <v>-1.0102149656961323E-2</v>
      </c>
      <c r="O29" s="77">
        <v>26.119500160217285</v>
      </c>
      <c r="P29" s="30">
        <v>0.28111197584003911</v>
      </c>
      <c r="Q29" s="20">
        <v>19.194999694824219</v>
      </c>
      <c r="R29" s="118">
        <v>0.41854107696657294</v>
      </c>
      <c r="S29" s="20">
        <v>24.146999359130859</v>
      </c>
      <c r="T29" s="30">
        <v>7.0255538156933639E-2</v>
      </c>
      <c r="U29" s="20">
        <v>25.722000122070313</v>
      </c>
      <c r="V29" s="118">
        <v>6.2111976929952739E-2</v>
      </c>
      <c r="W29" s="20">
        <v>26.31149959564209</v>
      </c>
      <c r="X29" s="30">
        <v>-0.1835304126400108</v>
      </c>
      <c r="Y29" s="30">
        <v>28.768500328063965</v>
      </c>
      <c r="Z29" s="118">
        <v>-0.88974518118597923</v>
      </c>
      <c r="AA29" s="20">
        <v>27.599499702453613</v>
      </c>
      <c r="AB29" s="118">
        <v>6.232682612952023E-2</v>
      </c>
      <c r="AC29" s="20">
        <v>24.383000373840332</v>
      </c>
      <c r="AD29" s="30">
        <v>0.3455403053078121</v>
      </c>
    </row>
    <row r="30" spans="1:70" s="51" customFormat="1" x14ac:dyDescent="0.25">
      <c r="C30" s="42" t="s">
        <v>18</v>
      </c>
      <c r="D30" s="43">
        <v>6</v>
      </c>
      <c r="E30" s="43">
        <v>18.8</v>
      </c>
      <c r="F30" s="51" t="s">
        <v>85</v>
      </c>
      <c r="G30" s="137">
        <v>29</v>
      </c>
      <c r="H30" s="191">
        <v>29</v>
      </c>
      <c r="I30" s="173">
        <v>1</v>
      </c>
      <c r="J30" s="173">
        <v>0</v>
      </c>
      <c r="K30" s="46">
        <v>24.985499382019043</v>
      </c>
      <c r="L30" s="134">
        <v>28.872499465942383</v>
      </c>
      <c r="M30" s="48">
        <v>-3.8870000839233398</v>
      </c>
      <c r="N30" s="48">
        <v>-0.23860527667838038</v>
      </c>
      <c r="O30" s="45">
        <v>27.328499794006348</v>
      </c>
      <c r="P30" s="48">
        <v>-0.53589117406956399</v>
      </c>
      <c r="Q30" s="45">
        <v>19.762499809265137</v>
      </c>
      <c r="R30" s="48">
        <v>0.24303744640511482</v>
      </c>
      <c r="S30" s="45">
        <v>23.8125</v>
      </c>
      <c r="T30" s="48">
        <v>0.79675138116725286</v>
      </c>
      <c r="U30" s="45">
        <v>25.793000221252441</v>
      </c>
      <c r="V30" s="48">
        <v>0.38310836162728323</v>
      </c>
      <c r="W30" s="45">
        <v>27.015000343322754</v>
      </c>
      <c r="X30" s="48">
        <v>-0.49503467644121546</v>
      </c>
      <c r="Y30" s="48">
        <v>28.422499656677246</v>
      </c>
      <c r="Z30" s="48">
        <v>-0.15174802591980097</v>
      </c>
      <c r="AA30" s="45">
        <v>27.718500137329102</v>
      </c>
      <c r="AB30" s="48">
        <v>0.33532287513349146</v>
      </c>
      <c r="AC30" s="45">
        <v>24.781499862670898</v>
      </c>
      <c r="AD30" s="48">
        <v>0.33903730035670554</v>
      </c>
    </row>
    <row r="31" spans="1:70" x14ac:dyDescent="0.25">
      <c r="A31" s="1"/>
      <c r="B31" s="1"/>
      <c r="C31" s="5" t="s">
        <v>18</v>
      </c>
      <c r="D31" s="151">
        <v>6</v>
      </c>
      <c r="E31" s="151">
        <v>18.8</v>
      </c>
      <c r="F31" s="29" t="s">
        <v>85</v>
      </c>
      <c r="G31" s="133">
        <v>30</v>
      </c>
      <c r="H31" s="11">
        <v>30</v>
      </c>
      <c r="I31" s="170">
        <v>0.1</v>
      </c>
      <c r="J31" s="171">
        <v>-3.3219280948873622</v>
      </c>
      <c r="K31" s="78">
        <v>24.937000274658203</v>
      </c>
      <c r="L31" s="87">
        <v>28.812000274658203</v>
      </c>
      <c r="M31" s="30">
        <v>-0.55307190511263782</v>
      </c>
      <c r="N31" s="30">
        <v>-3.5725334554890824</v>
      </c>
      <c r="O31" s="77">
        <v>26.725500106811523</v>
      </c>
      <c r="P31" s="30">
        <v>-3.3153187730462816</v>
      </c>
      <c r="Q31" s="20">
        <v>20.26349925994873</v>
      </c>
      <c r="R31" s="118">
        <v>-3.6403892904500204</v>
      </c>
      <c r="S31" s="20">
        <v>24.809499740600586</v>
      </c>
      <c r="T31" s="30">
        <v>-3.5826756456048749</v>
      </c>
      <c r="U31" s="20">
        <v>25.993499755859375</v>
      </c>
      <c r="V31" s="118">
        <v>-3.1998184591511922</v>
      </c>
      <c r="W31" s="20">
        <v>26.724499702453613</v>
      </c>
      <c r="X31" s="30">
        <v>-3.5869613217436167</v>
      </c>
      <c r="Y31" s="30">
        <v>28.356499671936035</v>
      </c>
      <c r="Z31" s="118">
        <v>-3.4681753273501319</v>
      </c>
      <c r="AA31" s="20">
        <v>27.743499755859375</v>
      </c>
      <c r="AB31" s="118">
        <v>-3.0721040295683237</v>
      </c>
      <c r="AC31" s="20">
        <v>25.451000213623047</v>
      </c>
      <c r="AD31" s="30">
        <v>-3.7128903367669848</v>
      </c>
    </row>
    <row r="32" spans="1:70" x14ac:dyDescent="0.25">
      <c r="A32" s="1"/>
      <c r="B32" s="1"/>
      <c r="C32" s="5" t="s">
        <v>18</v>
      </c>
      <c r="D32" s="151">
        <v>6</v>
      </c>
      <c r="E32" s="151">
        <v>18.8</v>
      </c>
      <c r="F32" s="29" t="s">
        <v>85</v>
      </c>
      <c r="G32" s="133">
        <v>31</v>
      </c>
      <c r="H32" s="11">
        <v>31</v>
      </c>
      <c r="I32" s="170">
        <v>0.2</v>
      </c>
      <c r="J32" s="171">
        <v>-2.3219280948873622</v>
      </c>
      <c r="K32" s="78">
        <v>26.552000045776367</v>
      </c>
      <c r="L32" s="87">
        <v>29.96049976348877</v>
      </c>
      <c r="M32" s="30">
        <v>-1.0865716228250402</v>
      </c>
      <c r="N32" s="30">
        <v>-3.0390337377766801</v>
      </c>
      <c r="O32" s="77">
        <v>29.291000366210938</v>
      </c>
      <c r="P32" s="30">
        <v>-3.7323195436151293</v>
      </c>
      <c r="Q32" s="20">
        <v>22.646999359130859</v>
      </c>
      <c r="R32" s="118">
        <v>-3.8753899008015829</v>
      </c>
      <c r="S32" s="20">
        <v>25.814999580383301</v>
      </c>
      <c r="T32" s="30">
        <v>-2.4396759965570234</v>
      </c>
      <c r="U32" s="20">
        <v>26.562000274658203</v>
      </c>
      <c r="V32" s="118">
        <v>-1.6198194891194539</v>
      </c>
      <c r="W32" s="20">
        <v>28.956500053405762</v>
      </c>
      <c r="X32" s="30">
        <v>-3.6704621838651987</v>
      </c>
      <c r="Y32" s="30">
        <v>29.658499717712402</v>
      </c>
      <c r="Z32" s="118">
        <v>-2.6216758842959327</v>
      </c>
      <c r="AA32" s="20">
        <v>29.062999725341797</v>
      </c>
      <c r="AB32" s="118">
        <v>-2.2431045102201792</v>
      </c>
      <c r="AC32" s="20">
        <v>27.041999816894531</v>
      </c>
      <c r="AD32" s="30">
        <v>-3.1553904512079027</v>
      </c>
    </row>
    <row r="33" spans="1:30" x14ac:dyDescent="0.25">
      <c r="A33" s="1"/>
      <c r="B33" s="1"/>
      <c r="C33" s="5" t="s">
        <v>18</v>
      </c>
      <c r="D33" s="151">
        <v>6</v>
      </c>
      <c r="E33" s="151">
        <v>18.8</v>
      </c>
      <c r="F33" s="29" t="s">
        <v>85</v>
      </c>
      <c r="G33" s="133">
        <v>32</v>
      </c>
      <c r="H33" s="11">
        <v>32</v>
      </c>
      <c r="I33" s="170">
        <v>0.3</v>
      </c>
      <c r="J33" s="171">
        <v>-1.7369655941662063</v>
      </c>
      <c r="K33" s="78">
        <v>24.420000076293945</v>
      </c>
      <c r="L33" s="87">
        <v>28.677999496459961</v>
      </c>
      <c r="M33" s="30">
        <v>-2.5210338259998091</v>
      </c>
      <c r="N33" s="30">
        <v>-1.6045715346019112</v>
      </c>
      <c r="O33" s="77">
        <v>26.779500007629395</v>
      </c>
      <c r="P33" s="30">
        <v>-1.9183569513412391</v>
      </c>
      <c r="Q33" s="20">
        <v>20.188499450683594</v>
      </c>
      <c r="R33" s="118">
        <v>-2.1144277586619706</v>
      </c>
      <c r="S33" s="20">
        <v>23.765999794006348</v>
      </c>
      <c r="T33" s="30">
        <v>-1.0882139764877232</v>
      </c>
      <c r="U33" s="20">
        <v>25.666000366210937</v>
      </c>
      <c r="V33" s="118">
        <v>-1.4213573469798411</v>
      </c>
      <c r="W33" s="20">
        <v>26.032999992370605</v>
      </c>
      <c r="X33" s="30">
        <v>-1.4444998891376952</v>
      </c>
      <c r="Y33" s="30">
        <v>27.59999942779541</v>
      </c>
      <c r="Z33" s="118">
        <v>-1.2607133606865932</v>
      </c>
      <c r="AA33" s="20">
        <v>27.557499885559082</v>
      </c>
      <c r="AB33" s="118">
        <v>-1.4351424367451173</v>
      </c>
      <c r="AC33" s="20">
        <v>24.701000213623047</v>
      </c>
      <c r="AD33" s="30">
        <v>-1.5119286142440713</v>
      </c>
    </row>
    <row r="34" spans="1:30" x14ac:dyDescent="0.25">
      <c r="A34" s="1"/>
      <c r="B34" s="1"/>
      <c r="C34" s="5" t="s">
        <v>18</v>
      </c>
      <c r="D34" s="151">
        <v>6</v>
      </c>
      <c r="E34" s="151">
        <v>18.8</v>
      </c>
      <c r="F34" s="29" t="s">
        <v>85</v>
      </c>
      <c r="G34" s="133">
        <v>33</v>
      </c>
      <c r="H34" s="11">
        <v>33</v>
      </c>
      <c r="I34" s="170">
        <v>0.5</v>
      </c>
      <c r="J34" s="171">
        <v>-1</v>
      </c>
      <c r="K34" s="78">
        <v>24.362500190734863</v>
      </c>
      <c r="L34" s="87">
        <v>28.377499580383301</v>
      </c>
      <c r="M34" s="30">
        <v>-3.0149993896484375</v>
      </c>
      <c r="N34" s="30">
        <v>-1.1106059709532827</v>
      </c>
      <c r="O34" s="77">
        <v>26.785000801086426</v>
      </c>
      <c r="P34" s="30">
        <v>-1.4873920667087241</v>
      </c>
      <c r="Q34" s="20">
        <v>19.763500213623047</v>
      </c>
      <c r="R34" s="118">
        <v>-1.2529628435118774</v>
      </c>
      <c r="S34" s="20">
        <v>23.694000244140625</v>
      </c>
      <c r="T34" s="30">
        <v>-0.57974874853245417</v>
      </c>
      <c r="U34" s="20">
        <v>25.704999923706055</v>
      </c>
      <c r="V34" s="118">
        <v>-1.0238912263854121</v>
      </c>
      <c r="W34" s="20">
        <v>26.48900032043457</v>
      </c>
      <c r="X34" s="30">
        <v>-1.4640345391121139</v>
      </c>
      <c r="Y34" s="30">
        <v>27.640500068664551</v>
      </c>
      <c r="Z34" s="118">
        <v>-0.86474832346618768</v>
      </c>
      <c r="AA34" s="20">
        <v>27.622499465942383</v>
      </c>
      <c r="AB34" s="118">
        <v>-1.0636763390388717</v>
      </c>
      <c r="AC34" s="20">
        <v>24.618999481201172</v>
      </c>
      <c r="AD34" s="30">
        <v>-0.99346220373264993</v>
      </c>
    </row>
    <row r="35" spans="1:30" x14ac:dyDescent="0.25">
      <c r="A35" s="1"/>
      <c r="B35" s="1"/>
      <c r="C35" s="5" t="s">
        <v>18</v>
      </c>
      <c r="D35" s="151">
        <v>6</v>
      </c>
      <c r="E35" s="151">
        <v>18.8</v>
      </c>
      <c r="F35" s="29" t="s">
        <v>85</v>
      </c>
      <c r="G35" s="133">
        <v>34</v>
      </c>
      <c r="H35" s="11">
        <v>34</v>
      </c>
      <c r="I35" s="170">
        <v>1.4</v>
      </c>
      <c r="J35" s="171">
        <v>0.48542682717024171</v>
      </c>
      <c r="K35" s="78">
        <v>24.510000228881836</v>
      </c>
      <c r="L35" s="87">
        <v>28.467000007629395</v>
      </c>
      <c r="M35" s="30">
        <v>-4.4424266059178006</v>
      </c>
      <c r="N35" s="30">
        <v>0.31682124531608036</v>
      </c>
      <c r="O35" s="77">
        <v>27.01200008392334</v>
      </c>
      <c r="P35" s="30">
        <v>-0.13946409512930269</v>
      </c>
      <c r="Q35" s="20">
        <v>20.417500495910645</v>
      </c>
      <c r="R35" s="118">
        <v>-0.33203587138313928</v>
      </c>
      <c r="S35" s="20">
        <v>23.925000190734863</v>
      </c>
      <c r="T35" s="30">
        <v>0.76417855928964329</v>
      </c>
      <c r="U35" s="20">
        <v>25.675000190734863</v>
      </c>
      <c r="V35" s="118">
        <v>0.58103576100211463</v>
      </c>
      <c r="W35" s="20">
        <v>25.827000617980957</v>
      </c>
      <c r="X35" s="30">
        <v>0.77289241775783468</v>
      </c>
      <c r="Y35" s="30">
        <v>27.92400074005127</v>
      </c>
      <c r="Z35" s="118">
        <v>0.42667825956342909</v>
      </c>
      <c r="AA35" s="20">
        <v>27.659999847412109</v>
      </c>
      <c r="AB35" s="118">
        <v>0.47375053390773714</v>
      </c>
      <c r="AC35" s="20">
        <v>24.600500106811523</v>
      </c>
      <c r="AD35" s="30">
        <v>0.59996442507333425</v>
      </c>
    </row>
    <row r="36" spans="1:30" s="51" customFormat="1" x14ac:dyDescent="0.25">
      <c r="A36" s="41"/>
      <c r="B36" s="41"/>
      <c r="C36" s="42" t="s">
        <v>18</v>
      </c>
      <c r="D36" s="43">
        <v>23.6</v>
      </c>
      <c r="E36" s="43">
        <v>23.6</v>
      </c>
      <c r="F36" s="51" t="s">
        <v>86</v>
      </c>
      <c r="G36" s="137">
        <v>35</v>
      </c>
      <c r="H36" s="191">
        <v>35</v>
      </c>
      <c r="I36" s="173">
        <v>2.8</v>
      </c>
      <c r="J36" s="173">
        <v>1.4854268271702415</v>
      </c>
      <c r="K36" s="46">
        <v>24.229000091552734</v>
      </c>
      <c r="L36" s="134">
        <v>29.034999847412109</v>
      </c>
      <c r="M36" s="48">
        <v>-6.291426583029617</v>
      </c>
      <c r="N36" s="48">
        <v>2.1658212224278968</v>
      </c>
      <c r="O36" s="45">
        <v>26.541000366210937</v>
      </c>
      <c r="P36" s="48">
        <v>1.8995354623658143</v>
      </c>
      <c r="Q36" s="45">
        <v>19.871500015258789</v>
      </c>
      <c r="R36" s="100">
        <v>1.781964449051431</v>
      </c>
      <c r="S36" s="45">
        <v>24.252499580383301</v>
      </c>
      <c r="T36" s="100">
        <v>2.0046790094239206</v>
      </c>
      <c r="U36" s="45">
        <v>25.972999572753906</v>
      </c>
      <c r="V36" s="100">
        <v>1.8510362187657869</v>
      </c>
      <c r="W36" s="45">
        <v>27.131500244140625</v>
      </c>
      <c r="X36" s="100">
        <v>1.0363926313808816</v>
      </c>
      <c r="Y36" s="48">
        <v>28.77299976348877</v>
      </c>
      <c r="Z36" s="100">
        <v>1.1456790759086437</v>
      </c>
      <c r="AA36" s="45">
        <v>28.750500679016113</v>
      </c>
      <c r="AB36" s="100">
        <v>0.95124954208644785</v>
      </c>
      <c r="AC36" s="45">
        <v>24.567999839782715</v>
      </c>
      <c r="AD36" s="100">
        <v>2.2004645318848577</v>
      </c>
    </row>
    <row r="37" spans="1:30" x14ac:dyDescent="0.25">
      <c r="A37" s="1"/>
      <c r="B37" s="1"/>
      <c r="C37" s="5" t="s">
        <v>18</v>
      </c>
      <c r="D37" s="151">
        <v>23.6</v>
      </c>
      <c r="E37" s="151">
        <v>23.6</v>
      </c>
      <c r="F37" s="29" t="s">
        <v>86</v>
      </c>
      <c r="G37" s="133">
        <v>36</v>
      </c>
      <c r="H37" s="11">
        <v>36</v>
      </c>
      <c r="I37" s="170">
        <v>1.4</v>
      </c>
      <c r="J37" s="171">
        <v>0.48542682717024171</v>
      </c>
      <c r="K37" s="78">
        <v>24.615999221801758</v>
      </c>
      <c r="L37" s="87">
        <v>28.496500015258789</v>
      </c>
      <c r="M37" s="30">
        <v>-4.3659276206272732</v>
      </c>
      <c r="N37" s="30">
        <v>0.24032226002555301</v>
      </c>
      <c r="O37" s="77">
        <v>26.195499420166016</v>
      </c>
      <c r="P37" s="30">
        <v>0.70653657625741584</v>
      </c>
      <c r="Q37" s="20">
        <v>19.941999435424805</v>
      </c>
      <c r="R37" s="118">
        <v>0.17296519673209509</v>
      </c>
      <c r="S37" s="20">
        <v>24.579999923706055</v>
      </c>
      <c r="T37" s="30">
        <v>0.13867883394784641</v>
      </c>
      <c r="U37" s="20">
        <v>26.188499450683594</v>
      </c>
      <c r="V37" s="118">
        <v>9.7036508682778688E-2</v>
      </c>
      <c r="W37" s="20">
        <v>26.733499526977539</v>
      </c>
      <c r="X37" s="30">
        <v>-0.10410648360935282</v>
      </c>
      <c r="Y37" s="30">
        <v>28.743999481201172</v>
      </c>
      <c r="Z37" s="118">
        <v>-0.36382047395707878</v>
      </c>
      <c r="AA37" s="20">
        <v>28.803999900817871</v>
      </c>
      <c r="AB37" s="118">
        <v>-0.64074951186863016</v>
      </c>
      <c r="AC37" s="20">
        <v>25.158999443054199</v>
      </c>
      <c r="AD37" s="30">
        <v>7.0965096460052557E-2</v>
      </c>
    </row>
    <row r="38" spans="1:30" x14ac:dyDescent="0.25">
      <c r="A38" s="1"/>
      <c r="B38" s="1"/>
      <c r="C38" s="5" t="s">
        <v>18</v>
      </c>
      <c r="D38" s="151">
        <v>23.6</v>
      </c>
      <c r="E38" s="151">
        <v>23.6</v>
      </c>
      <c r="F38" s="29" t="s">
        <v>86</v>
      </c>
      <c r="G38" s="133">
        <v>37</v>
      </c>
      <c r="H38" s="11">
        <v>37</v>
      </c>
      <c r="I38" s="170">
        <v>1</v>
      </c>
      <c r="J38" s="171">
        <v>0</v>
      </c>
      <c r="K38" s="78">
        <v>24.715499877929688</v>
      </c>
      <c r="L38" s="87">
        <v>28.131500244140625</v>
      </c>
      <c r="M38" s="30">
        <v>-3.4160003662109375</v>
      </c>
      <c r="N38" s="30">
        <v>-0.70960499439078273</v>
      </c>
      <c r="O38" s="77">
        <v>25.96049976348877</v>
      </c>
      <c r="P38" s="30">
        <v>9.1109634646256321E-2</v>
      </c>
      <c r="Q38" s="20">
        <v>19.655000686645508</v>
      </c>
      <c r="R38" s="118">
        <v>-0.39046265277701409</v>
      </c>
      <c r="S38" s="20">
        <v>24.52500057220459</v>
      </c>
      <c r="T38" s="30">
        <v>-0.6567484128390948</v>
      </c>
      <c r="U38" s="20">
        <v>26.433499336242676</v>
      </c>
      <c r="V38" s="118">
        <v>-0.99838997516470895</v>
      </c>
      <c r="W38" s="20">
        <v>25.798000335693359</v>
      </c>
      <c r="X38" s="30">
        <v>-1.9033890613578741E-2</v>
      </c>
      <c r="Y38" s="30">
        <v>28.815500259399414</v>
      </c>
      <c r="Z38" s="118">
        <v>-1.2857478504437267</v>
      </c>
      <c r="AA38" s="20">
        <v>28.158999443054199</v>
      </c>
      <c r="AB38" s="118">
        <v>-0.84617565239336401</v>
      </c>
      <c r="AC38" s="20">
        <v>24.856500625610352</v>
      </c>
      <c r="AD38" s="30">
        <v>-0.4769626843845054</v>
      </c>
    </row>
    <row r="39" spans="1:30" x14ac:dyDescent="0.25">
      <c r="A39" s="1"/>
      <c r="B39" s="1"/>
      <c r="C39" s="5" t="s">
        <v>18</v>
      </c>
      <c r="D39" s="151">
        <v>23.6</v>
      </c>
      <c r="E39" s="151">
        <v>23.6</v>
      </c>
      <c r="F39" s="29" t="s">
        <v>86</v>
      </c>
      <c r="G39" s="133">
        <v>38</v>
      </c>
      <c r="H39" s="11">
        <v>38</v>
      </c>
      <c r="I39" s="170">
        <v>0.1</v>
      </c>
      <c r="J39" s="171">
        <v>-3.3219280948873622</v>
      </c>
      <c r="K39" s="78">
        <v>28.786499977111816</v>
      </c>
      <c r="L39" s="87">
        <v>32.965499877929688</v>
      </c>
      <c r="M39" s="30">
        <v>-0.85707180593050891</v>
      </c>
      <c r="N39" s="30">
        <v>-3.2685335546712113</v>
      </c>
      <c r="O39" s="77">
        <v>31.345999717712402</v>
      </c>
      <c r="P39" s="30">
        <v>-3.7823187806756762</v>
      </c>
      <c r="Q39" s="20">
        <v>25.440500259399414</v>
      </c>
      <c r="R39" s="118">
        <v>-4.6638906866292196</v>
      </c>
      <c r="S39" s="20">
        <v>29.111000061035156</v>
      </c>
      <c r="T39" s="30">
        <v>-3.7306763627679609</v>
      </c>
      <c r="U39" s="20">
        <v>29.41349983215332</v>
      </c>
      <c r="V39" s="118">
        <v>-2.4663189321736532</v>
      </c>
      <c r="W39" s="20">
        <v>32.445999145507813</v>
      </c>
      <c r="X39" s="30">
        <v>-5.154961161526332</v>
      </c>
      <c r="Y39" s="30">
        <v>32.601499557495117</v>
      </c>
      <c r="Z39" s="118">
        <v>-3.5596756096377296</v>
      </c>
      <c r="AA39" s="20">
        <v>31.64900016784668</v>
      </c>
      <c r="AB39" s="118">
        <v>-2.824104838284144</v>
      </c>
      <c r="AC39" s="20">
        <v>30.601499557495117</v>
      </c>
      <c r="AD39" s="30">
        <v>-4.7098900773675707</v>
      </c>
    </row>
    <row r="40" spans="1:30" x14ac:dyDescent="0.25">
      <c r="C40" s="5" t="s">
        <v>18</v>
      </c>
      <c r="D40" s="151">
        <v>23.6</v>
      </c>
      <c r="E40" s="151">
        <v>23.6</v>
      </c>
      <c r="F40" s="29" t="s">
        <v>86</v>
      </c>
      <c r="G40" s="133">
        <v>39</v>
      </c>
      <c r="H40" s="11">
        <v>39</v>
      </c>
      <c r="I40" s="170">
        <v>1</v>
      </c>
      <c r="J40" s="171">
        <v>0</v>
      </c>
      <c r="K40" s="78">
        <v>24.543499946594238</v>
      </c>
      <c r="L40" s="87">
        <v>27.935500144958496</v>
      </c>
      <c r="M40" s="30">
        <v>-3.3920001983642578</v>
      </c>
      <c r="N40" s="30">
        <v>-0.73360516223746242</v>
      </c>
      <c r="O40" s="77">
        <v>25.520500183105469</v>
      </c>
      <c r="P40" s="30">
        <v>0.3351091158474282</v>
      </c>
      <c r="Q40" s="20">
        <v>18.982999801635742</v>
      </c>
      <c r="R40" s="118">
        <v>8.5538133050622633E-2</v>
      </c>
      <c r="S40" s="20">
        <v>23.342000007629395</v>
      </c>
      <c r="T40" s="30">
        <v>0.33025205255397161</v>
      </c>
      <c r="U40" s="20">
        <v>25.045499801635742</v>
      </c>
      <c r="V40" s="118">
        <v>0.19360946026009573</v>
      </c>
      <c r="W40" s="20">
        <v>25.657000541687012</v>
      </c>
      <c r="X40" s="30">
        <v>-7.4034195789359991E-2</v>
      </c>
      <c r="Y40" s="30">
        <v>27.655499458312988</v>
      </c>
      <c r="Z40" s="118">
        <v>-0.32174714853942987</v>
      </c>
      <c r="AA40" s="20">
        <v>27.171999931335449</v>
      </c>
      <c r="AB40" s="118">
        <v>-5.5176239856742915E-2</v>
      </c>
      <c r="AC40" s="20">
        <v>23.68649959564209</v>
      </c>
      <c r="AD40" s="30">
        <v>0.49703824640162741</v>
      </c>
    </row>
    <row r="41" spans="1:30" x14ac:dyDescent="0.25">
      <c r="C41" s="5" t="s">
        <v>18</v>
      </c>
      <c r="D41" s="151">
        <v>23.6</v>
      </c>
      <c r="E41" s="151">
        <v>23.6</v>
      </c>
      <c r="F41" s="29" t="s">
        <v>86</v>
      </c>
      <c r="G41" s="133">
        <v>40</v>
      </c>
      <c r="H41" s="11">
        <v>40</v>
      </c>
      <c r="I41" s="170">
        <v>0.9</v>
      </c>
      <c r="J41" s="171">
        <v>-0.15200309344504997</v>
      </c>
      <c r="K41" s="78">
        <v>24.25100040435791</v>
      </c>
      <c r="L41" s="87">
        <v>28.368999481201172</v>
      </c>
      <c r="M41" s="30">
        <v>-3.9659959833982117</v>
      </c>
      <c r="N41" s="30">
        <v>-0.15960937720350854</v>
      </c>
      <c r="O41" s="77">
        <v>25.980500221252441</v>
      </c>
      <c r="P41" s="30">
        <v>0.15660532049808129</v>
      </c>
      <c r="Q41" s="20">
        <v>19.625499725341797</v>
      </c>
      <c r="R41" s="118">
        <v>-0.27546554785780586</v>
      </c>
      <c r="S41" s="20">
        <v>24.196499824523926</v>
      </c>
      <c r="T41" s="30">
        <v>-0.24275152154293345</v>
      </c>
      <c r="U41" s="20">
        <v>25.748499870300293</v>
      </c>
      <c r="V41" s="118">
        <v>-0.2278943656068293</v>
      </c>
      <c r="W41" s="20">
        <v>26.776500701904297</v>
      </c>
      <c r="X41" s="30">
        <v>-0.9120381132090194</v>
      </c>
      <c r="Y41" s="30">
        <v>28.545999526977539</v>
      </c>
      <c r="Z41" s="118">
        <v>-0.9307509744063549</v>
      </c>
      <c r="AA41" s="20">
        <v>28.32650089263916</v>
      </c>
      <c r="AB41" s="118">
        <v>-0.92818095836282799</v>
      </c>
      <c r="AC41" s="20">
        <v>24.727499961853027</v>
      </c>
      <c r="AD41" s="30">
        <v>-0.26246587701168433</v>
      </c>
    </row>
    <row r="42" spans="1:30" x14ac:dyDescent="0.25">
      <c r="C42" s="5" t="s">
        <v>18</v>
      </c>
      <c r="D42" s="151">
        <v>23.6</v>
      </c>
      <c r="E42" s="151">
        <v>23.6</v>
      </c>
      <c r="F42" s="29" t="s">
        <v>86</v>
      </c>
      <c r="G42" s="133">
        <v>41</v>
      </c>
      <c r="H42" s="11">
        <v>41</v>
      </c>
      <c r="I42" s="170">
        <v>1.8</v>
      </c>
      <c r="J42" s="171">
        <v>0.84799690655495008</v>
      </c>
      <c r="K42" s="78">
        <v>24.36500072479248</v>
      </c>
      <c r="L42" s="87">
        <v>28.500499725341797</v>
      </c>
      <c r="M42" s="30">
        <v>-4.9834959071042668</v>
      </c>
      <c r="N42" s="30">
        <v>0.85789054650254659</v>
      </c>
      <c r="O42" s="77">
        <v>26.459500312805176</v>
      </c>
      <c r="P42" s="30">
        <v>0.80910547308597192</v>
      </c>
      <c r="Q42" s="20">
        <v>19.993000030517578</v>
      </c>
      <c r="R42" s="118">
        <v>0.48853439110703789</v>
      </c>
      <c r="S42" s="20">
        <v>24.769000053405762</v>
      </c>
      <c r="T42" s="30">
        <v>0.31624849371585562</v>
      </c>
      <c r="U42" s="20">
        <v>26.063499450683594</v>
      </c>
      <c r="V42" s="118">
        <v>0.58860629815049492</v>
      </c>
      <c r="W42" s="20">
        <v>26.334500312805176</v>
      </c>
      <c r="X42" s="30">
        <v>0.6614625200307267</v>
      </c>
      <c r="Y42" s="30">
        <v>28.722500801086426</v>
      </c>
      <c r="Z42" s="118">
        <v>2.4247995625383489E-2</v>
      </c>
      <c r="AA42" s="20">
        <v>28.280500411987305</v>
      </c>
      <c r="AB42" s="118">
        <v>0.24931976642965237</v>
      </c>
      <c r="AC42" s="20">
        <v>25.540499687194824</v>
      </c>
      <c r="AD42" s="30">
        <v>5.6034641787143791E-2</v>
      </c>
    </row>
    <row r="43" spans="1:30" s="51" customFormat="1" x14ac:dyDescent="0.25">
      <c r="C43" s="42" t="s">
        <v>18</v>
      </c>
      <c r="D43" s="43">
        <v>6</v>
      </c>
      <c r="E43" s="43">
        <v>23.6</v>
      </c>
      <c r="F43" s="51" t="s">
        <v>87</v>
      </c>
      <c r="G43" s="137">
        <v>42</v>
      </c>
      <c r="H43" s="191">
        <v>42</v>
      </c>
      <c r="I43" s="173">
        <v>1.3</v>
      </c>
      <c r="J43" s="173">
        <v>0.37851162325372983</v>
      </c>
      <c r="K43" s="46">
        <v>24.295499801635742</v>
      </c>
      <c r="L43" s="134">
        <v>27.812999725341797</v>
      </c>
      <c r="M43" s="48">
        <v>-3.8960115469597847</v>
      </c>
      <c r="N43" s="48">
        <v>-0.22959381364193554</v>
      </c>
      <c r="O43" s="45">
        <v>25.92650032043457</v>
      </c>
      <c r="P43" s="48">
        <v>0.18512018215535742</v>
      </c>
      <c r="Q43" s="45">
        <v>19.157500267028809</v>
      </c>
      <c r="R43" s="100">
        <v>0.16704887129458612</v>
      </c>
      <c r="S43" s="45">
        <v>23.197999954223633</v>
      </c>
      <c r="T43" s="100">
        <v>0.73026330959676411</v>
      </c>
      <c r="U43" s="45">
        <v>25.581000328063965</v>
      </c>
      <c r="V43" s="100">
        <v>-8.5879862531096141E-2</v>
      </c>
      <c r="W43" s="45">
        <v>25.878499984741211</v>
      </c>
      <c r="X43" s="100">
        <v>-3.9522435206528428E-2</v>
      </c>
      <c r="Y43" s="48">
        <v>27.906000137329102</v>
      </c>
      <c r="Z43" s="100">
        <v>-0.31623662391851254</v>
      </c>
      <c r="AA43" s="45">
        <v>27.488499641418457</v>
      </c>
      <c r="AB43" s="100">
        <v>-0.11566474630272017</v>
      </c>
      <c r="AC43" s="45">
        <v>23.943500518798828</v>
      </c>
      <c r="AD43" s="100">
        <v>0.49604852688191992</v>
      </c>
    </row>
    <row r="44" spans="1:30" x14ac:dyDescent="0.25">
      <c r="C44" s="5" t="s">
        <v>18</v>
      </c>
      <c r="D44" s="151">
        <v>6</v>
      </c>
      <c r="E44" s="151">
        <v>23.6</v>
      </c>
      <c r="F44" s="29" t="s">
        <v>87</v>
      </c>
      <c r="G44" s="133">
        <v>43</v>
      </c>
      <c r="H44" s="11">
        <v>43</v>
      </c>
      <c r="I44" s="170">
        <v>1.4</v>
      </c>
      <c r="J44" s="171">
        <v>0.48542682717024171</v>
      </c>
      <c r="K44" s="78">
        <v>24.202000617980957</v>
      </c>
      <c r="L44" s="87">
        <v>27.619500160217285</v>
      </c>
      <c r="M44" s="30">
        <v>-3.9029263694065697</v>
      </c>
      <c r="N44" s="30">
        <v>-0.22267899119515056</v>
      </c>
      <c r="O44" s="77">
        <v>25.893000602722168</v>
      </c>
      <c r="P44" s="30">
        <v>0.13203553865975959</v>
      </c>
      <c r="Q44" s="20">
        <v>19.306500434875488</v>
      </c>
      <c r="R44" s="118">
        <v>-6.8535657760092406E-2</v>
      </c>
      <c r="S44" s="20">
        <v>23.083499908447266</v>
      </c>
      <c r="T44" s="30">
        <v>0.75817899416513157</v>
      </c>
      <c r="U44" s="20">
        <v>25.242500305175781</v>
      </c>
      <c r="V44" s="118">
        <v>0.16603579914908728</v>
      </c>
      <c r="W44" s="20">
        <v>25.186000823974609</v>
      </c>
      <c r="X44" s="30">
        <v>0.56639236435207296</v>
      </c>
      <c r="Y44" s="30">
        <v>27.859499931335449</v>
      </c>
      <c r="Z44" s="118">
        <v>-0.35632077913286003</v>
      </c>
      <c r="AA44" s="77">
        <v>26.993000030517578</v>
      </c>
      <c r="AB44" s="118">
        <v>0.29325050339015901</v>
      </c>
      <c r="AC44" s="20">
        <v>23.867499351501465</v>
      </c>
      <c r="AD44" s="30">
        <v>0.48546533297128347</v>
      </c>
    </row>
    <row r="45" spans="1:30" x14ac:dyDescent="0.25">
      <c r="C45" s="5" t="s">
        <v>18</v>
      </c>
      <c r="D45" s="151">
        <v>6</v>
      </c>
      <c r="E45" s="151">
        <v>23.6</v>
      </c>
      <c r="F45" s="29" t="s">
        <v>87</v>
      </c>
      <c r="G45" s="133">
        <v>44</v>
      </c>
      <c r="H45" s="11">
        <v>44</v>
      </c>
      <c r="I45" s="170">
        <v>0.2</v>
      </c>
      <c r="J45" s="171">
        <v>-2.3219280948873622</v>
      </c>
      <c r="K45" s="78">
        <v>24.233499526977539</v>
      </c>
      <c r="L45" s="87">
        <v>28.282999992370605</v>
      </c>
      <c r="M45" s="30">
        <v>-1.7275723705057042</v>
      </c>
      <c r="N45" s="30">
        <v>-2.398032990096016</v>
      </c>
      <c r="O45" s="77">
        <v>26.379499435424805</v>
      </c>
      <c r="P45" s="30">
        <v>-2.4983183839471605</v>
      </c>
      <c r="Q45" s="20">
        <v>19.513999938964844</v>
      </c>
      <c r="R45" s="118">
        <v>-2.4198902517537313</v>
      </c>
      <c r="S45" s="20">
        <v>23.412500381469727</v>
      </c>
      <c r="T45" s="30">
        <v>-1.7146765687616132</v>
      </c>
      <c r="U45" s="20">
        <v>25.032999992370605</v>
      </c>
      <c r="V45" s="118">
        <v>-1.7683189779500204</v>
      </c>
      <c r="W45" s="20">
        <v>26.016500473022461</v>
      </c>
      <c r="X45" s="30">
        <v>-2.407962374600062</v>
      </c>
      <c r="Y45" s="30">
        <v>27.980500221252441</v>
      </c>
      <c r="Z45" s="118">
        <v>-2.6211761589541358</v>
      </c>
      <c r="AA45" s="77">
        <v>27.483500480651855</v>
      </c>
      <c r="AB45" s="118">
        <v>-2.3411050366484019</v>
      </c>
      <c r="AC45" s="20">
        <v>24.083499908447266</v>
      </c>
      <c r="AD45" s="30">
        <v>-1.8743903138788012</v>
      </c>
    </row>
    <row r="46" spans="1:30" x14ac:dyDescent="0.25">
      <c r="C46" s="5" t="s">
        <v>18</v>
      </c>
      <c r="D46" s="151">
        <v>6</v>
      </c>
      <c r="E46" s="151">
        <v>23.6</v>
      </c>
      <c r="F46" s="29" t="s">
        <v>87</v>
      </c>
      <c r="G46" s="133">
        <v>45</v>
      </c>
      <c r="H46" s="11">
        <v>45</v>
      </c>
      <c r="I46" s="170">
        <v>0.7</v>
      </c>
      <c r="J46" s="171">
        <v>-0.51457317282975834</v>
      </c>
      <c r="K46" s="78">
        <v>24.034999847412109</v>
      </c>
      <c r="L46" s="87">
        <v>28.16200065612793</v>
      </c>
      <c r="M46" s="30">
        <v>-3.6124276358860619</v>
      </c>
      <c r="N46" s="30">
        <v>-0.51317772471565837</v>
      </c>
      <c r="O46" s="77">
        <v>26.63599967956543</v>
      </c>
      <c r="P46" s="30">
        <v>-1.0684630422728576</v>
      </c>
      <c r="Q46" s="20">
        <v>19.77500057220459</v>
      </c>
      <c r="R46" s="118">
        <v>-0.99453529917854944</v>
      </c>
      <c r="S46" s="20">
        <v>23.440499305725098</v>
      </c>
      <c r="T46" s="30">
        <v>-5.631990720205593E-2</v>
      </c>
      <c r="U46" s="20">
        <v>25.431500434875488</v>
      </c>
      <c r="V46" s="118">
        <v>-0.48046383463997522</v>
      </c>
      <c r="W46" s="20">
        <v>25.850500106811523</v>
      </c>
      <c r="X46" s="30">
        <v>-0.55560642257419657</v>
      </c>
      <c r="Y46" s="30">
        <v>27.80150032043457</v>
      </c>
      <c r="Z46" s="118">
        <v>-0.75582067232133665</v>
      </c>
      <c r="AA46" s="77">
        <v>27.140500068664551</v>
      </c>
      <c r="AB46" s="118">
        <v>-0.31174903884616922</v>
      </c>
      <c r="AC46" s="20">
        <v>24.317500114440918</v>
      </c>
      <c r="AD46" s="30">
        <v>-0.42203493405752557</v>
      </c>
    </row>
    <row r="47" spans="1:30" x14ac:dyDescent="0.25">
      <c r="C47" s="5" t="s">
        <v>18</v>
      </c>
      <c r="D47" s="151">
        <v>6</v>
      </c>
      <c r="E47" s="151">
        <v>23.6</v>
      </c>
      <c r="F47" s="29" t="s">
        <v>87</v>
      </c>
      <c r="G47" s="133">
        <v>46</v>
      </c>
      <c r="H47" s="11">
        <v>46</v>
      </c>
      <c r="I47" s="170">
        <v>1.1000000000000001</v>
      </c>
      <c r="J47" s="171">
        <v>0.13750352374993502</v>
      </c>
      <c r="K47" s="78">
        <v>24.677000045776367</v>
      </c>
      <c r="L47" s="87">
        <v>28.319000244140625</v>
      </c>
      <c r="M47" s="30">
        <v>-3.7795037221141929</v>
      </c>
      <c r="N47" s="30">
        <v>-0.34610163848752729</v>
      </c>
      <c r="O47" s="77">
        <v>26.594499588012695</v>
      </c>
      <c r="P47" s="30">
        <v>-0.21788666612773433</v>
      </c>
      <c r="Q47" s="20">
        <v>19.642499923706055</v>
      </c>
      <c r="R47" s="118">
        <v>-5.2958366087626274E-2</v>
      </c>
      <c r="S47" s="20">
        <v>23.557499885559082</v>
      </c>
      <c r="T47" s="30">
        <v>0.6357557975563477</v>
      </c>
      <c r="U47" s="20">
        <v>25.809999465942383</v>
      </c>
      <c r="V47" s="118">
        <v>-4.9886581114480855E-2</v>
      </c>
      <c r="W47" s="20">
        <v>26.543000221252441</v>
      </c>
      <c r="X47" s="30">
        <v>-0.43903025242272564</v>
      </c>
      <c r="Y47" s="30">
        <v>28.196499824523926</v>
      </c>
      <c r="Z47" s="118">
        <v>-0.34174389181830345</v>
      </c>
      <c r="AA47" s="77">
        <v>27.576499938964844</v>
      </c>
      <c r="AB47" s="118">
        <v>6.132737544592648E-2</v>
      </c>
      <c r="AC47" s="20">
        <v>24.048500061035156</v>
      </c>
      <c r="AD47" s="30">
        <v>0.6560414039406246</v>
      </c>
    </row>
    <row r="48" spans="1:30" x14ac:dyDescent="0.25">
      <c r="C48" s="5" t="s">
        <v>18</v>
      </c>
      <c r="D48" s="151">
        <v>6</v>
      </c>
      <c r="E48" s="151">
        <v>23.6</v>
      </c>
      <c r="F48" s="29" t="s">
        <v>87</v>
      </c>
      <c r="G48" s="133">
        <v>47</v>
      </c>
      <c r="H48" s="11">
        <v>47</v>
      </c>
      <c r="I48" s="170">
        <v>1.4</v>
      </c>
      <c r="J48" s="171">
        <v>0.48542682717024171</v>
      </c>
      <c r="K48" s="78">
        <v>25.017499923706055</v>
      </c>
      <c r="L48" s="87">
        <v>28.640999794006348</v>
      </c>
      <c r="M48" s="30">
        <v>-4.108926697470535</v>
      </c>
      <c r="N48" s="30">
        <v>-1.6678663131185267E-2</v>
      </c>
      <c r="O48" s="77">
        <v>26.869500160217285</v>
      </c>
      <c r="P48" s="30">
        <v>0.1770356149537049</v>
      </c>
      <c r="Q48" s="20">
        <v>19.796500205993652</v>
      </c>
      <c r="R48" s="118">
        <v>0.46296420491080603</v>
      </c>
      <c r="S48" s="20">
        <v>23.522500038146973</v>
      </c>
      <c r="T48" s="30">
        <v>1.340678498254487</v>
      </c>
      <c r="U48" s="20">
        <v>25.453000068664551</v>
      </c>
      <c r="V48" s="118">
        <v>0.97703566944938025</v>
      </c>
      <c r="W48" s="20">
        <v>27.133999824523926</v>
      </c>
      <c r="X48" s="30">
        <v>-0.36010700240818072</v>
      </c>
      <c r="Y48" s="30">
        <v>28.159999847412109</v>
      </c>
      <c r="Z48" s="118">
        <v>0.36467893857954237</v>
      </c>
      <c r="AA48" s="77">
        <v>27.21049976348877</v>
      </c>
      <c r="AB48" s="118">
        <v>1.09725040420803</v>
      </c>
      <c r="AC48" s="20">
        <v>24.956499099731445</v>
      </c>
      <c r="AD48" s="30">
        <v>0.4179652185303655</v>
      </c>
    </row>
    <row r="49" spans="3:30" x14ac:dyDescent="0.25">
      <c r="C49" s="5" t="s">
        <v>18</v>
      </c>
      <c r="D49" s="151">
        <v>6</v>
      </c>
      <c r="E49" s="151">
        <v>23.6</v>
      </c>
      <c r="F49" s="29" t="s">
        <v>87</v>
      </c>
      <c r="G49" s="133">
        <v>48</v>
      </c>
      <c r="H49" s="11">
        <v>48</v>
      </c>
      <c r="I49" s="170">
        <v>2</v>
      </c>
      <c r="J49" s="171">
        <v>1</v>
      </c>
      <c r="K49" s="78">
        <v>24.039999961853027</v>
      </c>
      <c r="L49" s="87">
        <v>28.03700065612793</v>
      </c>
      <c r="M49" s="30">
        <v>-4.9970006942749023</v>
      </c>
      <c r="N49" s="30">
        <v>0.87139533367318212</v>
      </c>
      <c r="O49" s="77">
        <v>26.564000129699707</v>
      </c>
      <c r="P49" s="30">
        <v>0.39310968042262351</v>
      </c>
      <c r="Q49" s="20">
        <v>19.363499641418457</v>
      </c>
      <c r="R49" s="118">
        <v>0.80653880443734138</v>
      </c>
      <c r="S49" s="20">
        <v>23.302999496459961</v>
      </c>
      <c r="T49" s="30">
        <v>1.4707530748928388</v>
      </c>
      <c r="U49" s="20">
        <v>25.260000228881836</v>
      </c>
      <c r="V49" s="118">
        <v>1.0806095441834356</v>
      </c>
      <c r="W49" s="20">
        <v>26.164999961853027</v>
      </c>
      <c r="X49" s="30">
        <v>0.51946689521405798</v>
      </c>
      <c r="Y49" s="30">
        <v>28.041000366210937</v>
      </c>
      <c r="Z49" s="118">
        <v>0.3942524547320545</v>
      </c>
      <c r="AA49" s="77">
        <v>27.46150016784668</v>
      </c>
      <c r="AB49" s="118">
        <v>0.75682403480146021</v>
      </c>
      <c r="AC49" s="20">
        <v>23.843500137329102</v>
      </c>
      <c r="AD49" s="30">
        <v>1.4415382158840493</v>
      </c>
    </row>
    <row r="50" spans="3:30" x14ac:dyDescent="0.25">
      <c r="C50" s="5"/>
      <c r="D50" s="151"/>
      <c r="E50" s="151"/>
      <c r="F50" s="18"/>
      <c r="K50" s="78"/>
      <c r="O50" s="78"/>
      <c r="Q50" s="78"/>
      <c r="S50" s="78"/>
      <c r="U50" s="78"/>
      <c r="Y50" s="78"/>
      <c r="Z50" s="78"/>
      <c r="AA50" s="78"/>
      <c r="AB50" s="78"/>
      <c r="AC50" s="78"/>
    </row>
    <row r="51" spans="3:30" x14ac:dyDescent="0.25">
      <c r="C51" s="5"/>
      <c r="D51" s="151"/>
      <c r="E51" s="151"/>
      <c r="F51" s="18"/>
      <c r="G51" s="154"/>
      <c r="H51" s="182"/>
      <c r="I51" s="182"/>
      <c r="J51" s="185"/>
      <c r="K51" s="187"/>
      <c r="L51" s="151"/>
      <c r="M51" s="184"/>
      <c r="O51" s="78"/>
      <c r="Q51" s="78"/>
      <c r="S51" s="78"/>
      <c r="U51" s="78"/>
      <c r="Y51" s="78"/>
      <c r="Z51" s="78"/>
      <c r="AA51" s="78"/>
      <c r="AB51" s="78"/>
      <c r="AC51" s="78"/>
    </row>
    <row r="52" spans="3:30" x14ac:dyDescent="0.25">
      <c r="C52" s="5"/>
      <c r="D52" s="151"/>
      <c r="E52" s="151"/>
      <c r="F52" s="18"/>
      <c r="G52" s="154"/>
      <c r="H52" s="151"/>
      <c r="I52" s="151"/>
      <c r="J52" s="187"/>
      <c r="K52" s="187"/>
      <c r="L52" s="151"/>
      <c r="M52" s="184"/>
      <c r="O52" s="78"/>
      <c r="Q52" s="78"/>
      <c r="S52" s="78"/>
      <c r="U52" s="78"/>
      <c r="Y52" s="78"/>
      <c r="Z52" s="78"/>
      <c r="AA52" s="78"/>
      <c r="AB52" s="78"/>
      <c r="AC52" s="78"/>
    </row>
    <row r="53" spans="3:30" x14ac:dyDescent="0.25">
      <c r="F53" s="151"/>
      <c r="G53" s="154"/>
      <c r="H53" s="151"/>
      <c r="I53" s="151"/>
      <c r="J53" s="187"/>
      <c r="K53" s="151"/>
      <c r="L53" s="151"/>
      <c r="M53" s="184"/>
      <c r="Y53" s="78"/>
    </row>
    <row r="54" spans="3:30" s="174" customFormat="1" x14ac:dyDescent="0.25">
      <c r="F54" s="182"/>
      <c r="G54" s="224"/>
      <c r="H54" s="151"/>
      <c r="I54" s="151"/>
      <c r="J54" s="187"/>
      <c r="K54" s="182"/>
      <c r="L54" s="182"/>
      <c r="M54" s="228"/>
      <c r="N54" s="229"/>
    </row>
    <row r="55" spans="3:30" x14ac:dyDescent="0.25">
      <c r="F55" s="151"/>
      <c r="G55" s="154"/>
      <c r="H55" s="151"/>
      <c r="I55" s="151"/>
      <c r="J55" s="187"/>
      <c r="K55" s="151"/>
      <c r="L55" s="151"/>
      <c r="M55" s="184"/>
      <c r="N55" s="230"/>
      <c r="P55" s="198"/>
      <c r="R55" s="197"/>
      <c r="T55" s="197"/>
      <c r="V55" s="197"/>
      <c r="X55" s="199"/>
      <c r="Z55" s="199"/>
      <c r="AB55" s="199"/>
      <c r="AD55" s="199"/>
    </row>
    <row r="56" spans="3:30" x14ac:dyDescent="0.25">
      <c r="F56" s="151"/>
      <c r="G56" s="154"/>
      <c r="H56" s="151"/>
      <c r="I56" s="151"/>
      <c r="J56" s="187"/>
      <c r="K56" s="151"/>
      <c r="L56" s="151"/>
      <c r="M56" s="184"/>
      <c r="N56" s="230"/>
      <c r="P56" s="198"/>
      <c r="R56" s="197"/>
      <c r="T56" s="197"/>
      <c r="V56" s="197"/>
      <c r="X56" s="199"/>
      <c r="Z56" s="199"/>
      <c r="AB56" s="199"/>
      <c r="AD56" s="199"/>
    </row>
    <row r="57" spans="3:30" x14ac:dyDescent="0.25">
      <c r="F57" s="151"/>
      <c r="G57" s="154"/>
      <c r="H57" s="151"/>
      <c r="I57" s="151"/>
      <c r="J57" s="187"/>
      <c r="K57" s="151"/>
      <c r="L57" s="151"/>
      <c r="M57" s="184"/>
      <c r="N57" s="230"/>
      <c r="P57" s="198"/>
      <c r="R57" s="197"/>
      <c r="T57" s="197"/>
      <c r="V57" s="197"/>
      <c r="X57" s="199"/>
      <c r="Z57" s="199"/>
      <c r="AB57" s="199"/>
      <c r="AD57" s="199"/>
    </row>
    <row r="58" spans="3:30" x14ac:dyDescent="0.25">
      <c r="F58" s="151"/>
      <c r="G58" s="154"/>
      <c r="H58" s="151"/>
      <c r="I58" s="151"/>
      <c r="J58" s="187"/>
      <c r="K58" s="151"/>
      <c r="L58" s="151"/>
      <c r="M58" s="184"/>
      <c r="N58" s="230"/>
      <c r="P58" s="198"/>
      <c r="R58" s="197"/>
      <c r="T58" s="197"/>
      <c r="V58" s="197"/>
      <c r="X58" s="199"/>
      <c r="Z58" s="199"/>
      <c r="AB58" s="199"/>
      <c r="AD58" s="199"/>
    </row>
    <row r="59" spans="3:30" x14ac:dyDescent="0.25">
      <c r="F59" s="151"/>
      <c r="G59" s="154"/>
      <c r="H59" s="151"/>
      <c r="I59" s="151"/>
      <c r="J59" s="187"/>
      <c r="K59" s="151"/>
      <c r="L59" s="151"/>
      <c r="M59" s="184"/>
      <c r="N59" s="231"/>
      <c r="P59" s="200"/>
      <c r="R59" s="200"/>
      <c r="T59" s="200"/>
      <c r="V59" s="200"/>
      <c r="X59" s="200"/>
      <c r="Z59" s="200"/>
      <c r="AB59" s="200"/>
      <c r="AD59" s="200"/>
    </row>
    <row r="60" spans="3:30" x14ac:dyDescent="0.25">
      <c r="F60" s="151"/>
      <c r="G60" s="154"/>
      <c r="H60" s="151"/>
      <c r="I60" s="151"/>
      <c r="J60" s="187"/>
      <c r="K60" s="151"/>
      <c r="L60" s="151"/>
      <c r="M60" s="184"/>
      <c r="N60" s="231"/>
      <c r="P60" s="200"/>
      <c r="R60" s="200"/>
      <c r="T60" s="200"/>
      <c r="V60" s="200"/>
      <c r="X60" s="200"/>
      <c r="Z60" s="200"/>
      <c r="AB60" s="200"/>
      <c r="AD60" s="200"/>
    </row>
    <row r="61" spans="3:30" x14ac:dyDescent="0.25">
      <c r="F61" s="151"/>
      <c r="G61" s="154"/>
      <c r="H61" s="151"/>
      <c r="I61" s="151"/>
      <c r="J61" s="151"/>
      <c r="K61" s="151"/>
      <c r="L61" s="151"/>
      <c r="M61" s="184"/>
      <c r="N61" s="231"/>
      <c r="P61" s="200"/>
      <c r="R61" s="200"/>
      <c r="T61" s="200"/>
      <c r="V61" s="200"/>
      <c r="X61" s="200"/>
      <c r="Z61" s="200"/>
      <c r="AB61" s="200"/>
      <c r="AD61" s="200"/>
    </row>
    <row r="62" spans="3:30" x14ac:dyDescent="0.25">
      <c r="F62" s="151"/>
      <c r="G62" s="154"/>
      <c r="H62" s="151"/>
      <c r="I62" s="151"/>
      <c r="J62" s="151"/>
      <c r="K62" s="151"/>
      <c r="L62" s="151"/>
      <c r="M62" s="184"/>
      <c r="N62" s="231"/>
      <c r="P62" s="200"/>
      <c r="R62" s="200"/>
      <c r="T62" s="200"/>
      <c r="V62" s="200"/>
      <c r="X62" s="200"/>
      <c r="Z62" s="200"/>
      <c r="AB62" s="200"/>
      <c r="AD62" s="200"/>
    </row>
    <row r="63" spans="3:30" x14ac:dyDescent="0.25">
      <c r="F63" s="151"/>
      <c r="G63" s="154"/>
      <c r="H63" s="151"/>
      <c r="I63" s="151"/>
      <c r="J63" s="151"/>
      <c r="K63" s="151"/>
      <c r="L63" s="151"/>
      <c r="M63" s="184"/>
    </row>
    <row r="64" spans="3:30" x14ac:dyDescent="0.25">
      <c r="F64" s="151"/>
      <c r="G64" s="154"/>
      <c r="H64" s="151"/>
      <c r="I64" s="151"/>
      <c r="J64" s="151"/>
      <c r="K64" s="151"/>
      <c r="L64" s="151"/>
      <c r="M64" s="184"/>
    </row>
    <row r="65" spans="6:13" x14ac:dyDescent="0.25">
      <c r="F65" s="151"/>
      <c r="G65" s="154"/>
      <c r="H65" s="151"/>
      <c r="I65" s="151"/>
      <c r="J65" s="151"/>
      <c r="K65" s="151"/>
      <c r="L65" s="151"/>
      <c r="M65" s="184"/>
    </row>
    <row r="66" spans="6:13" x14ac:dyDescent="0.25">
      <c r="F66" s="151"/>
      <c r="G66" s="154"/>
      <c r="H66" s="151"/>
      <c r="I66" s="151"/>
      <c r="J66" s="151"/>
      <c r="K66" s="151"/>
      <c r="L66" s="151"/>
      <c r="M66" s="184"/>
    </row>
    <row r="67" spans="6:13" x14ac:dyDescent="0.25">
      <c r="F67" s="151"/>
      <c r="G67" s="154"/>
      <c r="H67" s="151"/>
      <c r="I67" s="151"/>
      <c r="J67" s="151"/>
      <c r="K67" s="151"/>
      <c r="L67" s="151"/>
      <c r="M67" s="184"/>
    </row>
    <row r="68" spans="6:13" x14ac:dyDescent="0.25">
      <c r="F68" s="151"/>
      <c r="G68" s="154"/>
      <c r="H68" s="151"/>
      <c r="I68" s="151"/>
      <c r="J68" s="151"/>
      <c r="K68" s="151"/>
      <c r="L68" s="151"/>
      <c r="M68" s="184"/>
    </row>
    <row r="69" spans="6:13" x14ac:dyDescent="0.25">
      <c r="G69" s="32"/>
      <c r="H69" s="12"/>
      <c r="I69" s="12"/>
      <c r="J69" s="12"/>
      <c r="L69" s="29"/>
    </row>
    <row r="70" spans="6:13" x14ac:dyDescent="0.25">
      <c r="G70" s="32"/>
      <c r="H70" s="12"/>
      <c r="I70" s="12"/>
      <c r="J70" s="12"/>
      <c r="L70" s="29"/>
    </row>
    <row r="71" spans="6:13" x14ac:dyDescent="0.25">
      <c r="G71" s="32"/>
      <c r="H71" s="12"/>
      <c r="I71" s="12"/>
      <c r="J71" s="12"/>
      <c r="L71" s="29"/>
    </row>
    <row r="72" spans="6:13" x14ac:dyDescent="0.25">
      <c r="G72" s="32"/>
      <c r="H72" s="12"/>
      <c r="I72" s="12"/>
      <c r="J72" s="12"/>
      <c r="L72" s="29"/>
    </row>
    <row r="73" spans="6:13" x14ac:dyDescent="0.25">
      <c r="G73" s="32"/>
      <c r="H73" s="12"/>
      <c r="I73" s="12"/>
      <c r="J73" s="12"/>
      <c r="L73" s="29"/>
    </row>
    <row r="74" spans="6:13" x14ac:dyDescent="0.25">
      <c r="G74" s="32"/>
      <c r="H74" s="12"/>
      <c r="I74" s="12"/>
      <c r="J74" s="12"/>
      <c r="L74" s="29"/>
    </row>
    <row r="75" spans="6:13" x14ac:dyDescent="0.25">
      <c r="G75" s="32"/>
      <c r="H75" s="12"/>
      <c r="I75" s="12"/>
      <c r="J75" s="12"/>
      <c r="L75" s="29"/>
    </row>
    <row r="76" spans="6:13" x14ac:dyDescent="0.25">
      <c r="G76" s="32"/>
      <c r="H76" s="12"/>
      <c r="I76" s="12"/>
      <c r="J76" s="12"/>
      <c r="L76" s="29"/>
    </row>
    <row r="77" spans="6:13" x14ac:dyDescent="0.25">
      <c r="G77" s="32"/>
      <c r="H77" s="12"/>
      <c r="I77" s="12"/>
      <c r="J77" s="12"/>
      <c r="L77" s="29"/>
    </row>
    <row r="78" spans="6:13" x14ac:dyDescent="0.25">
      <c r="G78" s="32"/>
      <c r="H78" s="12"/>
      <c r="I78" s="12"/>
      <c r="J78" s="12"/>
      <c r="L78" s="29"/>
    </row>
    <row r="79" spans="6:13" x14ac:dyDescent="0.25">
      <c r="G79" s="32"/>
      <c r="H79" s="12"/>
      <c r="I79" s="12"/>
      <c r="J79" s="12"/>
      <c r="L79" s="29"/>
    </row>
    <row r="80" spans="6:13" x14ac:dyDescent="0.25">
      <c r="G80" s="32"/>
      <c r="H80" s="12"/>
      <c r="I80" s="12"/>
      <c r="J80" s="12"/>
      <c r="L80" s="29"/>
    </row>
    <row r="81" spans="7:12" x14ac:dyDescent="0.25">
      <c r="G81" s="32"/>
      <c r="H81" s="12"/>
      <c r="I81" s="12"/>
      <c r="J81" s="12"/>
      <c r="L81" s="29"/>
    </row>
    <row r="82" spans="7:12" x14ac:dyDescent="0.25">
      <c r="G82" s="32"/>
      <c r="H82" s="12"/>
      <c r="I82" s="12"/>
      <c r="J82" s="12"/>
      <c r="L82" s="29"/>
    </row>
    <row r="83" spans="7:12" x14ac:dyDescent="0.25">
      <c r="G83" s="32"/>
      <c r="H83" s="12"/>
      <c r="I83" s="12"/>
      <c r="J83" s="12"/>
      <c r="L83" s="29"/>
    </row>
    <row r="84" spans="7:12" x14ac:dyDescent="0.25">
      <c r="G84" s="32"/>
      <c r="H84" s="12"/>
      <c r="I84" s="12"/>
      <c r="J84" s="12"/>
      <c r="L84" s="29"/>
    </row>
    <row r="85" spans="7:12" x14ac:dyDescent="0.25">
      <c r="G85" s="32"/>
      <c r="H85" s="12"/>
      <c r="I85" s="12"/>
      <c r="J85" s="12"/>
      <c r="L85" s="29"/>
    </row>
    <row r="86" spans="7:12" x14ac:dyDescent="0.25">
      <c r="G86" s="32"/>
      <c r="H86" s="12"/>
      <c r="I86" s="12"/>
      <c r="J86" s="12"/>
      <c r="L86" s="29"/>
    </row>
    <row r="87" spans="7:12" x14ac:dyDescent="0.25">
      <c r="G87" s="32"/>
      <c r="H87" s="12"/>
      <c r="I87" s="12"/>
      <c r="J87" s="12"/>
      <c r="L87" s="29"/>
    </row>
    <row r="88" spans="7:12" x14ac:dyDescent="0.25">
      <c r="G88" s="32"/>
      <c r="H88" s="12"/>
      <c r="I88" s="12"/>
      <c r="J88" s="12"/>
      <c r="L88" s="29"/>
    </row>
    <row r="89" spans="7:12" x14ac:dyDescent="0.25">
      <c r="G89" s="32"/>
      <c r="H89" s="12"/>
      <c r="I89" s="12"/>
      <c r="J89" s="12"/>
      <c r="L89" s="29"/>
    </row>
    <row r="90" spans="7:12" x14ac:dyDescent="0.25">
      <c r="G90" s="32"/>
      <c r="H90" s="12"/>
      <c r="I90" s="12"/>
      <c r="J90" s="12"/>
      <c r="L90" s="29"/>
    </row>
    <row r="91" spans="7:12" x14ac:dyDescent="0.25">
      <c r="G91" s="32"/>
      <c r="H91" s="12"/>
      <c r="I91" s="12"/>
      <c r="J91" s="12"/>
      <c r="L91" s="29"/>
    </row>
    <row r="92" spans="7:12" x14ac:dyDescent="0.25">
      <c r="G92" s="32"/>
      <c r="H92" s="12"/>
      <c r="I92" s="12"/>
      <c r="J92" s="12"/>
      <c r="L92" s="29"/>
    </row>
    <row r="93" spans="7:12" x14ac:dyDescent="0.25">
      <c r="G93" s="32"/>
      <c r="H93" s="12"/>
      <c r="I93" s="12"/>
      <c r="J93" s="12"/>
      <c r="L93" s="29"/>
    </row>
    <row r="94" spans="7:12" x14ac:dyDescent="0.25">
      <c r="G94" s="32"/>
      <c r="H94" s="12"/>
      <c r="I94" s="12"/>
      <c r="J94" s="12"/>
      <c r="L94" s="29"/>
    </row>
    <row r="95" spans="7:12" x14ac:dyDescent="0.25">
      <c r="G95" s="32"/>
      <c r="H95" s="12"/>
      <c r="I95" s="12"/>
      <c r="J95" s="12"/>
      <c r="L95" s="29"/>
    </row>
    <row r="96" spans="7:12" x14ac:dyDescent="0.25">
      <c r="G96" s="32"/>
      <c r="H96" s="12"/>
      <c r="I96" s="12"/>
      <c r="J96" s="12"/>
      <c r="L96" s="29"/>
    </row>
    <row r="97" spans="7:12" x14ac:dyDescent="0.25">
      <c r="G97" s="32"/>
      <c r="H97" s="12"/>
      <c r="I97" s="12"/>
      <c r="J97" s="12"/>
      <c r="L97" s="29"/>
    </row>
    <row r="98" spans="7:12" x14ac:dyDescent="0.25">
      <c r="G98" s="32"/>
      <c r="H98" s="12"/>
      <c r="I98" s="12"/>
      <c r="J98" s="12"/>
      <c r="L98" s="29"/>
    </row>
    <row r="99" spans="7:12" x14ac:dyDescent="0.25">
      <c r="G99" s="32"/>
      <c r="H99" s="12"/>
      <c r="I99" s="12"/>
      <c r="J99" s="12"/>
      <c r="L99" s="29"/>
    </row>
    <row r="100" spans="7:12" x14ac:dyDescent="0.25">
      <c r="G100" s="32"/>
      <c r="H100" s="12"/>
      <c r="I100" s="12"/>
      <c r="J100" s="12"/>
      <c r="L100" s="29"/>
    </row>
    <row r="101" spans="7:12" x14ac:dyDescent="0.25">
      <c r="G101" s="32"/>
      <c r="H101" s="12"/>
      <c r="I101" s="12"/>
      <c r="J101" s="12"/>
      <c r="L101" s="29"/>
    </row>
    <row r="102" spans="7:12" x14ac:dyDescent="0.25">
      <c r="G102" s="32"/>
      <c r="H102" s="12"/>
      <c r="I102" s="12"/>
      <c r="J102" s="12"/>
      <c r="L102" s="29"/>
    </row>
    <row r="103" spans="7:12" x14ac:dyDescent="0.25">
      <c r="G103" s="32"/>
      <c r="H103" s="12"/>
      <c r="I103" s="12"/>
      <c r="J103" s="12"/>
      <c r="L103" s="29"/>
    </row>
    <row r="104" spans="7:12" x14ac:dyDescent="0.25">
      <c r="G104" s="32"/>
      <c r="H104" s="12"/>
      <c r="I104" s="12"/>
      <c r="J104" s="12"/>
      <c r="L104" s="29"/>
    </row>
    <row r="105" spans="7:12" x14ac:dyDescent="0.25">
      <c r="G105" s="32"/>
      <c r="H105" s="12"/>
      <c r="I105" s="12"/>
      <c r="J105" s="12"/>
      <c r="L105" s="29"/>
    </row>
    <row r="106" spans="7:12" x14ac:dyDescent="0.25">
      <c r="G106" s="32"/>
      <c r="H106" s="12"/>
      <c r="I106" s="12"/>
      <c r="J106" s="12"/>
      <c r="L106" s="29"/>
    </row>
    <row r="107" spans="7:12" x14ac:dyDescent="0.25">
      <c r="G107" s="32"/>
      <c r="H107" s="12"/>
      <c r="I107" s="12"/>
      <c r="J107" s="12"/>
      <c r="L107" s="29"/>
    </row>
    <row r="108" spans="7:12" x14ac:dyDescent="0.25">
      <c r="G108" s="32"/>
      <c r="H108" s="12"/>
      <c r="I108" s="12"/>
      <c r="J108" s="12"/>
      <c r="L108" s="29"/>
    </row>
    <row r="109" spans="7:12" x14ac:dyDescent="0.25">
      <c r="G109" s="32"/>
      <c r="H109" s="12"/>
      <c r="I109" s="12"/>
      <c r="J109" s="12"/>
      <c r="L109" s="29"/>
    </row>
    <row r="110" spans="7:12" x14ac:dyDescent="0.25">
      <c r="G110" s="32"/>
      <c r="H110" s="12"/>
      <c r="I110" s="12"/>
      <c r="J110" s="12"/>
      <c r="L110" s="29"/>
    </row>
    <row r="111" spans="7:12" x14ac:dyDescent="0.25">
      <c r="G111" s="32"/>
      <c r="H111" s="12"/>
      <c r="I111" s="12"/>
      <c r="J111" s="12"/>
      <c r="L111" s="29"/>
    </row>
    <row r="112" spans="7:12" x14ac:dyDescent="0.25">
      <c r="G112" s="32"/>
      <c r="H112" s="12"/>
      <c r="I112" s="12"/>
      <c r="J112" s="12"/>
      <c r="L112" s="29"/>
    </row>
    <row r="113" spans="7:12" x14ac:dyDescent="0.25">
      <c r="G113" s="32"/>
      <c r="H113" s="12"/>
      <c r="I113" s="12"/>
      <c r="J113" s="12"/>
      <c r="L113" s="29"/>
    </row>
    <row r="114" spans="7:12" x14ac:dyDescent="0.25">
      <c r="G114" s="32"/>
      <c r="H114" s="12"/>
      <c r="I114" s="12"/>
      <c r="J114" s="12"/>
      <c r="L114" s="29"/>
    </row>
    <row r="115" spans="7:12" x14ac:dyDescent="0.25">
      <c r="G115" s="32"/>
      <c r="H115" s="12"/>
      <c r="I115" s="12"/>
      <c r="J115" s="12"/>
      <c r="L115" s="29"/>
    </row>
    <row r="116" spans="7:12" x14ac:dyDescent="0.25">
      <c r="G116" s="32"/>
      <c r="H116" s="12"/>
      <c r="I116" s="12"/>
      <c r="J116" s="12"/>
      <c r="L116" s="29"/>
    </row>
    <row r="117" spans="7:12" x14ac:dyDescent="0.25">
      <c r="G117" s="32"/>
      <c r="H117" s="12"/>
      <c r="I117" s="12"/>
      <c r="J117" s="12"/>
      <c r="L117" s="29"/>
    </row>
    <row r="118" spans="7:12" x14ac:dyDescent="0.25">
      <c r="G118" s="32"/>
      <c r="H118" s="12"/>
      <c r="I118" s="12"/>
      <c r="J118" s="12"/>
      <c r="L118" s="29"/>
    </row>
    <row r="119" spans="7:12" x14ac:dyDescent="0.25">
      <c r="G119" s="32"/>
      <c r="H119" s="12"/>
      <c r="I119" s="12"/>
      <c r="J119" s="12"/>
      <c r="L119" s="29"/>
    </row>
    <row r="120" spans="7:12" x14ac:dyDescent="0.25">
      <c r="G120" s="32"/>
      <c r="H120" s="12"/>
      <c r="I120" s="12"/>
      <c r="J120" s="12"/>
      <c r="L120" s="29"/>
    </row>
    <row r="121" spans="7:12" x14ac:dyDescent="0.25">
      <c r="G121" s="32"/>
      <c r="H121" s="12"/>
      <c r="I121" s="12"/>
      <c r="J121" s="12"/>
      <c r="L121" s="29"/>
    </row>
    <row r="122" spans="7:12" x14ac:dyDescent="0.25">
      <c r="G122" s="32"/>
      <c r="H122" s="12"/>
      <c r="I122" s="12"/>
      <c r="J122" s="12"/>
      <c r="L122" s="29"/>
    </row>
    <row r="123" spans="7:12" x14ac:dyDescent="0.25">
      <c r="G123" s="32"/>
      <c r="H123" s="12"/>
      <c r="I123" s="12"/>
      <c r="J123" s="12"/>
      <c r="L123" s="29"/>
    </row>
    <row r="124" spans="7:12" x14ac:dyDescent="0.25">
      <c r="G124" s="32"/>
      <c r="H124" s="12"/>
      <c r="I124" s="12"/>
      <c r="J124" s="12"/>
      <c r="L124" s="29"/>
    </row>
    <row r="125" spans="7:12" x14ac:dyDescent="0.25">
      <c r="G125" s="32"/>
      <c r="H125" s="12"/>
      <c r="I125" s="12"/>
      <c r="J125" s="12"/>
      <c r="L125" s="29"/>
    </row>
    <row r="126" spans="7:12" x14ac:dyDescent="0.25">
      <c r="G126" s="32"/>
      <c r="H126" s="12"/>
      <c r="I126" s="12"/>
      <c r="J126" s="12"/>
      <c r="L126" s="29"/>
    </row>
    <row r="127" spans="7:12" x14ac:dyDescent="0.25">
      <c r="G127" s="32"/>
      <c r="H127" s="12"/>
      <c r="I127" s="12"/>
      <c r="J127" s="12"/>
      <c r="L127" s="29"/>
    </row>
    <row r="128" spans="7:12" x14ac:dyDescent="0.25">
      <c r="G128" s="32"/>
      <c r="H128" s="12"/>
      <c r="I128" s="12"/>
      <c r="J128" s="12"/>
      <c r="L128" s="29"/>
    </row>
    <row r="129" spans="7:12" x14ac:dyDescent="0.25">
      <c r="G129" s="32"/>
      <c r="H129" s="12"/>
      <c r="I129" s="12"/>
      <c r="J129" s="12"/>
      <c r="L129" s="29"/>
    </row>
    <row r="130" spans="7:12" x14ac:dyDescent="0.25">
      <c r="G130" s="32"/>
      <c r="H130" s="12"/>
      <c r="I130" s="12"/>
      <c r="J130" s="12"/>
      <c r="L130" s="29"/>
    </row>
    <row r="131" spans="7:12" x14ac:dyDescent="0.25">
      <c r="G131" s="32"/>
      <c r="H131" s="12"/>
      <c r="I131" s="12"/>
      <c r="J131" s="12"/>
      <c r="L131" s="29"/>
    </row>
    <row r="132" spans="7:12" x14ac:dyDescent="0.25">
      <c r="G132" s="32"/>
      <c r="H132" s="12"/>
      <c r="I132" s="12"/>
      <c r="J132" s="12"/>
      <c r="L132" s="29"/>
    </row>
    <row r="133" spans="7:12" x14ac:dyDescent="0.25">
      <c r="G133" s="32"/>
      <c r="H133" s="12"/>
      <c r="I133" s="12"/>
      <c r="J133" s="12"/>
      <c r="L133" s="29"/>
    </row>
    <row r="134" spans="7:12" x14ac:dyDescent="0.25">
      <c r="G134" s="32"/>
      <c r="H134" s="12"/>
      <c r="I134" s="12"/>
      <c r="J134" s="12"/>
      <c r="L134" s="29"/>
    </row>
    <row r="135" spans="7:12" x14ac:dyDescent="0.25">
      <c r="G135" s="32"/>
      <c r="H135" s="12"/>
      <c r="I135" s="12"/>
      <c r="J135" s="12"/>
      <c r="L135" s="29"/>
    </row>
    <row r="136" spans="7:12" x14ac:dyDescent="0.25">
      <c r="G136" s="32"/>
      <c r="H136" s="12"/>
      <c r="I136" s="12"/>
      <c r="J136" s="12"/>
      <c r="L136" s="29"/>
    </row>
    <row r="137" spans="7:12" x14ac:dyDescent="0.25">
      <c r="G137" s="32"/>
      <c r="H137" s="12"/>
      <c r="I137" s="12"/>
      <c r="J137" s="12"/>
      <c r="L137" s="29"/>
    </row>
    <row r="138" spans="7:12" x14ac:dyDescent="0.25">
      <c r="G138" s="32"/>
      <c r="H138" s="12"/>
      <c r="I138" s="12"/>
      <c r="J138" s="12"/>
      <c r="L138" s="29"/>
    </row>
    <row r="139" spans="7:12" x14ac:dyDescent="0.25">
      <c r="G139" s="32"/>
      <c r="H139" s="12"/>
      <c r="I139" s="12"/>
      <c r="J139" s="12"/>
      <c r="L139" s="29"/>
    </row>
    <row r="140" spans="7:12" x14ac:dyDescent="0.25">
      <c r="G140" s="32"/>
      <c r="H140" s="12"/>
      <c r="I140" s="12"/>
      <c r="J140" s="12"/>
      <c r="L140" s="29"/>
    </row>
    <row r="141" spans="7:12" x14ac:dyDescent="0.25">
      <c r="G141" s="32"/>
      <c r="H141" s="12"/>
      <c r="I141" s="12"/>
      <c r="J141" s="12"/>
      <c r="L141" s="29"/>
    </row>
    <row r="142" spans="7:12" x14ac:dyDescent="0.25">
      <c r="G142" s="32"/>
      <c r="H142" s="12"/>
      <c r="I142" s="12"/>
      <c r="J142" s="12"/>
      <c r="L142" s="29"/>
    </row>
    <row r="143" spans="7:12" x14ac:dyDescent="0.25">
      <c r="G143" s="32"/>
      <c r="H143" s="12"/>
      <c r="I143" s="12"/>
      <c r="J143" s="12"/>
      <c r="L143" s="29"/>
    </row>
    <row r="144" spans="7:12" x14ac:dyDescent="0.25">
      <c r="G144" s="32"/>
      <c r="H144" s="12"/>
      <c r="I144" s="12"/>
      <c r="J144" s="12"/>
      <c r="L144" s="29"/>
    </row>
    <row r="145" spans="7:12" x14ac:dyDescent="0.25">
      <c r="G145" s="32"/>
      <c r="H145" s="12"/>
      <c r="I145" s="12"/>
      <c r="J145" s="12"/>
      <c r="L145" s="29"/>
    </row>
    <row r="146" spans="7:12" x14ac:dyDescent="0.25">
      <c r="G146" s="32"/>
      <c r="H146" s="12"/>
      <c r="I146" s="12"/>
      <c r="J146" s="12"/>
      <c r="L146" s="29"/>
    </row>
    <row r="147" spans="7:12" x14ac:dyDescent="0.25">
      <c r="G147" s="32"/>
      <c r="H147" s="12"/>
      <c r="I147" s="12"/>
      <c r="J147" s="12"/>
      <c r="L147" s="29"/>
    </row>
    <row r="148" spans="7:12" x14ac:dyDescent="0.25">
      <c r="G148" s="32"/>
      <c r="H148" s="12"/>
      <c r="I148" s="12"/>
      <c r="J148" s="12"/>
      <c r="L148" s="29"/>
    </row>
    <row r="149" spans="7:12" x14ac:dyDescent="0.25">
      <c r="G149" s="32"/>
      <c r="H149" s="12"/>
      <c r="I149" s="12"/>
      <c r="J149" s="12"/>
      <c r="L149" s="29"/>
    </row>
    <row r="150" spans="7:12" x14ac:dyDescent="0.25">
      <c r="G150" s="32"/>
      <c r="H150" s="12"/>
      <c r="I150" s="12"/>
      <c r="J150" s="12"/>
      <c r="L150" s="29"/>
    </row>
    <row r="151" spans="7:12" x14ac:dyDescent="0.25">
      <c r="G151" s="32"/>
      <c r="H151" s="12"/>
      <c r="I151" s="12"/>
      <c r="J151" s="12"/>
      <c r="L151" s="29"/>
    </row>
    <row r="152" spans="7:12" x14ac:dyDescent="0.25">
      <c r="G152" s="32"/>
      <c r="H152" s="12"/>
      <c r="I152" s="12"/>
      <c r="J152" s="12"/>
      <c r="L152" s="29"/>
    </row>
    <row r="153" spans="7:12" x14ac:dyDescent="0.25">
      <c r="G153" s="32"/>
      <c r="H153" s="12"/>
      <c r="I153" s="12"/>
      <c r="J153" s="12"/>
      <c r="L153" s="29"/>
    </row>
    <row r="154" spans="7:12" x14ac:dyDescent="0.25">
      <c r="G154" s="32"/>
      <c r="H154" s="12"/>
      <c r="I154" s="12"/>
      <c r="J154" s="12"/>
      <c r="L154" s="29"/>
    </row>
    <row r="155" spans="7:12" x14ac:dyDescent="0.25">
      <c r="G155" s="32"/>
      <c r="H155" s="12"/>
      <c r="I155" s="12"/>
      <c r="J155" s="12"/>
      <c r="L155" s="29"/>
    </row>
    <row r="156" spans="7:12" x14ac:dyDescent="0.25">
      <c r="G156" s="32"/>
      <c r="H156" s="12"/>
      <c r="I156" s="12"/>
      <c r="J156" s="12"/>
      <c r="L156" s="29"/>
    </row>
    <row r="157" spans="7:12" x14ac:dyDescent="0.25">
      <c r="G157" s="32"/>
      <c r="H157" s="12"/>
      <c r="I157" s="12"/>
      <c r="J157" s="12"/>
      <c r="L157" s="29"/>
    </row>
    <row r="158" spans="7:12" x14ac:dyDescent="0.25">
      <c r="G158" s="32"/>
      <c r="H158" s="12"/>
      <c r="I158" s="12"/>
      <c r="J158" s="12"/>
      <c r="L158" s="29"/>
    </row>
    <row r="159" spans="7:12" x14ac:dyDescent="0.25">
      <c r="G159" s="32"/>
      <c r="H159" s="12"/>
      <c r="I159" s="12"/>
      <c r="J159" s="12"/>
      <c r="L159" s="29"/>
    </row>
    <row r="160" spans="7:12" x14ac:dyDescent="0.25">
      <c r="G160" s="32"/>
      <c r="H160" s="12"/>
      <c r="I160" s="12"/>
      <c r="J160" s="12"/>
      <c r="L160" s="29"/>
    </row>
    <row r="161" spans="7:12" x14ac:dyDescent="0.25">
      <c r="G161" s="32"/>
      <c r="H161" s="12"/>
      <c r="I161" s="12"/>
      <c r="J161" s="12"/>
      <c r="L161" s="29"/>
    </row>
    <row r="162" spans="7:12" x14ac:dyDescent="0.25">
      <c r="G162" s="32"/>
      <c r="H162" s="12"/>
      <c r="I162" s="12"/>
      <c r="J162" s="12"/>
      <c r="L162" s="29"/>
    </row>
    <row r="163" spans="7:12" x14ac:dyDescent="0.25">
      <c r="G163" s="32"/>
      <c r="H163" s="12"/>
      <c r="I163" s="12"/>
      <c r="J163" s="12"/>
      <c r="L163" s="29"/>
    </row>
    <row r="164" spans="7:12" x14ac:dyDescent="0.25">
      <c r="G164" s="32"/>
      <c r="H164" s="12"/>
      <c r="I164" s="12"/>
      <c r="J164" s="12"/>
      <c r="L164" s="29"/>
    </row>
    <row r="165" spans="7:12" x14ac:dyDescent="0.25">
      <c r="G165" s="32"/>
      <c r="H165" s="12"/>
      <c r="I165" s="12"/>
      <c r="J165" s="12"/>
      <c r="L165" s="29"/>
    </row>
    <row r="166" spans="7:12" x14ac:dyDescent="0.25">
      <c r="G166" s="32"/>
      <c r="H166" s="12"/>
      <c r="I166" s="12"/>
      <c r="J166" s="12"/>
      <c r="L166" s="29"/>
    </row>
    <row r="167" spans="7:12" x14ac:dyDescent="0.25">
      <c r="G167" s="32"/>
      <c r="H167" s="12"/>
      <c r="I167" s="12"/>
      <c r="J167" s="12"/>
      <c r="L167" s="29"/>
    </row>
    <row r="168" spans="7:12" x14ac:dyDescent="0.25">
      <c r="G168" s="32"/>
      <c r="H168" s="12"/>
      <c r="I168" s="12"/>
      <c r="J168" s="12"/>
      <c r="L168" s="29"/>
    </row>
    <row r="169" spans="7:12" x14ac:dyDescent="0.25">
      <c r="G169" s="32"/>
      <c r="H169" s="12"/>
      <c r="I169" s="12"/>
      <c r="J169" s="12"/>
      <c r="L169" s="29"/>
    </row>
    <row r="170" spans="7:12" x14ac:dyDescent="0.25">
      <c r="G170" s="32"/>
      <c r="H170" s="12"/>
      <c r="I170" s="12"/>
      <c r="J170" s="12"/>
      <c r="L170" s="29"/>
    </row>
    <row r="171" spans="7:12" x14ac:dyDescent="0.25">
      <c r="G171" s="32"/>
      <c r="H171" s="12"/>
      <c r="I171" s="12"/>
      <c r="J171" s="12"/>
      <c r="L171" s="29"/>
    </row>
    <row r="172" spans="7:12" x14ac:dyDescent="0.25">
      <c r="G172" s="32"/>
      <c r="H172" s="12"/>
      <c r="I172" s="12"/>
      <c r="J172" s="12"/>
      <c r="L172" s="29"/>
    </row>
    <row r="173" spans="7:12" x14ac:dyDescent="0.25">
      <c r="G173" s="32"/>
      <c r="H173" s="12"/>
      <c r="I173" s="12"/>
      <c r="J173" s="12"/>
      <c r="L173" s="29"/>
    </row>
    <row r="174" spans="7:12" x14ac:dyDescent="0.25">
      <c r="G174" s="32"/>
      <c r="H174" s="12"/>
      <c r="I174" s="12"/>
      <c r="J174" s="12"/>
      <c r="L174" s="29"/>
    </row>
    <row r="175" spans="7:12" x14ac:dyDescent="0.25">
      <c r="G175" s="32"/>
      <c r="H175" s="12"/>
      <c r="I175" s="12"/>
      <c r="J175" s="12"/>
      <c r="L175" s="29"/>
    </row>
    <row r="176" spans="7:12" x14ac:dyDescent="0.25">
      <c r="G176" s="32"/>
      <c r="H176" s="12"/>
      <c r="I176" s="12"/>
      <c r="J176" s="12"/>
      <c r="L176" s="29"/>
    </row>
    <row r="177" spans="7:12" x14ac:dyDescent="0.25">
      <c r="G177" s="32"/>
      <c r="H177" s="12"/>
      <c r="I177" s="12"/>
      <c r="J177" s="12"/>
      <c r="L177" s="29"/>
    </row>
    <row r="178" spans="7:12" x14ac:dyDescent="0.25">
      <c r="G178" s="32"/>
      <c r="H178" s="12"/>
      <c r="I178" s="12"/>
      <c r="J178" s="12"/>
      <c r="L178" s="29"/>
    </row>
    <row r="179" spans="7:12" x14ac:dyDescent="0.25">
      <c r="G179" s="32"/>
      <c r="H179" s="12"/>
      <c r="I179" s="12"/>
      <c r="J179" s="12"/>
      <c r="L179" s="29"/>
    </row>
    <row r="180" spans="7:12" x14ac:dyDescent="0.25">
      <c r="G180" s="32"/>
      <c r="H180" s="12"/>
      <c r="I180" s="12"/>
      <c r="J180" s="12"/>
      <c r="L180" s="29"/>
    </row>
    <row r="181" spans="7:12" x14ac:dyDescent="0.25">
      <c r="G181" s="32"/>
      <c r="H181" s="12"/>
      <c r="I181" s="12"/>
      <c r="J181" s="12"/>
      <c r="L181" s="29"/>
    </row>
    <row r="182" spans="7:12" x14ac:dyDescent="0.25">
      <c r="G182" s="32"/>
      <c r="H182" s="12"/>
      <c r="I182" s="12"/>
      <c r="J182" s="12"/>
      <c r="L182" s="29"/>
    </row>
    <row r="183" spans="7:12" x14ac:dyDescent="0.25">
      <c r="G183" s="32"/>
      <c r="H183" s="12"/>
      <c r="I183" s="12"/>
      <c r="J183" s="12"/>
      <c r="L183" s="29"/>
    </row>
    <row r="184" spans="7:12" x14ac:dyDescent="0.25">
      <c r="G184" s="32"/>
      <c r="H184" s="12"/>
      <c r="I184" s="12"/>
      <c r="J184" s="12"/>
      <c r="L184" s="29"/>
    </row>
    <row r="185" spans="7:12" x14ac:dyDescent="0.25">
      <c r="G185" s="32"/>
      <c r="H185" s="12"/>
      <c r="I185" s="12"/>
      <c r="J185" s="12"/>
      <c r="L185" s="29"/>
    </row>
    <row r="186" spans="7:12" x14ac:dyDescent="0.25">
      <c r="G186" s="32"/>
      <c r="H186" s="12"/>
      <c r="I186" s="12"/>
      <c r="J186" s="12"/>
      <c r="L186" s="29"/>
    </row>
    <row r="187" spans="7:12" x14ac:dyDescent="0.25">
      <c r="G187" s="32"/>
      <c r="H187" s="12"/>
      <c r="I187" s="12"/>
      <c r="J187" s="12"/>
      <c r="L187" s="29"/>
    </row>
    <row r="188" spans="7:12" x14ac:dyDescent="0.25">
      <c r="G188" s="32"/>
      <c r="H188" s="12"/>
      <c r="I188" s="12"/>
      <c r="J188" s="12"/>
      <c r="L188" s="29"/>
    </row>
    <row r="189" spans="7:12" x14ac:dyDescent="0.25">
      <c r="G189" s="32"/>
      <c r="H189" s="12"/>
      <c r="I189" s="12"/>
      <c r="J189" s="12"/>
      <c r="L189" s="29"/>
    </row>
    <row r="190" spans="7:12" x14ac:dyDescent="0.25">
      <c r="G190" s="32"/>
      <c r="H190" s="12"/>
      <c r="I190" s="12"/>
      <c r="J190" s="12"/>
      <c r="L190" s="29"/>
    </row>
    <row r="191" spans="7:12" x14ac:dyDescent="0.25">
      <c r="G191" s="32"/>
      <c r="H191" s="12"/>
      <c r="I191" s="12"/>
      <c r="J191" s="12"/>
      <c r="L191" s="29"/>
    </row>
    <row r="192" spans="7:12" x14ac:dyDescent="0.25">
      <c r="G192" s="32"/>
      <c r="H192" s="12"/>
      <c r="I192" s="12"/>
      <c r="J192" s="12"/>
      <c r="L192" s="29"/>
    </row>
    <row r="193" spans="7:12" x14ac:dyDescent="0.25">
      <c r="G193" s="32"/>
      <c r="H193" s="12"/>
      <c r="I193" s="12"/>
      <c r="J193" s="12"/>
      <c r="L193" s="29"/>
    </row>
    <row r="194" spans="7:12" x14ac:dyDescent="0.25">
      <c r="G194" s="32"/>
      <c r="H194" s="12"/>
      <c r="I194" s="12"/>
      <c r="J194" s="12"/>
      <c r="L194" s="29"/>
    </row>
    <row r="195" spans="7:12" x14ac:dyDescent="0.25">
      <c r="G195" s="32"/>
      <c r="H195" s="12"/>
      <c r="I195" s="12"/>
      <c r="J195" s="12"/>
      <c r="L195" s="29"/>
    </row>
    <row r="196" spans="7:12" x14ac:dyDescent="0.25">
      <c r="G196" s="32"/>
      <c r="H196" s="12"/>
      <c r="I196" s="12"/>
      <c r="J196" s="12"/>
      <c r="L196" s="29"/>
    </row>
    <row r="197" spans="7:12" x14ac:dyDescent="0.25">
      <c r="G197" s="32"/>
      <c r="H197" s="12"/>
      <c r="I197" s="12"/>
      <c r="J197" s="12"/>
      <c r="L197" s="29"/>
    </row>
    <row r="198" spans="7:12" x14ac:dyDescent="0.25">
      <c r="G198" s="32"/>
      <c r="H198" s="12"/>
      <c r="I198" s="12"/>
      <c r="J198" s="12"/>
      <c r="L198" s="29"/>
    </row>
    <row r="199" spans="7:12" x14ac:dyDescent="0.25">
      <c r="G199" s="32"/>
      <c r="H199" s="12"/>
      <c r="I199" s="12"/>
      <c r="J199" s="12"/>
      <c r="L199" s="29"/>
    </row>
    <row r="200" spans="7:12" x14ac:dyDescent="0.25">
      <c r="G200" s="32"/>
      <c r="H200" s="12"/>
      <c r="I200" s="12"/>
      <c r="J200" s="12"/>
      <c r="L200" s="29"/>
    </row>
    <row r="201" spans="7:12" x14ac:dyDescent="0.25">
      <c r="G201" s="32"/>
      <c r="H201" s="12"/>
      <c r="I201" s="12"/>
      <c r="J201" s="12"/>
      <c r="L201" s="29"/>
    </row>
    <row r="202" spans="7:12" x14ac:dyDescent="0.25">
      <c r="G202" s="32"/>
      <c r="H202" s="12"/>
      <c r="I202" s="12"/>
      <c r="J202" s="12"/>
      <c r="L202" s="29"/>
    </row>
    <row r="203" spans="7:12" x14ac:dyDescent="0.25">
      <c r="G203" s="32"/>
      <c r="H203" s="12"/>
      <c r="I203" s="12"/>
      <c r="J203" s="12"/>
      <c r="L203" s="29"/>
    </row>
    <row r="204" spans="7:12" x14ac:dyDescent="0.25">
      <c r="G204" s="32"/>
      <c r="H204" s="12"/>
      <c r="I204" s="12"/>
      <c r="J204" s="12"/>
      <c r="L204" s="29"/>
    </row>
    <row r="205" spans="7:12" x14ac:dyDescent="0.25">
      <c r="G205" s="32"/>
      <c r="H205" s="12"/>
      <c r="I205" s="12"/>
      <c r="J205" s="12"/>
      <c r="L205" s="29"/>
    </row>
    <row r="206" spans="7:12" x14ac:dyDescent="0.25">
      <c r="G206" s="32"/>
      <c r="H206" s="12"/>
      <c r="I206" s="12"/>
      <c r="J206" s="12"/>
      <c r="L206" s="29"/>
    </row>
    <row r="207" spans="7:12" x14ac:dyDescent="0.25">
      <c r="G207" s="32"/>
      <c r="H207" s="12"/>
      <c r="I207" s="12"/>
      <c r="J207" s="12"/>
      <c r="L207" s="29"/>
    </row>
    <row r="208" spans="7:12" x14ac:dyDescent="0.25">
      <c r="G208" s="32"/>
      <c r="H208" s="12"/>
      <c r="I208" s="12"/>
      <c r="J208" s="12"/>
      <c r="L208" s="29"/>
    </row>
    <row r="209" spans="7:12" x14ac:dyDescent="0.25">
      <c r="G209" s="32"/>
      <c r="H209" s="12"/>
      <c r="I209" s="12"/>
      <c r="J209" s="12"/>
      <c r="L209" s="29"/>
    </row>
    <row r="210" spans="7:12" x14ac:dyDescent="0.25">
      <c r="G210" s="32"/>
      <c r="H210" s="12"/>
      <c r="I210" s="12"/>
      <c r="J210" s="12"/>
      <c r="L210" s="29"/>
    </row>
    <row r="211" spans="7:12" x14ac:dyDescent="0.25">
      <c r="G211" s="32"/>
      <c r="H211" s="12"/>
      <c r="I211" s="12"/>
      <c r="J211" s="12"/>
      <c r="L211" s="29"/>
    </row>
    <row r="212" spans="7:12" x14ac:dyDescent="0.25">
      <c r="G212" s="32"/>
      <c r="H212" s="12"/>
      <c r="I212" s="12"/>
      <c r="J212" s="12"/>
      <c r="L212" s="29"/>
    </row>
    <row r="213" spans="7:12" x14ac:dyDescent="0.25">
      <c r="G213" s="32"/>
      <c r="H213" s="12"/>
      <c r="I213" s="12"/>
      <c r="J213" s="12"/>
      <c r="L213" s="29"/>
    </row>
    <row r="214" spans="7:12" x14ac:dyDescent="0.25">
      <c r="G214" s="32"/>
      <c r="H214" s="12"/>
      <c r="I214" s="12"/>
      <c r="J214" s="12"/>
      <c r="L214" s="29"/>
    </row>
    <row r="215" spans="7:12" x14ac:dyDescent="0.25">
      <c r="G215" s="32"/>
      <c r="H215" s="12"/>
      <c r="I215" s="12"/>
      <c r="J215" s="12"/>
      <c r="L215" s="29"/>
    </row>
    <row r="216" spans="7:12" x14ac:dyDescent="0.25">
      <c r="G216" s="32"/>
      <c r="H216" s="12"/>
      <c r="I216" s="12"/>
      <c r="J216" s="12"/>
      <c r="L216" s="29"/>
    </row>
    <row r="217" spans="7:12" x14ac:dyDescent="0.25">
      <c r="G217" s="32"/>
      <c r="H217" s="12"/>
      <c r="I217" s="12"/>
      <c r="J217" s="12"/>
      <c r="L217" s="29"/>
    </row>
    <row r="218" spans="7:12" x14ac:dyDescent="0.25">
      <c r="G218" s="32"/>
      <c r="H218" s="12"/>
      <c r="I218" s="12"/>
      <c r="J218" s="12"/>
      <c r="L218" s="29"/>
    </row>
    <row r="219" spans="7:12" x14ac:dyDescent="0.25">
      <c r="G219" s="32"/>
      <c r="H219" s="12"/>
      <c r="I219" s="12"/>
      <c r="J219" s="12"/>
      <c r="L219" s="29"/>
    </row>
    <row r="220" spans="7:12" x14ac:dyDescent="0.25">
      <c r="G220" s="32"/>
      <c r="H220" s="12"/>
      <c r="I220" s="12"/>
      <c r="J220" s="12"/>
      <c r="L220" s="29"/>
    </row>
    <row r="221" spans="7:12" x14ac:dyDescent="0.25">
      <c r="G221" s="32"/>
      <c r="H221" s="12"/>
      <c r="I221" s="12"/>
      <c r="J221" s="12"/>
      <c r="L221" s="29"/>
    </row>
    <row r="222" spans="7:12" x14ac:dyDescent="0.25">
      <c r="G222" s="32"/>
      <c r="H222" s="12"/>
      <c r="I222" s="12"/>
      <c r="J222" s="12"/>
      <c r="L222" s="29"/>
    </row>
    <row r="223" spans="7:12" x14ac:dyDescent="0.25">
      <c r="G223" s="32"/>
      <c r="H223" s="12"/>
      <c r="I223" s="12"/>
      <c r="J223" s="12"/>
      <c r="L223" s="29"/>
    </row>
    <row r="224" spans="7:12" x14ac:dyDescent="0.25">
      <c r="G224" s="32"/>
      <c r="H224" s="12"/>
      <c r="I224" s="12"/>
      <c r="J224" s="12"/>
      <c r="L224" s="29"/>
    </row>
    <row r="225" spans="7:12" x14ac:dyDescent="0.25">
      <c r="G225" s="32"/>
      <c r="H225" s="12"/>
      <c r="I225" s="12"/>
      <c r="J225" s="12"/>
      <c r="L225" s="29"/>
    </row>
    <row r="226" spans="7:12" x14ac:dyDescent="0.25">
      <c r="G226" s="32"/>
      <c r="L226" s="29"/>
    </row>
    <row r="227" spans="7:12" x14ac:dyDescent="0.25">
      <c r="G227" s="32"/>
      <c r="L227" s="29"/>
    </row>
    <row r="228" spans="7:12" x14ac:dyDescent="0.25">
      <c r="G228" s="32"/>
      <c r="L228" s="29"/>
    </row>
  </sheetData>
  <pageMargins left="0.7" right="0.7" top="0.78740157499999996" bottom="0.78740157499999996"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Expression_per totalRNA</vt:lpstr>
      <vt:lpstr>Statistik_totalRNA</vt:lpstr>
      <vt:lpstr>Expression_per fwt</vt:lpstr>
      <vt:lpstr>Statistik_fwt</vt:lpstr>
    </vt:vector>
  </TitlesOfParts>
  <Company>AWI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Lucassen</dc:creator>
  <cp:lastModifiedBy>Kseniya</cp:lastModifiedBy>
  <dcterms:created xsi:type="dcterms:W3CDTF">2015-03-19T09:20:55Z</dcterms:created>
  <dcterms:modified xsi:type="dcterms:W3CDTF">2016-02-29T15:19:39Z</dcterms:modified>
</cp:coreProperties>
</file>