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codeName="ThisWorkbook"/>
  <mc:AlternateContent xmlns:mc="http://schemas.openxmlformats.org/markup-compatibility/2006">
    <mc:Choice Requires="x15">
      <x15ac:absPath xmlns:x15ac="http://schemas.microsoft.com/office/spreadsheetml/2010/11/ac" url="D:\Final_Projects\"/>
    </mc:Choice>
  </mc:AlternateContent>
  <xr:revisionPtr revIDLastSave="0" documentId="8_{3BF85633-4F38-4593-B9D0-748A375ECB9E}" xr6:coauthVersionLast="47" xr6:coauthVersionMax="47" xr10:uidLastSave="{00000000-0000-0000-0000-000000000000}"/>
  <bookViews>
    <workbookView xWindow="-108" yWindow="-108" windowWidth="23256" windowHeight="13896" xr2:uid="{00000000-000D-0000-FFFF-FFFF00000000}"/>
  </bookViews>
  <sheets>
    <sheet name="Project schedule" sheetId="11" r:id="rId1"/>
    <sheet name="About" sheetId="12" r:id="rId2"/>
    <sheet name="Sheet1" sheetId="13" r:id="rId3"/>
  </sheets>
  <definedNames>
    <definedName name="Display_Week">'Project schedule'!$R$2</definedName>
    <definedName name="_xlnm.Print_Titles" localSheetId="0">'Project schedule'!$7:$9</definedName>
    <definedName name="Project_Start">'Project schedule'!$R$1</definedName>
    <definedName name="task_end" localSheetId="0">'Project schedule'!$G1</definedName>
    <definedName name="task_progress" localSheetId="0">'Project schedule'!$E1</definedName>
    <definedName name="task_start" localSheetId="0">'Project schedule'!$F1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2" i="11" l="1"/>
  <c r="G51" i="11"/>
  <c r="G47" i="11"/>
  <c r="G42" i="11"/>
  <c r="G43" i="11"/>
  <c r="F31" i="11"/>
  <c r="G31" i="11" s="1"/>
  <c r="F29" i="11"/>
  <c r="F30" i="11" s="1"/>
  <c r="G30" i="11" s="1"/>
  <c r="G29" i="11"/>
  <c r="G28" i="11"/>
  <c r="F37" i="11"/>
  <c r="F36" i="11"/>
  <c r="F35" i="11"/>
  <c r="F34" i="11"/>
  <c r="F39" i="11"/>
  <c r="F38" i="11"/>
  <c r="F40" i="11"/>
  <c r="G40" i="11"/>
  <c r="G39" i="11"/>
  <c r="G37" i="11"/>
  <c r="G38" i="11"/>
  <c r="G36" i="11"/>
  <c r="G35" i="11"/>
  <c r="I37" i="11"/>
  <c r="F51" i="11"/>
  <c r="G26" i="11"/>
  <c r="G12" i="11"/>
  <c r="G17" i="11"/>
  <c r="I62" i="11"/>
  <c r="I53" i="11"/>
  <c r="I41" i="11"/>
  <c r="I27" i="11"/>
  <c r="I16" i="11"/>
  <c r="I22" i="11"/>
  <c r="I57" i="11"/>
  <c r="I10" i="11"/>
  <c r="I28" i="11" l="1"/>
  <c r="G34" i="11" l="1"/>
  <c r="F13" i="11"/>
  <c r="G13" i="11" s="1"/>
  <c r="J8" i="11"/>
  <c r="I50" i="11"/>
  <c r="I33" i="11"/>
  <c r="I11" i="11"/>
  <c r="F18" i="11" l="1"/>
  <c r="G18" i="11" s="1"/>
  <c r="I17" i="11"/>
  <c r="I12" i="11"/>
  <c r="F14" i="11"/>
  <c r="G14" i="11" s="1"/>
  <c r="J9" i="11"/>
  <c r="I29" i="11" l="1"/>
  <c r="F58" i="11"/>
  <c r="G58" i="11" s="1"/>
  <c r="I34" i="11"/>
  <c r="I51" i="11"/>
  <c r="I39" i="11"/>
  <c r="I13" i="11"/>
  <c r="F15" i="11"/>
  <c r="G15" i="11" s="1"/>
  <c r="K8" i="11"/>
  <c r="L8" i="11" s="1"/>
  <c r="M8" i="11" s="1"/>
  <c r="N8" i="11" s="1"/>
  <c r="O8" i="11" s="1"/>
  <c r="P8" i="11" s="1"/>
  <c r="Q8" i="11" s="1"/>
  <c r="J7" i="11"/>
  <c r="F24" i="11" l="1"/>
  <c r="F23" i="11"/>
  <c r="F59" i="11"/>
  <c r="G23" i="11"/>
  <c r="I23" i="11"/>
  <c r="I54" i="11"/>
  <c r="I42" i="11"/>
  <c r="I30" i="11"/>
  <c r="F19" i="11"/>
  <c r="G19" i="11" s="1"/>
  <c r="I18" i="11"/>
  <c r="I58" i="11"/>
  <c r="I52" i="11"/>
  <c r="I40" i="11"/>
  <c r="I14" i="11"/>
  <c r="I15" i="11"/>
  <c r="Q7" i="11"/>
  <c r="R8" i="11"/>
  <c r="S8" i="11" s="1"/>
  <c r="T8" i="11" s="1"/>
  <c r="U8" i="11" s="1"/>
  <c r="V8" i="11" s="1"/>
  <c r="W8" i="11" s="1"/>
  <c r="X8" i="11" s="1"/>
  <c r="K9" i="11"/>
  <c r="F60" i="11" l="1"/>
  <c r="G60" i="11" s="1"/>
  <c r="F61" i="11" s="1"/>
  <c r="G61" i="11" s="1"/>
  <c r="G59" i="11"/>
  <c r="F25" i="11"/>
  <c r="G24" i="11"/>
  <c r="I43" i="11"/>
  <c r="X7" i="11"/>
  <c r="Y8" i="11"/>
  <c r="Z8" i="11" s="1"/>
  <c r="AA8" i="11" s="1"/>
  <c r="AB8" i="11" s="1"/>
  <c r="AC8" i="11" s="1"/>
  <c r="AD8" i="11" s="1"/>
  <c r="AE8" i="11" s="1"/>
  <c r="L9" i="11"/>
  <c r="G25" i="11" l="1"/>
  <c r="I24" i="11"/>
  <c r="I63" i="11"/>
  <c r="I66" i="11"/>
  <c r="F20" i="11"/>
  <c r="G20" i="11" s="1"/>
  <c r="I19" i="11"/>
  <c r="I59" i="11"/>
  <c r="I60" i="11"/>
  <c r="AF8" i="11"/>
  <c r="AG8" i="11" s="1"/>
  <c r="AH8" i="11" s="1"/>
  <c r="AI8" i="11" s="1"/>
  <c r="AJ8" i="11" s="1"/>
  <c r="AK8" i="11" s="1"/>
  <c r="AE7" i="11"/>
  <c r="M9" i="11"/>
  <c r="I55" i="11" l="1"/>
  <c r="I44" i="11"/>
  <c r="I20" i="11"/>
  <c r="AL8" i="11"/>
  <c r="AM8" i="11" s="1"/>
  <c r="AN8" i="11" s="1"/>
  <c r="AO8" i="11" s="1"/>
  <c r="AP8" i="11" s="1"/>
  <c r="AQ8" i="11" s="1"/>
  <c r="AR8" i="11" s="1"/>
  <c r="N9" i="11"/>
  <c r="I64" i="11" l="1"/>
  <c r="I45" i="11"/>
  <c r="AS8" i="11"/>
  <c r="AT8" i="11" s="1"/>
  <c r="AL7" i="11"/>
  <c r="O9" i="11"/>
  <c r="I65" i="11" l="1"/>
  <c r="I25" i="11"/>
  <c r="AU8" i="11"/>
  <c r="AT9" i="11"/>
  <c r="AS7" i="11"/>
  <c r="P9" i="11"/>
  <c r="AV8" i="11" l="1"/>
  <c r="AU9" i="11"/>
  <c r="AW8" i="11" l="1"/>
  <c r="AV9" i="11"/>
  <c r="Q9" i="11"/>
  <c r="R9" i="11"/>
  <c r="AX8" i="11" l="1"/>
  <c r="AW9" i="11"/>
  <c r="S9" i="11"/>
  <c r="AY8" i="11" l="1"/>
  <c r="AZ8" i="11" s="1"/>
  <c r="AZ7" i="11" s="1"/>
  <c r="AX9" i="11"/>
  <c r="T9" i="11"/>
  <c r="AZ9" i="11" l="1"/>
  <c r="BA8" i="11"/>
  <c r="AY9" i="11"/>
  <c r="U9" i="11"/>
  <c r="BB8" i="11" l="1"/>
  <c r="BA9" i="11"/>
  <c r="V9" i="11"/>
  <c r="BB9" i="11" l="1"/>
  <c r="BC8" i="11"/>
  <c r="W9" i="11"/>
  <c r="BC9" i="11" l="1"/>
  <c r="BD8" i="11"/>
  <c r="X9" i="11"/>
  <c r="BD9" i="11" l="1"/>
  <c r="BE8" i="11"/>
  <c r="Y9" i="11"/>
  <c r="BF8" i="11" l="1"/>
  <c r="BE9" i="11"/>
  <c r="Z9" i="11"/>
  <c r="BF9" i="11" l="1"/>
  <c r="BG8" i="11"/>
  <c r="AA9" i="11"/>
  <c r="BG9" i="11" l="1"/>
  <c r="BH8" i="11"/>
  <c r="BG7" i="11"/>
  <c r="AB9" i="11"/>
  <c r="BH9" i="11" l="1"/>
  <c r="BI8" i="11"/>
  <c r="AC9" i="11"/>
  <c r="BJ8" i="11" l="1"/>
  <c r="BI9" i="11"/>
  <c r="AD9" i="11"/>
  <c r="BK8" i="11" l="1"/>
  <c r="BJ9" i="11"/>
  <c r="AE9" i="11"/>
  <c r="BL8" i="11" l="1"/>
  <c r="BK9" i="11"/>
  <c r="AF9" i="11"/>
  <c r="BM8" i="11" l="1"/>
  <c r="BL9" i="11"/>
  <c r="AG9" i="11"/>
  <c r="BM9" i="11" l="1"/>
  <c r="AH9" i="11"/>
  <c r="AI9" i="11" l="1"/>
  <c r="AJ9" i="11" l="1"/>
  <c r="AK9" i="11" l="1"/>
  <c r="AL9" i="11" l="1"/>
  <c r="AM9" i="11" l="1"/>
  <c r="AN9" i="11" l="1"/>
  <c r="AO9" i="11" l="1"/>
  <c r="AP9" i="11" l="1"/>
  <c r="AQ9" i="11" l="1"/>
  <c r="AR9" i="11" l="1"/>
  <c r="AS9" i="11" l="1"/>
</calcChain>
</file>

<file path=xl/sharedStrings.xml><?xml version="1.0" encoding="utf-8"?>
<sst xmlns="http://schemas.openxmlformats.org/spreadsheetml/2006/main" count="133" uniqueCount="61">
  <si>
    <t>Sequelizer Generator</t>
  </si>
  <si>
    <t>Project start:</t>
  </si>
  <si>
    <t>Amrik Bhadra</t>
  </si>
  <si>
    <t>Display week:</t>
  </si>
  <si>
    <t>Riddhi Dethe</t>
  </si>
  <si>
    <t>Project</t>
  </si>
  <si>
    <t>Ramani Vemula</t>
  </si>
  <si>
    <t>Members</t>
  </si>
  <si>
    <t>Srivaths Iyer</t>
  </si>
  <si>
    <t>TASK</t>
  </si>
  <si>
    <t>ASSIGNED TO</t>
  </si>
  <si>
    <t>PROGRESS</t>
  </si>
  <si>
    <t>START</t>
  </si>
  <si>
    <t>END</t>
  </si>
  <si>
    <t xml:space="preserve">Do not delete this row. This row is hidden to preserve a formula that is used to highlight the current day within the project schedule. </t>
  </si>
  <si>
    <t>Expected</t>
  </si>
  <si>
    <t>Requirement Analysis and Planning</t>
  </si>
  <si>
    <t>Gather and Document project requirements</t>
  </si>
  <si>
    <t>Define and contruct functional flow of the application</t>
  </si>
  <si>
    <t>Identify third-party services and dependencies</t>
  </si>
  <si>
    <t>Design UI mockups and wireframes</t>
  </si>
  <si>
    <t>Actual</t>
  </si>
  <si>
    <t>Database Design and API Development</t>
  </si>
  <si>
    <t>Design database schema</t>
  </si>
  <si>
    <t>Setup middleware &amp; API structure</t>
  </si>
  <si>
    <t>Develop API endpoints</t>
  </si>
  <si>
    <t>Srivaths Iyer, Riddhi Dethe</t>
  </si>
  <si>
    <t>Perform API testing using Postman</t>
  </si>
  <si>
    <t>Setup middleware and API structure</t>
  </si>
  <si>
    <t>UI Development and API Integration</t>
  </si>
  <si>
    <t>Authentication Forms Development</t>
  </si>
  <si>
    <t>Model Page Development</t>
  </si>
  <si>
    <t>Relationship mapping and Dashboard Page Development</t>
  </si>
  <si>
    <t>Authentication API Integration</t>
  </si>
  <si>
    <t>Dashboard API Integration</t>
  </si>
  <si>
    <t>Model's API Integration</t>
  </si>
  <si>
    <t>Relationship mapping API Integration</t>
  </si>
  <si>
    <t>Testing and Debugging</t>
  </si>
  <si>
    <t>Perform Blackbox testing</t>
  </si>
  <si>
    <t>Shruti Deokar,Aaradhya Chaudhari</t>
  </si>
  <si>
    <t>Fix bugs and optimize performance</t>
  </si>
  <si>
    <t>Full Team</t>
  </si>
  <si>
    <t>Deployment and Final Review</t>
  </si>
  <si>
    <t>Setup Cloud hosting</t>
  </si>
  <si>
    <t>Implement CI/CD</t>
  </si>
  <si>
    <t>Monitor and resolve deployment issues</t>
  </si>
  <si>
    <t>Conduct final review and documentation</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</si>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</sst>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9">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32"/>
      <color theme="9"/>
      <name val="Arial Black"/>
      <family val="2"/>
      <scheme val="major"/>
    </font>
    <font>
      <b/>
      <sz val="14"/>
      <color theme="1"/>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9">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20"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168"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5" fontId="17" fillId="3" borderId="6" xfId="10" applyFont="1" applyFill="1" applyBorder="1">
      <alignment horizontal="center" vertical="center"/>
    </xf>
    <xf numFmtId="0" fontId="4" fillId="0" borderId="4" xfId="0" applyFont="1" applyBorder="1" applyAlignment="1">
      <alignment vertical="center"/>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5" fontId="17" fillId="3" borderId="7" xfId="10" applyFont="1" applyFill="1" applyBorder="1">
      <alignment horizontal="center" vertical="center"/>
    </xf>
    <xf numFmtId="0" fontId="4" fillId="0" borderId="4" xfId="0" applyFont="1" applyBorder="1" applyAlignment="1">
      <alignment horizontal="right" vertical="center"/>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5" fontId="17"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5" fontId="17" fillId="4" borderId="5" xfId="10" applyFont="1" applyFill="1" applyBorder="1">
      <alignment horizontal="center" vertical="center"/>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5" fontId="17"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5" fontId="17" fillId="5" borderId="8"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5" fontId="17"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5" fontId="17" fillId="10" borderId="9"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5" fillId="0" borderId="0" xfId="0" applyFont="1" applyAlignment="1">
      <alignment horizontal="left" vertical="top" wrapText="1" indent="1"/>
    </xf>
    <xf numFmtId="0" fontId="0" fillId="0" borderId="0" xfId="0" applyAlignment="1">
      <alignment horizontal="left" vertical="top" wrapText="1" indent="1"/>
    </xf>
    <xf numFmtId="0" fontId="26" fillId="0" borderId="0" xfId="1" applyFont="1" applyAlignment="1" applyProtection="1">
      <alignment horizontal="left" vertical="top" indent="1"/>
    </xf>
    <xf numFmtId="0" fontId="1" fillId="0" borderId="0" xfId="0" applyFont="1" applyAlignment="1">
      <alignment horizontal="left" vertical="top" indent="1"/>
    </xf>
    <xf numFmtId="0" fontId="24" fillId="0" borderId="0" xfId="0" applyFont="1"/>
    <xf numFmtId="0" fontId="4" fillId="0" borderId="0" xfId="0" applyFont="1"/>
    <xf numFmtId="0" fontId="21" fillId="6" borderId="0" xfId="0" applyFont="1" applyFill="1" applyAlignment="1">
      <alignment horizontal="left" vertical="center" wrapText="1" indent="1"/>
    </xf>
    <xf numFmtId="0" fontId="17" fillId="3" borderId="6" xfId="12" applyFont="1" applyFill="1" applyBorder="1" applyAlignment="1">
      <alignment horizontal="left" vertical="center" wrapText="1" indent="2"/>
    </xf>
    <xf numFmtId="0" fontId="21" fillId="13" borderId="0" xfId="0" applyFont="1" applyFill="1" applyAlignment="1">
      <alignment horizontal="left" vertical="center" indent="1"/>
    </xf>
    <xf numFmtId="0" fontId="17" fillId="13" borderId="0" xfId="11" applyFont="1" applyFill="1" applyBorder="1" applyAlignment="1">
      <alignment vertical="center"/>
    </xf>
    <xf numFmtId="9" fontId="1" fillId="13" borderId="0" xfId="2" applyFont="1" applyFill="1" applyBorder="1" applyAlignment="1">
      <alignment horizontal="center" vertical="center"/>
    </xf>
    <xf numFmtId="165" fontId="17" fillId="13" borderId="0" xfId="0" applyNumberFormat="1" applyFont="1" applyFill="1" applyAlignment="1">
      <alignment horizontal="center" vertical="center"/>
    </xf>
    <xf numFmtId="165" fontId="1" fillId="13" borderId="0" xfId="0" applyNumberFormat="1" applyFont="1" applyFill="1" applyAlignment="1">
      <alignment horizontal="center" vertical="center"/>
    </xf>
    <xf numFmtId="0" fontId="17" fillId="14" borderId="9" xfId="12" applyFont="1" applyFill="1" applyBorder="1">
      <alignment horizontal="left" vertical="center" indent="2"/>
    </xf>
    <xf numFmtId="0" fontId="17" fillId="14" borderId="9" xfId="11" applyFont="1" applyFill="1" applyBorder="1" applyAlignment="1">
      <alignment vertical="center"/>
    </xf>
    <xf numFmtId="9" fontId="1" fillId="14" borderId="9" xfId="2" applyFont="1" applyFill="1" applyBorder="1" applyAlignment="1">
      <alignment horizontal="center" vertical="center"/>
    </xf>
    <xf numFmtId="165" fontId="17" fillId="14" borderId="9" xfId="10" applyFont="1" applyFill="1" applyBorder="1">
      <alignment horizontal="center" vertical="center"/>
    </xf>
    <xf numFmtId="0" fontId="17" fillId="3" borderId="7" xfId="12" applyFont="1" applyFill="1" applyBorder="1" applyAlignment="1">
      <alignment horizontal="left" vertical="center" wrapText="1" indent="2"/>
    </xf>
    <xf numFmtId="0" fontId="17" fillId="4" borderId="0" xfId="12" applyFont="1" applyFill="1" applyBorder="1">
      <alignment horizontal="left" vertical="center" indent="2"/>
    </xf>
    <xf numFmtId="0" fontId="17" fillId="4" borderId="0" xfId="11" applyFont="1" applyFill="1" applyBorder="1" applyAlignment="1">
      <alignment vertical="center"/>
    </xf>
    <xf numFmtId="165" fontId="17" fillId="4" borderId="0" xfId="10" applyFont="1" applyFill="1" applyBorder="1">
      <alignment horizontal="center" vertical="center"/>
    </xf>
    <xf numFmtId="0" fontId="21" fillId="7" borderId="0" xfId="0" applyFont="1" applyFill="1" applyAlignment="1">
      <alignment horizontal="left" vertical="center" wrapText="1" indent="1"/>
    </xf>
    <xf numFmtId="0" fontId="21" fillId="8" borderId="0" xfId="0" applyFont="1" applyFill="1" applyAlignment="1">
      <alignment horizontal="left" vertical="center" wrapText="1" indent="1"/>
    </xf>
    <xf numFmtId="0" fontId="17" fillId="14" borderId="9" xfId="12" applyFont="1" applyFill="1" applyBorder="1" applyAlignment="1">
      <alignment horizontal="left" vertical="center" wrapText="1" indent="2"/>
    </xf>
    <xf numFmtId="0" fontId="28" fillId="0" borderId="0" xfId="3" applyFont="1" applyAlignment="1">
      <alignment horizontal="center" vertical="center" wrapText="1"/>
    </xf>
    <xf numFmtId="0" fontId="0" fillId="0" borderId="4" xfId="0" applyBorder="1" applyAlignment="1">
      <alignment vertical="center"/>
    </xf>
    <xf numFmtId="0" fontId="0" fillId="0" borderId="0" xfId="0" applyAlignment="1">
      <alignment vertical="center"/>
    </xf>
    <xf numFmtId="0" fontId="4" fillId="15" borderId="4" xfId="0" applyFont="1" applyFill="1" applyBorder="1" applyAlignment="1">
      <alignment vertical="center"/>
    </xf>
    <xf numFmtId="0" fontId="27" fillId="0" borderId="0" xfId="5" applyFont="1" applyAlignment="1">
      <alignment horizontal="left" vertical="center"/>
    </xf>
    <xf numFmtId="0" fontId="4" fillId="0" borderId="0" xfId="0" applyFont="1" applyBorder="1" applyAlignment="1">
      <alignment vertical="center"/>
    </xf>
    <xf numFmtId="0" fontId="4" fillId="0" borderId="0" xfId="0" applyFont="1" applyBorder="1" applyAlignment="1">
      <alignment horizontal="right" vertical="center"/>
    </xf>
    <xf numFmtId="0" fontId="17" fillId="15" borderId="0" xfId="12" applyFont="1" applyFill="1" applyBorder="1" applyAlignment="1">
      <alignment horizontal="left" vertical="center" wrapText="1" indent="2"/>
    </xf>
    <xf numFmtId="0" fontId="17" fillId="15" borderId="0" xfId="11" applyFont="1" applyFill="1" applyBorder="1" applyAlignment="1">
      <alignment vertical="center"/>
    </xf>
    <xf numFmtId="9" fontId="1" fillId="15" borderId="0" xfId="2" applyFont="1" applyFill="1" applyBorder="1" applyAlignment="1">
      <alignment horizontal="center" vertical="center"/>
    </xf>
    <xf numFmtId="165" fontId="17" fillId="15" borderId="0" xfId="10" applyFont="1" applyFill="1" applyBorder="1">
      <alignment horizontal="center" vertical="center"/>
    </xf>
    <xf numFmtId="0" fontId="11" fillId="15" borderId="0" xfId="3" applyFill="1"/>
    <xf numFmtId="0" fontId="17" fillId="15" borderId="0" xfId="12" applyFont="1" applyFill="1" applyBorder="1">
      <alignment horizontal="left" vertical="center" indent="2"/>
    </xf>
    <xf numFmtId="0" fontId="3" fillId="15" borderId="0" xfId="0" applyFont="1" applyFill="1" applyAlignment="1">
      <alignment horizontal="center" vertical="center"/>
    </xf>
    <xf numFmtId="0" fontId="3" fillId="15" borderId="1" xfId="0" applyFont="1" applyFill="1" applyBorder="1" applyAlignment="1">
      <alignment horizontal="center" vertical="center"/>
    </xf>
    <xf numFmtId="0" fontId="4" fillId="15" borderId="11" xfId="0" applyFont="1" applyFill="1" applyBorder="1" applyAlignment="1">
      <alignment vertical="center"/>
    </xf>
    <xf numFmtId="0" fontId="4" fillId="15" borderId="0" xfId="0" applyFont="1" applyFill="1" applyAlignment="1">
      <alignment vertical="center"/>
    </xf>
    <xf numFmtId="0" fontId="4" fillId="15" borderId="10" xfId="0" applyFont="1" applyFill="1" applyBorder="1" applyAlignment="1">
      <alignment vertical="center"/>
    </xf>
    <xf numFmtId="0" fontId="17" fillId="4" borderId="5" xfId="11" applyFont="1" applyFill="1" applyBorder="1" applyAlignment="1">
      <alignment vertical="center" wrapText="1"/>
    </xf>
    <xf numFmtId="0" fontId="17" fillId="4" borderId="5" xfId="12" applyFont="1" applyFill="1" applyBorder="1" applyAlignment="1">
      <alignment horizontal="left" vertical="center" wrapText="1" indent="2"/>
    </xf>
    <xf numFmtId="0" fontId="17" fillId="5" borderId="8" xfId="12" applyFont="1" applyFill="1" applyBorder="1" applyAlignment="1">
      <alignment horizontal="left" vertical="center" wrapText="1" indent="2"/>
    </xf>
    <xf numFmtId="165" fontId="17" fillId="5" borderId="0" xfId="10" applyFont="1" applyFill="1" applyBorder="1">
      <alignment horizontal="center" vertical="center"/>
    </xf>
    <xf numFmtId="0" fontId="23" fillId="0" borderId="0" xfId="0" applyFont="1" applyAlignment="1">
      <alignment horizontal="left"/>
    </xf>
    <xf numFmtId="0" fontId="22" fillId="0" borderId="0" xfId="8" applyFont="1" applyAlignment="1">
      <alignment horizontal="left"/>
    </xf>
    <xf numFmtId="0" fontId="11" fillId="0" borderId="0" xfId="3" applyAlignment="1">
      <alignment wrapText="1"/>
    </xf>
    <xf numFmtId="0" fontId="17" fillId="10" borderId="9" xfId="11" applyFont="1" applyFill="1" applyBorder="1" applyAlignment="1">
      <alignment vertical="center" wrapText="1"/>
    </xf>
    <xf numFmtId="0" fontId="11" fillId="0" borderId="0" xfId="3" applyAlignment="1">
      <alignment wrapText="1"/>
    </xf>
    <xf numFmtId="0" fontId="18" fillId="11" borderId="16" xfId="0" applyFont="1" applyFill="1" applyBorder="1" applyAlignment="1">
      <alignment horizontal="left" vertical="center" indent="1"/>
    </xf>
    <xf numFmtId="0" fontId="18" fillId="11" borderId="16" xfId="0" applyFont="1" applyFill="1" applyBorder="1" applyAlignment="1">
      <alignment vertical="center"/>
    </xf>
    <xf numFmtId="0" fontId="18" fillId="11" borderId="16" xfId="0" applyFont="1" applyFill="1" applyBorder="1" applyAlignment="1">
      <alignment horizontal="center" vertical="center"/>
    </xf>
    <xf numFmtId="0" fontId="23" fillId="0" borderId="0" xfId="0" applyFont="1" applyAlignment="1">
      <alignment horizontal="left"/>
    </xf>
    <xf numFmtId="166" fontId="23" fillId="0" borderId="0" xfId="9" applyFont="1" applyBorder="1" applyAlignment="1">
      <alignment horizontal="left"/>
    </xf>
    <xf numFmtId="0" fontId="22" fillId="0" borderId="0" xfId="8" applyFont="1" applyAlignment="1">
      <alignment horizontal="left"/>
    </xf>
    <xf numFmtId="167" fontId="17" fillId="2" borderId="13"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4">
    <dxf>
      <fill>
        <patternFill>
          <bgColor theme="9" tint="0.39994506668294322"/>
        </patternFill>
      </fill>
      <border>
        <left/>
        <right/>
      </border>
    </dxf>
    <dxf>
      <fill>
        <patternFill>
          <bgColor theme="9" tint="0.59996337778862885"/>
        </patternFill>
      </fill>
      <border>
        <left/>
        <right/>
      </border>
    </dxf>
    <dxf>
      <border>
        <left style="thin">
          <color theme="5"/>
        </left>
        <right style="thin">
          <color theme="5"/>
        </right>
        <vertical/>
        <horizontal/>
      </border>
    </dxf>
    <dxf>
      <fill>
        <patternFill>
          <bgColor theme="9" tint="0.39994506668294322"/>
        </patternFill>
      </fill>
      <border>
        <left/>
        <right/>
      </border>
    </dxf>
    <dxf>
      <fill>
        <patternFill>
          <bgColor theme="9"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66"/>
  <sheetViews>
    <sheetView showGridLines="0" tabSelected="1" showRuler="0" topLeftCell="A46" zoomScaleNormal="100" zoomScalePageLayoutView="70" workbookViewId="0">
      <selection activeCell="N55" sqref="N55"/>
    </sheetView>
  </sheetViews>
  <sheetFormatPr defaultColWidth="8.75" defaultRowHeight="30" customHeight="1"/>
  <cols>
    <col min="1" max="1" width="2.75" style="10" customWidth="1"/>
    <col min="2" max="2" width="12.125" style="10" customWidth="1"/>
    <col min="3" max="3" width="32.375" customWidth="1"/>
    <col min="4" max="4" width="16.75" customWidth="1"/>
    <col min="5" max="5" width="10.75" customWidth="1"/>
    <col min="6" max="6" width="10.75" style="2" customWidth="1"/>
    <col min="7" max="7" width="10.75" customWidth="1"/>
    <col min="8" max="8" width="2.75" customWidth="1"/>
    <col min="9" max="9" width="0.375" hidden="1" customWidth="1"/>
    <col min="10" max="66" width="2.75" customWidth="1"/>
  </cols>
  <sheetData>
    <row r="1" spans="1:65" ht="90" customHeight="1">
      <c r="A1" s="128"/>
      <c r="B1" s="128"/>
      <c r="C1" s="108" t="s">
        <v>0</v>
      </c>
      <c r="D1" s="12"/>
      <c r="E1" s="13"/>
      <c r="F1" s="14"/>
      <c r="G1" s="15"/>
      <c r="I1" s="1"/>
      <c r="J1" s="136" t="s">
        <v>1</v>
      </c>
      <c r="K1" s="136"/>
      <c r="L1" s="136"/>
      <c r="M1" s="136"/>
      <c r="N1" s="136"/>
      <c r="O1" s="136"/>
      <c r="P1" s="136"/>
      <c r="Q1" s="18"/>
      <c r="R1" s="135">
        <v>45804</v>
      </c>
      <c r="S1" s="135"/>
      <c r="T1" s="135"/>
      <c r="U1" s="135"/>
      <c r="V1" s="135"/>
      <c r="W1" s="135"/>
      <c r="X1" s="135"/>
      <c r="Y1" s="135"/>
      <c r="Z1" s="135"/>
      <c r="AA1" s="135"/>
    </row>
    <row r="2" spans="1:65" ht="30" customHeight="1">
      <c r="C2" s="75" t="s">
        <v>2</v>
      </c>
      <c r="E2" s="16"/>
      <c r="F2" s="17"/>
      <c r="G2" s="16"/>
      <c r="J2" s="136" t="s">
        <v>3</v>
      </c>
      <c r="K2" s="136"/>
      <c r="L2" s="136"/>
      <c r="M2" s="136"/>
      <c r="N2" s="136"/>
      <c r="O2" s="136"/>
      <c r="P2" s="136"/>
      <c r="Q2" s="18"/>
      <c r="R2" s="134">
        <v>0</v>
      </c>
      <c r="S2" s="134"/>
      <c r="T2" s="134"/>
      <c r="U2" s="134"/>
      <c r="V2" s="134"/>
      <c r="W2" s="134"/>
      <c r="X2" s="134"/>
      <c r="Y2" s="134"/>
      <c r="Z2" s="134"/>
      <c r="AA2" s="134"/>
    </row>
    <row r="3" spans="1:65" ht="30" customHeight="1">
      <c r="C3" s="75" t="s">
        <v>4</v>
      </c>
      <c r="D3" s="76" t="s">
        <v>5</v>
      </c>
      <c r="E3" s="16"/>
      <c r="F3" s="17"/>
      <c r="G3" s="16"/>
      <c r="J3" s="127"/>
      <c r="K3" s="85"/>
      <c r="L3" s="85"/>
      <c r="M3" s="85"/>
      <c r="N3" s="85"/>
      <c r="O3" s="85"/>
      <c r="P3" s="85"/>
      <c r="Q3" s="18"/>
      <c r="R3" s="126"/>
      <c r="S3" s="84"/>
      <c r="T3" s="84"/>
      <c r="U3" s="84"/>
      <c r="V3" s="84"/>
      <c r="W3" s="84"/>
      <c r="X3" s="84"/>
      <c r="Y3" s="84"/>
      <c r="Z3" s="84"/>
      <c r="AA3" s="84"/>
    </row>
    <row r="4" spans="1:65" ht="30" customHeight="1">
      <c r="C4" s="75" t="s">
        <v>6</v>
      </c>
      <c r="D4" s="76" t="s">
        <v>7</v>
      </c>
      <c r="E4" s="16"/>
      <c r="F4" s="17"/>
      <c r="G4" s="16"/>
      <c r="J4" s="127"/>
      <c r="K4" s="85"/>
      <c r="L4" s="85"/>
      <c r="M4" s="85"/>
      <c r="N4" s="85"/>
      <c r="O4" s="85"/>
      <c r="P4" s="85"/>
      <c r="Q4" s="18"/>
      <c r="R4" s="126"/>
      <c r="S4" s="84"/>
      <c r="T4" s="84"/>
      <c r="U4" s="84"/>
      <c r="V4" s="84"/>
      <c r="W4" s="84"/>
      <c r="X4" s="84"/>
      <c r="Y4" s="84"/>
      <c r="Z4" s="84"/>
      <c r="AA4" s="84"/>
    </row>
    <row r="5" spans="1:65" ht="30" customHeight="1">
      <c r="C5" s="75" t="s">
        <v>8</v>
      </c>
      <c r="D5" s="76"/>
      <c r="E5" s="16"/>
      <c r="F5" s="17"/>
      <c r="G5" s="16"/>
      <c r="J5" s="127"/>
      <c r="K5" s="85"/>
      <c r="L5" s="85"/>
      <c r="M5" s="85"/>
      <c r="N5" s="85"/>
      <c r="O5" s="85"/>
      <c r="P5" s="85"/>
      <c r="Q5" s="18"/>
      <c r="R5" s="126"/>
      <c r="S5" s="84"/>
      <c r="T5" s="84"/>
      <c r="U5" s="84"/>
      <c r="V5" s="84"/>
      <c r="W5" s="84"/>
      <c r="X5" s="84"/>
      <c r="Y5" s="84"/>
      <c r="Z5" s="84"/>
      <c r="AA5" s="84"/>
    </row>
    <row r="6" spans="1:65" s="20" customFormat="1" ht="30" customHeight="1">
      <c r="A6" s="10"/>
      <c r="B6" s="10"/>
      <c r="C6" s="19"/>
      <c r="D6" s="85"/>
      <c r="E6" s="21"/>
      <c r="F6" s="22"/>
      <c r="G6" s="85"/>
      <c r="H6" s="85"/>
      <c r="I6" s="85"/>
      <c r="J6" s="85"/>
      <c r="K6" s="85"/>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c r="BM6" s="85"/>
    </row>
    <row r="7" spans="1:65" s="20" customFormat="1" ht="30" customHeight="1">
      <c r="A7" s="128"/>
      <c r="B7" s="128"/>
      <c r="C7" s="23"/>
      <c r="D7" s="85"/>
      <c r="E7" s="85"/>
      <c r="F7" s="24"/>
      <c r="G7" s="85"/>
      <c r="H7" s="85"/>
      <c r="I7" s="85"/>
      <c r="J7" s="138">
        <f>J8</f>
        <v>45796</v>
      </c>
      <c r="K7" s="138"/>
      <c r="L7" s="138"/>
      <c r="M7" s="138"/>
      <c r="N7" s="138"/>
      <c r="O7" s="138"/>
      <c r="P7" s="138"/>
      <c r="Q7" s="137">
        <f>Q8</f>
        <v>45803</v>
      </c>
      <c r="R7" s="137"/>
      <c r="S7" s="137"/>
      <c r="T7" s="137"/>
      <c r="U7" s="137"/>
      <c r="V7" s="137"/>
      <c r="W7" s="137"/>
      <c r="X7" s="137">
        <f>X8</f>
        <v>45810</v>
      </c>
      <c r="Y7" s="137"/>
      <c r="Z7" s="137"/>
      <c r="AA7" s="137"/>
      <c r="AB7" s="137"/>
      <c r="AC7" s="137"/>
      <c r="AD7" s="137"/>
      <c r="AE7" s="137">
        <f>AE8</f>
        <v>45817</v>
      </c>
      <c r="AF7" s="137"/>
      <c r="AG7" s="137"/>
      <c r="AH7" s="137"/>
      <c r="AI7" s="137"/>
      <c r="AJ7" s="137"/>
      <c r="AK7" s="137"/>
      <c r="AL7" s="137">
        <f>AL8</f>
        <v>45824</v>
      </c>
      <c r="AM7" s="137"/>
      <c r="AN7" s="137"/>
      <c r="AO7" s="137"/>
      <c r="AP7" s="137"/>
      <c r="AQ7" s="137"/>
      <c r="AR7" s="137"/>
      <c r="AS7" s="137">
        <f>AS8</f>
        <v>45831</v>
      </c>
      <c r="AT7" s="137"/>
      <c r="AU7" s="137"/>
      <c r="AV7" s="137"/>
      <c r="AW7" s="137"/>
      <c r="AX7" s="137"/>
      <c r="AY7" s="137"/>
      <c r="AZ7" s="137">
        <f>AZ8</f>
        <v>45838</v>
      </c>
      <c r="BA7" s="137"/>
      <c r="BB7" s="137"/>
      <c r="BC7" s="137"/>
      <c r="BD7" s="137"/>
      <c r="BE7" s="137"/>
      <c r="BF7" s="137"/>
      <c r="BG7" s="137">
        <f>BG8</f>
        <v>45845</v>
      </c>
      <c r="BH7" s="137"/>
      <c r="BI7" s="137"/>
      <c r="BJ7" s="137"/>
      <c r="BK7" s="137"/>
      <c r="BL7" s="137"/>
      <c r="BM7" s="137"/>
    </row>
    <row r="8" spans="1:65" s="20" customFormat="1" ht="15" customHeight="1">
      <c r="A8" s="130"/>
      <c r="B8" s="128"/>
      <c r="C8" s="131" t="s">
        <v>9</v>
      </c>
      <c r="D8" s="132" t="s">
        <v>10</v>
      </c>
      <c r="E8" s="133" t="s">
        <v>11</v>
      </c>
      <c r="F8" s="133" t="s">
        <v>12</v>
      </c>
      <c r="G8" s="133" t="s">
        <v>13</v>
      </c>
      <c r="H8" s="85"/>
      <c r="I8" s="85"/>
      <c r="J8" s="25">
        <f>Project_Start-WEEKDAY(Project_Start,1)+2+7*(Display_Week-1)</f>
        <v>45796</v>
      </c>
      <c r="K8" s="25">
        <f>J8+1</f>
        <v>45797</v>
      </c>
      <c r="L8" s="25">
        <f t="shared" ref="L8:AY8" si="0">K8+1</f>
        <v>45798</v>
      </c>
      <c r="M8" s="25">
        <f t="shared" si="0"/>
        <v>45799</v>
      </c>
      <c r="N8" s="25">
        <f t="shared" si="0"/>
        <v>45800</v>
      </c>
      <c r="O8" s="25">
        <f t="shared" si="0"/>
        <v>45801</v>
      </c>
      <c r="P8" s="26">
        <f t="shared" si="0"/>
        <v>45802</v>
      </c>
      <c r="Q8" s="27">
        <f>P8+1</f>
        <v>45803</v>
      </c>
      <c r="R8" s="25">
        <f>Q8+1</f>
        <v>45804</v>
      </c>
      <c r="S8" s="25">
        <f t="shared" si="0"/>
        <v>45805</v>
      </c>
      <c r="T8" s="25">
        <f t="shared" si="0"/>
        <v>45806</v>
      </c>
      <c r="U8" s="25">
        <f t="shared" si="0"/>
        <v>45807</v>
      </c>
      <c r="V8" s="25">
        <f t="shared" si="0"/>
        <v>45808</v>
      </c>
      <c r="W8" s="26">
        <f t="shared" si="0"/>
        <v>45809</v>
      </c>
      <c r="X8" s="27">
        <f>W8+1</f>
        <v>45810</v>
      </c>
      <c r="Y8" s="25">
        <f>X8+1</f>
        <v>45811</v>
      </c>
      <c r="Z8" s="25">
        <f t="shared" si="0"/>
        <v>45812</v>
      </c>
      <c r="AA8" s="25">
        <f t="shared" si="0"/>
        <v>45813</v>
      </c>
      <c r="AB8" s="25">
        <f t="shared" si="0"/>
        <v>45814</v>
      </c>
      <c r="AC8" s="25">
        <f t="shared" si="0"/>
        <v>45815</v>
      </c>
      <c r="AD8" s="26">
        <f t="shared" si="0"/>
        <v>45816</v>
      </c>
      <c r="AE8" s="27">
        <f>AD8+1</f>
        <v>45817</v>
      </c>
      <c r="AF8" s="25">
        <f>AE8+1</f>
        <v>45818</v>
      </c>
      <c r="AG8" s="25">
        <f t="shared" si="0"/>
        <v>45819</v>
      </c>
      <c r="AH8" s="25">
        <f t="shared" si="0"/>
        <v>45820</v>
      </c>
      <c r="AI8" s="25">
        <f t="shared" si="0"/>
        <v>45821</v>
      </c>
      <c r="AJ8" s="25">
        <f t="shared" si="0"/>
        <v>45822</v>
      </c>
      <c r="AK8" s="26">
        <f t="shared" si="0"/>
        <v>45823</v>
      </c>
      <c r="AL8" s="27">
        <f>AK8+1</f>
        <v>45824</v>
      </c>
      <c r="AM8" s="25">
        <f>AL8+1</f>
        <v>45825</v>
      </c>
      <c r="AN8" s="25">
        <f t="shared" si="0"/>
        <v>45826</v>
      </c>
      <c r="AO8" s="25">
        <f t="shared" si="0"/>
        <v>45827</v>
      </c>
      <c r="AP8" s="25">
        <f t="shared" si="0"/>
        <v>45828</v>
      </c>
      <c r="AQ8" s="25">
        <f t="shared" si="0"/>
        <v>45829</v>
      </c>
      <c r="AR8" s="26">
        <f t="shared" si="0"/>
        <v>45830</v>
      </c>
      <c r="AS8" s="27">
        <f>AR8+1</f>
        <v>45831</v>
      </c>
      <c r="AT8" s="25">
        <f>AS8+1</f>
        <v>45832</v>
      </c>
      <c r="AU8" s="25">
        <f t="shared" si="0"/>
        <v>45833</v>
      </c>
      <c r="AV8" s="25">
        <f t="shared" si="0"/>
        <v>45834</v>
      </c>
      <c r="AW8" s="25">
        <f t="shared" si="0"/>
        <v>45835</v>
      </c>
      <c r="AX8" s="25">
        <f t="shared" si="0"/>
        <v>45836</v>
      </c>
      <c r="AY8" s="26">
        <f t="shared" si="0"/>
        <v>45837</v>
      </c>
      <c r="AZ8" s="27">
        <f>AY8+1</f>
        <v>45838</v>
      </c>
      <c r="BA8" s="25">
        <f>AZ8+1</f>
        <v>45839</v>
      </c>
      <c r="BB8" s="25">
        <f t="shared" ref="BB8:BF8" si="1">BA8+1</f>
        <v>45840</v>
      </c>
      <c r="BC8" s="25">
        <f t="shared" si="1"/>
        <v>45841</v>
      </c>
      <c r="BD8" s="25">
        <f t="shared" si="1"/>
        <v>45842</v>
      </c>
      <c r="BE8" s="25">
        <f t="shared" si="1"/>
        <v>45843</v>
      </c>
      <c r="BF8" s="26">
        <f t="shared" si="1"/>
        <v>45844</v>
      </c>
      <c r="BG8" s="27">
        <f>BF8+1</f>
        <v>45845</v>
      </c>
      <c r="BH8" s="25">
        <f>BG8+1</f>
        <v>45846</v>
      </c>
      <c r="BI8" s="25">
        <f t="shared" ref="BI8:BM8" si="2">BH8+1</f>
        <v>45847</v>
      </c>
      <c r="BJ8" s="25">
        <f t="shared" si="2"/>
        <v>45848</v>
      </c>
      <c r="BK8" s="25">
        <f t="shared" si="2"/>
        <v>45849</v>
      </c>
      <c r="BL8" s="25">
        <f t="shared" si="2"/>
        <v>45850</v>
      </c>
      <c r="BM8" s="25">
        <f t="shared" si="2"/>
        <v>45851</v>
      </c>
    </row>
    <row r="9" spans="1:65" s="20" customFormat="1" ht="15" customHeight="1">
      <c r="A9" s="130"/>
      <c r="B9" s="128"/>
      <c r="C9" s="131"/>
      <c r="D9" s="132"/>
      <c r="E9" s="133"/>
      <c r="F9" s="133"/>
      <c r="G9" s="133"/>
      <c r="H9" s="85"/>
      <c r="I9" s="85"/>
      <c r="J9" s="28" t="str">
        <f t="shared" ref="J9:AO9" si="3">LEFT(TEXT(J8,"ddd"),1)</f>
        <v>M</v>
      </c>
      <c r="K9" s="29" t="str">
        <f t="shared" si="3"/>
        <v>T</v>
      </c>
      <c r="L9" s="29" t="str">
        <f t="shared" si="3"/>
        <v>W</v>
      </c>
      <c r="M9" s="29" t="str">
        <f t="shared" si="3"/>
        <v>T</v>
      </c>
      <c r="N9" s="29" t="str">
        <f t="shared" si="3"/>
        <v>F</v>
      </c>
      <c r="O9" s="29" t="str">
        <f t="shared" si="3"/>
        <v>S</v>
      </c>
      <c r="P9" s="29" t="str">
        <f t="shared" si="3"/>
        <v>S</v>
      </c>
      <c r="Q9" s="29" t="str">
        <f t="shared" si="3"/>
        <v>M</v>
      </c>
      <c r="R9" s="29" t="str">
        <f t="shared" si="3"/>
        <v>T</v>
      </c>
      <c r="S9" s="29" t="str">
        <f t="shared" si="3"/>
        <v>W</v>
      </c>
      <c r="T9" s="29" t="str">
        <f t="shared" si="3"/>
        <v>T</v>
      </c>
      <c r="U9" s="29" t="str">
        <f t="shared" si="3"/>
        <v>F</v>
      </c>
      <c r="V9" s="29" t="str">
        <f t="shared" si="3"/>
        <v>S</v>
      </c>
      <c r="W9" s="29" t="str">
        <f t="shared" si="3"/>
        <v>S</v>
      </c>
      <c r="X9" s="29" t="str">
        <f t="shared" si="3"/>
        <v>M</v>
      </c>
      <c r="Y9" s="29" t="str">
        <f t="shared" si="3"/>
        <v>T</v>
      </c>
      <c r="Z9" s="29" t="str">
        <f t="shared" si="3"/>
        <v>W</v>
      </c>
      <c r="AA9" s="29" t="str">
        <f t="shared" si="3"/>
        <v>T</v>
      </c>
      <c r="AB9" s="29" t="str">
        <f t="shared" si="3"/>
        <v>F</v>
      </c>
      <c r="AC9" s="29" t="str">
        <f t="shared" si="3"/>
        <v>S</v>
      </c>
      <c r="AD9" s="29" t="str">
        <f t="shared" si="3"/>
        <v>S</v>
      </c>
      <c r="AE9" s="29" t="str">
        <f t="shared" si="3"/>
        <v>M</v>
      </c>
      <c r="AF9" s="29" t="str">
        <f t="shared" si="3"/>
        <v>T</v>
      </c>
      <c r="AG9" s="29" t="str">
        <f t="shared" si="3"/>
        <v>W</v>
      </c>
      <c r="AH9" s="29" t="str">
        <f t="shared" si="3"/>
        <v>T</v>
      </c>
      <c r="AI9" s="29" t="str">
        <f t="shared" si="3"/>
        <v>F</v>
      </c>
      <c r="AJ9" s="29" t="str">
        <f t="shared" si="3"/>
        <v>S</v>
      </c>
      <c r="AK9" s="29" t="str">
        <f t="shared" si="3"/>
        <v>S</v>
      </c>
      <c r="AL9" s="29" t="str">
        <f t="shared" si="3"/>
        <v>M</v>
      </c>
      <c r="AM9" s="29" t="str">
        <f t="shared" si="3"/>
        <v>T</v>
      </c>
      <c r="AN9" s="29" t="str">
        <f t="shared" si="3"/>
        <v>W</v>
      </c>
      <c r="AO9" s="29" t="str">
        <f t="shared" si="3"/>
        <v>T</v>
      </c>
      <c r="AP9" s="29" t="str">
        <f t="shared" ref="AP9:BM9" si="4">LEFT(TEXT(AP8,"ddd"),1)</f>
        <v>F</v>
      </c>
      <c r="AQ9" s="29" t="str">
        <f t="shared" si="4"/>
        <v>S</v>
      </c>
      <c r="AR9" s="29" t="str">
        <f t="shared" si="4"/>
        <v>S</v>
      </c>
      <c r="AS9" s="29" t="str">
        <f t="shared" si="4"/>
        <v>M</v>
      </c>
      <c r="AT9" s="29" t="str">
        <f t="shared" si="4"/>
        <v>T</v>
      </c>
      <c r="AU9" s="29" t="str">
        <f t="shared" si="4"/>
        <v>W</v>
      </c>
      <c r="AV9" s="29" t="str">
        <f t="shared" si="4"/>
        <v>T</v>
      </c>
      <c r="AW9" s="29" t="str">
        <f t="shared" si="4"/>
        <v>F</v>
      </c>
      <c r="AX9" s="29" t="str">
        <f t="shared" si="4"/>
        <v>S</v>
      </c>
      <c r="AY9" s="29" t="str">
        <f t="shared" si="4"/>
        <v>S</v>
      </c>
      <c r="AZ9" s="29" t="str">
        <f t="shared" si="4"/>
        <v>M</v>
      </c>
      <c r="BA9" s="29" t="str">
        <f t="shared" si="4"/>
        <v>T</v>
      </c>
      <c r="BB9" s="29" t="str">
        <f t="shared" si="4"/>
        <v>W</v>
      </c>
      <c r="BC9" s="29" t="str">
        <f t="shared" si="4"/>
        <v>T</v>
      </c>
      <c r="BD9" s="29" t="str">
        <f t="shared" si="4"/>
        <v>F</v>
      </c>
      <c r="BE9" s="29" t="str">
        <f t="shared" si="4"/>
        <v>S</v>
      </c>
      <c r="BF9" s="29" t="str">
        <f t="shared" si="4"/>
        <v>S</v>
      </c>
      <c r="BG9" s="29" t="str">
        <f t="shared" si="4"/>
        <v>M</v>
      </c>
      <c r="BH9" s="29" t="str">
        <f t="shared" si="4"/>
        <v>T</v>
      </c>
      <c r="BI9" s="29" t="str">
        <f t="shared" si="4"/>
        <v>W</v>
      </c>
      <c r="BJ9" s="29" t="str">
        <f t="shared" si="4"/>
        <v>T</v>
      </c>
      <c r="BK9" s="29" t="str">
        <f t="shared" si="4"/>
        <v>F</v>
      </c>
      <c r="BL9" s="29" t="str">
        <f t="shared" si="4"/>
        <v>S</v>
      </c>
      <c r="BM9" s="30" t="str">
        <f t="shared" si="4"/>
        <v>S</v>
      </c>
    </row>
    <row r="10" spans="1:65" s="20" customFormat="1" ht="30" hidden="1" customHeight="1">
      <c r="A10" s="10" t="s">
        <v>14</v>
      </c>
      <c r="B10" s="10"/>
      <c r="C10" s="31"/>
      <c r="D10" s="32"/>
      <c r="E10" s="31"/>
      <c r="F10" s="31"/>
      <c r="G10" s="31"/>
      <c r="H10" s="85"/>
      <c r="I10" s="85" t="str">
        <f ca="1">IF(OR(ISBLANK(task_start),ISBLANK(task_end)),"",task_end-task_start+1)</f>
        <v/>
      </c>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row>
    <row r="11" spans="1:65" s="39" customFormat="1" ht="38.450000000000003" customHeight="1">
      <c r="A11" s="128"/>
      <c r="B11" s="104" t="s">
        <v>15</v>
      </c>
      <c r="C11" s="86" t="s">
        <v>16</v>
      </c>
      <c r="D11" s="34"/>
      <c r="E11" s="35"/>
      <c r="F11" s="36"/>
      <c r="G11" s="37"/>
      <c r="H11" s="11"/>
      <c r="I11" s="3" t="str">
        <f t="shared" ref="I11:I66" ca="1" si="5">IF(OR(ISBLANK(task_start),ISBLANK(task_end)),"",task_end-task_start+1)</f>
        <v/>
      </c>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row>
    <row r="12" spans="1:65" s="39" customFormat="1" ht="30" customHeight="1">
      <c r="A12" s="128"/>
      <c r="B12" s="128"/>
      <c r="C12" s="87" t="s">
        <v>17</v>
      </c>
      <c r="D12" s="40" t="s">
        <v>6</v>
      </c>
      <c r="E12" s="41">
        <v>1</v>
      </c>
      <c r="F12" s="42">
        <v>45802</v>
      </c>
      <c r="G12" s="42">
        <f>F12+1</f>
        <v>45803</v>
      </c>
      <c r="H12" s="11"/>
      <c r="I12" s="3">
        <f t="shared" ca="1" si="5"/>
        <v>2</v>
      </c>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row>
    <row r="13" spans="1:65" s="39" customFormat="1" ht="30" customHeight="1">
      <c r="A13" s="128"/>
      <c r="B13" s="128"/>
      <c r="C13" s="97" t="s">
        <v>18</v>
      </c>
      <c r="D13" s="44" t="s">
        <v>4</v>
      </c>
      <c r="E13" s="41">
        <v>1</v>
      </c>
      <c r="F13" s="46">
        <f>G12</f>
        <v>45803</v>
      </c>
      <c r="G13" s="46">
        <f>F13+1</f>
        <v>45804</v>
      </c>
      <c r="H13" s="11"/>
      <c r="I13" s="3">
        <f t="shared" ca="1" si="5"/>
        <v>2</v>
      </c>
      <c r="J13" s="43"/>
      <c r="K13" s="43"/>
      <c r="L13" s="43"/>
      <c r="M13" s="43"/>
      <c r="N13" s="43"/>
      <c r="O13" s="43"/>
      <c r="P13" s="43"/>
      <c r="Q13" s="43"/>
      <c r="R13" s="43"/>
      <c r="S13" s="43"/>
      <c r="T13" s="43"/>
      <c r="U13" s="43"/>
      <c r="V13" s="47"/>
      <c r="W13" s="47"/>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row>
    <row r="14" spans="1:65" s="39" customFormat="1" ht="30" customHeight="1">
      <c r="A14" s="10"/>
      <c r="B14" s="10"/>
      <c r="C14" s="97" t="s">
        <v>19</v>
      </c>
      <c r="D14" s="44" t="s">
        <v>8</v>
      </c>
      <c r="E14" s="41">
        <v>1</v>
      </c>
      <c r="F14" s="46">
        <f>G13</f>
        <v>45804</v>
      </c>
      <c r="G14" s="46">
        <f>F14+1</f>
        <v>45805</v>
      </c>
      <c r="H14" s="11"/>
      <c r="I14" s="3">
        <f t="shared" ca="1" si="5"/>
        <v>2</v>
      </c>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row>
    <row r="15" spans="1:65" s="39" customFormat="1" ht="30" customHeight="1">
      <c r="A15" s="10"/>
      <c r="B15" s="10"/>
      <c r="C15" s="97" t="s">
        <v>20</v>
      </c>
      <c r="D15" s="44" t="s">
        <v>2</v>
      </c>
      <c r="E15" s="41">
        <v>1</v>
      </c>
      <c r="F15" s="46">
        <f>G14</f>
        <v>45805</v>
      </c>
      <c r="G15" s="46">
        <f>F15+3</f>
        <v>45808</v>
      </c>
      <c r="H15" s="11"/>
      <c r="I15" s="3">
        <f t="shared" ca="1" si="5"/>
        <v>4</v>
      </c>
      <c r="J15" s="43"/>
      <c r="K15" s="43"/>
      <c r="L15" s="43"/>
      <c r="M15" s="43"/>
      <c r="N15" s="43"/>
      <c r="O15" s="43"/>
      <c r="P15" s="43"/>
      <c r="Q15" s="43"/>
      <c r="R15" s="43"/>
      <c r="S15" s="43"/>
      <c r="T15" s="43"/>
      <c r="U15" s="43"/>
      <c r="V15" s="43"/>
      <c r="W15" s="43"/>
      <c r="X15" s="43"/>
      <c r="Y15" s="43"/>
      <c r="Z15" s="47"/>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row>
    <row r="16" spans="1:65" s="39" customFormat="1" ht="30" customHeight="1">
      <c r="A16" s="10"/>
      <c r="B16" s="104" t="s">
        <v>21</v>
      </c>
      <c r="C16" s="86" t="s">
        <v>16</v>
      </c>
      <c r="D16" s="34"/>
      <c r="E16" s="35"/>
      <c r="F16" s="36"/>
      <c r="G16" s="37"/>
      <c r="H16" s="11"/>
      <c r="I16" s="3" t="str">
        <f t="shared" ca="1" si="5"/>
        <v/>
      </c>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row>
    <row r="17" spans="1:65" s="39" customFormat="1" ht="30" customHeight="1">
      <c r="A17" s="10"/>
      <c r="B17" s="10"/>
      <c r="C17" s="87" t="s">
        <v>17</v>
      </c>
      <c r="D17" s="40" t="s">
        <v>6</v>
      </c>
      <c r="E17" s="41">
        <v>1</v>
      </c>
      <c r="F17" s="42">
        <v>45804</v>
      </c>
      <c r="G17" s="42">
        <f>F17+1</f>
        <v>45805</v>
      </c>
      <c r="H17" s="11"/>
      <c r="I17" s="3">
        <f t="shared" ca="1" si="5"/>
        <v>2</v>
      </c>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row>
    <row r="18" spans="1:65" s="39" customFormat="1" ht="30" customHeight="1">
      <c r="A18" s="10"/>
      <c r="B18" s="10"/>
      <c r="C18" s="97" t="s">
        <v>18</v>
      </c>
      <c r="D18" s="44" t="s">
        <v>4</v>
      </c>
      <c r="E18" s="45">
        <v>1</v>
      </c>
      <c r="F18" s="46">
        <f>G17</f>
        <v>45805</v>
      </c>
      <c r="G18" s="46">
        <f>F18+1</f>
        <v>45806</v>
      </c>
      <c r="H18" s="11"/>
      <c r="I18" s="3">
        <f t="shared" ca="1" si="5"/>
        <v>2</v>
      </c>
      <c r="J18" s="43"/>
      <c r="K18" s="43"/>
      <c r="L18" s="43"/>
      <c r="M18" s="43"/>
      <c r="N18" s="43"/>
      <c r="O18" s="43"/>
      <c r="P18" s="43"/>
      <c r="Q18" s="43"/>
      <c r="R18" s="43"/>
      <c r="S18" s="43"/>
      <c r="T18" s="43"/>
      <c r="U18" s="43"/>
      <c r="V18" s="47"/>
      <c r="W18" s="47"/>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row>
    <row r="19" spans="1:65" s="39" customFormat="1" ht="30" customHeight="1">
      <c r="A19" s="10"/>
      <c r="B19" s="10"/>
      <c r="C19" s="97" t="s">
        <v>19</v>
      </c>
      <c r="D19" s="44" t="s">
        <v>8</v>
      </c>
      <c r="E19" s="45">
        <v>1</v>
      </c>
      <c r="F19" s="46">
        <f>G18</f>
        <v>45806</v>
      </c>
      <c r="G19" s="46">
        <f>F19+1</f>
        <v>45807</v>
      </c>
      <c r="H19" s="11"/>
      <c r="I19" s="3">
        <f t="shared" ca="1" si="5"/>
        <v>2</v>
      </c>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row>
    <row r="20" spans="1:65" s="39" customFormat="1" ht="30" customHeight="1">
      <c r="A20" s="10"/>
      <c r="B20" s="10"/>
      <c r="C20" s="97" t="s">
        <v>20</v>
      </c>
      <c r="D20" s="44" t="s">
        <v>2</v>
      </c>
      <c r="E20" s="45">
        <v>1</v>
      </c>
      <c r="F20" s="46">
        <f>G19</f>
        <v>45807</v>
      </c>
      <c r="G20" s="46">
        <f>F20+2</f>
        <v>45809</v>
      </c>
      <c r="H20" s="11"/>
      <c r="I20" s="3">
        <f t="shared" ca="1" si="5"/>
        <v>3</v>
      </c>
      <c r="J20" s="43"/>
      <c r="K20" s="43"/>
      <c r="L20" s="43"/>
      <c r="M20" s="43"/>
      <c r="N20" s="43"/>
      <c r="O20" s="43"/>
      <c r="P20" s="43"/>
      <c r="Q20" s="43"/>
      <c r="R20" s="43"/>
      <c r="S20" s="43"/>
      <c r="T20" s="43"/>
      <c r="U20" s="43"/>
      <c r="V20" s="43"/>
      <c r="W20" s="43"/>
      <c r="X20" s="43"/>
      <c r="Y20" s="43"/>
      <c r="Z20" s="47"/>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row>
    <row r="21" spans="1:65" s="39" customFormat="1" ht="30" customHeight="1">
      <c r="A21" s="10"/>
      <c r="B21" s="10"/>
      <c r="C21" s="111"/>
      <c r="D21" s="112"/>
      <c r="E21" s="113"/>
      <c r="F21" s="114"/>
      <c r="G21" s="114"/>
      <c r="H21" s="11"/>
      <c r="I21" s="3"/>
      <c r="J21" s="109"/>
      <c r="K21" s="109"/>
      <c r="L21" s="109"/>
      <c r="M21" s="109"/>
      <c r="N21" s="109"/>
      <c r="O21" s="109"/>
      <c r="P21" s="109"/>
      <c r="Q21" s="109"/>
      <c r="R21" s="109"/>
      <c r="S21" s="109"/>
      <c r="T21" s="109"/>
      <c r="U21" s="109"/>
      <c r="V21" s="109"/>
      <c r="W21" s="109"/>
      <c r="X21" s="109"/>
      <c r="Y21" s="109"/>
      <c r="Z21" s="110"/>
      <c r="AA21" s="109"/>
      <c r="AB21" s="109"/>
      <c r="AC21" s="109"/>
      <c r="AD21" s="109"/>
      <c r="AE21" s="109"/>
      <c r="AF21" s="109"/>
      <c r="AG21" s="109"/>
      <c r="AH21" s="109"/>
      <c r="AI21" s="109"/>
      <c r="AJ21" s="109"/>
      <c r="AK21" s="109"/>
      <c r="AL21" s="109"/>
      <c r="AM21" s="109"/>
      <c r="AN21" s="109"/>
      <c r="AO21" s="109"/>
      <c r="AP21" s="109"/>
      <c r="AQ21" s="109"/>
      <c r="AR21" s="109"/>
      <c r="AS21" s="109"/>
      <c r="AT21" s="109"/>
      <c r="AU21" s="109"/>
      <c r="AV21" s="109"/>
      <c r="AW21" s="109"/>
      <c r="AX21" s="109"/>
      <c r="AY21" s="109"/>
      <c r="AZ21" s="109"/>
      <c r="BA21" s="109"/>
      <c r="BB21" s="109"/>
      <c r="BC21" s="109"/>
      <c r="BD21" s="109"/>
      <c r="BE21" s="109"/>
      <c r="BF21" s="109"/>
      <c r="BG21" s="109"/>
      <c r="BH21" s="109"/>
      <c r="BI21" s="109"/>
      <c r="BJ21" s="109"/>
      <c r="BK21" s="109"/>
      <c r="BL21" s="109"/>
      <c r="BM21" s="109"/>
    </row>
    <row r="22" spans="1:65" s="39" customFormat="1" ht="30" customHeight="1">
      <c r="A22" s="128"/>
      <c r="B22" s="104" t="s">
        <v>15</v>
      </c>
      <c r="C22" s="101" t="s">
        <v>22</v>
      </c>
      <c r="D22" s="48"/>
      <c r="E22" s="49"/>
      <c r="F22" s="50"/>
      <c r="G22" s="51"/>
      <c r="H22" s="11"/>
      <c r="I22" s="3" t="str">
        <f t="shared" ca="1" si="5"/>
        <v/>
      </c>
    </row>
    <row r="23" spans="1:65" s="39" customFormat="1" ht="30" customHeight="1">
      <c r="A23" s="128"/>
      <c r="B23" s="128"/>
      <c r="C23" s="52" t="s">
        <v>23</v>
      </c>
      <c r="D23" s="53" t="s">
        <v>4</v>
      </c>
      <c r="E23" s="54">
        <v>1</v>
      </c>
      <c r="F23" s="55">
        <f>G15+1</f>
        <v>45809</v>
      </c>
      <c r="G23" s="55">
        <f>F23+1</f>
        <v>45810</v>
      </c>
      <c r="H23" s="11"/>
      <c r="I23" s="3">
        <f t="shared" ca="1" si="5"/>
        <v>2</v>
      </c>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row>
    <row r="24" spans="1:65" s="39" customFormat="1" ht="30" customHeight="1">
      <c r="A24" s="10"/>
      <c r="B24" s="10"/>
      <c r="C24" s="52" t="s">
        <v>24</v>
      </c>
      <c r="D24" s="53" t="s">
        <v>2</v>
      </c>
      <c r="E24" s="54">
        <v>1</v>
      </c>
      <c r="F24" s="55">
        <f>G15+2</f>
        <v>45810</v>
      </c>
      <c r="G24" s="55">
        <f>F24</f>
        <v>45810</v>
      </c>
      <c r="H24" s="11"/>
      <c r="I24" s="3">
        <f t="shared" ca="1" si="5"/>
        <v>1</v>
      </c>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row>
    <row r="25" spans="1:65" s="39" customFormat="1" ht="30" customHeight="1">
      <c r="A25" s="10"/>
      <c r="B25" s="10"/>
      <c r="C25" s="52" t="s">
        <v>25</v>
      </c>
      <c r="D25" s="122" t="s">
        <v>26</v>
      </c>
      <c r="E25" s="54">
        <v>1</v>
      </c>
      <c r="F25" s="55">
        <f>F24+1</f>
        <v>45811</v>
      </c>
      <c r="G25" s="55">
        <f>F25+3</f>
        <v>45814</v>
      </c>
      <c r="H25" s="11"/>
      <c r="I25" s="3">
        <f t="shared" ca="1" si="5"/>
        <v>4</v>
      </c>
      <c r="J25" s="43"/>
      <c r="K25" s="43"/>
      <c r="L25" s="43"/>
      <c r="M25" s="43"/>
      <c r="N25" s="43"/>
      <c r="O25" s="43"/>
      <c r="P25" s="43"/>
      <c r="Q25" s="43"/>
      <c r="R25" s="43"/>
      <c r="S25" s="43"/>
      <c r="T25" s="43"/>
      <c r="U25" s="43"/>
      <c r="V25" s="43"/>
      <c r="W25" s="43"/>
      <c r="X25" s="43"/>
      <c r="Y25" s="43"/>
      <c r="Z25" s="47"/>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row>
    <row r="26" spans="1:65" s="39" customFormat="1" ht="30" customHeight="1">
      <c r="A26" s="10"/>
      <c r="B26" s="10"/>
      <c r="C26" s="98" t="s">
        <v>27</v>
      </c>
      <c r="D26" s="99" t="s">
        <v>6</v>
      </c>
      <c r="E26" s="54">
        <v>1</v>
      </c>
      <c r="F26" s="100">
        <v>45812</v>
      </c>
      <c r="G26" s="100">
        <f>F26+4</f>
        <v>45816</v>
      </c>
      <c r="H26" s="11"/>
      <c r="I26" s="3"/>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c r="BM26" s="60"/>
    </row>
    <row r="27" spans="1:65" s="39" customFormat="1" ht="30" customHeight="1">
      <c r="A27" s="10"/>
      <c r="B27" s="104" t="s">
        <v>21</v>
      </c>
      <c r="C27" s="101" t="s">
        <v>22</v>
      </c>
      <c r="D27" s="48"/>
      <c r="E27" s="49"/>
      <c r="F27" s="50"/>
      <c r="G27" s="51"/>
      <c r="H27" s="11"/>
      <c r="I27" s="3" t="str">
        <f t="shared" ca="1" si="5"/>
        <v/>
      </c>
    </row>
    <row r="28" spans="1:65" s="39" customFormat="1" ht="30" customHeight="1">
      <c r="A28" s="10"/>
      <c r="B28" s="10"/>
      <c r="C28" s="52" t="s">
        <v>23</v>
      </c>
      <c r="D28" s="53" t="s">
        <v>4</v>
      </c>
      <c r="E28" s="54">
        <v>1</v>
      </c>
      <c r="F28" s="55">
        <v>45813</v>
      </c>
      <c r="G28" s="55">
        <f>F28</f>
        <v>45813</v>
      </c>
      <c r="H28" s="11"/>
      <c r="I28" s="3">
        <f t="shared" ca="1" si="5"/>
        <v>1</v>
      </c>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row>
    <row r="29" spans="1:65" s="39" customFormat="1" ht="30" customHeight="1">
      <c r="A29" s="10"/>
      <c r="B29" s="10"/>
      <c r="C29" s="123" t="s">
        <v>28</v>
      </c>
      <c r="D29" s="53" t="s">
        <v>2</v>
      </c>
      <c r="E29" s="54">
        <v>1</v>
      </c>
      <c r="F29" s="55">
        <f>F28</f>
        <v>45813</v>
      </c>
      <c r="G29" s="55">
        <f>F29+1</f>
        <v>45814</v>
      </c>
      <c r="H29" s="11"/>
      <c r="I29" s="3">
        <f t="shared" ca="1" si="5"/>
        <v>2</v>
      </c>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row>
    <row r="30" spans="1:65" s="39" customFormat="1" ht="30" customHeight="1">
      <c r="A30" s="10"/>
      <c r="B30" s="10"/>
      <c r="C30" s="52" t="s">
        <v>25</v>
      </c>
      <c r="D30" s="53" t="s">
        <v>4</v>
      </c>
      <c r="E30" s="54">
        <v>1</v>
      </c>
      <c r="F30" s="55">
        <f>F29</f>
        <v>45813</v>
      </c>
      <c r="G30" s="55">
        <f>F30+3</f>
        <v>45816</v>
      </c>
      <c r="H30" s="11"/>
      <c r="I30" s="3">
        <f t="shared" ca="1" si="5"/>
        <v>4</v>
      </c>
      <c r="J30" s="43"/>
      <c r="K30" s="43"/>
      <c r="L30" s="43"/>
      <c r="M30" s="43"/>
      <c r="N30" s="43"/>
      <c r="O30" s="43"/>
      <c r="P30" s="43"/>
      <c r="Q30" s="43"/>
      <c r="R30" s="43"/>
      <c r="S30" s="43"/>
      <c r="T30" s="43"/>
      <c r="U30" s="43"/>
      <c r="V30" s="43"/>
      <c r="W30" s="43"/>
      <c r="X30" s="43"/>
      <c r="Y30" s="43"/>
      <c r="Z30" s="47"/>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row>
    <row r="31" spans="1:65" s="39" customFormat="1" ht="30" customHeight="1">
      <c r="A31" s="10"/>
      <c r="B31" s="10"/>
      <c r="C31" s="98" t="s">
        <v>27</v>
      </c>
      <c r="D31" s="99" t="s">
        <v>6</v>
      </c>
      <c r="E31" s="54">
        <v>1</v>
      </c>
      <c r="F31" s="100">
        <f>F28+1</f>
        <v>45814</v>
      </c>
      <c r="G31" s="100">
        <f>F31+2</f>
        <v>45816</v>
      </c>
      <c r="H31" s="11"/>
      <c r="I31" s="3"/>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row>
    <row r="32" spans="1:65" s="120" customFormat="1" ht="30" customHeight="1">
      <c r="A32" s="115"/>
      <c r="B32" s="115"/>
      <c r="C32" s="116"/>
      <c r="D32" s="112"/>
      <c r="E32" s="113"/>
      <c r="F32" s="114"/>
      <c r="G32" s="114"/>
      <c r="H32" s="117"/>
      <c r="I32" s="118"/>
      <c r="J32" s="119"/>
      <c r="K32" s="119"/>
      <c r="L32" s="119"/>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19"/>
      <c r="AJ32" s="119"/>
      <c r="AK32" s="119"/>
      <c r="AL32" s="119"/>
      <c r="AM32" s="119"/>
      <c r="AN32" s="119"/>
      <c r="AO32" s="119"/>
      <c r="AP32" s="119"/>
      <c r="AQ32" s="119"/>
      <c r="AR32" s="119"/>
      <c r="AS32" s="119"/>
      <c r="AT32" s="119"/>
      <c r="AU32" s="119"/>
      <c r="AV32" s="119"/>
      <c r="AW32" s="119"/>
      <c r="AX32" s="119"/>
      <c r="AY32" s="119"/>
      <c r="AZ32" s="119"/>
      <c r="BA32" s="119"/>
      <c r="BB32" s="119"/>
      <c r="BC32" s="119"/>
      <c r="BD32" s="119"/>
      <c r="BE32" s="119"/>
      <c r="BF32" s="119"/>
      <c r="BG32" s="119"/>
      <c r="BH32" s="119"/>
      <c r="BI32" s="119"/>
      <c r="BJ32" s="119"/>
      <c r="BK32" s="119"/>
      <c r="BL32" s="119"/>
      <c r="BM32" s="119"/>
    </row>
    <row r="33" spans="1:65" s="39" customFormat="1" ht="30" customHeight="1">
      <c r="A33" s="10"/>
      <c r="B33" s="104" t="s">
        <v>15</v>
      </c>
      <c r="C33" s="102" t="s">
        <v>29</v>
      </c>
      <c r="D33" s="56"/>
      <c r="E33" s="57"/>
      <c r="F33" s="58"/>
      <c r="G33" s="59"/>
      <c r="H33" s="11"/>
      <c r="I33" s="3" t="str">
        <f t="shared" ca="1" si="5"/>
        <v/>
      </c>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row>
    <row r="34" spans="1:65" s="39" customFormat="1" ht="30" customHeight="1">
      <c r="A34" s="10"/>
      <c r="B34" s="10"/>
      <c r="C34" s="61" t="s">
        <v>30</v>
      </c>
      <c r="D34" s="62" t="s">
        <v>4</v>
      </c>
      <c r="E34" s="63">
        <v>1</v>
      </c>
      <c r="F34" s="64">
        <f>F12+15</f>
        <v>45817</v>
      </c>
      <c r="G34" s="64">
        <f>F34+1</f>
        <v>45818</v>
      </c>
      <c r="H34" s="11"/>
      <c r="I34" s="3">
        <f t="shared" ca="1" si="5"/>
        <v>2</v>
      </c>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row>
    <row r="35" spans="1:65" s="39" customFormat="1" ht="30" customHeight="1">
      <c r="A35" s="10"/>
      <c r="B35" s="10"/>
      <c r="C35" s="61" t="s">
        <v>31</v>
      </c>
      <c r="D35" s="62" t="s">
        <v>8</v>
      </c>
      <c r="E35" s="63">
        <v>1</v>
      </c>
      <c r="F35" s="64">
        <f>F12+15</f>
        <v>45817</v>
      </c>
      <c r="G35" s="64">
        <f>F35+2</f>
        <v>45819</v>
      </c>
      <c r="H35" s="11"/>
      <c r="I35" s="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row>
    <row r="36" spans="1:65" s="39" customFormat="1" ht="30" customHeight="1">
      <c r="A36" s="10"/>
      <c r="B36" s="10"/>
      <c r="C36" s="124" t="s">
        <v>32</v>
      </c>
      <c r="D36" s="62" t="s">
        <v>6</v>
      </c>
      <c r="E36" s="63">
        <v>1</v>
      </c>
      <c r="F36" s="64">
        <f>F12+15</f>
        <v>45817</v>
      </c>
      <c r="G36" s="64">
        <f>F36+2</f>
        <v>45819</v>
      </c>
      <c r="H36" s="11"/>
      <c r="I36" s="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row>
    <row r="37" spans="1:65" s="106" customFormat="1" ht="30" customHeight="1">
      <c r="A37" s="10"/>
      <c r="B37" s="10"/>
      <c r="C37" s="61" t="s">
        <v>33</v>
      </c>
      <c r="D37" s="62" t="s">
        <v>2</v>
      </c>
      <c r="E37" s="63">
        <v>1</v>
      </c>
      <c r="F37" s="64">
        <f>F12+16</f>
        <v>45818</v>
      </c>
      <c r="G37" s="64">
        <f>F37+2</f>
        <v>45820</v>
      </c>
      <c r="H37" s="11"/>
      <c r="I37" s="3">
        <f ca="1">IF(OR(ISBLANK(task_start),ISBLANK(task_end)),"",task_end-task_start+1)</f>
        <v>3</v>
      </c>
      <c r="J37" s="10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row>
    <row r="38" spans="1:65" s="106" customFormat="1" ht="30" customHeight="1">
      <c r="A38" s="10"/>
      <c r="B38" s="10"/>
      <c r="C38" s="61" t="s">
        <v>34</v>
      </c>
      <c r="D38" s="62" t="s">
        <v>6</v>
      </c>
      <c r="E38" s="63">
        <v>1</v>
      </c>
      <c r="F38" s="64">
        <f>F37</f>
        <v>45818</v>
      </c>
      <c r="G38" s="64">
        <f>F38+2</f>
        <v>45820</v>
      </c>
      <c r="H38" s="11"/>
      <c r="I38" s="3"/>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row>
    <row r="39" spans="1:65" s="39" customFormat="1" ht="30" customHeight="1">
      <c r="A39" s="10"/>
      <c r="B39" s="10"/>
      <c r="C39" s="61" t="s">
        <v>35</v>
      </c>
      <c r="D39" s="62" t="s">
        <v>4</v>
      </c>
      <c r="E39" s="63">
        <v>1</v>
      </c>
      <c r="F39" s="64">
        <f>F37</f>
        <v>45818</v>
      </c>
      <c r="G39" s="64">
        <f>F39+2</f>
        <v>45820</v>
      </c>
      <c r="H39" s="11"/>
      <c r="I39" s="3">
        <f t="shared" ca="1" si="5"/>
        <v>3</v>
      </c>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row>
    <row r="40" spans="1:65" s="39" customFormat="1" ht="30" customHeight="1">
      <c r="A40" s="10"/>
      <c r="B40" s="10"/>
      <c r="C40" s="61" t="s">
        <v>36</v>
      </c>
      <c r="D40" s="62" t="s">
        <v>8</v>
      </c>
      <c r="E40" s="63">
        <v>1</v>
      </c>
      <c r="F40" s="64">
        <f>F37</f>
        <v>45818</v>
      </c>
      <c r="G40" s="64">
        <f>F40+2</f>
        <v>45820</v>
      </c>
      <c r="H40" s="11"/>
      <c r="I40" s="3">
        <f t="shared" ca="1" si="5"/>
        <v>3</v>
      </c>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row>
    <row r="41" spans="1:65" s="39" customFormat="1" ht="30" customHeight="1">
      <c r="A41" s="10"/>
      <c r="B41" s="104" t="s">
        <v>21</v>
      </c>
      <c r="C41" s="102" t="s">
        <v>29</v>
      </c>
      <c r="D41" s="56"/>
      <c r="E41" s="57"/>
      <c r="F41" s="58"/>
      <c r="G41" s="59"/>
      <c r="H41" s="11"/>
      <c r="I41" s="3" t="str">
        <f t="shared" ca="1" si="5"/>
        <v/>
      </c>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row>
    <row r="42" spans="1:65" s="39" customFormat="1" ht="30" customHeight="1">
      <c r="A42" s="10"/>
      <c r="B42" s="10"/>
      <c r="C42" s="61" t="s">
        <v>30</v>
      </c>
      <c r="D42" s="62" t="s">
        <v>4</v>
      </c>
      <c r="E42" s="63">
        <v>1</v>
      </c>
      <c r="F42" s="64">
        <v>45815</v>
      </c>
      <c r="G42" s="64">
        <f>F42+1</f>
        <v>45816</v>
      </c>
      <c r="H42" s="11"/>
      <c r="I42" s="3">
        <f t="shared" ca="1" si="5"/>
        <v>2</v>
      </c>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row>
    <row r="43" spans="1:65" s="39" customFormat="1" ht="30" customHeight="1">
      <c r="A43" s="10"/>
      <c r="B43" s="10"/>
      <c r="C43" s="61" t="s">
        <v>31</v>
      </c>
      <c r="D43" s="62" t="s">
        <v>8</v>
      </c>
      <c r="E43" s="63">
        <v>1</v>
      </c>
      <c r="F43" s="64">
        <v>45816</v>
      </c>
      <c r="G43" s="64">
        <f>F43</f>
        <v>45816</v>
      </c>
      <c r="H43" s="11"/>
      <c r="I43" s="3">
        <f t="shared" ca="1" si="5"/>
        <v>1</v>
      </c>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row>
    <row r="44" spans="1:65" s="39" customFormat="1" ht="30" customHeight="1">
      <c r="A44" s="10"/>
      <c r="B44" s="10"/>
      <c r="C44" s="124" t="s">
        <v>32</v>
      </c>
      <c r="D44" s="62" t="s">
        <v>6</v>
      </c>
      <c r="E44" s="63">
        <v>1</v>
      </c>
      <c r="F44" s="64">
        <v>45816</v>
      </c>
      <c r="G44" s="64">
        <v>45817</v>
      </c>
      <c r="H44" s="11"/>
      <c r="I44" s="3">
        <f t="shared" ca="1" si="5"/>
        <v>2</v>
      </c>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row>
    <row r="45" spans="1:65" s="39" customFormat="1" ht="30" customHeight="1">
      <c r="A45" s="10"/>
      <c r="B45" s="10"/>
      <c r="C45" s="61" t="s">
        <v>33</v>
      </c>
      <c r="D45" s="62" t="s">
        <v>2</v>
      </c>
      <c r="E45" s="63">
        <v>1</v>
      </c>
      <c r="F45" s="64">
        <v>45816</v>
      </c>
      <c r="G45" s="64">
        <v>45817</v>
      </c>
      <c r="H45" s="11"/>
      <c r="I45" s="3">
        <f t="shared" ca="1" si="5"/>
        <v>2</v>
      </c>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row>
    <row r="46" spans="1:65" s="39" customFormat="1" ht="30" customHeight="1">
      <c r="A46" s="10"/>
      <c r="B46" s="10"/>
      <c r="C46" s="61" t="s">
        <v>34</v>
      </c>
      <c r="D46" s="62" t="s">
        <v>6</v>
      </c>
      <c r="E46" s="63">
        <v>1</v>
      </c>
      <c r="F46" s="125">
        <v>45817</v>
      </c>
      <c r="G46" s="125">
        <v>45818</v>
      </c>
      <c r="H46" s="11"/>
      <c r="I46" s="3"/>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row>
    <row r="47" spans="1:65" s="39" customFormat="1" ht="30" customHeight="1">
      <c r="A47" s="10"/>
      <c r="B47" s="10"/>
      <c r="C47" s="61" t="s">
        <v>35</v>
      </c>
      <c r="D47" s="62" t="s">
        <v>4</v>
      </c>
      <c r="E47" s="63">
        <v>1</v>
      </c>
      <c r="F47" s="125">
        <v>45817</v>
      </c>
      <c r="G47" s="125">
        <f>F47+1</f>
        <v>45818</v>
      </c>
      <c r="H47" s="11"/>
      <c r="I47" s="3"/>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row>
    <row r="48" spans="1:65" s="39" customFormat="1" ht="30" customHeight="1">
      <c r="A48" s="10"/>
      <c r="B48" s="10"/>
      <c r="C48" s="61" t="s">
        <v>36</v>
      </c>
      <c r="D48" s="62" t="s">
        <v>8</v>
      </c>
      <c r="E48" s="63">
        <v>0.3</v>
      </c>
      <c r="F48" s="125">
        <v>45818</v>
      </c>
      <c r="G48" s="125">
        <v>45820</v>
      </c>
      <c r="H48" s="11"/>
      <c r="I48" s="3"/>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row>
    <row r="49" spans="1:65" s="120" customFormat="1" ht="30" customHeight="1">
      <c r="A49" s="115"/>
      <c r="B49" s="115"/>
      <c r="C49" s="116"/>
      <c r="D49" s="112"/>
      <c r="E49" s="113"/>
      <c r="F49" s="114"/>
      <c r="G49" s="114"/>
      <c r="H49" s="117"/>
      <c r="I49" s="118"/>
      <c r="J49" s="121"/>
      <c r="K49" s="121"/>
      <c r="L49" s="121"/>
      <c r="M49" s="121"/>
      <c r="N49" s="121"/>
      <c r="O49" s="121"/>
      <c r="P49" s="121"/>
      <c r="Q49" s="121"/>
      <c r="R49" s="121"/>
      <c r="S49" s="121"/>
      <c r="T49" s="121"/>
      <c r="U49" s="121"/>
      <c r="V49" s="121"/>
      <c r="W49" s="121"/>
      <c r="X49" s="121"/>
      <c r="Y49" s="121"/>
      <c r="Z49" s="121"/>
      <c r="AA49" s="121"/>
      <c r="AB49" s="121"/>
      <c r="AC49" s="121"/>
      <c r="AD49" s="121"/>
      <c r="AE49" s="121"/>
      <c r="AF49" s="121"/>
      <c r="AG49" s="121"/>
      <c r="AH49" s="121"/>
      <c r="AI49" s="121"/>
      <c r="AJ49" s="121"/>
      <c r="AK49" s="121"/>
      <c r="AL49" s="121"/>
      <c r="AM49" s="121"/>
      <c r="AN49" s="121"/>
      <c r="AO49" s="121"/>
      <c r="AP49" s="121"/>
      <c r="AQ49" s="121"/>
      <c r="AR49" s="121"/>
      <c r="AS49" s="121"/>
      <c r="AT49" s="121"/>
      <c r="AU49" s="121"/>
      <c r="AV49" s="121"/>
      <c r="AW49" s="121"/>
      <c r="AX49" s="121"/>
      <c r="AY49" s="121"/>
      <c r="AZ49" s="121"/>
      <c r="BA49" s="121"/>
      <c r="BB49" s="121"/>
      <c r="BC49" s="121"/>
      <c r="BD49" s="121"/>
      <c r="BE49" s="121"/>
      <c r="BF49" s="121"/>
      <c r="BG49" s="121"/>
      <c r="BH49" s="121"/>
      <c r="BI49" s="121"/>
      <c r="BJ49" s="121"/>
      <c r="BK49" s="121"/>
      <c r="BL49" s="121"/>
      <c r="BM49" s="121"/>
    </row>
    <row r="50" spans="1:65" s="39" customFormat="1" ht="30" customHeight="1">
      <c r="A50" s="10"/>
      <c r="B50" s="104" t="s">
        <v>15</v>
      </c>
      <c r="C50" s="65" t="s">
        <v>37</v>
      </c>
      <c r="D50" s="66"/>
      <c r="E50" s="67"/>
      <c r="F50" s="68"/>
      <c r="G50" s="69"/>
      <c r="H50" s="11"/>
      <c r="I50" s="3" t="str">
        <f t="shared" ca="1" si="5"/>
        <v/>
      </c>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row>
    <row r="51" spans="1:65" s="39" customFormat="1" ht="38.25" customHeight="1">
      <c r="A51" s="10"/>
      <c r="B51" s="10"/>
      <c r="C51" s="71" t="s">
        <v>38</v>
      </c>
      <c r="D51" s="129" t="s">
        <v>39</v>
      </c>
      <c r="E51" s="73">
        <v>1</v>
      </c>
      <c r="F51" s="74">
        <f>G40+1</f>
        <v>45821</v>
      </c>
      <c r="G51" s="74">
        <f>F51+1</f>
        <v>45822</v>
      </c>
      <c r="H51" s="11"/>
      <c r="I51" s="3">
        <f t="shared" ca="1" si="5"/>
        <v>2</v>
      </c>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row>
    <row r="52" spans="1:65" s="39" customFormat="1" ht="30" customHeight="1">
      <c r="A52" s="10"/>
      <c r="B52" s="10"/>
      <c r="C52" s="71" t="s">
        <v>40</v>
      </c>
      <c r="D52" s="72" t="s">
        <v>41</v>
      </c>
      <c r="E52" s="73">
        <v>1</v>
      </c>
      <c r="F52" s="74">
        <v>45821</v>
      </c>
      <c r="G52" s="74">
        <f>F52+1</f>
        <v>45822</v>
      </c>
      <c r="H52" s="11"/>
      <c r="I52" s="3">
        <f t="shared" ca="1" si="5"/>
        <v>2</v>
      </c>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row>
    <row r="53" spans="1:65" s="39" customFormat="1" ht="30" customHeight="1">
      <c r="A53" s="10"/>
      <c r="B53" s="104" t="s">
        <v>21</v>
      </c>
      <c r="C53" s="65" t="s">
        <v>37</v>
      </c>
      <c r="D53" s="66"/>
      <c r="E53" s="67"/>
      <c r="F53" s="68"/>
      <c r="G53" s="69"/>
      <c r="H53" s="11"/>
      <c r="I53" s="3" t="str">
        <f t="shared" ca="1" si="5"/>
        <v/>
      </c>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row>
    <row r="54" spans="1:65" s="39" customFormat="1" ht="40.5" customHeight="1">
      <c r="A54" s="10"/>
      <c r="B54" s="10"/>
      <c r="C54" s="71" t="s">
        <v>38</v>
      </c>
      <c r="D54" s="129" t="s">
        <v>39</v>
      </c>
      <c r="E54" s="73">
        <v>0</v>
      </c>
      <c r="F54" s="74"/>
      <c r="G54" s="74"/>
      <c r="H54" s="11"/>
      <c r="I54" s="3" t="str">
        <f t="shared" ca="1" si="5"/>
        <v/>
      </c>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row>
    <row r="55" spans="1:65" s="39" customFormat="1" ht="30" customHeight="1">
      <c r="A55" s="10"/>
      <c r="B55" s="10"/>
      <c r="C55" s="71" t="s">
        <v>40</v>
      </c>
      <c r="D55" s="72" t="s">
        <v>41</v>
      </c>
      <c r="E55" s="73">
        <v>0</v>
      </c>
      <c r="F55" s="74"/>
      <c r="G55" s="74"/>
      <c r="H55" s="11"/>
      <c r="I55" s="3" t="str">
        <f t="shared" ca="1" si="5"/>
        <v/>
      </c>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row>
    <row r="56" spans="1:65" s="120" customFormat="1" ht="30" customHeight="1">
      <c r="A56" s="115"/>
      <c r="B56" s="115"/>
      <c r="C56" s="116"/>
      <c r="D56" s="112"/>
      <c r="E56" s="113"/>
      <c r="F56" s="114"/>
      <c r="G56" s="114"/>
      <c r="H56" s="117"/>
      <c r="I56" s="118"/>
      <c r="J56" s="121"/>
      <c r="K56" s="121"/>
      <c r="L56" s="121"/>
      <c r="M56" s="121"/>
      <c r="N56" s="121"/>
      <c r="O56" s="121"/>
      <c r="P56" s="121"/>
      <c r="Q56" s="121"/>
      <c r="R56" s="121"/>
      <c r="S56" s="121"/>
      <c r="T56" s="121"/>
      <c r="U56" s="121"/>
      <c r="V56" s="121"/>
      <c r="W56" s="121"/>
      <c r="X56" s="121"/>
      <c r="Y56" s="121"/>
      <c r="Z56" s="121"/>
      <c r="AA56" s="121"/>
      <c r="AB56" s="121"/>
      <c r="AC56" s="121"/>
      <c r="AD56" s="121"/>
      <c r="AE56" s="121"/>
      <c r="AF56" s="121"/>
      <c r="AG56" s="121"/>
      <c r="AH56" s="121"/>
      <c r="AI56" s="121"/>
      <c r="AJ56" s="121"/>
      <c r="AK56" s="121"/>
      <c r="AL56" s="121"/>
      <c r="AM56" s="121"/>
      <c r="AN56" s="121"/>
      <c r="AO56" s="121"/>
      <c r="AP56" s="121"/>
      <c r="AQ56" s="121"/>
      <c r="AR56" s="121"/>
      <c r="AS56" s="121"/>
      <c r="AT56" s="121"/>
      <c r="AU56" s="121"/>
      <c r="AV56" s="121"/>
      <c r="AW56" s="121"/>
      <c r="AX56" s="121"/>
      <c r="AY56" s="121"/>
      <c r="AZ56" s="121"/>
      <c r="BA56" s="121"/>
      <c r="BB56" s="121"/>
      <c r="BC56" s="121"/>
      <c r="BD56" s="121"/>
      <c r="BE56" s="121"/>
      <c r="BF56" s="121"/>
      <c r="BG56" s="121"/>
      <c r="BH56" s="121"/>
      <c r="BI56" s="121"/>
      <c r="BJ56" s="121"/>
      <c r="BK56" s="121"/>
      <c r="BL56" s="121"/>
      <c r="BM56" s="121"/>
    </row>
    <row r="57" spans="1:65" s="39" customFormat="1" ht="30" customHeight="1">
      <c r="A57" s="10"/>
      <c r="B57" s="104" t="s">
        <v>15</v>
      </c>
      <c r="C57" s="88" t="s">
        <v>42</v>
      </c>
      <c r="D57" s="89"/>
      <c r="E57" s="90"/>
      <c r="F57" s="91"/>
      <c r="G57" s="92"/>
      <c r="H57" s="11"/>
      <c r="I57" s="3" t="str">
        <f t="shared" ca="1" si="5"/>
        <v/>
      </c>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row>
    <row r="58" spans="1:65" s="39" customFormat="1" ht="30" customHeight="1">
      <c r="A58" s="128"/>
      <c r="B58" s="128"/>
      <c r="C58" s="93" t="s">
        <v>43</v>
      </c>
      <c r="D58" s="94" t="s">
        <v>4</v>
      </c>
      <c r="E58" s="95">
        <v>1</v>
      </c>
      <c r="F58" s="96">
        <f>F51+2</f>
        <v>45823</v>
      </c>
      <c r="G58" s="96">
        <f>F58+1</f>
        <v>45824</v>
      </c>
      <c r="H58" s="11"/>
      <c r="I58" s="3">
        <f t="shared" ca="1" si="5"/>
        <v>2</v>
      </c>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107"/>
      <c r="AS58" s="43"/>
      <c r="AT58" s="43"/>
      <c r="AU58" s="43"/>
      <c r="AV58" s="43"/>
      <c r="AW58" s="43"/>
      <c r="AX58" s="43"/>
      <c r="AY58" s="43"/>
      <c r="AZ58" s="43"/>
      <c r="BA58" s="43"/>
      <c r="BB58" s="43"/>
      <c r="BC58" s="43"/>
      <c r="BD58" s="43"/>
      <c r="BE58" s="43"/>
      <c r="BF58" s="43"/>
      <c r="BG58" s="43"/>
      <c r="BH58" s="43"/>
      <c r="BI58" s="43"/>
      <c r="BJ58" s="43"/>
      <c r="BK58" s="43"/>
      <c r="BL58" s="43"/>
      <c r="BM58" s="43"/>
    </row>
    <row r="59" spans="1:65" ht="30" customHeight="1">
      <c r="C59" s="93" t="s">
        <v>44</v>
      </c>
      <c r="D59" s="94" t="s">
        <v>2</v>
      </c>
      <c r="E59" s="95">
        <v>1</v>
      </c>
      <c r="F59" s="96">
        <f>F58</f>
        <v>45823</v>
      </c>
      <c r="G59" s="96">
        <f>F59+2</f>
        <v>45825</v>
      </c>
      <c r="H59" s="11"/>
      <c r="I59" s="3">
        <f t="shared" ca="1" si="5"/>
        <v>3</v>
      </c>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row>
    <row r="60" spans="1:65" ht="30" customHeight="1">
      <c r="C60" s="93" t="s">
        <v>45</v>
      </c>
      <c r="D60" s="94" t="s">
        <v>8</v>
      </c>
      <c r="E60" s="95">
        <v>1</v>
      </c>
      <c r="F60" s="96">
        <f>F59+1</f>
        <v>45824</v>
      </c>
      <c r="G60" s="96">
        <f>F60+2</f>
        <v>45826</v>
      </c>
      <c r="H60" s="11"/>
      <c r="I60" s="3">
        <f t="shared" ca="1" si="5"/>
        <v>3</v>
      </c>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row>
    <row r="61" spans="1:65" ht="30" customHeight="1">
      <c r="C61" s="103" t="s">
        <v>46</v>
      </c>
      <c r="D61" s="94" t="s">
        <v>6</v>
      </c>
      <c r="E61" s="95">
        <v>1</v>
      </c>
      <c r="F61" s="96">
        <f>G60</f>
        <v>45826</v>
      </c>
      <c r="G61" s="96">
        <f>F61+1</f>
        <v>45827</v>
      </c>
      <c r="H61" s="11"/>
      <c r="I61" s="3"/>
      <c r="J61" s="105"/>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row>
    <row r="62" spans="1:65" ht="30" customHeight="1">
      <c r="B62" s="104" t="s">
        <v>21</v>
      </c>
      <c r="C62" s="88" t="s">
        <v>42</v>
      </c>
      <c r="D62" s="89"/>
      <c r="E62" s="90"/>
      <c r="F62" s="91"/>
      <c r="G62" s="92"/>
      <c r="H62" s="11"/>
      <c r="I62" s="3" t="str">
        <f t="shared" ca="1" si="5"/>
        <v/>
      </c>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row>
    <row r="63" spans="1:65" ht="30" customHeight="1">
      <c r="C63" s="93" t="s">
        <v>43</v>
      </c>
      <c r="D63" s="94" t="s">
        <v>4</v>
      </c>
      <c r="E63" s="95">
        <v>0</v>
      </c>
      <c r="F63" s="96"/>
      <c r="G63" s="96"/>
      <c r="H63" s="11"/>
      <c r="I63" s="3" t="str">
        <f t="shared" ca="1" si="5"/>
        <v/>
      </c>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107"/>
      <c r="AS63" s="43"/>
      <c r="AT63" s="43"/>
      <c r="AU63" s="43"/>
      <c r="AV63" s="43"/>
      <c r="AW63" s="43"/>
      <c r="AX63" s="43"/>
      <c r="AY63" s="43"/>
      <c r="AZ63" s="43"/>
      <c r="BA63" s="43"/>
      <c r="BB63" s="43"/>
      <c r="BC63" s="43"/>
      <c r="BD63" s="43"/>
      <c r="BE63" s="43"/>
      <c r="BF63" s="43"/>
      <c r="BG63" s="43"/>
      <c r="BH63" s="43"/>
      <c r="BI63" s="43"/>
      <c r="BJ63" s="43"/>
      <c r="BK63" s="43"/>
      <c r="BL63" s="43"/>
      <c r="BM63" s="43"/>
    </row>
    <row r="64" spans="1:65" ht="30" customHeight="1">
      <c r="C64" s="93" t="s">
        <v>44</v>
      </c>
      <c r="D64" s="94" t="s">
        <v>2</v>
      </c>
      <c r="E64" s="95">
        <v>0</v>
      </c>
      <c r="F64" s="96"/>
      <c r="G64" s="96"/>
      <c r="H64" s="11"/>
      <c r="I64" s="3" t="str">
        <f t="shared" ca="1" si="5"/>
        <v/>
      </c>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row>
    <row r="65" spans="3:65" ht="30" customHeight="1">
      <c r="C65" s="93" t="s">
        <v>45</v>
      </c>
      <c r="D65" s="94" t="s">
        <v>8</v>
      </c>
      <c r="E65" s="95">
        <v>0</v>
      </c>
      <c r="F65" s="96"/>
      <c r="G65" s="96"/>
      <c r="H65" s="11"/>
      <c r="I65" s="3" t="str">
        <f t="shared" ca="1" si="5"/>
        <v/>
      </c>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row>
    <row r="66" spans="3:65" ht="30" customHeight="1">
      <c r="C66" s="103" t="s">
        <v>46</v>
      </c>
      <c r="D66" s="94" t="s">
        <v>6</v>
      </c>
      <c r="E66" s="95">
        <v>0</v>
      </c>
      <c r="F66" s="96"/>
      <c r="G66" s="96"/>
      <c r="H66" s="11"/>
      <c r="I66" s="3" t="str">
        <f t="shared" ca="1" si="5"/>
        <v/>
      </c>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row>
  </sheetData>
  <mergeCells count="18">
    <mergeCell ref="BG7:BM7"/>
    <mergeCell ref="J7:P7"/>
    <mergeCell ref="Q7:W7"/>
    <mergeCell ref="X7:AD7"/>
    <mergeCell ref="AE7:AK7"/>
    <mergeCell ref="AL7:AR7"/>
    <mergeCell ref="AS7:AY7"/>
    <mergeCell ref="AZ7:BF7"/>
    <mergeCell ref="G8:G9"/>
    <mergeCell ref="R2:AA2"/>
    <mergeCell ref="R1:AA1"/>
    <mergeCell ref="J1:P1"/>
    <mergeCell ref="J2:P2"/>
    <mergeCell ref="A8:A9"/>
    <mergeCell ref="C8:C9"/>
    <mergeCell ref="D8:D9"/>
    <mergeCell ref="E8:E9"/>
    <mergeCell ref="F8:F9"/>
  </mergeCells>
  <conditionalFormatting sqref="E10:E66">
    <cfRule type="dataBar" priority="29">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J7:BM56">
    <cfRule type="expression" dxfId="14" priority="7">
      <formula>AND(TODAY()&gt;=J$8, TODAY()&lt;K$8)</formula>
    </cfRule>
  </conditionalFormatting>
  <conditionalFormatting sqref="J12:BM15 J17:BM21">
    <cfRule type="expression" dxfId="13" priority="12">
      <formula>AND(task_start&lt;=J$8,ROUNDDOWN((task_end-task_start+1)*task_progress,0)+task_start-1&gt;=J$8)</formula>
    </cfRule>
    <cfRule type="expression" dxfId="12" priority="13" stopIfTrue="1">
      <formula>AND(task_end&gt;=J$8,task_start&lt;K$8)</formula>
    </cfRule>
  </conditionalFormatting>
  <conditionalFormatting sqref="J28:BM32 J23:BM26">
    <cfRule type="expression" dxfId="11" priority="10">
      <formula>AND(task_start&lt;=J$8,ROUNDDOWN((task_end-task_start+1)*task_progress,0)+task_start-1&gt;=J$8)</formula>
    </cfRule>
    <cfRule type="expression" dxfId="10" priority="11" stopIfTrue="1">
      <formula>AND(task_end&gt;=J$8,task_start&lt;K$8)</formula>
    </cfRule>
  </conditionalFormatting>
  <conditionalFormatting sqref="J34:BM40 J42:BM49">
    <cfRule type="expression" dxfId="9" priority="8">
      <formula>AND(task_start&lt;=J$8,ROUNDDOWN((task_end-task_start+1)*task_progress,0)+task_start-1&gt;=J$8)</formula>
    </cfRule>
    <cfRule type="expression" dxfId="8" priority="9" stopIfTrue="1">
      <formula>AND(task_end&gt;=J$8,task_start&lt;K$8)</formula>
    </cfRule>
  </conditionalFormatting>
  <conditionalFormatting sqref="J51:BM52 J54:BM56">
    <cfRule type="expression" dxfId="7" priority="42">
      <formula>AND(task_start&lt;=J$8,ROUNDDOWN((task_end-task_start+1)*task_progress,0)+task_start-1&gt;=J$8)</formula>
    </cfRule>
    <cfRule type="expression" dxfId="6" priority="43" stopIfTrue="1">
      <formula>AND(task_end&gt;=J$8,task_start&lt;K$8)</formula>
    </cfRule>
  </conditionalFormatting>
  <conditionalFormatting sqref="J57:BM61">
    <cfRule type="expression" dxfId="5" priority="4">
      <formula>AND(TODAY()&gt;=J$8, TODAY()&lt;K$8)</formula>
    </cfRule>
  </conditionalFormatting>
  <conditionalFormatting sqref="J58:BM61">
    <cfRule type="expression" dxfId="4" priority="5">
      <formula>AND(task_start&lt;=J$8,ROUNDDOWN((task_end-task_start+1)*task_progress,0)+task_start-1&gt;=J$8)</formula>
    </cfRule>
    <cfRule type="expression" dxfId="3" priority="6" stopIfTrue="1">
      <formula>AND(task_end&gt;=J$8,task_start&lt;K$8)</formula>
    </cfRule>
  </conditionalFormatting>
  <conditionalFormatting sqref="J62:BM66">
    <cfRule type="expression" dxfId="2" priority="1">
      <formula>AND(TODAY()&gt;=J$8, TODAY()&lt;K$8)</formula>
    </cfRule>
  </conditionalFormatting>
  <conditionalFormatting sqref="J63:BM66">
    <cfRule type="expression" dxfId="1" priority="2">
      <formula>AND(task_start&lt;=J$8,ROUNDDOWN((task_end-task_start+1)*task_progress,0)+task_start-1&gt;=J$8)</formula>
    </cfRule>
    <cfRule type="expression" dxfId="0" priority="3" stopIfTrue="1">
      <formula>AND(task_end&gt;=J$8,task_start&lt;K$8)</formula>
    </cfRule>
  </conditionalFormatting>
  <dataValidations count="13">
    <dataValidation type="whole" operator="greaterThanOrEqual" allowBlank="1" showInputMessage="1" promptTitle="Display Week" prompt="Changing this number will scroll the Gantt Chart view." sqref="R2:R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B1" xr:uid="{D005F8F4-EA16-4627-8A05-1997BE425B88}"/>
    <dataValidation allowBlank="1" showInputMessage="1" showErrorMessage="1" prompt="Enter Company name in cel B2." sqref="A2:B5" xr:uid="{75F274B0-5B30-4CC0-A53C-C012C0845179}"/>
    <dataValidation allowBlank="1" showInputMessage="1" showErrorMessage="1" prompt="Enter the name of the Project Lead in cell C3. Enter the Project Start date in cell Q1. Project Start: label is in cell I1." sqref="A6:B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B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B9" xr:uid="{7A3789A6-A3FB-43B6-A4F7-8C0AC564F67E}"/>
    <dataValidation allowBlank="1" showInputMessage="1" showErrorMessage="1" prompt="Cell B8 contains the Phase 1 sample title. Enter a new title in cell B8._x000a_To delete the phase and work only from tasks, simply delete this row." sqref="A11:B11 B22 B33 B50 B57 B16 B27 B41 B53 B62"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B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B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2" xr:uid="{4F48FC41-E335-47F1-87AA-3333A52AD81C}"/>
    <dataValidation allowBlank="1" showInputMessage="1" showErrorMessage="1" prompt="Phase 3's sample block starts in cell B20." sqref="A33" xr:uid="{956902D1-D3B5-416D-BB69-9362D193BC0A}"/>
    <dataValidation allowBlank="1" showInputMessage="1" showErrorMessage="1" prompt="Phase 4's sample block starts in cell B26." sqref="A50"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58:B58"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E10:E66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15"/>
  <cols>
    <col min="1" max="1" width="87" style="4" customWidth="1"/>
    <col min="2" max="16384" width="9" style="1"/>
  </cols>
  <sheetData>
    <row r="1" spans="1:2" ht="46.5" customHeight="1"/>
    <row r="2" spans="1:2" s="6" customFormat="1" ht="15.6">
      <c r="A2" s="77" t="s">
        <v>47</v>
      </c>
      <c r="B2" s="5"/>
    </row>
    <row r="3" spans="1:2" s="8" customFormat="1" ht="27" customHeight="1">
      <c r="A3" s="78"/>
      <c r="B3" s="9"/>
    </row>
    <row r="4" spans="1:2" s="7" customFormat="1" ht="30">
      <c r="A4" s="79" t="s">
        <v>48</v>
      </c>
    </row>
    <row r="5" spans="1:2" ht="74.25" customHeight="1">
      <c r="A5" s="80" t="s">
        <v>49</v>
      </c>
    </row>
    <row r="6" spans="1:2" ht="26.25" customHeight="1">
      <c r="A6" s="79" t="s">
        <v>50</v>
      </c>
    </row>
    <row r="7" spans="1:2" s="4" customFormat="1" ht="205.15" customHeight="1">
      <c r="A7" s="81" t="s">
        <v>51</v>
      </c>
    </row>
    <row r="8" spans="1:2" s="7" customFormat="1" ht="30">
      <c r="A8" s="79" t="s">
        <v>52</v>
      </c>
    </row>
    <row r="9" spans="1:2" ht="41.45">
      <c r="A9" s="80" t="s">
        <v>53</v>
      </c>
    </row>
    <row r="10" spans="1:2" s="4" customFormat="1" ht="28.15" customHeight="1">
      <c r="A10" s="82" t="s">
        <v>54</v>
      </c>
    </row>
    <row r="11" spans="1:2" s="7" customFormat="1" ht="30">
      <c r="A11" s="79" t="s">
        <v>55</v>
      </c>
    </row>
    <row r="12" spans="1:2" ht="27.6">
      <c r="A12" s="80" t="s">
        <v>56</v>
      </c>
    </row>
    <row r="13" spans="1:2" s="4" customFormat="1" ht="28.15" customHeight="1">
      <c r="A13" s="82" t="s">
        <v>57</v>
      </c>
    </row>
    <row r="14" spans="1:2" s="7" customFormat="1" ht="30">
      <c r="A14" s="79" t="s">
        <v>58</v>
      </c>
    </row>
    <row r="15" spans="1:2" ht="75" customHeight="1">
      <c r="A15" s="80" t="s">
        <v>59</v>
      </c>
    </row>
    <row r="16" spans="1:2" ht="69">
      <c r="A16" s="80" t="s">
        <v>60</v>
      </c>
    </row>
    <row r="17" spans="1:1">
      <c r="A17" s="83"/>
    </row>
    <row r="18" spans="1:1">
      <c r="A18" s="83"/>
    </row>
    <row r="19" spans="1:1">
      <c r="A19" s="83"/>
    </row>
    <row r="20" spans="1:1">
      <c r="A20" s="83"/>
    </row>
    <row r="21" spans="1:1">
      <c r="A21" s="83"/>
    </row>
    <row r="22" spans="1:1">
      <c r="A22" s="83"/>
    </row>
    <row r="23" spans="1:1">
      <c r="A23" s="83"/>
    </row>
    <row r="24" spans="1:1">
      <c r="A24" s="83"/>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99D2D-65F3-47BE-B3DF-1D5FBF389C3F}">
  <dimension ref="A1"/>
  <sheetViews>
    <sheetView workbookViewId="0"/>
  </sheetViews>
  <sheetFormatPr defaultRowHeight="14.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9426A3-87E9-4865-8A6C-3456B026AE03}"/>
</file>

<file path=customXml/itemProps2.xml><?xml version="1.0" encoding="utf-8"?>
<ds:datastoreItem xmlns:ds="http://schemas.openxmlformats.org/officeDocument/2006/customXml" ds:itemID="{A82239A0-E68C-493F-BEE6-C77FEA397FD6}"/>
</file>

<file path=customXml/itemProps3.xml><?xml version="1.0" encoding="utf-8"?>
<ds:datastoreItem xmlns:ds="http://schemas.openxmlformats.org/officeDocument/2006/customXml" ds:itemID="{97245281-08F3-4104-84BD-39F3D8CFB195}"/>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Srivaths Iyer</dc:creator>
  <cp:keywords/>
  <dc:description/>
  <cp:lastModifiedBy/>
  <cp:revision/>
  <dcterms:created xsi:type="dcterms:W3CDTF">2022-03-11T22:41:12Z</dcterms:created>
  <dcterms:modified xsi:type="dcterms:W3CDTF">2025-06-10T17:50:55Z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