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rik\Google Drive\Work\Year 2\Computer Architectures\CPUDone\Submission Docs\"/>
    </mc:Choice>
  </mc:AlternateContent>
  <bookViews>
    <workbookView xWindow="0" yWindow="0" windowWidth="28770" windowHeight="9000"/>
  </bookViews>
  <sheets>
    <sheet name="OPCODES and FSM" sheetId="12" r:id="rId1"/>
    <sheet name="OPCODE TEST" sheetId="8" r:id="rId2"/>
    <sheet name="TEST PROGRAM" sheetId="9" r:id="rId3"/>
    <sheet name="TEST PROGRAM -1 branch FINAL" sheetId="11" r:id="rId4"/>
    <sheet name="TEST PROGRAM LEGIT" sheetId="13" r:id="rId5"/>
    <sheet name="DMEM TEST" sheetId="14" r:id="rId6"/>
    <sheet name="TEST PROGRAM LEGIT FINAL" sheetId="15" r:id="rId7"/>
    <sheet name="Sheet1" sheetId="16" r:id="rId8"/>
  </sheets>
  <definedNames>
    <definedName name="Instr" localSheetId="5">'DMEM TEST'!$W$16:$W$18</definedName>
    <definedName name="Instr" localSheetId="1">'OPCODE TEST'!$A$13:$A$34</definedName>
    <definedName name="Instr" localSheetId="0">'OPCODES and FSM'!$A$13:$A$34</definedName>
    <definedName name="Instr" localSheetId="3">'TEST PROGRAM -1 branch FINAL'!$W$11:$W$32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6" l="1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6" i="16"/>
  <c r="I5" i="16"/>
  <c r="C29" i="11"/>
  <c r="K29" i="11"/>
  <c r="D29" i="11"/>
  <c r="L29" i="11"/>
  <c r="E29" i="11"/>
  <c r="M29" i="11"/>
  <c r="F29" i="11"/>
  <c r="N29" i="11"/>
  <c r="G29" i="11"/>
  <c r="O29" i="11"/>
  <c r="H29" i="11"/>
  <c r="P29" i="11"/>
  <c r="I29" i="11"/>
  <c r="Q29" i="11"/>
  <c r="J29" i="11"/>
  <c r="R29" i="11"/>
  <c r="S29" i="11"/>
  <c r="S24" i="11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3" i="15"/>
  <c r="D46" i="15"/>
  <c r="L46" i="15"/>
  <c r="E46" i="15"/>
  <c r="M46" i="15"/>
  <c r="F46" i="15"/>
  <c r="N46" i="15"/>
  <c r="G46" i="15"/>
  <c r="O46" i="15"/>
  <c r="H46" i="15"/>
  <c r="P46" i="15"/>
  <c r="I46" i="15"/>
  <c r="Q46" i="15"/>
  <c r="J46" i="15"/>
  <c r="R46" i="15"/>
  <c r="K46" i="15"/>
  <c r="S46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D45" i="15"/>
  <c r="L45" i="15"/>
  <c r="E45" i="15"/>
  <c r="M45" i="15"/>
  <c r="F45" i="15"/>
  <c r="N45" i="15"/>
  <c r="G45" i="15"/>
  <c r="O45" i="15"/>
  <c r="H45" i="15"/>
  <c r="P45" i="15"/>
  <c r="I45" i="15"/>
  <c r="Q45" i="15"/>
  <c r="J45" i="15"/>
  <c r="R45" i="15"/>
  <c r="K45" i="15"/>
  <c r="S45" i="15"/>
  <c r="D44" i="15"/>
  <c r="L44" i="15"/>
  <c r="E44" i="15"/>
  <c r="M44" i="15"/>
  <c r="F44" i="15"/>
  <c r="N44" i="15"/>
  <c r="G44" i="15"/>
  <c r="O44" i="15"/>
  <c r="H44" i="15"/>
  <c r="P44" i="15"/>
  <c r="I44" i="15"/>
  <c r="Q44" i="15"/>
  <c r="J44" i="15"/>
  <c r="R44" i="15"/>
  <c r="K44" i="15"/>
  <c r="S44" i="15"/>
  <c r="D43" i="15"/>
  <c r="L43" i="15"/>
  <c r="E43" i="15"/>
  <c r="M43" i="15"/>
  <c r="F43" i="15"/>
  <c r="N43" i="15"/>
  <c r="G43" i="15"/>
  <c r="O43" i="15"/>
  <c r="H43" i="15"/>
  <c r="P43" i="15"/>
  <c r="I43" i="15"/>
  <c r="Q43" i="15"/>
  <c r="J43" i="15"/>
  <c r="R43" i="15"/>
  <c r="K43" i="15"/>
  <c r="S43" i="15"/>
  <c r="D42" i="15"/>
  <c r="L42" i="15"/>
  <c r="E42" i="15"/>
  <c r="M42" i="15"/>
  <c r="F42" i="15"/>
  <c r="N42" i="15"/>
  <c r="G42" i="15"/>
  <c r="O42" i="15"/>
  <c r="H42" i="15"/>
  <c r="P42" i="15"/>
  <c r="I42" i="15"/>
  <c r="Q42" i="15"/>
  <c r="J42" i="15"/>
  <c r="R42" i="15"/>
  <c r="K42" i="15"/>
  <c r="S42" i="15"/>
  <c r="D41" i="15"/>
  <c r="L41" i="15"/>
  <c r="E41" i="15"/>
  <c r="M41" i="15"/>
  <c r="F41" i="15"/>
  <c r="N41" i="15"/>
  <c r="G41" i="15"/>
  <c r="O41" i="15"/>
  <c r="H41" i="15"/>
  <c r="P41" i="15"/>
  <c r="I41" i="15"/>
  <c r="Q41" i="15"/>
  <c r="J41" i="15"/>
  <c r="R41" i="15"/>
  <c r="K41" i="15"/>
  <c r="S41" i="15"/>
  <c r="D40" i="15"/>
  <c r="L40" i="15"/>
  <c r="E40" i="15"/>
  <c r="M40" i="15"/>
  <c r="F40" i="15"/>
  <c r="N40" i="15"/>
  <c r="G40" i="15"/>
  <c r="O40" i="15"/>
  <c r="H40" i="15"/>
  <c r="P40" i="15"/>
  <c r="I40" i="15"/>
  <c r="Q40" i="15"/>
  <c r="J40" i="15"/>
  <c r="R40" i="15"/>
  <c r="K40" i="15"/>
  <c r="S40" i="15"/>
  <c r="D39" i="15"/>
  <c r="L39" i="15"/>
  <c r="E39" i="15"/>
  <c r="M39" i="15"/>
  <c r="F39" i="15"/>
  <c r="N39" i="15"/>
  <c r="G39" i="15"/>
  <c r="O39" i="15"/>
  <c r="H39" i="15"/>
  <c r="P39" i="15"/>
  <c r="I39" i="15"/>
  <c r="Q39" i="15"/>
  <c r="J39" i="15"/>
  <c r="R39" i="15"/>
  <c r="K39" i="15"/>
  <c r="S39" i="15"/>
  <c r="D38" i="15"/>
  <c r="L38" i="15"/>
  <c r="E38" i="15"/>
  <c r="M38" i="15"/>
  <c r="F38" i="15"/>
  <c r="N38" i="15"/>
  <c r="G38" i="15"/>
  <c r="O38" i="15"/>
  <c r="H38" i="15"/>
  <c r="P38" i="15"/>
  <c r="I38" i="15"/>
  <c r="Q38" i="15"/>
  <c r="J38" i="15"/>
  <c r="R38" i="15"/>
  <c r="K38" i="15"/>
  <c r="S38" i="15"/>
  <c r="D37" i="15"/>
  <c r="L37" i="15"/>
  <c r="E37" i="15"/>
  <c r="M37" i="15"/>
  <c r="F37" i="15"/>
  <c r="N37" i="15"/>
  <c r="G37" i="15"/>
  <c r="O37" i="15"/>
  <c r="H37" i="15"/>
  <c r="P37" i="15"/>
  <c r="I37" i="15"/>
  <c r="Q37" i="15"/>
  <c r="J37" i="15"/>
  <c r="R37" i="15"/>
  <c r="K37" i="15"/>
  <c r="S37" i="15"/>
  <c r="D36" i="15"/>
  <c r="L36" i="15"/>
  <c r="E36" i="15"/>
  <c r="M36" i="15"/>
  <c r="F36" i="15"/>
  <c r="N36" i="15"/>
  <c r="G36" i="15"/>
  <c r="O36" i="15"/>
  <c r="H36" i="15"/>
  <c r="P36" i="15"/>
  <c r="I36" i="15"/>
  <c r="Q36" i="15"/>
  <c r="J36" i="15"/>
  <c r="R36" i="15"/>
  <c r="K36" i="15"/>
  <c r="S36" i="15"/>
  <c r="D35" i="15"/>
  <c r="L35" i="15"/>
  <c r="E35" i="15"/>
  <c r="M35" i="15"/>
  <c r="F35" i="15"/>
  <c r="N35" i="15"/>
  <c r="G35" i="15"/>
  <c r="O35" i="15"/>
  <c r="H35" i="15"/>
  <c r="P35" i="15"/>
  <c r="I35" i="15"/>
  <c r="Q35" i="15"/>
  <c r="J35" i="15"/>
  <c r="R35" i="15"/>
  <c r="K35" i="15"/>
  <c r="S35" i="15"/>
  <c r="D34" i="15"/>
  <c r="L34" i="15"/>
  <c r="E34" i="15"/>
  <c r="M34" i="15"/>
  <c r="F34" i="15"/>
  <c r="N34" i="15"/>
  <c r="G34" i="15"/>
  <c r="O34" i="15"/>
  <c r="H34" i="15"/>
  <c r="P34" i="15"/>
  <c r="I34" i="15"/>
  <c r="Q34" i="15"/>
  <c r="J34" i="15"/>
  <c r="R34" i="15"/>
  <c r="K34" i="15"/>
  <c r="S34" i="15"/>
  <c r="D33" i="15"/>
  <c r="L33" i="15"/>
  <c r="E33" i="15"/>
  <c r="M33" i="15"/>
  <c r="F33" i="15"/>
  <c r="N33" i="15"/>
  <c r="G33" i="15"/>
  <c r="O33" i="15"/>
  <c r="H33" i="15"/>
  <c r="P33" i="15"/>
  <c r="I33" i="15"/>
  <c r="Q33" i="15"/>
  <c r="J33" i="15"/>
  <c r="R33" i="15"/>
  <c r="K33" i="15"/>
  <c r="S33" i="15"/>
  <c r="D32" i="15"/>
  <c r="L32" i="15"/>
  <c r="E32" i="15"/>
  <c r="M32" i="15"/>
  <c r="F32" i="15"/>
  <c r="N32" i="15"/>
  <c r="G32" i="15"/>
  <c r="O32" i="15"/>
  <c r="H32" i="15"/>
  <c r="P32" i="15"/>
  <c r="I32" i="15"/>
  <c r="Q32" i="15"/>
  <c r="J32" i="15"/>
  <c r="R32" i="15"/>
  <c r="K32" i="15"/>
  <c r="S32" i="15"/>
  <c r="D31" i="15"/>
  <c r="L31" i="15"/>
  <c r="E31" i="15"/>
  <c r="M31" i="15"/>
  <c r="F31" i="15"/>
  <c r="N31" i="15"/>
  <c r="G31" i="15"/>
  <c r="O31" i="15"/>
  <c r="H31" i="15"/>
  <c r="P31" i="15"/>
  <c r="I31" i="15"/>
  <c r="Q31" i="15"/>
  <c r="J31" i="15"/>
  <c r="R31" i="15"/>
  <c r="K31" i="15"/>
  <c r="S31" i="15"/>
  <c r="D30" i="15"/>
  <c r="L30" i="15"/>
  <c r="E30" i="15"/>
  <c r="M30" i="15"/>
  <c r="F30" i="15"/>
  <c r="N30" i="15"/>
  <c r="G30" i="15"/>
  <c r="O30" i="15"/>
  <c r="H30" i="15"/>
  <c r="P30" i="15"/>
  <c r="I30" i="15"/>
  <c r="Q30" i="15"/>
  <c r="J30" i="15"/>
  <c r="R30" i="15"/>
  <c r="K30" i="15"/>
  <c r="S30" i="15"/>
  <c r="D29" i="15"/>
  <c r="L29" i="15"/>
  <c r="E29" i="15"/>
  <c r="M29" i="15"/>
  <c r="F29" i="15"/>
  <c r="N29" i="15"/>
  <c r="G29" i="15"/>
  <c r="O29" i="15"/>
  <c r="H29" i="15"/>
  <c r="P29" i="15"/>
  <c r="I29" i="15"/>
  <c r="Q29" i="15"/>
  <c r="J29" i="15"/>
  <c r="R29" i="15"/>
  <c r="K29" i="15"/>
  <c r="S29" i="15"/>
  <c r="D28" i="15"/>
  <c r="L28" i="15"/>
  <c r="E28" i="15"/>
  <c r="M28" i="15"/>
  <c r="F28" i="15"/>
  <c r="N28" i="15"/>
  <c r="G28" i="15"/>
  <c r="O28" i="15"/>
  <c r="H28" i="15"/>
  <c r="P28" i="15"/>
  <c r="I28" i="15"/>
  <c r="Q28" i="15"/>
  <c r="J28" i="15"/>
  <c r="R28" i="15"/>
  <c r="K28" i="15"/>
  <c r="S28" i="15"/>
  <c r="D27" i="15"/>
  <c r="L27" i="15"/>
  <c r="E27" i="15"/>
  <c r="M27" i="15"/>
  <c r="F27" i="15"/>
  <c r="N27" i="15"/>
  <c r="G27" i="15"/>
  <c r="O27" i="15"/>
  <c r="H27" i="15"/>
  <c r="P27" i="15"/>
  <c r="I27" i="15"/>
  <c r="Q27" i="15"/>
  <c r="J27" i="15"/>
  <c r="R27" i="15"/>
  <c r="K27" i="15"/>
  <c r="S27" i="15"/>
  <c r="D26" i="15"/>
  <c r="L26" i="15"/>
  <c r="E26" i="15"/>
  <c r="M26" i="15"/>
  <c r="F26" i="15"/>
  <c r="N26" i="15"/>
  <c r="G26" i="15"/>
  <c r="O26" i="15"/>
  <c r="H26" i="15"/>
  <c r="P26" i="15"/>
  <c r="I26" i="15"/>
  <c r="Q26" i="15"/>
  <c r="J26" i="15"/>
  <c r="R26" i="15"/>
  <c r="K26" i="15"/>
  <c r="S26" i="15"/>
  <c r="D25" i="15"/>
  <c r="L25" i="15"/>
  <c r="E25" i="15"/>
  <c r="M25" i="15"/>
  <c r="F25" i="15"/>
  <c r="N25" i="15"/>
  <c r="G25" i="15"/>
  <c r="O25" i="15"/>
  <c r="H25" i="15"/>
  <c r="P25" i="15"/>
  <c r="I25" i="15"/>
  <c r="Q25" i="15"/>
  <c r="J25" i="15"/>
  <c r="R25" i="15"/>
  <c r="K25" i="15"/>
  <c r="S25" i="15"/>
  <c r="D24" i="15"/>
  <c r="L24" i="15"/>
  <c r="E24" i="15"/>
  <c r="M24" i="15"/>
  <c r="F24" i="15"/>
  <c r="N24" i="15"/>
  <c r="G24" i="15"/>
  <c r="O24" i="15"/>
  <c r="H24" i="15"/>
  <c r="P24" i="15"/>
  <c r="I24" i="15"/>
  <c r="Q24" i="15"/>
  <c r="J24" i="15"/>
  <c r="R24" i="15"/>
  <c r="K24" i="15"/>
  <c r="S24" i="15"/>
  <c r="D23" i="15"/>
  <c r="L23" i="15"/>
  <c r="E23" i="15"/>
  <c r="M23" i="15"/>
  <c r="F23" i="15"/>
  <c r="N23" i="15"/>
  <c r="G23" i="15"/>
  <c r="O23" i="15"/>
  <c r="H23" i="15"/>
  <c r="P23" i="15"/>
  <c r="I23" i="15"/>
  <c r="Q23" i="15"/>
  <c r="J23" i="15"/>
  <c r="R23" i="15"/>
  <c r="K23" i="15"/>
  <c r="S23" i="15"/>
  <c r="D22" i="15"/>
  <c r="L22" i="15"/>
  <c r="E22" i="15"/>
  <c r="M22" i="15"/>
  <c r="F22" i="15"/>
  <c r="N22" i="15"/>
  <c r="G22" i="15"/>
  <c r="O22" i="15"/>
  <c r="H22" i="15"/>
  <c r="P22" i="15"/>
  <c r="I22" i="15"/>
  <c r="Q22" i="15"/>
  <c r="J22" i="15"/>
  <c r="R22" i="15"/>
  <c r="K22" i="15"/>
  <c r="S22" i="15"/>
  <c r="D21" i="15"/>
  <c r="L21" i="15"/>
  <c r="E21" i="15"/>
  <c r="M21" i="15"/>
  <c r="F21" i="15"/>
  <c r="N21" i="15"/>
  <c r="G21" i="15"/>
  <c r="O21" i="15"/>
  <c r="H21" i="15"/>
  <c r="P21" i="15"/>
  <c r="I21" i="15"/>
  <c r="Q21" i="15"/>
  <c r="J21" i="15"/>
  <c r="R21" i="15"/>
  <c r="K21" i="15"/>
  <c r="S21" i="15"/>
  <c r="D20" i="15"/>
  <c r="L20" i="15"/>
  <c r="E20" i="15"/>
  <c r="M20" i="15"/>
  <c r="F20" i="15"/>
  <c r="N20" i="15"/>
  <c r="G20" i="15"/>
  <c r="O20" i="15"/>
  <c r="H20" i="15"/>
  <c r="P20" i="15"/>
  <c r="I20" i="15"/>
  <c r="Q20" i="15"/>
  <c r="J20" i="15"/>
  <c r="R20" i="15"/>
  <c r="K20" i="15"/>
  <c r="S20" i="15"/>
  <c r="D19" i="15"/>
  <c r="L19" i="15"/>
  <c r="E19" i="15"/>
  <c r="M19" i="15"/>
  <c r="F19" i="15"/>
  <c r="N19" i="15"/>
  <c r="G19" i="15"/>
  <c r="O19" i="15"/>
  <c r="H19" i="15"/>
  <c r="P19" i="15"/>
  <c r="I19" i="15"/>
  <c r="Q19" i="15"/>
  <c r="J19" i="15"/>
  <c r="R19" i="15"/>
  <c r="K19" i="15"/>
  <c r="S19" i="15"/>
  <c r="D18" i="15"/>
  <c r="L18" i="15"/>
  <c r="E18" i="15"/>
  <c r="M18" i="15"/>
  <c r="F18" i="15"/>
  <c r="N18" i="15"/>
  <c r="G18" i="15"/>
  <c r="O18" i="15"/>
  <c r="H18" i="15"/>
  <c r="P18" i="15"/>
  <c r="I18" i="15"/>
  <c r="Q18" i="15"/>
  <c r="J18" i="15"/>
  <c r="R18" i="15"/>
  <c r="K18" i="15"/>
  <c r="S18" i="15"/>
  <c r="D17" i="15"/>
  <c r="L17" i="15"/>
  <c r="E17" i="15"/>
  <c r="M17" i="15"/>
  <c r="F17" i="15"/>
  <c r="N17" i="15"/>
  <c r="G17" i="15"/>
  <c r="O17" i="15"/>
  <c r="H17" i="15"/>
  <c r="P17" i="15"/>
  <c r="I17" i="15"/>
  <c r="Q17" i="15"/>
  <c r="J17" i="15"/>
  <c r="R17" i="15"/>
  <c r="K17" i="15"/>
  <c r="S17" i="15"/>
  <c r="D16" i="15"/>
  <c r="L16" i="15"/>
  <c r="E16" i="15"/>
  <c r="M16" i="15"/>
  <c r="F16" i="15"/>
  <c r="N16" i="15"/>
  <c r="G16" i="15"/>
  <c r="O16" i="15"/>
  <c r="H16" i="15"/>
  <c r="P16" i="15"/>
  <c r="I16" i="15"/>
  <c r="Q16" i="15"/>
  <c r="J16" i="15"/>
  <c r="R16" i="15"/>
  <c r="K16" i="15"/>
  <c r="S16" i="15"/>
  <c r="D15" i="15"/>
  <c r="L15" i="15"/>
  <c r="E15" i="15"/>
  <c r="M15" i="15"/>
  <c r="F15" i="15"/>
  <c r="N15" i="15"/>
  <c r="G15" i="15"/>
  <c r="O15" i="15"/>
  <c r="H15" i="15"/>
  <c r="P15" i="15"/>
  <c r="I15" i="15"/>
  <c r="Q15" i="15"/>
  <c r="J15" i="15"/>
  <c r="R15" i="15"/>
  <c r="K15" i="15"/>
  <c r="S15" i="15"/>
  <c r="D14" i="15"/>
  <c r="L14" i="15"/>
  <c r="E14" i="15"/>
  <c r="M14" i="15"/>
  <c r="F14" i="15"/>
  <c r="N14" i="15"/>
  <c r="G14" i="15"/>
  <c r="O14" i="15"/>
  <c r="H14" i="15"/>
  <c r="P14" i="15"/>
  <c r="I14" i="15"/>
  <c r="Q14" i="15"/>
  <c r="J14" i="15"/>
  <c r="R14" i="15"/>
  <c r="K14" i="15"/>
  <c r="S14" i="15"/>
  <c r="D13" i="15"/>
  <c r="L13" i="15"/>
  <c r="E13" i="15"/>
  <c r="M13" i="15"/>
  <c r="F13" i="15"/>
  <c r="N13" i="15"/>
  <c r="G13" i="15"/>
  <c r="O13" i="15"/>
  <c r="H13" i="15"/>
  <c r="P13" i="15"/>
  <c r="I13" i="15"/>
  <c r="Q13" i="15"/>
  <c r="J13" i="15"/>
  <c r="R13" i="15"/>
  <c r="K13" i="15"/>
  <c r="S13" i="15"/>
  <c r="D12" i="15"/>
  <c r="L12" i="15"/>
  <c r="E12" i="15"/>
  <c r="M12" i="15"/>
  <c r="F12" i="15"/>
  <c r="N12" i="15"/>
  <c r="G12" i="15"/>
  <c r="O12" i="15"/>
  <c r="H12" i="15"/>
  <c r="P12" i="15"/>
  <c r="I12" i="15"/>
  <c r="Q12" i="15"/>
  <c r="J12" i="15"/>
  <c r="R12" i="15"/>
  <c r="K12" i="15"/>
  <c r="S12" i="15"/>
  <c r="D11" i="15"/>
  <c r="L11" i="15"/>
  <c r="E11" i="15"/>
  <c r="M11" i="15"/>
  <c r="F11" i="15"/>
  <c r="N11" i="15"/>
  <c r="G11" i="15"/>
  <c r="O11" i="15"/>
  <c r="H11" i="15"/>
  <c r="P11" i="15"/>
  <c r="I11" i="15"/>
  <c r="Q11" i="15"/>
  <c r="J11" i="15"/>
  <c r="R11" i="15"/>
  <c r="K11" i="15"/>
  <c r="S11" i="15"/>
  <c r="D10" i="15"/>
  <c r="L10" i="15"/>
  <c r="E10" i="15"/>
  <c r="M10" i="15"/>
  <c r="F10" i="15"/>
  <c r="N10" i="15"/>
  <c r="G10" i="15"/>
  <c r="O10" i="15"/>
  <c r="H10" i="15"/>
  <c r="P10" i="15"/>
  <c r="I10" i="15"/>
  <c r="Q10" i="15"/>
  <c r="J10" i="15"/>
  <c r="R10" i="15"/>
  <c r="K10" i="15"/>
  <c r="S10" i="15"/>
  <c r="D9" i="15"/>
  <c r="L9" i="15"/>
  <c r="E9" i="15"/>
  <c r="M9" i="15"/>
  <c r="F9" i="15"/>
  <c r="N9" i="15"/>
  <c r="G9" i="15"/>
  <c r="O9" i="15"/>
  <c r="H9" i="15"/>
  <c r="P9" i="15"/>
  <c r="I9" i="15"/>
  <c r="Q9" i="15"/>
  <c r="J9" i="15"/>
  <c r="R9" i="15"/>
  <c r="K9" i="15"/>
  <c r="S9" i="15"/>
  <c r="D8" i="15"/>
  <c r="L8" i="15"/>
  <c r="E8" i="15"/>
  <c r="M8" i="15"/>
  <c r="F8" i="15"/>
  <c r="N8" i="15"/>
  <c r="G8" i="15"/>
  <c r="O8" i="15"/>
  <c r="H8" i="15"/>
  <c r="P8" i="15"/>
  <c r="I8" i="15"/>
  <c r="Q8" i="15"/>
  <c r="J8" i="15"/>
  <c r="R8" i="15"/>
  <c r="K8" i="15"/>
  <c r="S8" i="15"/>
  <c r="D7" i="15"/>
  <c r="L7" i="15"/>
  <c r="E7" i="15"/>
  <c r="M7" i="15"/>
  <c r="F7" i="15"/>
  <c r="N7" i="15"/>
  <c r="G7" i="15"/>
  <c r="O7" i="15"/>
  <c r="H7" i="15"/>
  <c r="P7" i="15"/>
  <c r="I7" i="15"/>
  <c r="Q7" i="15"/>
  <c r="J7" i="15"/>
  <c r="R7" i="15"/>
  <c r="K7" i="15"/>
  <c r="S7" i="15"/>
  <c r="D6" i="15"/>
  <c r="L6" i="15"/>
  <c r="E6" i="15"/>
  <c r="M6" i="15"/>
  <c r="F6" i="15"/>
  <c r="N6" i="15"/>
  <c r="G6" i="15"/>
  <c r="O6" i="15"/>
  <c r="H6" i="15"/>
  <c r="P6" i="15"/>
  <c r="I6" i="15"/>
  <c r="Q6" i="15"/>
  <c r="J6" i="15"/>
  <c r="R6" i="15"/>
  <c r="K6" i="15"/>
  <c r="S6" i="15"/>
  <c r="D5" i="15"/>
  <c r="L5" i="15"/>
  <c r="E5" i="15"/>
  <c r="M5" i="15"/>
  <c r="F5" i="15"/>
  <c r="N5" i="15"/>
  <c r="G5" i="15"/>
  <c r="O5" i="15"/>
  <c r="H5" i="15"/>
  <c r="P5" i="15"/>
  <c r="I5" i="15"/>
  <c r="Q5" i="15"/>
  <c r="J5" i="15"/>
  <c r="R5" i="15"/>
  <c r="K5" i="15"/>
  <c r="S5" i="15"/>
  <c r="D4" i="15"/>
  <c r="L4" i="15"/>
  <c r="E4" i="15"/>
  <c r="M4" i="15"/>
  <c r="F4" i="15"/>
  <c r="N4" i="15"/>
  <c r="G4" i="15"/>
  <c r="O4" i="15"/>
  <c r="H4" i="15"/>
  <c r="P4" i="15"/>
  <c r="I4" i="15"/>
  <c r="Q4" i="15"/>
  <c r="J4" i="15"/>
  <c r="R4" i="15"/>
  <c r="K4" i="15"/>
  <c r="S4" i="15"/>
  <c r="D3" i="15"/>
  <c r="L3" i="15"/>
  <c r="E3" i="15"/>
  <c r="M3" i="15"/>
  <c r="F3" i="15"/>
  <c r="N3" i="15"/>
  <c r="G3" i="15"/>
  <c r="O3" i="15"/>
  <c r="H3" i="15"/>
  <c r="P3" i="15"/>
  <c r="I3" i="15"/>
  <c r="Q3" i="15"/>
  <c r="J3" i="15"/>
  <c r="R3" i="15"/>
  <c r="K3" i="15"/>
  <c r="S3" i="15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C13" i="14"/>
  <c r="K13" i="14"/>
  <c r="D13" i="14"/>
  <c r="L13" i="14"/>
  <c r="E13" i="14"/>
  <c r="M13" i="14"/>
  <c r="F13" i="14"/>
  <c r="N13" i="14"/>
  <c r="G13" i="14"/>
  <c r="O13" i="14"/>
  <c r="H13" i="14"/>
  <c r="P13" i="14"/>
  <c r="I13" i="14"/>
  <c r="Q13" i="14"/>
  <c r="J13" i="14"/>
  <c r="R13" i="14"/>
  <c r="S13" i="14"/>
  <c r="C12" i="14"/>
  <c r="K12" i="14"/>
  <c r="D12" i="14"/>
  <c r="L12" i="14"/>
  <c r="E12" i="14"/>
  <c r="M12" i="14"/>
  <c r="F12" i="14"/>
  <c r="N12" i="14"/>
  <c r="G12" i="14"/>
  <c r="O12" i="14"/>
  <c r="H12" i="14"/>
  <c r="P12" i="14"/>
  <c r="I12" i="14"/>
  <c r="Q12" i="14"/>
  <c r="J12" i="14"/>
  <c r="R12" i="14"/>
  <c r="S12" i="14"/>
  <c r="C11" i="14"/>
  <c r="K11" i="14"/>
  <c r="D11" i="14"/>
  <c r="L11" i="14"/>
  <c r="E11" i="14"/>
  <c r="M11" i="14"/>
  <c r="F11" i="14"/>
  <c r="N11" i="14"/>
  <c r="G11" i="14"/>
  <c r="O11" i="14"/>
  <c r="H11" i="14"/>
  <c r="P11" i="14"/>
  <c r="I11" i="14"/>
  <c r="Q11" i="14"/>
  <c r="J11" i="14"/>
  <c r="R11" i="14"/>
  <c r="S11" i="14"/>
  <c r="C10" i="14"/>
  <c r="K10" i="14"/>
  <c r="D10" i="14"/>
  <c r="L10" i="14"/>
  <c r="E10" i="14"/>
  <c r="M10" i="14"/>
  <c r="F10" i="14"/>
  <c r="N10" i="14"/>
  <c r="G10" i="14"/>
  <c r="O10" i="14"/>
  <c r="H10" i="14"/>
  <c r="P10" i="14"/>
  <c r="I10" i="14"/>
  <c r="Q10" i="14"/>
  <c r="J10" i="14"/>
  <c r="R10" i="14"/>
  <c r="S10" i="14"/>
  <c r="C9" i="14"/>
  <c r="K9" i="14"/>
  <c r="D9" i="14"/>
  <c r="L9" i="14"/>
  <c r="E9" i="14"/>
  <c r="M9" i="14"/>
  <c r="F9" i="14"/>
  <c r="N9" i="14"/>
  <c r="G9" i="14"/>
  <c r="O9" i="14"/>
  <c r="H9" i="14"/>
  <c r="P9" i="14"/>
  <c r="I9" i="14"/>
  <c r="Q9" i="14"/>
  <c r="J9" i="14"/>
  <c r="R9" i="14"/>
  <c r="S9" i="14"/>
  <c r="C8" i="14"/>
  <c r="K8" i="14"/>
  <c r="D8" i="14"/>
  <c r="L8" i="14"/>
  <c r="E8" i="14"/>
  <c r="M8" i="14"/>
  <c r="F8" i="14"/>
  <c r="N8" i="14"/>
  <c r="G8" i="14"/>
  <c r="O8" i="14"/>
  <c r="H8" i="14"/>
  <c r="P8" i="14"/>
  <c r="I8" i="14"/>
  <c r="Q8" i="14"/>
  <c r="J8" i="14"/>
  <c r="R8" i="14"/>
  <c r="S8" i="14"/>
  <c r="C7" i="14"/>
  <c r="K7" i="14"/>
  <c r="D7" i="14"/>
  <c r="L7" i="14"/>
  <c r="E7" i="14"/>
  <c r="M7" i="14"/>
  <c r="F7" i="14"/>
  <c r="N7" i="14"/>
  <c r="G7" i="14"/>
  <c r="O7" i="14"/>
  <c r="H7" i="14"/>
  <c r="P7" i="14"/>
  <c r="I7" i="14"/>
  <c r="Q7" i="14"/>
  <c r="J7" i="14"/>
  <c r="R7" i="14"/>
  <c r="S7" i="14"/>
  <c r="C6" i="14"/>
  <c r="K6" i="14"/>
  <c r="D6" i="14"/>
  <c r="L6" i="14"/>
  <c r="E6" i="14"/>
  <c r="M6" i="14"/>
  <c r="F6" i="14"/>
  <c r="N6" i="14"/>
  <c r="G6" i="14"/>
  <c r="O6" i="14"/>
  <c r="H6" i="14"/>
  <c r="P6" i="14"/>
  <c r="I6" i="14"/>
  <c r="Q6" i="14"/>
  <c r="J6" i="14"/>
  <c r="R6" i="14"/>
  <c r="S6" i="14"/>
  <c r="C4" i="14"/>
  <c r="K4" i="14"/>
  <c r="D4" i="14"/>
  <c r="L4" i="14"/>
  <c r="E4" i="14"/>
  <c r="M4" i="14"/>
  <c r="F4" i="14"/>
  <c r="N4" i="14"/>
  <c r="G4" i="14"/>
  <c r="O4" i="14"/>
  <c r="H4" i="14"/>
  <c r="P4" i="14"/>
  <c r="I4" i="14"/>
  <c r="Q4" i="14"/>
  <c r="J4" i="14"/>
  <c r="R4" i="14"/>
  <c r="S4" i="14"/>
  <c r="C3" i="14"/>
  <c r="K3" i="14"/>
  <c r="D3" i="14"/>
  <c r="L3" i="14"/>
  <c r="E3" i="14"/>
  <c r="M3" i="14"/>
  <c r="F3" i="14"/>
  <c r="N3" i="14"/>
  <c r="G3" i="14"/>
  <c r="O3" i="14"/>
  <c r="H3" i="14"/>
  <c r="P3" i="14"/>
  <c r="I3" i="14"/>
  <c r="Q3" i="14"/>
  <c r="J3" i="14"/>
  <c r="R3" i="14"/>
  <c r="S3" i="14"/>
  <c r="D46" i="13"/>
  <c r="L46" i="13"/>
  <c r="E46" i="13"/>
  <c r="M46" i="13"/>
  <c r="F46" i="13"/>
  <c r="N46" i="13"/>
  <c r="G46" i="13"/>
  <c r="O46" i="13"/>
  <c r="H46" i="13"/>
  <c r="P46" i="13"/>
  <c r="I46" i="13"/>
  <c r="Q46" i="13"/>
  <c r="J46" i="13"/>
  <c r="R46" i="13"/>
  <c r="K46" i="13"/>
  <c r="S46" i="13"/>
  <c r="T46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D45" i="13"/>
  <c r="L45" i="13"/>
  <c r="E45" i="13"/>
  <c r="M45" i="13"/>
  <c r="F45" i="13"/>
  <c r="N45" i="13"/>
  <c r="G45" i="13"/>
  <c r="O45" i="13"/>
  <c r="H45" i="13"/>
  <c r="P45" i="13"/>
  <c r="I45" i="13"/>
  <c r="Q45" i="13"/>
  <c r="J45" i="13"/>
  <c r="R45" i="13"/>
  <c r="K45" i="13"/>
  <c r="S45" i="13"/>
  <c r="T45" i="13"/>
  <c r="D44" i="13"/>
  <c r="L44" i="13"/>
  <c r="E44" i="13"/>
  <c r="M44" i="13"/>
  <c r="F44" i="13"/>
  <c r="N44" i="13"/>
  <c r="G44" i="13"/>
  <c r="O44" i="13"/>
  <c r="H44" i="13"/>
  <c r="P44" i="13"/>
  <c r="I44" i="13"/>
  <c r="Q44" i="13"/>
  <c r="J44" i="13"/>
  <c r="R44" i="13"/>
  <c r="K44" i="13"/>
  <c r="S44" i="13"/>
  <c r="T44" i="13"/>
  <c r="D43" i="13"/>
  <c r="L43" i="13"/>
  <c r="E43" i="13"/>
  <c r="M43" i="13"/>
  <c r="F43" i="13"/>
  <c r="N43" i="13"/>
  <c r="G43" i="13"/>
  <c r="O43" i="13"/>
  <c r="H43" i="13"/>
  <c r="P43" i="13"/>
  <c r="I43" i="13"/>
  <c r="Q43" i="13"/>
  <c r="J43" i="13"/>
  <c r="R43" i="13"/>
  <c r="K43" i="13"/>
  <c r="S43" i="13"/>
  <c r="T43" i="13"/>
  <c r="D42" i="13"/>
  <c r="L42" i="13"/>
  <c r="E42" i="13"/>
  <c r="M42" i="13"/>
  <c r="F42" i="13"/>
  <c r="N42" i="13"/>
  <c r="G42" i="13"/>
  <c r="O42" i="13"/>
  <c r="H42" i="13"/>
  <c r="P42" i="13"/>
  <c r="I42" i="13"/>
  <c r="Q42" i="13"/>
  <c r="J42" i="13"/>
  <c r="R42" i="13"/>
  <c r="K42" i="13"/>
  <c r="S42" i="13"/>
  <c r="T42" i="13"/>
  <c r="D41" i="13"/>
  <c r="L41" i="13"/>
  <c r="E41" i="13"/>
  <c r="M41" i="13"/>
  <c r="F41" i="13"/>
  <c r="N41" i="13"/>
  <c r="G41" i="13"/>
  <c r="O41" i="13"/>
  <c r="H41" i="13"/>
  <c r="P41" i="13"/>
  <c r="I41" i="13"/>
  <c r="Q41" i="13"/>
  <c r="J41" i="13"/>
  <c r="R41" i="13"/>
  <c r="K41" i="13"/>
  <c r="S41" i="13"/>
  <c r="T41" i="13"/>
  <c r="D40" i="13"/>
  <c r="L40" i="13"/>
  <c r="E40" i="13"/>
  <c r="M40" i="13"/>
  <c r="F40" i="13"/>
  <c r="N40" i="13"/>
  <c r="G40" i="13"/>
  <c r="O40" i="13"/>
  <c r="H40" i="13"/>
  <c r="P40" i="13"/>
  <c r="I40" i="13"/>
  <c r="Q40" i="13"/>
  <c r="J40" i="13"/>
  <c r="R40" i="13"/>
  <c r="K40" i="13"/>
  <c r="S40" i="13"/>
  <c r="T40" i="13"/>
  <c r="D39" i="13"/>
  <c r="L39" i="13"/>
  <c r="E39" i="13"/>
  <c r="M39" i="13"/>
  <c r="F39" i="13"/>
  <c r="N39" i="13"/>
  <c r="G39" i="13"/>
  <c r="O39" i="13"/>
  <c r="H39" i="13"/>
  <c r="P39" i="13"/>
  <c r="I39" i="13"/>
  <c r="Q39" i="13"/>
  <c r="J39" i="13"/>
  <c r="R39" i="13"/>
  <c r="K39" i="13"/>
  <c r="S39" i="13"/>
  <c r="T39" i="13"/>
  <c r="D38" i="13"/>
  <c r="L38" i="13"/>
  <c r="E38" i="13"/>
  <c r="M38" i="13"/>
  <c r="F38" i="13"/>
  <c r="N38" i="13"/>
  <c r="G38" i="13"/>
  <c r="O38" i="13"/>
  <c r="H38" i="13"/>
  <c r="P38" i="13"/>
  <c r="I38" i="13"/>
  <c r="Q38" i="13"/>
  <c r="J38" i="13"/>
  <c r="R38" i="13"/>
  <c r="K38" i="13"/>
  <c r="S38" i="13"/>
  <c r="T38" i="13"/>
  <c r="D37" i="13"/>
  <c r="L37" i="13"/>
  <c r="E37" i="13"/>
  <c r="M37" i="13"/>
  <c r="F37" i="13"/>
  <c r="N37" i="13"/>
  <c r="G37" i="13"/>
  <c r="O37" i="13"/>
  <c r="H37" i="13"/>
  <c r="P37" i="13"/>
  <c r="I37" i="13"/>
  <c r="Q37" i="13"/>
  <c r="J37" i="13"/>
  <c r="R37" i="13"/>
  <c r="K37" i="13"/>
  <c r="S37" i="13"/>
  <c r="T37" i="13"/>
  <c r="D36" i="13"/>
  <c r="L36" i="13"/>
  <c r="E36" i="13"/>
  <c r="M36" i="13"/>
  <c r="F36" i="13"/>
  <c r="N36" i="13"/>
  <c r="G36" i="13"/>
  <c r="O36" i="13"/>
  <c r="H36" i="13"/>
  <c r="P36" i="13"/>
  <c r="I36" i="13"/>
  <c r="Q36" i="13"/>
  <c r="J36" i="13"/>
  <c r="R36" i="13"/>
  <c r="K36" i="13"/>
  <c r="S36" i="13"/>
  <c r="T36" i="13"/>
  <c r="D35" i="13"/>
  <c r="L35" i="13"/>
  <c r="E35" i="13"/>
  <c r="M35" i="13"/>
  <c r="F35" i="13"/>
  <c r="N35" i="13"/>
  <c r="G35" i="13"/>
  <c r="O35" i="13"/>
  <c r="H35" i="13"/>
  <c r="P35" i="13"/>
  <c r="I35" i="13"/>
  <c r="Q35" i="13"/>
  <c r="J35" i="13"/>
  <c r="R35" i="13"/>
  <c r="K35" i="13"/>
  <c r="S35" i="13"/>
  <c r="T35" i="13"/>
  <c r="D34" i="13"/>
  <c r="L34" i="13"/>
  <c r="E34" i="13"/>
  <c r="M34" i="13"/>
  <c r="F34" i="13"/>
  <c r="N34" i="13"/>
  <c r="G34" i="13"/>
  <c r="O34" i="13"/>
  <c r="H34" i="13"/>
  <c r="P34" i="13"/>
  <c r="I34" i="13"/>
  <c r="Q34" i="13"/>
  <c r="J34" i="13"/>
  <c r="R34" i="13"/>
  <c r="K34" i="13"/>
  <c r="S34" i="13"/>
  <c r="T34" i="13"/>
  <c r="D33" i="13"/>
  <c r="L33" i="13"/>
  <c r="E33" i="13"/>
  <c r="M33" i="13"/>
  <c r="F33" i="13"/>
  <c r="N33" i="13"/>
  <c r="G33" i="13"/>
  <c r="O33" i="13"/>
  <c r="H33" i="13"/>
  <c r="P33" i="13"/>
  <c r="I33" i="13"/>
  <c r="Q33" i="13"/>
  <c r="J33" i="13"/>
  <c r="R33" i="13"/>
  <c r="K33" i="13"/>
  <c r="S33" i="13"/>
  <c r="T33" i="13"/>
  <c r="D32" i="13"/>
  <c r="L32" i="13"/>
  <c r="E32" i="13"/>
  <c r="M32" i="13"/>
  <c r="F32" i="13"/>
  <c r="N32" i="13"/>
  <c r="G32" i="13"/>
  <c r="O32" i="13"/>
  <c r="H32" i="13"/>
  <c r="P32" i="13"/>
  <c r="I32" i="13"/>
  <c r="Q32" i="13"/>
  <c r="J32" i="13"/>
  <c r="R32" i="13"/>
  <c r="K32" i="13"/>
  <c r="S32" i="13"/>
  <c r="T32" i="13"/>
  <c r="D31" i="13"/>
  <c r="L31" i="13"/>
  <c r="E31" i="13"/>
  <c r="M31" i="13"/>
  <c r="F31" i="13"/>
  <c r="N31" i="13"/>
  <c r="G31" i="13"/>
  <c r="O31" i="13"/>
  <c r="H31" i="13"/>
  <c r="P31" i="13"/>
  <c r="I31" i="13"/>
  <c r="Q31" i="13"/>
  <c r="J31" i="13"/>
  <c r="R31" i="13"/>
  <c r="K31" i="13"/>
  <c r="S31" i="13"/>
  <c r="T31" i="13"/>
  <c r="D30" i="13"/>
  <c r="L30" i="13"/>
  <c r="E30" i="13"/>
  <c r="M30" i="13"/>
  <c r="F30" i="13"/>
  <c r="N30" i="13"/>
  <c r="G30" i="13"/>
  <c r="O30" i="13"/>
  <c r="H30" i="13"/>
  <c r="P30" i="13"/>
  <c r="I30" i="13"/>
  <c r="Q30" i="13"/>
  <c r="J30" i="13"/>
  <c r="R30" i="13"/>
  <c r="K30" i="13"/>
  <c r="S30" i="13"/>
  <c r="T30" i="13"/>
  <c r="D29" i="13"/>
  <c r="L29" i="13"/>
  <c r="E29" i="13"/>
  <c r="M29" i="13"/>
  <c r="F29" i="13"/>
  <c r="N29" i="13"/>
  <c r="G29" i="13"/>
  <c r="O29" i="13"/>
  <c r="H29" i="13"/>
  <c r="P29" i="13"/>
  <c r="I29" i="13"/>
  <c r="Q29" i="13"/>
  <c r="J29" i="13"/>
  <c r="R29" i="13"/>
  <c r="K29" i="13"/>
  <c r="S29" i="13"/>
  <c r="T29" i="13"/>
  <c r="D28" i="13"/>
  <c r="L28" i="13"/>
  <c r="E28" i="13"/>
  <c r="M28" i="13"/>
  <c r="F28" i="13"/>
  <c r="N28" i="13"/>
  <c r="G28" i="13"/>
  <c r="O28" i="13"/>
  <c r="H28" i="13"/>
  <c r="P28" i="13"/>
  <c r="I28" i="13"/>
  <c r="Q28" i="13"/>
  <c r="J28" i="13"/>
  <c r="R28" i="13"/>
  <c r="K28" i="13"/>
  <c r="S28" i="13"/>
  <c r="T28" i="13"/>
  <c r="D27" i="13"/>
  <c r="L27" i="13"/>
  <c r="E27" i="13"/>
  <c r="M27" i="13"/>
  <c r="F27" i="13"/>
  <c r="N27" i="13"/>
  <c r="G27" i="13"/>
  <c r="O27" i="13"/>
  <c r="H27" i="13"/>
  <c r="P27" i="13"/>
  <c r="I27" i="13"/>
  <c r="Q27" i="13"/>
  <c r="J27" i="13"/>
  <c r="R27" i="13"/>
  <c r="K27" i="13"/>
  <c r="S27" i="13"/>
  <c r="T27" i="13"/>
  <c r="D26" i="13"/>
  <c r="L26" i="13"/>
  <c r="E26" i="13"/>
  <c r="M26" i="13"/>
  <c r="F26" i="13"/>
  <c r="N26" i="13"/>
  <c r="G26" i="13"/>
  <c r="O26" i="13"/>
  <c r="H26" i="13"/>
  <c r="P26" i="13"/>
  <c r="I26" i="13"/>
  <c r="Q26" i="13"/>
  <c r="J26" i="13"/>
  <c r="R26" i="13"/>
  <c r="K26" i="13"/>
  <c r="S26" i="13"/>
  <c r="T26" i="13"/>
  <c r="D25" i="13"/>
  <c r="L25" i="13"/>
  <c r="E25" i="13"/>
  <c r="M25" i="13"/>
  <c r="F25" i="13"/>
  <c r="N25" i="13"/>
  <c r="G25" i="13"/>
  <c r="O25" i="13"/>
  <c r="H25" i="13"/>
  <c r="P25" i="13"/>
  <c r="I25" i="13"/>
  <c r="Q25" i="13"/>
  <c r="J25" i="13"/>
  <c r="R25" i="13"/>
  <c r="K25" i="13"/>
  <c r="S25" i="13"/>
  <c r="T25" i="13"/>
  <c r="D24" i="13"/>
  <c r="L24" i="13"/>
  <c r="E24" i="13"/>
  <c r="M24" i="13"/>
  <c r="F24" i="13"/>
  <c r="N24" i="13"/>
  <c r="G24" i="13"/>
  <c r="O24" i="13"/>
  <c r="H24" i="13"/>
  <c r="P24" i="13"/>
  <c r="I24" i="13"/>
  <c r="Q24" i="13"/>
  <c r="J24" i="13"/>
  <c r="R24" i="13"/>
  <c r="K24" i="13"/>
  <c r="S24" i="13"/>
  <c r="T24" i="13"/>
  <c r="D23" i="13"/>
  <c r="L23" i="13"/>
  <c r="E23" i="13"/>
  <c r="M23" i="13"/>
  <c r="F23" i="13"/>
  <c r="N23" i="13"/>
  <c r="G23" i="13"/>
  <c r="O23" i="13"/>
  <c r="H23" i="13"/>
  <c r="P23" i="13"/>
  <c r="I23" i="13"/>
  <c r="Q23" i="13"/>
  <c r="J23" i="13"/>
  <c r="R23" i="13"/>
  <c r="K23" i="13"/>
  <c r="S23" i="13"/>
  <c r="T23" i="13"/>
  <c r="D22" i="13"/>
  <c r="L22" i="13"/>
  <c r="E22" i="13"/>
  <c r="M22" i="13"/>
  <c r="F22" i="13"/>
  <c r="N22" i="13"/>
  <c r="G22" i="13"/>
  <c r="O22" i="13"/>
  <c r="H22" i="13"/>
  <c r="P22" i="13"/>
  <c r="I22" i="13"/>
  <c r="Q22" i="13"/>
  <c r="J22" i="13"/>
  <c r="R22" i="13"/>
  <c r="K22" i="13"/>
  <c r="S22" i="13"/>
  <c r="T22" i="13"/>
  <c r="D21" i="13"/>
  <c r="L21" i="13"/>
  <c r="E21" i="13"/>
  <c r="M21" i="13"/>
  <c r="F21" i="13"/>
  <c r="N21" i="13"/>
  <c r="G21" i="13"/>
  <c r="O21" i="13"/>
  <c r="H21" i="13"/>
  <c r="P21" i="13"/>
  <c r="I21" i="13"/>
  <c r="Q21" i="13"/>
  <c r="J21" i="13"/>
  <c r="R21" i="13"/>
  <c r="K21" i="13"/>
  <c r="S21" i="13"/>
  <c r="T21" i="13"/>
  <c r="D20" i="13"/>
  <c r="L20" i="13"/>
  <c r="E20" i="13"/>
  <c r="M20" i="13"/>
  <c r="F20" i="13"/>
  <c r="N20" i="13"/>
  <c r="G20" i="13"/>
  <c r="O20" i="13"/>
  <c r="H20" i="13"/>
  <c r="P20" i="13"/>
  <c r="I20" i="13"/>
  <c r="Q20" i="13"/>
  <c r="J20" i="13"/>
  <c r="R20" i="13"/>
  <c r="K20" i="13"/>
  <c r="S20" i="13"/>
  <c r="T20" i="13"/>
  <c r="D19" i="13"/>
  <c r="L19" i="13"/>
  <c r="E19" i="13"/>
  <c r="M19" i="13"/>
  <c r="F19" i="13"/>
  <c r="N19" i="13"/>
  <c r="G19" i="13"/>
  <c r="O19" i="13"/>
  <c r="H19" i="13"/>
  <c r="P19" i="13"/>
  <c r="I19" i="13"/>
  <c r="Q19" i="13"/>
  <c r="J19" i="13"/>
  <c r="R19" i="13"/>
  <c r="K19" i="13"/>
  <c r="S19" i="13"/>
  <c r="T19" i="13"/>
  <c r="D18" i="13"/>
  <c r="L18" i="13"/>
  <c r="E18" i="13"/>
  <c r="M18" i="13"/>
  <c r="F18" i="13"/>
  <c r="N18" i="13"/>
  <c r="G18" i="13"/>
  <c r="O18" i="13"/>
  <c r="H18" i="13"/>
  <c r="P18" i="13"/>
  <c r="I18" i="13"/>
  <c r="Q18" i="13"/>
  <c r="J18" i="13"/>
  <c r="R18" i="13"/>
  <c r="K18" i="13"/>
  <c r="S18" i="13"/>
  <c r="T18" i="13"/>
  <c r="D17" i="13"/>
  <c r="L17" i="13"/>
  <c r="E17" i="13"/>
  <c r="M17" i="13"/>
  <c r="F17" i="13"/>
  <c r="N17" i="13"/>
  <c r="G17" i="13"/>
  <c r="O17" i="13"/>
  <c r="H17" i="13"/>
  <c r="P17" i="13"/>
  <c r="I17" i="13"/>
  <c r="Q17" i="13"/>
  <c r="J17" i="13"/>
  <c r="R17" i="13"/>
  <c r="K17" i="13"/>
  <c r="S17" i="13"/>
  <c r="T17" i="13"/>
  <c r="D16" i="13"/>
  <c r="L16" i="13"/>
  <c r="E16" i="13"/>
  <c r="M16" i="13"/>
  <c r="F16" i="13"/>
  <c r="N16" i="13"/>
  <c r="G16" i="13"/>
  <c r="O16" i="13"/>
  <c r="H16" i="13"/>
  <c r="P16" i="13"/>
  <c r="I16" i="13"/>
  <c r="Q16" i="13"/>
  <c r="J16" i="13"/>
  <c r="R16" i="13"/>
  <c r="K16" i="13"/>
  <c r="S16" i="13"/>
  <c r="T16" i="13"/>
  <c r="D15" i="13"/>
  <c r="L15" i="13"/>
  <c r="E15" i="13"/>
  <c r="M15" i="13"/>
  <c r="F15" i="13"/>
  <c r="N15" i="13"/>
  <c r="G15" i="13"/>
  <c r="O15" i="13"/>
  <c r="H15" i="13"/>
  <c r="P15" i="13"/>
  <c r="I15" i="13"/>
  <c r="Q15" i="13"/>
  <c r="J15" i="13"/>
  <c r="R15" i="13"/>
  <c r="K15" i="13"/>
  <c r="S15" i="13"/>
  <c r="T15" i="13"/>
  <c r="D14" i="13"/>
  <c r="L14" i="13"/>
  <c r="E14" i="13"/>
  <c r="M14" i="13"/>
  <c r="F14" i="13"/>
  <c r="N14" i="13"/>
  <c r="G14" i="13"/>
  <c r="O14" i="13"/>
  <c r="H14" i="13"/>
  <c r="P14" i="13"/>
  <c r="I14" i="13"/>
  <c r="Q14" i="13"/>
  <c r="J14" i="13"/>
  <c r="R14" i="13"/>
  <c r="K14" i="13"/>
  <c r="S14" i="13"/>
  <c r="T14" i="13"/>
  <c r="D13" i="13"/>
  <c r="L13" i="13"/>
  <c r="E13" i="13"/>
  <c r="M13" i="13"/>
  <c r="F13" i="13"/>
  <c r="N13" i="13"/>
  <c r="G13" i="13"/>
  <c r="O13" i="13"/>
  <c r="H13" i="13"/>
  <c r="P13" i="13"/>
  <c r="I13" i="13"/>
  <c r="Q13" i="13"/>
  <c r="J13" i="13"/>
  <c r="R13" i="13"/>
  <c r="K13" i="13"/>
  <c r="S13" i="13"/>
  <c r="T13" i="13"/>
  <c r="D12" i="13"/>
  <c r="L12" i="13"/>
  <c r="E12" i="13"/>
  <c r="M12" i="13"/>
  <c r="F12" i="13"/>
  <c r="N12" i="13"/>
  <c r="G12" i="13"/>
  <c r="O12" i="13"/>
  <c r="H12" i="13"/>
  <c r="P12" i="13"/>
  <c r="I12" i="13"/>
  <c r="Q12" i="13"/>
  <c r="J12" i="13"/>
  <c r="R12" i="13"/>
  <c r="K12" i="13"/>
  <c r="S12" i="13"/>
  <c r="T12" i="13"/>
  <c r="D11" i="13"/>
  <c r="L11" i="13"/>
  <c r="E11" i="13"/>
  <c r="M11" i="13"/>
  <c r="F11" i="13"/>
  <c r="N11" i="13"/>
  <c r="G11" i="13"/>
  <c r="O11" i="13"/>
  <c r="H11" i="13"/>
  <c r="P11" i="13"/>
  <c r="I11" i="13"/>
  <c r="Q11" i="13"/>
  <c r="J11" i="13"/>
  <c r="R11" i="13"/>
  <c r="K11" i="13"/>
  <c r="S11" i="13"/>
  <c r="T11" i="13"/>
  <c r="D10" i="13"/>
  <c r="L10" i="13"/>
  <c r="E10" i="13"/>
  <c r="M10" i="13"/>
  <c r="F10" i="13"/>
  <c r="N10" i="13"/>
  <c r="G10" i="13"/>
  <c r="O10" i="13"/>
  <c r="H10" i="13"/>
  <c r="P10" i="13"/>
  <c r="I10" i="13"/>
  <c r="Q10" i="13"/>
  <c r="J10" i="13"/>
  <c r="R10" i="13"/>
  <c r="K10" i="13"/>
  <c r="S10" i="13"/>
  <c r="T10" i="13"/>
  <c r="D9" i="13"/>
  <c r="L9" i="13"/>
  <c r="E9" i="13"/>
  <c r="M9" i="13"/>
  <c r="F9" i="13"/>
  <c r="N9" i="13"/>
  <c r="G9" i="13"/>
  <c r="O9" i="13"/>
  <c r="H9" i="13"/>
  <c r="P9" i="13"/>
  <c r="I9" i="13"/>
  <c r="Q9" i="13"/>
  <c r="J9" i="13"/>
  <c r="R9" i="13"/>
  <c r="K9" i="13"/>
  <c r="S9" i="13"/>
  <c r="T9" i="13"/>
  <c r="D8" i="13"/>
  <c r="L8" i="13"/>
  <c r="E8" i="13"/>
  <c r="M8" i="13"/>
  <c r="F8" i="13"/>
  <c r="N8" i="13"/>
  <c r="G8" i="13"/>
  <c r="O8" i="13"/>
  <c r="H8" i="13"/>
  <c r="P8" i="13"/>
  <c r="I8" i="13"/>
  <c r="Q8" i="13"/>
  <c r="J8" i="13"/>
  <c r="R8" i="13"/>
  <c r="K8" i="13"/>
  <c r="S8" i="13"/>
  <c r="T8" i="13"/>
  <c r="D7" i="13"/>
  <c r="L7" i="13"/>
  <c r="E7" i="13"/>
  <c r="M7" i="13"/>
  <c r="F7" i="13"/>
  <c r="N7" i="13"/>
  <c r="G7" i="13"/>
  <c r="O7" i="13"/>
  <c r="H7" i="13"/>
  <c r="P7" i="13"/>
  <c r="I7" i="13"/>
  <c r="Q7" i="13"/>
  <c r="J7" i="13"/>
  <c r="R7" i="13"/>
  <c r="K7" i="13"/>
  <c r="S7" i="13"/>
  <c r="T7" i="13"/>
  <c r="D6" i="13"/>
  <c r="L6" i="13"/>
  <c r="E6" i="13"/>
  <c r="M6" i="13"/>
  <c r="F6" i="13"/>
  <c r="N6" i="13"/>
  <c r="G6" i="13"/>
  <c r="O6" i="13"/>
  <c r="H6" i="13"/>
  <c r="P6" i="13"/>
  <c r="I6" i="13"/>
  <c r="Q6" i="13"/>
  <c r="J6" i="13"/>
  <c r="R6" i="13"/>
  <c r="K6" i="13"/>
  <c r="S6" i="13"/>
  <c r="T6" i="13"/>
  <c r="D5" i="13"/>
  <c r="L5" i="13"/>
  <c r="E5" i="13"/>
  <c r="M5" i="13"/>
  <c r="F5" i="13"/>
  <c r="N5" i="13"/>
  <c r="G5" i="13"/>
  <c r="O5" i="13"/>
  <c r="H5" i="13"/>
  <c r="P5" i="13"/>
  <c r="I5" i="13"/>
  <c r="Q5" i="13"/>
  <c r="J5" i="13"/>
  <c r="R5" i="13"/>
  <c r="K5" i="13"/>
  <c r="S5" i="13"/>
  <c r="T5" i="13"/>
  <c r="D4" i="13"/>
  <c r="L4" i="13"/>
  <c r="E4" i="13"/>
  <c r="M4" i="13"/>
  <c r="F4" i="13"/>
  <c r="N4" i="13"/>
  <c r="G4" i="13"/>
  <c r="O4" i="13"/>
  <c r="H4" i="13"/>
  <c r="P4" i="13"/>
  <c r="I4" i="13"/>
  <c r="Q4" i="13"/>
  <c r="J4" i="13"/>
  <c r="R4" i="13"/>
  <c r="K4" i="13"/>
  <c r="S4" i="13"/>
  <c r="T4" i="13"/>
  <c r="D3" i="13"/>
  <c r="L3" i="13"/>
  <c r="E3" i="13"/>
  <c r="M3" i="13"/>
  <c r="F3" i="13"/>
  <c r="N3" i="13"/>
  <c r="G3" i="13"/>
  <c r="O3" i="13"/>
  <c r="H3" i="13"/>
  <c r="P3" i="13"/>
  <c r="I3" i="13"/>
  <c r="Q3" i="13"/>
  <c r="J3" i="13"/>
  <c r="R3" i="13"/>
  <c r="K3" i="13"/>
  <c r="S3" i="13"/>
  <c r="T3" i="13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C46" i="11"/>
  <c r="K46" i="11"/>
  <c r="D46" i="11"/>
  <c r="L46" i="11"/>
  <c r="E46" i="11"/>
  <c r="M46" i="11"/>
  <c r="F46" i="11"/>
  <c r="N46" i="11"/>
  <c r="G46" i="11"/>
  <c r="O46" i="11"/>
  <c r="H46" i="11"/>
  <c r="P46" i="11"/>
  <c r="I46" i="11"/>
  <c r="Q46" i="11"/>
  <c r="J46" i="11"/>
  <c r="R46" i="11"/>
  <c r="S46" i="11"/>
  <c r="C45" i="11"/>
  <c r="K45" i="11"/>
  <c r="D45" i="11"/>
  <c r="L45" i="11"/>
  <c r="E45" i="11"/>
  <c r="M45" i="11"/>
  <c r="F45" i="11"/>
  <c r="N45" i="11"/>
  <c r="G45" i="11"/>
  <c r="O45" i="11"/>
  <c r="H45" i="11"/>
  <c r="P45" i="11"/>
  <c r="I45" i="11"/>
  <c r="Q45" i="11"/>
  <c r="J45" i="11"/>
  <c r="R45" i="11"/>
  <c r="S45" i="11"/>
  <c r="C44" i="11"/>
  <c r="K44" i="11"/>
  <c r="D44" i="11"/>
  <c r="L44" i="11"/>
  <c r="E44" i="11"/>
  <c r="M44" i="11"/>
  <c r="F44" i="11"/>
  <c r="N44" i="11"/>
  <c r="G44" i="11"/>
  <c r="O44" i="11"/>
  <c r="H44" i="11"/>
  <c r="P44" i="11"/>
  <c r="I44" i="11"/>
  <c r="Q44" i="11"/>
  <c r="J44" i="11"/>
  <c r="R44" i="11"/>
  <c r="S44" i="11"/>
  <c r="C43" i="11"/>
  <c r="K43" i="11"/>
  <c r="D43" i="11"/>
  <c r="L43" i="11"/>
  <c r="E43" i="11"/>
  <c r="M43" i="11"/>
  <c r="F43" i="11"/>
  <c r="N43" i="11"/>
  <c r="G43" i="11"/>
  <c r="O43" i="11"/>
  <c r="H43" i="11"/>
  <c r="P43" i="11"/>
  <c r="I43" i="11"/>
  <c r="Q43" i="11"/>
  <c r="J43" i="11"/>
  <c r="R43" i="11"/>
  <c r="S43" i="11"/>
  <c r="C42" i="11"/>
  <c r="K42" i="11"/>
  <c r="D42" i="11"/>
  <c r="L42" i="11"/>
  <c r="E42" i="11"/>
  <c r="M42" i="11"/>
  <c r="F42" i="11"/>
  <c r="N42" i="11"/>
  <c r="G42" i="11"/>
  <c r="O42" i="11"/>
  <c r="H42" i="11"/>
  <c r="P42" i="11"/>
  <c r="I42" i="11"/>
  <c r="Q42" i="11"/>
  <c r="J42" i="11"/>
  <c r="R42" i="11"/>
  <c r="S42" i="11"/>
  <c r="C41" i="11"/>
  <c r="K41" i="11"/>
  <c r="D41" i="11"/>
  <c r="L41" i="11"/>
  <c r="E41" i="11"/>
  <c r="M41" i="11"/>
  <c r="F41" i="11"/>
  <c r="N41" i="11"/>
  <c r="G41" i="11"/>
  <c r="O41" i="11"/>
  <c r="H41" i="11"/>
  <c r="P41" i="11"/>
  <c r="I41" i="11"/>
  <c r="Q41" i="11"/>
  <c r="J41" i="11"/>
  <c r="R41" i="11"/>
  <c r="S41" i="11"/>
  <c r="C40" i="11"/>
  <c r="K40" i="11"/>
  <c r="D40" i="11"/>
  <c r="L40" i="11"/>
  <c r="E40" i="11"/>
  <c r="M40" i="11"/>
  <c r="F40" i="11"/>
  <c r="N40" i="11"/>
  <c r="G40" i="11"/>
  <c r="O40" i="11"/>
  <c r="H40" i="11"/>
  <c r="P40" i="11"/>
  <c r="I40" i="11"/>
  <c r="Q40" i="11"/>
  <c r="J40" i="11"/>
  <c r="R40" i="11"/>
  <c r="S40" i="11"/>
  <c r="C39" i="11"/>
  <c r="K39" i="11"/>
  <c r="D39" i="11"/>
  <c r="L39" i="11"/>
  <c r="E39" i="11"/>
  <c r="M39" i="11"/>
  <c r="F39" i="11"/>
  <c r="N39" i="11"/>
  <c r="G39" i="11"/>
  <c r="O39" i="11"/>
  <c r="H39" i="11"/>
  <c r="P39" i="11"/>
  <c r="I39" i="11"/>
  <c r="Q39" i="11"/>
  <c r="J39" i="11"/>
  <c r="R39" i="11"/>
  <c r="S39" i="11"/>
  <c r="C38" i="11"/>
  <c r="K38" i="11"/>
  <c r="D38" i="11"/>
  <c r="L38" i="11"/>
  <c r="E38" i="11"/>
  <c r="M38" i="11"/>
  <c r="F38" i="11"/>
  <c r="N38" i="11"/>
  <c r="G38" i="11"/>
  <c r="O38" i="11"/>
  <c r="H38" i="11"/>
  <c r="P38" i="11"/>
  <c r="I38" i="11"/>
  <c r="Q38" i="11"/>
  <c r="J38" i="11"/>
  <c r="R38" i="11"/>
  <c r="S38" i="11"/>
  <c r="C37" i="11"/>
  <c r="K37" i="11"/>
  <c r="D37" i="11"/>
  <c r="L37" i="11"/>
  <c r="E37" i="11"/>
  <c r="M37" i="11"/>
  <c r="F37" i="11"/>
  <c r="N37" i="11"/>
  <c r="G37" i="11"/>
  <c r="O37" i="11"/>
  <c r="H37" i="11"/>
  <c r="P37" i="11"/>
  <c r="I37" i="11"/>
  <c r="Q37" i="11"/>
  <c r="J37" i="11"/>
  <c r="R37" i="11"/>
  <c r="S37" i="11"/>
  <c r="C36" i="11"/>
  <c r="K36" i="11"/>
  <c r="D36" i="11"/>
  <c r="L36" i="11"/>
  <c r="E36" i="11"/>
  <c r="M36" i="11"/>
  <c r="F36" i="11"/>
  <c r="N36" i="11"/>
  <c r="G36" i="11"/>
  <c r="O36" i="11"/>
  <c r="H36" i="11"/>
  <c r="P36" i="11"/>
  <c r="I36" i="11"/>
  <c r="Q36" i="11"/>
  <c r="J36" i="11"/>
  <c r="R36" i="11"/>
  <c r="S36" i="11"/>
  <c r="C35" i="11"/>
  <c r="K35" i="11"/>
  <c r="D35" i="11"/>
  <c r="L35" i="11"/>
  <c r="E35" i="11"/>
  <c r="M35" i="11"/>
  <c r="F35" i="11"/>
  <c r="N35" i="11"/>
  <c r="G35" i="11"/>
  <c r="O35" i="11"/>
  <c r="H35" i="11"/>
  <c r="P35" i="11"/>
  <c r="I35" i="11"/>
  <c r="Q35" i="11"/>
  <c r="J35" i="11"/>
  <c r="R35" i="11"/>
  <c r="S35" i="11"/>
  <c r="C34" i="11"/>
  <c r="K34" i="11"/>
  <c r="D34" i="11"/>
  <c r="L34" i="11"/>
  <c r="E34" i="11"/>
  <c r="M34" i="11"/>
  <c r="F34" i="11"/>
  <c r="N34" i="11"/>
  <c r="G34" i="11"/>
  <c r="O34" i="11"/>
  <c r="H34" i="11"/>
  <c r="P34" i="11"/>
  <c r="I34" i="11"/>
  <c r="Q34" i="11"/>
  <c r="J34" i="11"/>
  <c r="R34" i="11"/>
  <c r="S34" i="11"/>
  <c r="C33" i="11"/>
  <c r="K33" i="11"/>
  <c r="D33" i="11"/>
  <c r="L33" i="11"/>
  <c r="E33" i="11"/>
  <c r="M33" i="11"/>
  <c r="F33" i="11"/>
  <c r="N33" i="11"/>
  <c r="G33" i="11"/>
  <c r="O33" i="11"/>
  <c r="H33" i="11"/>
  <c r="P33" i="11"/>
  <c r="I33" i="11"/>
  <c r="Q33" i="11"/>
  <c r="J33" i="11"/>
  <c r="R33" i="11"/>
  <c r="S33" i="11"/>
  <c r="C32" i="11"/>
  <c r="K32" i="11"/>
  <c r="D32" i="11"/>
  <c r="L32" i="11"/>
  <c r="E32" i="11"/>
  <c r="M32" i="11"/>
  <c r="F32" i="11"/>
  <c r="N32" i="11"/>
  <c r="G32" i="11"/>
  <c r="O32" i="11"/>
  <c r="H32" i="11"/>
  <c r="P32" i="11"/>
  <c r="I32" i="11"/>
  <c r="Q32" i="11"/>
  <c r="J32" i="11"/>
  <c r="R32" i="11"/>
  <c r="S32" i="11"/>
  <c r="C31" i="11"/>
  <c r="K31" i="11"/>
  <c r="D31" i="11"/>
  <c r="L31" i="11"/>
  <c r="E31" i="11"/>
  <c r="M31" i="11"/>
  <c r="F31" i="11"/>
  <c r="N31" i="11"/>
  <c r="G31" i="11"/>
  <c r="O31" i="11"/>
  <c r="H31" i="11"/>
  <c r="P31" i="11"/>
  <c r="I31" i="11"/>
  <c r="Q31" i="11"/>
  <c r="J31" i="11"/>
  <c r="R31" i="11"/>
  <c r="S31" i="11"/>
  <c r="C30" i="11"/>
  <c r="K30" i="11"/>
  <c r="D30" i="11"/>
  <c r="L30" i="11"/>
  <c r="E30" i="11"/>
  <c r="M30" i="11"/>
  <c r="F30" i="11"/>
  <c r="N30" i="11"/>
  <c r="G30" i="11"/>
  <c r="O30" i="11"/>
  <c r="H30" i="11"/>
  <c r="P30" i="11"/>
  <c r="I30" i="11"/>
  <c r="Q30" i="11"/>
  <c r="J30" i="11"/>
  <c r="R30" i="11"/>
  <c r="S30" i="11"/>
  <c r="C28" i="11"/>
  <c r="K28" i="11"/>
  <c r="D28" i="11"/>
  <c r="L28" i="11"/>
  <c r="E28" i="11"/>
  <c r="M28" i="11"/>
  <c r="F28" i="11"/>
  <c r="N28" i="11"/>
  <c r="G28" i="11"/>
  <c r="O28" i="11"/>
  <c r="H28" i="11"/>
  <c r="P28" i="11"/>
  <c r="I28" i="11"/>
  <c r="Q28" i="11"/>
  <c r="J28" i="11"/>
  <c r="R28" i="11"/>
  <c r="S28" i="11"/>
  <c r="C27" i="11"/>
  <c r="K27" i="11"/>
  <c r="D27" i="11"/>
  <c r="L27" i="11"/>
  <c r="E27" i="11"/>
  <c r="M27" i="11"/>
  <c r="F27" i="11"/>
  <c r="N27" i="11"/>
  <c r="G27" i="11"/>
  <c r="O27" i="11"/>
  <c r="H27" i="11"/>
  <c r="P27" i="11"/>
  <c r="I27" i="11"/>
  <c r="Q27" i="11"/>
  <c r="J27" i="11"/>
  <c r="R27" i="11"/>
  <c r="S27" i="11"/>
  <c r="C26" i="11"/>
  <c r="K26" i="11"/>
  <c r="D26" i="11"/>
  <c r="L26" i="11"/>
  <c r="E26" i="11"/>
  <c r="M26" i="11"/>
  <c r="F26" i="11"/>
  <c r="N26" i="11"/>
  <c r="G26" i="11"/>
  <c r="O26" i="11"/>
  <c r="H26" i="11"/>
  <c r="P26" i="11"/>
  <c r="I26" i="11"/>
  <c r="Q26" i="11"/>
  <c r="J26" i="11"/>
  <c r="R26" i="11"/>
  <c r="S26" i="11"/>
  <c r="C25" i="11"/>
  <c r="K25" i="11"/>
  <c r="D25" i="11"/>
  <c r="L25" i="11"/>
  <c r="E25" i="11"/>
  <c r="M25" i="11"/>
  <c r="F25" i="11"/>
  <c r="N25" i="11"/>
  <c r="G25" i="11"/>
  <c r="O25" i="11"/>
  <c r="H25" i="11"/>
  <c r="P25" i="11"/>
  <c r="I25" i="11"/>
  <c r="Q25" i="11"/>
  <c r="J25" i="11"/>
  <c r="R25" i="11"/>
  <c r="S25" i="11"/>
  <c r="C24" i="11"/>
  <c r="K24" i="11"/>
  <c r="D24" i="11"/>
  <c r="L24" i="11"/>
  <c r="E24" i="11"/>
  <c r="M24" i="11"/>
  <c r="F24" i="11"/>
  <c r="N24" i="11"/>
  <c r="G24" i="11"/>
  <c r="O24" i="11"/>
  <c r="H24" i="11"/>
  <c r="P24" i="11"/>
  <c r="I24" i="11"/>
  <c r="Q24" i="11"/>
  <c r="J24" i="11"/>
  <c r="R24" i="11"/>
  <c r="C23" i="11"/>
  <c r="K23" i="11"/>
  <c r="D23" i="11"/>
  <c r="L23" i="11"/>
  <c r="E23" i="11"/>
  <c r="M23" i="11"/>
  <c r="F23" i="11"/>
  <c r="N23" i="11"/>
  <c r="G23" i="11"/>
  <c r="O23" i="11"/>
  <c r="H23" i="11"/>
  <c r="P23" i="11"/>
  <c r="I23" i="11"/>
  <c r="Q23" i="11"/>
  <c r="J23" i="11"/>
  <c r="R23" i="11"/>
  <c r="S23" i="11"/>
  <c r="C22" i="11"/>
  <c r="K22" i="11"/>
  <c r="D22" i="11"/>
  <c r="L22" i="11"/>
  <c r="E22" i="11"/>
  <c r="M22" i="11"/>
  <c r="F22" i="11"/>
  <c r="N22" i="11"/>
  <c r="G22" i="11"/>
  <c r="O22" i="11"/>
  <c r="H22" i="11"/>
  <c r="P22" i="11"/>
  <c r="I22" i="11"/>
  <c r="Q22" i="11"/>
  <c r="J22" i="11"/>
  <c r="R22" i="11"/>
  <c r="S22" i="11"/>
  <c r="C21" i="11"/>
  <c r="K21" i="11"/>
  <c r="D21" i="11"/>
  <c r="L21" i="11"/>
  <c r="E21" i="11"/>
  <c r="M21" i="11"/>
  <c r="F21" i="11"/>
  <c r="N21" i="11"/>
  <c r="G21" i="11"/>
  <c r="O21" i="11"/>
  <c r="H21" i="11"/>
  <c r="P21" i="11"/>
  <c r="I21" i="11"/>
  <c r="Q21" i="11"/>
  <c r="J21" i="11"/>
  <c r="R21" i="11"/>
  <c r="S21" i="11"/>
  <c r="C20" i="11"/>
  <c r="K20" i="11"/>
  <c r="D20" i="11"/>
  <c r="L20" i="11"/>
  <c r="E20" i="11"/>
  <c r="M20" i="11"/>
  <c r="F20" i="11"/>
  <c r="N20" i="11"/>
  <c r="G20" i="11"/>
  <c r="O20" i="11"/>
  <c r="H20" i="11"/>
  <c r="P20" i="11"/>
  <c r="I20" i="11"/>
  <c r="Q20" i="11"/>
  <c r="J20" i="11"/>
  <c r="R20" i="11"/>
  <c r="S20" i="11"/>
  <c r="C19" i="11"/>
  <c r="K19" i="11"/>
  <c r="D19" i="11"/>
  <c r="L19" i="11"/>
  <c r="E19" i="11"/>
  <c r="M19" i="11"/>
  <c r="F19" i="11"/>
  <c r="N19" i="11"/>
  <c r="G19" i="11"/>
  <c r="O19" i="11"/>
  <c r="H19" i="11"/>
  <c r="P19" i="11"/>
  <c r="I19" i="11"/>
  <c r="Q19" i="11"/>
  <c r="J19" i="11"/>
  <c r="R19" i="11"/>
  <c r="S19" i="11"/>
  <c r="C18" i="11"/>
  <c r="K18" i="11"/>
  <c r="D18" i="11"/>
  <c r="L18" i="11"/>
  <c r="E18" i="11"/>
  <c r="M18" i="11"/>
  <c r="F18" i="11"/>
  <c r="N18" i="11"/>
  <c r="G18" i="11"/>
  <c r="O18" i="11"/>
  <c r="H18" i="11"/>
  <c r="P18" i="11"/>
  <c r="I18" i="11"/>
  <c r="Q18" i="11"/>
  <c r="J18" i="11"/>
  <c r="R18" i="11"/>
  <c r="S18" i="11"/>
  <c r="C17" i="11"/>
  <c r="K17" i="11"/>
  <c r="D17" i="11"/>
  <c r="L17" i="11"/>
  <c r="E17" i="11"/>
  <c r="M17" i="11"/>
  <c r="F17" i="11"/>
  <c r="N17" i="11"/>
  <c r="G17" i="11"/>
  <c r="O17" i="11"/>
  <c r="H17" i="11"/>
  <c r="P17" i="11"/>
  <c r="I17" i="11"/>
  <c r="Q17" i="11"/>
  <c r="J17" i="11"/>
  <c r="R17" i="11"/>
  <c r="S17" i="11"/>
  <c r="C16" i="11"/>
  <c r="K16" i="11"/>
  <c r="D16" i="11"/>
  <c r="L16" i="11"/>
  <c r="E16" i="11"/>
  <c r="M16" i="11"/>
  <c r="F16" i="11"/>
  <c r="N16" i="11"/>
  <c r="G16" i="11"/>
  <c r="O16" i="11"/>
  <c r="H16" i="11"/>
  <c r="P16" i="11"/>
  <c r="I16" i="11"/>
  <c r="Q16" i="11"/>
  <c r="J16" i="11"/>
  <c r="R16" i="11"/>
  <c r="S16" i="11"/>
  <c r="C15" i="11"/>
  <c r="K15" i="11"/>
  <c r="D15" i="11"/>
  <c r="L15" i="11"/>
  <c r="E15" i="11"/>
  <c r="M15" i="11"/>
  <c r="F15" i="11"/>
  <c r="N15" i="11"/>
  <c r="G15" i="11"/>
  <c r="O15" i="11"/>
  <c r="H15" i="11"/>
  <c r="P15" i="11"/>
  <c r="I15" i="11"/>
  <c r="Q15" i="11"/>
  <c r="J15" i="11"/>
  <c r="R15" i="11"/>
  <c r="S15" i="11"/>
  <c r="C14" i="11"/>
  <c r="K14" i="11"/>
  <c r="D14" i="11"/>
  <c r="L14" i="11"/>
  <c r="E14" i="11"/>
  <c r="M14" i="11"/>
  <c r="F14" i="11"/>
  <c r="N14" i="11"/>
  <c r="G14" i="11"/>
  <c r="O14" i="11"/>
  <c r="H14" i="11"/>
  <c r="P14" i="11"/>
  <c r="I14" i="11"/>
  <c r="Q14" i="11"/>
  <c r="J14" i="11"/>
  <c r="R14" i="11"/>
  <c r="S14" i="11"/>
  <c r="C13" i="11"/>
  <c r="K13" i="11"/>
  <c r="D13" i="11"/>
  <c r="L13" i="11"/>
  <c r="E13" i="11"/>
  <c r="M13" i="11"/>
  <c r="F13" i="11"/>
  <c r="N13" i="11"/>
  <c r="G13" i="11"/>
  <c r="O13" i="11"/>
  <c r="H13" i="11"/>
  <c r="P13" i="11"/>
  <c r="I13" i="11"/>
  <c r="Q13" i="11"/>
  <c r="J13" i="11"/>
  <c r="R13" i="11"/>
  <c r="S13" i="11"/>
  <c r="C12" i="11"/>
  <c r="K12" i="11"/>
  <c r="D12" i="11"/>
  <c r="L12" i="11"/>
  <c r="E12" i="11"/>
  <c r="M12" i="11"/>
  <c r="F12" i="11"/>
  <c r="N12" i="11"/>
  <c r="G12" i="11"/>
  <c r="O12" i="11"/>
  <c r="H12" i="11"/>
  <c r="P12" i="11"/>
  <c r="I12" i="11"/>
  <c r="Q12" i="11"/>
  <c r="J12" i="11"/>
  <c r="R12" i="11"/>
  <c r="S12" i="11"/>
  <c r="C11" i="11"/>
  <c r="K11" i="11"/>
  <c r="D11" i="11"/>
  <c r="L11" i="11"/>
  <c r="E11" i="11"/>
  <c r="M11" i="11"/>
  <c r="F11" i="11"/>
  <c r="N11" i="11"/>
  <c r="G11" i="11"/>
  <c r="O11" i="11"/>
  <c r="H11" i="11"/>
  <c r="P11" i="11"/>
  <c r="I11" i="11"/>
  <c r="Q11" i="11"/>
  <c r="J11" i="11"/>
  <c r="R11" i="11"/>
  <c r="S11" i="11"/>
  <c r="C10" i="11"/>
  <c r="K10" i="11"/>
  <c r="D10" i="11"/>
  <c r="L10" i="11"/>
  <c r="E10" i="11"/>
  <c r="M10" i="11"/>
  <c r="F10" i="11"/>
  <c r="N10" i="11"/>
  <c r="G10" i="11"/>
  <c r="O10" i="11"/>
  <c r="H10" i="11"/>
  <c r="P10" i="11"/>
  <c r="I10" i="11"/>
  <c r="Q10" i="11"/>
  <c r="J10" i="11"/>
  <c r="R10" i="11"/>
  <c r="S10" i="11"/>
  <c r="C9" i="11"/>
  <c r="K9" i="11"/>
  <c r="D9" i="11"/>
  <c r="L9" i="11"/>
  <c r="E9" i="11"/>
  <c r="M9" i="11"/>
  <c r="F9" i="11"/>
  <c r="N9" i="11"/>
  <c r="G9" i="11"/>
  <c r="O9" i="11"/>
  <c r="H9" i="11"/>
  <c r="P9" i="11"/>
  <c r="I9" i="11"/>
  <c r="Q9" i="11"/>
  <c r="J9" i="11"/>
  <c r="R9" i="11"/>
  <c r="S9" i="11"/>
  <c r="C8" i="11"/>
  <c r="K8" i="11"/>
  <c r="D8" i="11"/>
  <c r="L8" i="11"/>
  <c r="E8" i="11"/>
  <c r="M8" i="11"/>
  <c r="F8" i="11"/>
  <c r="N8" i="11"/>
  <c r="G8" i="11"/>
  <c r="O8" i="11"/>
  <c r="H8" i="11"/>
  <c r="P8" i="11"/>
  <c r="I8" i="11"/>
  <c r="Q8" i="11"/>
  <c r="J8" i="11"/>
  <c r="R8" i="11"/>
  <c r="S8" i="11"/>
  <c r="C7" i="11"/>
  <c r="K7" i="11"/>
  <c r="D7" i="11"/>
  <c r="L7" i="11"/>
  <c r="E7" i="11"/>
  <c r="M7" i="11"/>
  <c r="F7" i="11"/>
  <c r="N7" i="11"/>
  <c r="G7" i="11"/>
  <c r="O7" i="11"/>
  <c r="H7" i="11"/>
  <c r="P7" i="11"/>
  <c r="I7" i="11"/>
  <c r="Q7" i="11"/>
  <c r="J7" i="11"/>
  <c r="R7" i="11"/>
  <c r="S7" i="11"/>
  <c r="C6" i="11"/>
  <c r="K6" i="11"/>
  <c r="D6" i="11"/>
  <c r="L6" i="11"/>
  <c r="E6" i="11"/>
  <c r="M6" i="11"/>
  <c r="F6" i="11"/>
  <c r="N6" i="11"/>
  <c r="G6" i="11"/>
  <c r="O6" i="11"/>
  <c r="H6" i="11"/>
  <c r="P6" i="11"/>
  <c r="I6" i="11"/>
  <c r="Q6" i="11"/>
  <c r="J6" i="11"/>
  <c r="R6" i="11"/>
  <c r="S6" i="11"/>
  <c r="C5" i="11"/>
  <c r="K5" i="11"/>
  <c r="D5" i="11"/>
  <c r="L5" i="11"/>
  <c r="E5" i="11"/>
  <c r="M5" i="11"/>
  <c r="F5" i="11"/>
  <c r="N5" i="11"/>
  <c r="G5" i="11"/>
  <c r="O5" i="11"/>
  <c r="H5" i="11"/>
  <c r="P5" i="11"/>
  <c r="I5" i="11"/>
  <c r="Q5" i="11"/>
  <c r="J5" i="11"/>
  <c r="R5" i="11"/>
  <c r="S5" i="11"/>
  <c r="C4" i="11"/>
  <c r="K4" i="11"/>
  <c r="D4" i="11"/>
  <c r="L4" i="11"/>
  <c r="E4" i="11"/>
  <c r="M4" i="11"/>
  <c r="F4" i="11"/>
  <c r="N4" i="11"/>
  <c r="G4" i="11"/>
  <c r="O4" i="11"/>
  <c r="H4" i="11"/>
  <c r="P4" i="11"/>
  <c r="I4" i="11"/>
  <c r="Q4" i="11"/>
  <c r="J4" i="11"/>
  <c r="R4" i="11"/>
  <c r="S4" i="11"/>
  <c r="C3" i="11"/>
  <c r="K3" i="11"/>
  <c r="D3" i="11"/>
  <c r="L3" i="11"/>
  <c r="E3" i="11"/>
  <c r="M3" i="11"/>
  <c r="F3" i="11"/>
  <c r="N3" i="11"/>
  <c r="G3" i="11"/>
  <c r="O3" i="11"/>
  <c r="H3" i="11"/>
  <c r="P3" i="11"/>
  <c r="I3" i="11"/>
  <c r="Q3" i="11"/>
  <c r="J3" i="11"/>
  <c r="R3" i="11"/>
  <c r="S3" i="11"/>
  <c r="D3" i="9"/>
  <c r="L3" i="9"/>
  <c r="E3" i="9"/>
  <c r="M3" i="9"/>
  <c r="F3" i="9"/>
  <c r="N3" i="9"/>
  <c r="G3" i="9"/>
  <c r="O3" i="9"/>
  <c r="H3" i="9"/>
  <c r="P3" i="9"/>
  <c r="I3" i="9"/>
  <c r="Q3" i="9"/>
  <c r="J3" i="9"/>
  <c r="R3" i="9"/>
  <c r="K3" i="9"/>
  <c r="S3" i="9"/>
  <c r="T3" i="9"/>
  <c r="D9" i="9"/>
  <c r="L9" i="9"/>
  <c r="E9" i="9"/>
  <c r="M9" i="9"/>
  <c r="F9" i="9"/>
  <c r="N9" i="9"/>
  <c r="G9" i="9"/>
  <c r="O9" i="9"/>
  <c r="H9" i="9"/>
  <c r="P9" i="9"/>
  <c r="I9" i="9"/>
  <c r="Q9" i="9"/>
  <c r="J9" i="9"/>
  <c r="R9" i="9"/>
  <c r="K9" i="9"/>
  <c r="S9" i="9"/>
  <c r="T9" i="9"/>
  <c r="D10" i="9"/>
  <c r="L10" i="9"/>
  <c r="E10" i="9"/>
  <c r="M10" i="9"/>
  <c r="F10" i="9"/>
  <c r="N10" i="9"/>
  <c r="G10" i="9"/>
  <c r="O10" i="9"/>
  <c r="H10" i="9"/>
  <c r="P10" i="9"/>
  <c r="I10" i="9"/>
  <c r="Q10" i="9"/>
  <c r="J10" i="9"/>
  <c r="R10" i="9"/>
  <c r="K10" i="9"/>
  <c r="S10" i="9"/>
  <c r="T10" i="9"/>
  <c r="D11" i="9"/>
  <c r="L11" i="9"/>
  <c r="E11" i="9"/>
  <c r="M11" i="9"/>
  <c r="F11" i="9"/>
  <c r="N11" i="9"/>
  <c r="G11" i="9"/>
  <c r="O11" i="9"/>
  <c r="H11" i="9"/>
  <c r="P11" i="9"/>
  <c r="I11" i="9"/>
  <c r="Q11" i="9"/>
  <c r="J11" i="9"/>
  <c r="R11" i="9"/>
  <c r="K11" i="9"/>
  <c r="S11" i="9"/>
  <c r="T11" i="9"/>
  <c r="D12" i="9"/>
  <c r="L12" i="9"/>
  <c r="E12" i="9"/>
  <c r="M12" i="9"/>
  <c r="F12" i="9"/>
  <c r="N12" i="9"/>
  <c r="G12" i="9"/>
  <c r="O12" i="9"/>
  <c r="H12" i="9"/>
  <c r="P12" i="9"/>
  <c r="I12" i="9"/>
  <c r="Q12" i="9"/>
  <c r="J12" i="9"/>
  <c r="R12" i="9"/>
  <c r="K12" i="9"/>
  <c r="S12" i="9"/>
  <c r="T12" i="9"/>
  <c r="D13" i="9"/>
  <c r="L13" i="9"/>
  <c r="E13" i="9"/>
  <c r="M13" i="9"/>
  <c r="F13" i="9"/>
  <c r="N13" i="9"/>
  <c r="G13" i="9"/>
  <c r="O13" i="9"/>
  <c r="H13" i="9"/>
  <c r="P13" i="9"/>
  <c r="I13" i="9"/>
  <c r="Q13" i="9"/>
  <c r="J13" i="9"/>
  <c r="R13" i="9"/>
  <c r="K13" i="9"/>
  <c r="S13" i="9"/>
  <c r="T13" i="9"/>
  <c r="D14" i="9"/>
  <c r="L14" i="9"/>
  <c r="E14" i="9"/>
  <c r="M14" i="9"/>
  <c r="F14" i="9"/>
  <c r="N14" i="9"/>
  <c r="G14" i="9"/>
  <c r="O14" i="9"/>
  <c r="H14" i="9"/>
  <c r="P14" i="9"/>
  <c r="I14" i="9"/>
  <c r="Q14" i="9"/>
  <c r="J14" i="9"/>
  <c r="R14" i="9"/>
  <c r="K14" i="9"/>
  <c r="S14" i="9"/>
  <c r="T14" i="9"/>
  <c r="D15" i="9"/>
  <c r="L15" i="9"/>
  <c r="E15" i="9"/>
  <c r="M15" i="9"/>
  <c r="F15" i="9"/>
  <c r="N15" i="9"/>
  <c r="G15" i="9"/>
  <c r="O15" i="9"/>
  <c r="H15" i="9"/>
  <c r="P15" i="9"/>
  <c r="I15" i="9"/>
  <c r="Q15" i="9"/>
  <c r="J15" i="9"/>
  <c r="R15" i="9"/>
  <c r="K15" i="9"/>
  <c r="S15" i="9"/>
  <c r="T15" i="9"/>
  <c r="D16" i="9"/>
  <c r="L16" i="9"/>
  <c r="E16" i="9"/>
  <c r="M16" i="9"/>
  <c r="F16" i="9"/>
  <c r="N16" i="9"/>
  <c r="G16" i="9"/>
  <c r="O16" i="9"/>
  <c r="H16" i="9"/>
  <c r="P16" i="9"/>
  <c r="I16" i="9"/>
  <c r="Q16" i="9"/>
  <c r="J16" i="9"/>
  <c r="R16" i="9"/>
  <c r="K16" i="9"/>
  <c r="S16" i="9"/>
  <c r="T16" i="9"/>
  <c r="D17" i="9"/>
  <c r="L17" i="9"/>
  <c r="E17" i="9"/>
  <c r="M17" i="9"/>
  <c r="F17" i="9"/>
  <c r="N17" i="9"/>
  <c r="G17" i="9"/>
  <c r="O17" i="9"/>
  <c r="H17" i="9"/>
  <c r="P17" i="9"/>
  <c r="I17" i="9"/>
  <c r="Q17" i="9"/>
  <c r="J17" i="9"/>
  <c r="R17" i="9"/>
  <c r="K17" i="9"/>
  <c r="S17" i="9"/>
  <c r="T17" i="9"/>
  <c r="D18" i="9"/>
  <c r="L18" i="9"/>
  <c r="E18" i="9"/>
  <c r="M18" i="9"/>
  <c r="F18" i="9"/>
  <c r="N18" i="9"/>
  <c r="G18" i="9"/>
  <c r="O18" i="9"/>
  <c r="H18" i="9"/>
  <c r="P18" i="9"/>
  <c r="I18" i="9"/>
  <c r="Q18" i="9"/>
  <c r="J18" i="9"/>
  <c r="R18" i="9"/>
  <c r="K18" i="9"/>
  <c r="S18" i="9"/>
  <c r="T18" i="9"/>
  <c r="D19" i="9"/>
  <c r="L19" i="9"/>
  <c r="E19" i="9"/>
  <c r="M19" i="9"/>
  <c r="F19" i="9"/>
  <c r="N19" i="9"/>
  <c r="G19" i="9"/>
  <c r="O19" i="9"/>
  <c r="H19" i="9"/>
  <c r="P19" i="9"/>
  <c r="I19" i="9"/>
  <c r="Q19" i="9"/>
  <c r="J19" i="9"/>
  <c r="R19" i="9"/>
  <c r="K19" i="9"/>
  <c r="S19" i="9"/>
  <c r="T19" i="9"/>
  <c r="D20" i="9"/>
  <c r="L20" i="9"/>
  <c r="E20" i="9"/>
  <c r="M20" i="9"/>
  <c r="F20" i="9"/>
  <c r="N20" i="9"/>
  <c r="G20" i="9"/>
  <c r="O20" i="9"/>
  <c r="H20" i="9"/>
  <c r="P20" i="9"/>
  <c r="I20" i="9"/>
  <c r="Q20" i="9"/>
  <c r="J20" i="9"/>
  <c r="R20" i="9"/>
  <c r="K20" i="9"/>
  <c r="S20" i="9"/>
  <c r="T20" i="9"/>
  <c r="D21" i="9"/>
  <c r="L21" i="9"/>
  <c r="E21" i="9"/>
  <c r="M21" i="9"/>
  <c r="F21" i="9"/>
  <c r="N21" i="9"/>
  <c r="G21" i="9"/>
  <c r="O21" i="9"/>
  <c r="H21" i="9"/>
  <c r="P21" i="9"/>
  <c r="I21" i="9"/>
  <c r="Q21" i="9"/>
  <c r="J21" i="9"/>
  <c r="R21" i="9"/>
  <c r="K21" i="9"/>
  <c r="S21" i="9"/>
  <c r="T21" i="9"/>
  <c r="D22" i="9"/>
  <c r="L22" i="9"/>
  <c r="E22" i="9"/>
  <c r="M22" i="9"/>
  <c r="F22" i="9"/>
  <c r="N22" i="9"/>
  <c r="G22" i="9"/>
  <c r="O22" i="9"/>
  <c r="H22" i="9"/>
  <c r="P22" i="9"/>
  <c r="I22" i="9"/>
  <c r="Q22" i="9"/>
  <c r="J22" i="9"/>
  <c r="R22" i="9"/>
  <c r="K22" i="9"/>
  <c r="S22" i="9"/>
  <c r="T22" i="9"/>
  <c r="D23" i="9"/>
  <c r="L23" i="9"/>
  <c r="E23" i="9"/>
  <c r="M23" i="9"/>
  <c r="F23" i="9"/>
  <c r="N23" i="9"/>
  <c r="G23" i="9"/>
  <c r="O23" i="9"/>
  <c r="H23" i="9"/>
  <c r="P23" i="9"/>
  <c r="I23" i="9"/>
  <c r="Q23" i="9"/>
  <c r="J23" i="9"/>
  <c r="R23" i="9"/>
  <c r="K23" i="9"/>
  <c r="S23" i="9"/>
  <c r="T23" i="9"/>
  <c r="D24" i="9"/>
  <c r="L24" i="9"/>
  <c r="E24" i="9"/>
  <c r="M24" i="9"/>
  <c r="F24" i="9"/>
  <c r="N24" i="9"/>
  <c r="G24" i="9"/>
  <c r="O24" i="9"/>
  <c r="H24" i="9"/>
  <c r="P24" i="9"/>
  <c r="I24" i="9"/>
  <c r="Q24" i="9"/>
  <c r="J24" i="9"/>
  <c r="R24" i="9"/>
  <c r="K24" i="9"/>
  <c r="S24" i="9"/>
  <c r="T24" i="9"/>
  <c r="D25" i="9"/>
  <c r="L25" i="9"/>
  <c r="E25" i="9"/>
  <c r="M25" i="9"/>
  <c r="F25" i="9"/>
  <c r="N25" i="9"/>
  <c r="G25" i="9"/>
  <c r="O25" i="9"/>
  <c r="H25" i="9"/>
  <c r="P25" i="9"/>
  <c r="I25" i="9"/>
  <c r="Q25" i="9"/>
  <c r="J25" i="9"/>
  <c r="R25" i="9"/>
  <c r="K25" i="9"/>
  <c r="S25" i="9"/>
  <c r="T25" i="9"/>
  <c r="D26" i="9"/>
  <c r="L26" i="9"/>
  <c r="E26" i="9"/>
  <c r="M26" i="9"/>
  <c r="F26" i="9"/>
  <c r="N26" i="9"/>
  <c r="G26" i="9"/>
  <c r="O26" i="9"/>
  <c r="H26" i="9"/>
  <c r="P26" i="9"/>
  <c r="I26" i="9"/>
  <c r="Q26" i="9"/>
  <c r="J26" i="9"/>
  <c r="R26" i="9"/>
  <c r="K26" i="9"/>
  <c r="S26" i="9"/>
  <c r="T26" i="9"/>
  <c r="D27" i="9"/>
  <c r="L27" i="9"/>
  <c r="E27" i="9"/>
  <c r="M27" i="9"/>
  <c r="F27" i="9"/>
  <c r="N27" i="9"/>
  <c r="G27" i="9"/>
  <c r="O27" i="9"/>
  <c r="H27" i="9"/>
  <c r="P27" i="9"/>
  <c r="I27" i="9"/>
  <c r="Q27" i="9"/>
  <c r="J27" i="9"/>
  <c r="R27" i="9"/>
  <c r="K27" i="9"/>
  <c r="S27" i="9"/>
  <c r="T27" i="9"/>
  <c r="D28" i="9"/>
  <c r="L28" i="9"/>
  <c r="E28" i="9"/>
  <c r="M28" i="9"/>
  <c r="F28" i="9"/>
  <c r="N28" i="9"/>
  <c r="G28" i="9"/>
  <c r="O28" i="9"/>
  <c r="H28" i="9"/>
  <c r="P28" i="9"/>
  <c r="I28" i="9"/>
  <c r="Q28" i="9"/>
  <c r="J28" i="9"/>
  <c r="R28" i="9"/>
  <c r="K28" i="9"/>
  <c r="S28" i="9"/>
  <c r="T28" i="9"/>
  <c r="D29" i="9"/>
  <c r="L29" i="9"/>
  <c r="E29" i="9"/>
  <c r="M29" i="9"/>
  <c r="F29" i="9"/>
  <c r="N29" i="9"/>
  <c r="G29" i="9"/>
  <c r="O29" i="9"/>
  <c r="H29" i="9"/>
  <c r="P29" i="9"/>
  <c r="I29" i="9"/>
  <c r="Q29" i="9"/>
  <c r="J29" i="9"/>
  <c r="R29" i="9"/>
  <c r="K29" i="9"/>
  <c r="S29" i="9"/>
  <c r="T29" i="9"/>
  <c r="D30" i="9"/>
  <c r="L30" i="9"/>
  <c r="E30" i="9"/>
  <c r="M30" i="9"/>
  <c r="F30" i="9"/>
  <c r="N30" i="9"/>
  <c r="G30" i="9"/>
  <c r="O30" i="9"/>
  <c r="H30" i="9"/>
  <c r="P30" i="9"/>
  <c r="I30" i="9"/>
  <c r="Q30" i="9"/>
  <c r="J30" i="9"/>
  <c r="R30" i="9"/>
  <c r="K30" i="9"/>
  <c r="S30" i="9"/>
  <c r="T30" i="9"/>
  <c r="D31" i="9"/>
  <c r="L31" i="9"/>
  <c r="E31" i="9"/>
  <c r="M31" i="9"/>
  <c r="F31" i="9"/>
  <c r="N31" i="9"/>
  <c r="G31" i="9"/>
  <c r="O31" i="9"/>
  <c r="H31" i="9"/>
  <c r="P31" i="9"/>
  <c r="I31" i="9"/>
  <c r="Q31" i="9"/>
  <c r="J31" i="9"/>
  <c r="R31" i="9"/>
  <c r="K31" i="9"/>
  <c r="S31" i="9"/>
  <c r="T31" i="9"/>
  <c r="D32" i="9"/>
  <c r="L32" i="9"/>
  <c r="E32" i="9"/>
  <c r="M32" i="9"/>
  <c r="F32" i="9"/>
  <c r="N32" i="9"/>
  <c r="G32" i="9"/>
  <c r="O32" i="9"/>
  <c r="H32" i="9"/>
  <c r="P32" i="9"/>
  <c r="I32" i="9"/>
  <c r="Q32" i="9"/>
  <c r="J32" i="9"/>
  <c r="R32" i="9"/>
  <c r="K32" i="9"/>
  <c r="S32" i="9"/>
  <c r="T32" i="9"/>
  <c r="D33" i="9"/>
  <c r="L33" i="9"/>
  <c r="E33" i="9"/>
  <c r="M33" i="9"/>
  <c r="F33" i="9"/>
  <c r="N33" i="9"/>
  <c r="G33" i="9"/>
  <c r="O33" i="9"/>
  <c r="H33" i="9"/>
  <c r="P33" i="9"/>
  <c r="I33" i="9"/>
  <c r="Q33" i="9"/>
  <c r="J33" i="9"/>
  <c r="R33" i="9"/>
  <c r="K33" i="9"/>
  <c r="S33" i="9"/>
  <c r="T33" i="9"/>
  <c r="D34" i="9"/>
  <c r="L34" i="9"/>
  <c r="E34" i="9"/>
  <c r="M34" i="9"/>
  <c r="F34" i="9"/>
  <c r="N34" i="9"/>
  <c r="G34" i="9"/>
  <c r="O34" i="9"/>
  <c r="H34" i="9"/>
  <c r="P34" i="9"/>
  <c r="I34" i="9"/>
  <c r="Q34" i="9"/>
  <c r="J34" i="9"/>
  <c r="R34" i="9"/>
  <c r="K34" i="9"/>
  <c r="S34" i="9"/>
  <c r="T34" i="9"/>
  <c r="D35" i="9"/>
  <c r="L35" i="9"/>
  <c r="E35" i="9"/>
  <c r="M35" i="9"/>
  <c r="F35" i="9"/>
  <c r="N35" i="9"/>
  <c r="G35" i="9"/>
  <c r="O35" i="9"/>
  <c r="H35" i="9"/>
  <c r="P35" i="9"/>
  <c r="I35" i="9"/>
  <c r="Q35" i="9"/>
  <c r="J35" i="9"/>
  <c r="R35" i="9"/>
  <c r="K35" i="9"/>
  <c r="S35" i="9"/>
  <c r="T35" i="9"/>
  <c r="D36" i="9"/>
  <c r="L36" i="9"/>
  <c r="E36" i="9"/>
  <c r="M36" i="9"/>
  <c r="F36" i="9"/>
  <c r="N36" i="9"/>
  <c r="G36" i="9"/>
  <c r="O36" i="9"/>
  <c r="H36" i="9"/>
  <c r="P36" i="9"/>
  <c r="I36" i="9"/>
  <c r="Q36" i="9"/>
  <c r="J36" i="9"/>
  <c r="R36" i="9"/>
  <c r="K36" i="9"/>
  <c r="S36" i="9"/>
  <c r="T36" i="9"/>
  <c r="D37" i="9"/>
  <c r="L37" i="9"/>
  <c r="E37" i="9"/>
  <c r="M37" i="9"/>
  <c r="F37" i="9"/>
  <c r="N37" i="9"/>
  <c r="G37" i="9"/>
  <c r="O37" i="9"/>
  <c r="H37" i="9"/>
  <c r="P37" i="9"/>
  <c r="I37" i="9"/>
  <c r="Q37" i="9"/>
  <c r="J37" i="9"/>
  <c r="R37" i="9"/>
  <c r="K37" i="9"/>
  <c r="S37" i="9"/>
  <c r="T37" i="9"/>
  <c r="D38" i="9"/>
  <c r="L38" i="9"/>
  <c r="E38" i="9"/>
  <c r="M38" i="9"/>
  <c r="F38" i="9"/>
  <c r="N38" i="9"/>
  <c r="G38" i="9"/>
  <c r="O38" i="9"/>
  <c r="H38" i="9"/>
  <c r="P38" i="9"/>
  <c r="I38" i="9"/>
  <c r="Q38" i="9"/>
  <c r="J38" i="9"/>
  <c r="R38" i="9"/>
  <c r="K38" i="9"/>
  <c r="S38" i="9"/>
  <c r="T38" i="9"/>
  <c r="D39" i="9"/>
  <c r="L39" i="9"/>
  <c r="E39" i="9"/>
  <c r="M39" i="9"/>
  <c r="F39" i="9"/>
  <c r="N39" i="9"/>
  <c r="G39" i="9"/>
  <c r="O39" i="9"/>
  <c r="H39" i="9"/>
  <c r="P39" i="9"/>
  <c r="I39" i="9"/>
  <c r="Q39" i="9"/>
  <c r="J39" i="9"/>
  <c r="R39" i="9"/>
  <c r="K39" i="9"/>
  <c r="S39" i="9"/>
  <c r="T39" i="9"/>
  <c r="D40" i="9"/>
  <c r="L40" i="9"/>
  <c r="E40" i="9"/>
  <c r="M40" i="9"/>
  <c r="F40" i="9"/>
  <c r="N40" i="9"/>
  <c r="G40" i="9"/>
  <c r="O40" i="9"/>
  <c r="H40" i="9"/>
  <c r="P40" i="9"/>
  <c r="I40" i="9"/>
  <c r="Q40" i="9"/>
  <c r="J40" i="9"/>
  <c r="R40" i="9"/>
  <c r="K40" i="9"/>
  <c r="S40" i="9"/>
  <c r="T40" i="9"/>
  <c r="D41" i="9"/>
  <c r="L41" i="9"/>
  <c r="E41" i="9"/>
  <c r="M41" i="9"/>
  <c r="F41" i="9"/>
  <c r="N41" i="9"/>
  <c r="G41" i="9"/>
  <c r="O41" i="9"/>
  <c r="H41" i="9"/>
  <c r="P41" i="9"/>
  <c r="I41" i="9"/>
  <c r="Q41" i="9"/>
  <c r="J41" i="9"/>
  <c r="R41" i="9"/>
  <c r="K41" i="9"/>
  <c r="S41" i="9"/>
  <c r="T41" i="9"/>
  <c r="D42" i="9"/>
  <c r="L42" i="9"/>
  <c r="E42" i="9"/>
  <c r="M42" i="9"/>
  <c r="F42" i="9"/>
  <c r="N42" i="9"/>
  <c r="G42" i="9"/>
  <c r="O42" i="9"/>
  <c r="H42" i="9"/>
  <c r="P42" i="9"/>
  <c r="I42" i="9"/>
  <c r="Q42" i="9"/>
  <c r="J42" i="9"/>
  <c r="R42" i="9"/>
  <c r="K42" i="9"/>
  <c r="S42" i="9"/>
  <c r="T42" i="9"/>
  <c r="D43" i="9"/>
  <c r="L43" i="9"/>
  <c r="E43" i="9"/>
  <c r="M43" i="9"/>
  <c r="F43" i="9"/>
  <c r="N43" i="9"/>
  <c r="G43" i="9"/>
  <c r="O43" i="9"/>
  <c r="H43" i="9"/>
  <c r="P43" i="9"/>
  <c r="I43" i="9"/>
  <c r="Q43" i="9"/>
  <c r="J43" i="9"/>
  <c r="R43" i="9"/>
  <c r="K43" i="9"/>
  <c r="S43" i="9"/>
  <c r="T43" i="9"/>
  <c r="D44" i="9"/>
  <c r="L44" i="9"/>
  <c r="E44" i="9"/>
  <c r="M44" i="9"/>
  <c r="F44" i="9"/>
  <c r="N44" i="9"/>
  <c r="G44" i="9"/>
  <c r="O44" i="9"/>
  <c r="H44" i="9"/>
  <c r="P44" i="9"/>
  <c r="I44" i="9"/>
  <c r="Q44" i="9"/>
  <c r="J44" i="9"/>
  <c r="R44" i="9"/>
  <c r="K44" i="9"/>
  <c r="S44" i="9"/>
  <c r="T44" i="9"/>
  <c r="D45" i="9"/>
  <c r="L45" i="9"/>
  <c r="E45" i="9"/>
  <c r="M45" i="9"/>
  <c r="F45" i="9"/>
  <c r="N45" i="9"/>
  <c r="G45" i="9"/>
  <c r="O45" i="9"/>
  <c r="H45" i="9"/>
  <c r="P45" i="9"/>
  <c r="I45" i="9"/>
  <c r="Q45" i="9"/>
  <c r="J45" i="9"/>
  <c r="R45" i="9"/>
  <c r="K45" i="9"/>
  <c r="S45" i="9"/>
  <c r="T45" i="9"/>
  <c r="D46" i="9"/>
  <c r="L46" i="9"/>
  <c r="E46" i="9"/>
  <c r="M46" i="9"/>
  <c r="F46" i="9"/>
  <c r="N46" i="9"/>
  <c r="G46" i="9"/>
  <c r="O46" i="9"/>
  <c r="H46" i="9"/>
  <c r="P46" i="9"/>
  <c r="I46" i="9"/>
  <c r="Q46" i="9"/>
  <c r="J46" i="9"/>
  <c r="R46" i="9"/>
  <c r="K46" i="9"/>
  <c r="S46" i="9"/>
  <c r="T46" i="9"/>
  <c r="K4" i="9"/>
  <c r="S4" i="9"/>
  <c r="D4" i="9"/>
  <c r="L4" i="9"/>
  <c r="J4" i="9"/>
  <c r="R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D6" i="9"/>
  <c r="E6" i="9"/>
  <c r="F6" i="9"/>
  <c r="N6" i="9"/>
  <c r="G6" i="9"/>
  <c r="O6" i="9"/>
  <c r="H6" i="9"/>
  <c r="P6" i="9"/>
  <c r="I6" i="9"/>
  <c r="Q6" i="9"/>
  <c r="J6" i="9"/>
  <c r="R6" i="9"/>
  <c r="K6" i="9"/>
  <c r="S6" i="9"/>
  <c r="L6" i="9"/>
  <c r="M6" i="9"/>
  <c r="D7" i="9"/>
  <c r="E7" i="9"/>
  <c r="F7" i="9"/>
  <c r="G7" i="9"/>
  <c r="H7" i="9"/>
  <c r="I7" i="9"/>
  <c r="J7" i="9"/>
  <c r="K7" i="9"/>
  <c r="S7" i="9"/>
  <c r="L7" i="9"/>
  <c r="M7" i="9"/>
  <c r="N7" i="9"/>
  <c r="O7" i="9"/>
  <c r="P7" i="9"/>
  <c r="Q7" i="9"/>
  <c r="R7" i="9"/>
  <c r="D8" i="9"/>
  <c r="L8" i="9"/>
  <c r="E8" i="9"/>
  <c r="M8" i="9"/>
  <c r="F8" i="9"/>
  <c r="N8" i="9"/>
  <c r="G8" i="9"/>
  <c r="O8" i="9"/>
  <c r="H8" i="9"/>
  <c r="P8" i="9"/>
  <c r="I8" i="9"/>
  <c r="Q8" i="9"/>
  <c r="J8" i="9"/>
  <c r="R8" i="9"/>
  <c r="K8" i="9"/>
  <c r="S8" i="9"/>
  <c r="I4" i="9"/>
  <c r="Q4" i="9"/>
  <c r="H4" i="9"/>
  <c r="P4" i="9"/>
  <c r="G4" i="9"/>
  <c r="O4" i="9"/>
  <c r="E4" i="9"/>
  <c r="M4" i="9"/>
  <c r="F4" i="9"/>
  <c r="N4" i="9"/>
  <c r="T4" i="9"/>
  <c r="T7" i="9"/>
  <c r="T8" i="9"/>
  <c r="T6" i="9"/>
</calcChain>
</file>

<file path=xl/connections.xml><?xml version="1.0" encoding="utf-8"?>
<connections xmlns="http://schemas.openxmlformats.org/spreadsheetml/2006/main">
  <connection id="1" name="Instr" type="6" refreshedVersion="5" deleted="1" background="1" saveData="1">
    <textPr codePage="1251" sourceFile="C:\Users\amrik\Desktop\Instr.txt">
      <textFields>
        <textField/>
      </textFields>
    </textPr>
  </connection>
</connections>
</file>

<file path=xl/sharedStrings.xml><?xml version="1.0" encoding="utf-8"?>
<sst xmlns="http://schemas.openxmlformats.org/spreadsheetml/2006/main" count="2133" uniqueCount="373">
  <si>
    <t>Instruction</t>
  </si>
  <si>
    <t>Operation</t>
  </si>
  <si>
    <t>Instruction Coding</t>
  </si>
  <si>
    <t>OPCODE</t>
  </si>
  <si>
    <t>Operands</t>
  </si>
  <si>
    <t>Ø</t>
  </si>
  <si>
    <t>Rb</t>
  </si>
  <si>
    <t>Ra</t>
  </si>
  <si>
    <t>Rt</t>
  </si>
  <si>
    <t>nop</t>
  </si>
  <si>
    <t>LOGIC</t>
  </si>
  <si>
    <t>TRANSFER</t>
  </si>
  <si>
    <t>ARITHMETIC</t>
  </si>
  <si>
    <t>CONTROL</t>
  </si>
  <si>
    <t>Jump to IMEM[PC+off]</t>
  </si>
  <si>
    <t>rt &lt;= ra + rb</t>
  </si>
  <si>
    <t>rt &lt;= ra + immediate value</t>
  </si>
  <si>
    <t>rt &lt;= ra + 1</t>
  </si>
  <si>
    <t>rt &lt;= NOT ra</t>
  </si>
  <si>
    <t>rt &lt;= ra OR rb</t>
  </si>
  <si>
    <t>rt &lt;= ra AND immediate value</t>
  </si>
  <si>
    <t>rt &lt;= ra OR immediate value</t>
  </si>
  <si>
    <t>rt &lt;= ra XOR immediate value</t>
  </si>
  <si>
    <t>rt &lt;= ra shifted left by n bits</t>
  </si>
  <si>
    <t>rt &lt;= ra shifted right by n bits</t>
  </si>
  <si>
    <t>rt &lt;= ra rotated left by n bits</t>
  </si>
  <si>
    <t>rt &lt;= ra rotated right by n bits</t>
  </si>
  <si>
    <t>rt &lt;= ra</t>
  </si>
  <si>
    <t>rt &lt;= DMEM[imm] {direct addressing}</t>
  </si>
  <si>
    <t>rt &lt;= DMEM[ra] {register indirect addressing}</t>
  </si>
  <si>
    <t>rt &lt;= DMEM[ra+off] {base plus offset addressing}</t>
  </si>
  <si>
    <t>rt &lt;= ra AND rb</t>
  </si>
  <si>
    <t>rt &lt;= ra XOR rb</t>
  </si>
  <si>
    <t>rt &lt;= ra - rb</t>
  </si>
  <si>
    <t>rt &lt;= ra - immediate value</t>
  </si>
  <si>
    <t>rt &lt;= ra - 1</t>
  </si>
  <si>
    <t>None</t>
  </si>
  <si>
    <t>DMEM[imm]  &lt;= rb {direct addressing}</t>
  </si>
  <si>
    <t>DMEM[ra]  &lt;= rb {register indirect addressing}</t>
  </si>
  <si>
    <t>DMEM[ra+off] &lt;= rb {base plus offset addressing}</t>
  </si>
  <si>
    <t>IMM[15:0]</t>
  </si>
  <si>
    <t>n</t>
  </si>
  <si>
    <t>If condition is true, then jump to IMEM[PC+off], else continue.  Condition: ra = 0</t>
  </si>
  <si>
    <t xml:space="preserve">If condition is true, then jump to IMEM[PC+off], else continue.  Conditions:  ra ≠ 0 </t>
  </si>
  <si>
    <t>If condition is true, then jump to IMEM[PC+off], else continue.  Conditions: ra = 1</t>
  </si>
  <si>
    <t>If condition is true, then jump to IMEM[PC+off], else continue.  Condition: ra &lt; 0</t>
  </si>
  <si>
    <t>If condition is true, then jump to IMEM[PC+off], else continue.  Condition: ra &gt; 0</t>
  </si>
  <si>
    <t>If condition is true, then jump to IMEM[PC+off], else continue.  Condition: ra ≤ 0</t>
  </si>
  <si>
    <t xml:space="preserve">If condition is true, then jump to IMEM[PC+off], else continue.  Condition:  ra ≥ 0 </t>
  </si>
  <si>
    <t>add rt, ra, rb</t>
  </si>
  <si>
    <t>sub rt, ra, rb</t>
  </si>
  <si>
    <t>addi rt, ra, imm</t>
  </si>
  <si>
    <t>subi rt, ra, imm</t>
  </si>
  <si>
    <t>inc rt, ra</t>
  </si>
  <si>
    <t>dec rt, ra</t>
  </si>
  <si>
    <t xml:space="preserve">not rt, ra </t>
  </si>
  <si>
    <t>or rt, ra, rb</t>
  </si>
  <si>
    <t>and rt, ra,rb</t>
  </si>
  <si>
    <t>xor rt, ra, rb</t>
  </si>
  <si>
    <t>andi rt, ra, imm</t>
  </si>
  <si>
    <t>ori rt, ra, imm</t>
  </si>
  <si>
    <t>xori rt, ra, imm</t>
  </si>
  <si>
    <t>shl rt, ra, n</t>
  </si>
  <si>
    <t>shr rt, ra, n</t>
  </si>
  <si>
    <t>rol rt, ra, n</t>
  </si>
  <si>
    <t>ror rt, ra, n</t>
  </si>
  <si>
    <t>move rt, ra</t>
  </si>
  <si>
    <t>loadi rt, imm</t>
  </si>
  <si>
    <t>loadr rt, ra</t>
  </si>
  <si>
    <t>loado rt, ra, off</t>
  </si>
  <si>
    <t xml:space="preserve">stori rb, imm </t>
  </si>
  <si>
    <t xml:space="preserve">storr rb, ra </t>
  </si>
  <si>
    <t xml:space="preserve">storo rb, ra, off </t>
  </si>
  <si>
    <t xml:space="preserve">jmp off </t>
  </si>
  <si>
    <t>brc ra, cond, off</t>
  </si>
  <si>
    <t>OFF[9:0]</t>
  </si>
  <si>
    <t>OFF[8:0]</t>
  </si>
  <si>
    <t>INSTRUCTION</t>
  </si>
  <si>
    <t>U</t>
  </si>
  <si>
    <t>000000UUUUUUUUUUUUUUUUUUUUUUUUUU</t>
  </si>
  <si>
    <t>001001UUUUUUUUUUUUUUUU0000100010</t>
  </si>
  <si>
    <t>001010UUUUUUUUUUUUUUUU0000100010</t>
  </si>
  <si>
    <t>010000UUUUUUUUUUUUUUUU0000100010</t>
  </si>
  <si>
    <t>100111UUUUUUUUUUUUUUUU0000100010</t>
  </si>
  <si>
    <t>100001UUUUUUUUUUUUUUUU0000100010</t>
  </si>
  <si>
    <t>100110UUUUUUOFF[9:0]0000100010</t>
  </si>
  <si>
    <t>110001UUUUUUUOFF[8:0]00001UUUUU</t>
  </si>
  <si>
    <t>110010UUUUUUUOFF[8:0]00001UUUUU</t>
  </si>
  <si>
    <t>110011UUUUUUUOFF[8:0]00001UUUUU</t>
  </si>
  <si>
    <t>110100UUUUUUUOFF[8:0]00001UUUUU</t>
  </si>
  <si>
    <t>110101UUUUUUUOFF[8:0]00001UUUUU</t>
  </si>
  <si>
    <t>110110UUUUUUUOFF[8:0]00001UUUUU</t>
  </si>
  <si>
    <t>110111UUUUUUUOFF[8:0]00001UUUUU</t>
  </si>
  <si>
    <t>000001UUUUU00011UUUUUU0000100010</t>
  </si>
  <si>
    <t>000010UUUUU00011UUUUUU0000100010</t>
  </si>
  <si>
    <t>010001UUUUU00011UUUUUU0000100010</t>
  </si>
  <si>
    <t>010010UUUUU00011UUUUUU0000100010</t>
  </si>
  <si>
    <t>010011UUUUU00011UUUUUU0000100010</t>
  </si>
  <si>
    <t>101001UUUUUUUUUUUUUUUU0000100011</t>
  </si>
  <si>
    <t>101110UUUUUUOFF[9:0]0000100011</t>
  </si>
  <si>
    <t>1010000000000000000111UUUUU00011</t>
  </si>
  <si>
    <t>00010100000000000001110000100010</t>
  </si>
  <si>
    <t>00011000000000000001110000100010</t>
  </si>
  <si>
    <t>01010100000000000001110000100010</t>
  </si>
  <si>
    <t>01011000000000000001110000100010</t>
  </si>
  <si>
    <t>01011100000000000001110000100010</t>
  </si>
  <si>
    <t>1000000000000000000111UUUUU00010</t>
  </si>
  <si>
    <t>0110010010UUUUUUUUUUUU0000100010</t>
  </si>
  <si>
    <t>0110100010UUUUUUUUUUUU0000100010</t>
  </si>
  <si>
    <t>0111010010UUUUUUUUUUUU0000100010</t>
  </si>
  <si>
    <t>0111100010UUUUUUUUUUUU0000100010</t>
  </si>
  <si>
    <t>Expected Result</t>
  </si>
  <si>
    <t>10 on Reg 2</t>
  </si>
  <si>
    <t>4 on Reg 2</t>
  </si>
  <si>
    <t>14 on Reg 2</t>
  </si>
  <si>
    <t>0 on Reg 2</t>
  </si>
  <si>
    <t>8 on Reg 2</t>
  </si>
  <si>
    <t>6 on Reg 2</t>
  </si>
  <si>
    <t>65528 on Reg 2</t>
  </si>
  <si>
    <t>7 on Reg 2</t>
  </si>
  <si>
    <t>28 on Reg 2</t>
  </si>
  <si>
    <t>49153 on Reg 2</t>
  </si>
  <si>
    <t>3 on Reg 2</t>
  </si>
  <si>
    <t>1 on Reg 2</t>
  </si>
  <si>
    <t>111000UUUUUUU000000111UUUUUUUUUU</t>
  </si>
  <si>
    <t>jmp +0</t>
  </si>
  <si>
    <t>br r12, =1, +3 (Lok)</t>
  </si>
  <si>
    <t>and r12, r12, r11</t>
  </si>
  <si>
    <t>storo r12, r0, 1</t>
  </si>
  <si>
    <t>or r12, r7, r11</t>
  </si>
  <si>
    <t>br r11, ≤0, +6 (Lx)</t>
  </si>
  <si>
    <t>addi r11, r10, h0002</t>
  </si>
  <si>
    <t>br r10, ≥0, +8 (Lx)</t>
  </si>
  <si>
    <t>br r10, &gt;0, +9 (Lx)</t>
  </si>
  <si>
    <t>subi r10, r9, h0001</t>
  </si>
  <si>
    <t>sub r9, r8, r7</t>
  </si>
  <si>
    <t>xor r8, r29, r8</t>
  </si>
  <si>
    <t>not r8, r7</t>
  </si>
  <si>
    <t>ror r7, r7, 3</t>
  </si>
  <si>
    <t>rol r7, r7, 9</t>
  </si>
  <si>
    <t>stori r7, 0</t>
  </si>
  <si>
    <t>br r5, ≠0, -6 (L3)</t>
  </si>
  <si>
    <t>dec r5, r5</t>
  </si>
  <si>
    <t>shl r3, r3, 1</t>
  </si>
  <si>
    <t>shr r4, r4, 1</t>
  </si>
  <si>
    <t>add r7, r3, r7</t>
  </si>
  <si>
    <t>br r6, =0, +2 (L4)</t>
  </si>
  <si>
    <t>andi r6, r4, h0001</t>
  </si>
  <si>
    <t>andi r5, r29, h0010</t>
  </si>
  <si>
    <t>move r7, r0</t>
  </si>
  <si>
    <t>xori r29, r0, hFFFF</t>
  </si>
  <si>
    <t>loado r4, r30, 3</t>
  </si>
  <si>
    <t>loadr r3, r30</t>
  </si>
  <si>
    <t>ori r30, r0, h0004</t>
  </si>
  <si>
    <t>loadi r2, h0010</t>
  </si>
  <si>
    <t>jmp -4 (L1)</t>
  </si>
  <si>
    <t>dec r31, r31</t>
  </si>
  <si>
    <t>inc r1, r1</t>
  </si>
  <si>
    <t>storr r1, r31</t>
  </si>
  <si>
    <t>br r31, &lt;0, +5 (L2)</t>
  </si>
  <si>
    <t>add r1, r0, r0</t>
  </si>
  <si>
    <t>addi r31, r0, h001F</t>
  </si>
  <si>
    <t>br r15,=0,-1</t>
  </si>
  <si>
    <t>BINARY BREAKDOWN</t>
  </si>
  <si>
    <t>HEX BREAKDOWN</t>
  </si>
  <si>
    <t>COE CONSTANTS</t>
  </si>
  <si>
    <t>000101 0000000000011111 11111 00000</t>
  </si>
  <si>
    <t>00010100000000000111111111100000</t>
  </si>
  <si>
    <t>000101 0000000000000010 01010 01011</t>
  </si>
  <si>
    <t>000001 00000 00000 000000 00000 00001</t>
  </si>
  <si>
    <t>00000100000000000000000000000001</t>
  </si>
  <si>
    <t>001001 0000000000000000 00001 00001</t>
  </si>
  <si>
    <t>000001 00000 00111 000000 00000 00111</t>
  </si>
  <si>
    <t>101001 0000000000000000 11111 00001</t>
  </si>
  <si>
    <t>001010 0000000000000000 11111 11111</t>
  </si>
  <si>
    <t>001010 0000000000000000 00101 00101</t>
  </si>
  <si>
    <t>111000 0000000 000000000 0000000000</t>
  </si>
  <si>
    <t>00100100000000000000000000100001</t>
  </si>
  <si>
    <t>10100100000000000000001111100001</t>
  </si>
  <si>
    <t>00101000000000000000001111111111</t>
  </si>
  <si>
    <t>00000100000001110000000000000111</t>
  </si>
  <si>
    <t>00101000000000000000000010100101</t>
  </si>
  <si>
    <t>00010100000000000000100101001011</t>
  </si>
  <si>
    <t>00000000000000000000000000000000</t>
  </si>
  <si>
    <t>loadi r15, h01F0</t>
  </si>
  <si>
    <t>stori r7,h01F8</t>
  </si>
  <si>
    <t>10000000000000000100000000000010</t>
  </si>
  <si>
    <t>100000 0000000000010000 00000 00010</t>
  </si>
  <si>
    <t>10000000000001111100000000001111</t>
  </si>
  <si>
    <t>100000 0000000111110000 00000 01111</t>
  </si>
  <si>
    <t>010110 0000000000000100 00000 11110</t>
  </si>
  <si>
    <t>100001 0000000000000000 11110 00011</t>
  </si>
  <si>
    <t xml:space="preserve">100110 000000 0000000011 11110 00100 </t>
  </si>
  <si>
    <t xml:space="preserve">10011000000000000000111111000100 </t>
  </si>
  <si>
    <t>010111 1111111111111111 00000 11101</t>
  </si>
  <si>
    <t>100111 0000000000000000 00000 00111</t>
  </si>
  <si>
    <t>010101 0000000000010000 11101 00101</t>
  </si>
  <si>
    <t>010101 0000000000000001 00100 00110</t>
  </si>
  <si>
    <t>011001 0001 000000000000 00011 00011</t>
  </si>
  <si>
    <t>101000 0000000000000000 00000 00111</t>
  </si>
  <si>
    <t>101000 0000000111111000 00000 00111</t>
  </si>
  <si>
    <t>011010 0001 000000000000 00100 00100</t>
  </si>
  <si>
    <t>011101 1001 000000000000 00111 00111</t>
  </si>
  <si>
    <t>011101 0011 000000000000 00111 00111</t>
  </si>
  <si>
    <t>010000 0000000000000000 00111 01000</t>
  </si>
  <si>
    <t>010011 00000 01000 000000 11101 01000</t>
  </si>
  <si>
    <t>01001100000010000000001110101000</t>
  </si>
  <si>
    <t>000010 00000 00111 000000 01000 01001</t>
  </si>
  <si>
    <t>000110 0000000000000001 01001 01010</t>
  </si>
  <si>
    <t>010001 00000 01011 000000 00111 01100</t>
  </si>
  <si>
    <t xml:space="preserve">101110 000000 0000000001 00000 01100 </t>
  </si>
  <si>
    <t>010010 00000 01011 00000 01100 01100</t>
  </si>
  <si>
    <t>01011000000000000001000000011110</t>
  </si>
  <si>
    <t>10000100000000000000001111000011</t>
  </si>
  <si>
    <t>01011111111111111111110000011101</t>
  </si>
  <si>
    <t>10011100000000000000000000000111</t>
  </si>
  <si>
    <t>01010100000000000100001110100101</t>
  </si>
  <si>
    <t>01010100000000000000010010000110</t>
  </si>
  <si>
    <t>01101000010000000000000010000100</t>
  </si>
  <si>
    <t>01100100010000000000000001100011</t>
  </si>
  <si>
    <t>10100000000000000000000000000111</t>
  </si>
  <si>
    <t>01110110010000000000000011100111</t>
  </si>
  <si>
    <t>01110100110000000000000011100111</t>
  </si>
  <si>
    <t>01000000000000000000000011101000</t>
  </si>
  <si>
    <t>00001000000001110000000100001001</t>
  </si>
  <si>
    <t>00011000000000000000010100101010</t>
  </si>
  <si>
    <t>01000100000010110000000011101100</t>
  </si>
  <si>
    <t xml:space="preserve">10111000000000000000010000001100 </t>
  </si>
  <si>
    <t>10100000000001111110000000000111</t>
  </si>
  <si>
    <t>01001000000010110000000110001100</t>
  </si>
  <si>
    <t>No.</t>
  </si>
  <si>
    <t>STEP</t>
  </si>
  <si>
    <t>S[1,2,3,4]</t>
  </si>
  <si>
    <t>AL</t>
  </si>
  <si>
    <t>OEN</t>
  </si>
  <si>
    <t>WEN</t>
  </si>
  <si>
    <t>Ø1ØØ</t>
  </si>
  <si>
    <t>1000</t>
  </si>
  <si>
    <t>ØØØØ</t>
  </si>
  <si>
    <t>Ø0ØØ</t>
  </si>
  <si>
    <t>0111</t>
  </si>
  <si>
    <t>0ØØØ</t>
  </si>
  <si>
    <t>1010</t>
  </si>
  <si>
    <t>0</t>
  </si>
  <si>
    <t>ØØØ0</t>
  </si>
  <si>
    <t>1</t>
  </si>
  <si>
    <t>11ØØ</t>
  </si>
  <si>
    <t>00ØØ</t>
  </si>
  <si>
    <t>0101</t>
  </si>
  <si>
    <t>10ØØ</t>
  </si>
  <si>
    <t>ØØ0Ø</t>
  </si>
  <si>
    <t>ØØØ1</t>
  </si>
  <si>
    <t>1011</t>
  </si>
  <si>
    <t>0100</t>
  </si>
  <si>
    <t>0110</t>
  </si>
  <si>
    <t>1001</t>
  </si>
  <si>
    <t>1100</t>
  </si>
  <si>
    <t>1101</t>
  </si>
  <si>
    <t>1110</t>
  </si>
  <si>
    <t>1111</t>
  </si>
  <si>
    <t>CLOCK CYCLES</t>
  </si>
  <si>
    <t>PSEUDO</t>
  </si>
  <si>
    <t>Fuck all</t>
  </si>
  <si>
    <t>R15 = DMEM[01F0]</t>
  </si>
  <si>
    <t>PC stays</t>
  </si>
  <si>
    <t>11000100000001111111100111100000</t>
  </si>
  <si>
    <t>11010000000000000001001111100000</t>
  </si>
  <si>
    <t>11100000000001111110110000000000</t>
  </si>
  <si>
    <t>11000100000000000000010011000000</t>
  </si>
  <si>
    <t>11001000000001111110010010100000</t>
  </si>
  <si>
    <t>11010100000000000010000101000000</t>
  </si>
  <si>
    <t>11011100000000000001110101000000</t>
  </si>
  <si>
    <t>11011000000000000001010101100000</t>
  </si>
  <si>
    <t>11001100000000000000100110000000</t>
  </si>
  <si>
    <t>11100000000001111111110000000000</t>
  </si>
  <si>
    <t>addi r1, r0, 7</t>
  </si>
  <si>
    <t>addi r2, r0, 3</t>
  </si>
  <si>
    <t>storr r2 ,r1</t>
  </si>
  <si>
    <t>loadr r3, r1</t>
  </si>
  <si>
    <t>10100100000000000000000000100010</t>
  </si>
  <si>
    <t>10000100000000000000000000100011</t>
  </si>
  <si>
    <t>00010100000000000000110000000010</t>
  </si>
  <si>
    <t>00010100000000000001110000000001</t>
  </si>
  <si>
    <t>11001000000001111111110001100000</t>
  </si>
  <si>
    <t>br r3,/=0,-1</t>
  </si>
  <si>
    <t>11000100000001111111110111100000</t>
  </si>
  <si>
    <t>11010000000000000001011111100000</t>
  </si>
  <si>
    <t>11100000000001111111000000000000</t>
  </si>
  <si>
    <t>11000100000000000000100011000000</t>
  </si>
  <si>
    <t>11001000000001111110100010100000</t>
  </si>
  <si>
    <t>11010100000000000010010101000000</t>
  </si>
  <si>
    <t>11011100000000000010000101000000</t>
  </si>
  <si>
    <t>11011000000000000001100101100000</t>
  </si>
  <si>
    <t>11001100000000000000110110000000</t>
  </si>
  <si>
    <t>11100000000000000000000000000000</t>
  </si>
  <si>
    <t>0100100000001011000000110001100</t>
  </si>
  <si>
    <t>00010100000000000000110000001110</t>
  </si>
  <si>
    <t>10100000000001111100000000001110</t>
  </si>
  <si>
    <t>addi, r14, r0, 2</t>
  </si>
  <si>
    <t>stori, r14, h01F0</t>
  </si>
  <si>
    <t>r15 = Pushbutton</t>
  </si>
  <si>
    <t>Loop until pushbutton pressed</t>
  </si>
  <si>
    <t>R31 = 31, 496 regToTri onwards  = 0000000000011111</t>
  </si>
  <si>
    <t>r1 = r0 + r0</t>
  </si>
  <si>
    <t>r1 = r1 + 1;</t>
  </si>
  <si>
    <t>if r31 &lt;0 goto 80004002  (R31 = 31 -- until R31 = 0)</t>
  </si>
  <si>
    <t>r1 ++</t>
  </si>
  <si>
    <t>r31 --</t>
  </si>
  <si>
    <t>goto mia 9  D00013E0</t>
  </si>
  <si>
    <t>DMEM[r31] &lt;= r1 (STORE 1-31 IN R31-R1)</t>
  </si>
  <si>
    <t>00010100000000000111111111111111</t>
  </si>
  <si>
    <t>r2 = 16</t>
  </si>
  <si>
    <t>r30 = 4</t>
  </si>
  <si>
    <t>r29 =65535</t>
  </si>
  <si>
    <t>r5 =16</t>
  </si>
  <si>
    <t>r4 = DMEM[4 + 3] = 25</t>
  </si>
  <si>
    <t>r6 = 25 AND 1 = 1</t>
  </si>
  <si>
    <t xml:space="preserve">if r6 = 0, jump to 68400084, else </t>
  </si>
  <si>
    <t>r3 = DMEM[4] = 28</t>
  </si>
  <si>
    <t xml:space="preserve">r7 = 28 </t>
  </si>
  <si>
    <t>00000100000001110000000001100111</t>
  </si>
  <si>
    <t>left 6 rotate</t>
  </si>
  <si>
    <t>01111000110000000000000011100111</t>
  </si>
  <si>
    <t>C407F9E0,</t>
  </si>
  <si>
    <t>14007FFF,</t>
  </si>
  <si>
    <t>04000001,</t>
  </si>
  <si>
    <t>24000021,</t>
  </si>
  <si>
    <t>D00017E0,</t>
  </si>
  <si>
    <t>A40003E1,</t>
  </si>
  <si>
    <t>280003FF,</t>
  </si>
  <si>
    <t>E007F000,</t>
  </si>
  <si>
    <t>80004002,</t>
  </si>
  <si>
    <t>5800101E,</t>
  </si>
  <si>
    <t>840003C3,</t>
  </si>
  <si>
    <t>98000FC4,</t>
  </si>
  <si>
    <t>5FFFFC1D,</t>
  </si>
  <si>
    <t>9C000007,</t>
  </si>
  <si>
    <t>540043A5,</t>
  </si>
  <si>
    <t>54000486,</t>
  </si>
  <si>
    <t xml:space="preserve">C40008C0, </t>
  </si>
  <si>
    <t xml:space="preserve">04070067, </t>
  </si>
  <si>
    <t>68400084,</t>
  </si>
  <si>
    <t>64400063,</t>
  </si>
  <si>
    <t>280000A5,</t>
  </si>
  <si>
    <t>C807E8A0,</t>
  </si>
  <si>
    <t>A0000007,</t>
  </si>
  <si>
    <t>764000E7,</t>
  </si>
  <si>
    <t>78C000E7,</t>
  </si>
  <si>
    <t>400000E8,</t>
  </si>
  <si>
    <t>4C0803A8,</t>
  </si>
  <si>
    <t>08070109,</t>
  </si>
  <si>
    <t>1800052A,</t>
  </si>
  <si>
    <t>D4002540,</t>
  </si>
  <si>
    <t>DC002140,</t>
  </si>
  <si>
    <t>1400094B,</t>
  </si>
  <si>
    <t>D8001960,</t>
  </si>
  <si>
    <t>440B00EC,</t>
  </si>
  <si>
    <t>B800040C,</t>
  </si>
  <si>
    <t>480B018C,</t>
  </si>
  <si>
    <t>CC000D80,</t>
  </si>
  <si>
    <t>E0000000,</t>
  </si>
  <si>
    <t>A007E007,</t>
  </si>
  <si>
    <t>E0000000;</t>
  </si>
  <si>
    <t>8007C00F</t>
  </si>
  <si>
    <t>FETCH S0</t>
  </si>
  <si>
    <t>REGRD S1</t>
  </si>
  <si>
    <t>ALU S2</t>
  </si>
  <si>
    <t>REGWR S3</t>
  </si>
  <si>
    <t>ALU S4</t>
  </si>
  <si>
    <t>MEMRW S5</t>
  </si>
  <si>
    <t>MEMRW S6</t>
  </si>
  <si>
    <t>REGWR S7</t>
  </si>
  <si>
    <t>ALU 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</si>
</sst>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</font>
    <font>
      <sz val="11"/>
      <color theme="0"/>
      <name val="Calibri"/>
    </font>
    <font>
      <sz val="9"/>
      <color theme="0"/>
      <name val="Calibr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strike/>
      <sz val="12"/>
      <color theme="1"/>
      <name val="Calibri"/>
      <family val="2"/>
      <scheme val="minor"/>
    </font>
    <font>
      <sz val="12"/>
      <color theme="1"/>
      <name val="Lucida Console"/>
      <family val="3"/>
    </font>
    <font>
      <sz val="12"/>
      <color theme="0"/>
      <name val="Lucida Console"/>
      <family val="3"/>
    </font>
    <font>
      <sz val="10"/>
      <color theme="1"/>
      <name val="Courier New"/>
      <family val="3"/>
    </font>
    <font>
      <sz val="11"/>
      <color theme="1"/>
      <name val="Lucida Console"/>
      <family val="3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3"/>
    </font>
    <font>
      <b/>
      <sz val="10"/>
      <color theme="1"/>
      <name val="Courier New"/>
      <family val="3"/>
    </font>
    <font>
      <b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3">
    <xf numFmtId="0" fontId="0" fillId="0" borderId="0" xfId="0"/>
    <xf numFmtId="0" fontId="2" fillId="0" borderId="0" xfId="1"/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5" fillId="3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0" borderId="0" xfId="1" applyNumberFormat="1"/>
    <xf numFmtId="0" fontId="2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/>
    </xf>
    <xf numFmtId="0" fontId="2" fillId="0" borderId="1" xfId="1" applyBorder="1" applyAlignment="1">
      <alignment horizontal="left"/>
    </xf>
    <xf numFmtId="0" fontId="7" fillId="9" borderId="1" xfId="1" applyFont="1" applyFill="1" applyBorder="1" applyAlignment="1">
      <alignment horizontal="center"/>
    </xf>
    <xf numFmtId="49" fontId="12" fillId="9" borderId="1" xfId="1" applyNumberFormat="1" applyFont="1" applyFill="1" applyBorder="1" applyAlignment="1">
      <alignment horizontal="center"/>
    </xf>
    <xf numFmtId="49" fontId="7" fillId="9" borderId="1" xfId="1" applyNumberFormat="1" applyFont="1" applyFill="1" applyBorder="1" applyAlignment="1">
      <alignment horizontal="center"/>
    </xf>
    <xf numFmtId="49" fontId="7" fillId="0" borderId="1" xfId="1" applyNumberFormat="1" applyFont="1" applyBorder="1" applyAlignment="1">
      <alignment horizontal="center"/>
    </xf>
    <xf numFmtId="0" fontId="13" fillId="13" borderId="1" xfId="0" applyFont="1" applyFill="1" applyBorder="1" applyAlignment="1">
      <alignment vertical="center" wrapText="1"/>
    </xf>
    <xf numFmtId="0" fontId="0" fillId="13" borderId="1" xfId="0" applyFill="1" applyBorder="1"/>
    <xf numFmtId="0" fontId="0" fillId="14" borderId="1" xfId="0" applyFill="1" applyBorder="1"/>
    <xf numFmtId="49" fontId="14" fillId="0" borderId="1" xfId="0" applyNumberFormat="1" applyFont="1" applyBorder="1"/>
    <xf numFmtId="0" fontId="0" fillId="0" borderId="1" xfId="0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5" fillId="5" borderId="8" xfId="0" applyFont="1" applyFill="1" applyBorder="1" applyAlignment="1"/>
    <xf numFmtId="49" fontId="14" fillId="0" borderId="1" xfId="0" applyNumberFormat="1" applyFont="1" applyFill="1" applyBorder="1" applyAlignment="1">
      <alignment wrapText="1"/>
    </xf>
    <xf numFmtId="49" fontId="14" fillId="0" borderId="1" xfId="0" applyNumberFormat="1" applyFont="1" applyFill="1" applyBorder="1"/>
    <xf numFmtId="0" fontId="1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2"/>
    <xf numFmtId="0" fontId="5" fillId="3" borderId="1" xfId="2" applyFont="1" applyFill="1" applyBorder="1" applyAlignment="1">
      <alignment horizontal="center" vertical="center"/>
    </xf>
    <xf numFmtId="49" fontId="1" fillId="0" borderId="0" xfId="2" applyNumberFormat="1"/>
    <xf numFmtId="0" fontId="6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left" vertical="center"/>
    </xf>
    <xf numFmtId="0" fontId="1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49" fontId="6" fillId="0" borderId="1" xfId="2" applyNumberFormat="1" applyFont="1" applyBorder="1" applyAlignment="1">
      <alignment horizontal="center"/>
    </xf>
    <xf numFmtId="0" fontId="8" fillId="0" borderId="1" xfId="2" applyFont="1" applyBorder="1" applyAlignment="1">
      <alignment horizontal="left" vertical="center" wrapText="1"/>
    </xf>
    <xf numFmtId="49" fontId="6" fillId="6" borderId="1" xfId="2" applyNumberFormat="1" applyFont="1" applyFill="1" applyBorder="1" applyAlignment="1">
      <alignment horizontal="center"/>
    </xf>
    <xf numFmtId="49" fontId="6" fillId="0" borderId="1" xfId="2" applyNumberFormat="1" applyFont="1" applyFill="1" applyBorder="1" applyAlignment="1">
      <alignment horizontal="center"/>
    </xf>
    <xf numFmtId="49" fontId="6" fillId="12" borderId="1" xfId="2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49" fontId="6" fillId="16" borderId="1" xfId="2" applyNumberFormat="1" applyFont="1" applyFill="1" applyBorder="1" applyAlignment="1">
      <alignment horizontal="center"/>
    </xf>
    <xf numFmtId="0" fontId="1" fillId="6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49" fontId="6" fillId="17" borderId="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7" fillId="11" borderId="2" xfId="2" applyFont="1" applyFill="1" applyBorder="1" applyAlignment="1">
      <alignment vertical="center"/>
    </xf>
    <xf numFmtId="0" fontId="7" fillId="11" borderId="3" xfId="2" applyFont="1" applyFill="1" applyBorder="1" applyAlignment="1">
      <alignment vertical="center"/>
    </xf>
    <xf numFmtId="0" fontId="7" fillId="8" borderId="2" xfId="2" applyFont="1" applyFill="1" applyBorder="1" applyAlignment="1">
      <alignment vertical="center"/>
    </xf>
    <xf numFmtId="0" fontId="7" fillId="8" borderId="3" xfId="2" applyFont="1" applyFill="1" applyBorder="1" applyAlignment="1">
      <alignment vertical="center"/>
    </xf>
    <xf numFmtId="0" fontId="7" fillId="10" borderId="2" xfId="2" applyFont="1" applyFill="1" applyBorder="1" applyAlignment="1">
      <alignment vertical="center"/>
    </xf>
    <xf numFmtId="0" fontId="7" fillId="10" borderId="3" xfId="2" applyFont="1" applyFill="1" applyBorder="1" applyAlignment="1">
      <alignment vertical="center"/>
    </xf>
    <xf numFmtId="0" fontId="16" fillId="13" borderId="1" xfId="0" applyFont="1" applyFill="1" applyBorder="1"/>
    <xf numFmtId="0" fontId="17" fillId="13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49" fontId="14" fillId="0" borderId="1" xfId="0" applyNumberFormat="1" applyFont="1" applyBorder="1" applyAlignment="1">
      <alignment horizontal="left"/>
    </xf>
    <xf numFmtId="49" fontId="14" fillId="0" borderId="1" xfId="0" applyNumberFormat="1" applyFont="1" applyFill="1" applyBorder="1" applyAlignment="1">
      <alignment horizontal="left" wrapText="1"/>
    </xf>
    <xf numFmtId="0" fontId="1" fillId="0" borderId="1" xfId="2" applyFont="1" applyBorder="1" applyAlignment="1">
      <alignment horizontal="center" vertical="center"/>
    </xf>
    <xf numFmtId="0" fontId="0" fillId="9" borderId="0" xfId="0" applyFill="1"/>
    <xf numFmtId="0" fontId="1" fillId="0" borderId="3" xfId="2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7" fillId="10" borderId="4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7" fillId="8" borderId="2" xfId="2" applyFont="1" applyFill="1" applyBorder="1" applyAlignment="1">
      <alignment horizontal="center" vertical="center"/>
    </xf>
    <xf numFmtId="0" fontId="7" fillId="8" borderId="3" xfId="2" applyFont="1" applyFill="1" applyBorder="1" applyAlignment="1">
      <alignment horizontal="center" vertical="center"/>
    </xf>
    <xf numFmtId="0" fontId="7" fillId="8" borderId="4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7" fillId="11" borderId="2" xfId="2" applyFont="1" applyFill="1" applyBorder="1" applyAlignment="1">
      <alignment horizontal="center" vertical="center"/>
    </xf>
    <xf numFmtId="0" fontId="7" fillId="11" borderId="3" xfId="2" applyFont="1" applyFill="1" applyBorder="1" applyAlignment="1">
      <alignment horizontal="center" vertical="center"/>
    </xf>
    <xf numFmtId="0" fontId="7" fillId="11" borderId="4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12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11" borderId="2" xfId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8" borderId="3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/>
    </xf>
    <xf numFmtId="0" fontId="7" fillId="10" borderId="2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4" fillId="12" borderId="5" xfId="1" applyFont="1" applyFill="1" applyBorder="1" applyAlignment="1">
      <alignment horizontal="center" vertical="center"/>
    </xf>
    <xf numFmtId="0" fontId="4" fillId="12" borderId="6" xfId="1" applyFont="1" applyFill="1" applyBorder="1" applyAlignment="1">
      <alignment horizontal="center" vertical="center"/>
    </xf>
    <xf numFmtId="0" fontId="4" fillId="12" borderId="7" xfId="1" applyFont="1" applyFill="1" applyBorder="1" applyAlignment="1">
      <alignment horizontal="center" vertical="center"/>
    </xf>
    <xf numFmtId="0" fontId="9" fillId="12" borderId="5" xfId="1" applyFont="1" applyFill="1" applyBorder="1" applyAlignment="1">
      <alignment horizontal="center" vertical="center"/>
    </xf>
    <xf numFmtId="0" fontId="9" fillId="12" borderId="6" xfId="1" applyFont="1" applyFill="1" applyBorder="1" applyAlignment="1">
      <alignment horizontal="center" vertical="center"/>
    </xf>
    <xf numFmtId="0" fontId="9" fillId="12" borderId="7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5" fillId="15" borderId="2" xfId="0" applyFont="1" applyFill="1" applyBorder="1" applyAlignment="1">
      <alignment horizontal="center"/>
    </xf>
    <xf numFmtId="0" fontId="15" fillId="15" borderId="3" xfId="0" applyFont="1" applyFill="1" applyBorder="1" applyAlignment="1">
      <alignment horizontal="center"/>
    </xf>
    <xf numFmtId="0" fontId="15" fillId="15" borderId="4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49" fontId="7" fillId="11" borderId="9" xfId="2" applyNumberFormat="1" applyFont="1" applyFill="1" applyBorder="1" applyAlignment="1">
      <alignment horizontal="center"/>
    </xf>
    <xf numFmtId="49" fontId="19" fillId="11" borderId="1" xfId="2" applyNumberFormat="1" applyFont="1" applyFill="1" applyBorder="1" applyAlignment="1">
      <alignment horizontal="center"/>
    </xf>
    <xf numFmtId="49" fontId="19" fillId="11" borderId="5" xfId="2" applyNumberFormat="1" applyFont="1" applyFill="1" applyBorder="1" applyAlignment="1">
      <alignment horizontal="center" vertical="center"/>
    </xf>
    <xf numFmtId="49" fontId="19" fillId="11" borderId="6" xfId="2" applyNumberFormat="1" applyFont="1" applyFill="1" applyBorder="1" applyAlignment="1">
      <alignment horizontal="center" vertical="center"/>
    </xf>
    <xf numFmtId="49" fontId="19" fillId="11" borderId="7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705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st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st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str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st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"/>
  <sheetViews>
    <sheetView tabSelected="1" topLeftCell="AP1" zoomScale="70" zoomScaleNormal="70" workbookViewId="0">
      <selection activeCell="BI27" sqref="BI27"/>
    </sheetView>
  </sheetViews>
  <sheetFormatPr defaultColWidth="12.5703125" defaultRowHeight="15.75" x14ac:dyDescent="0.25"/>
  <cols>
    <col min="1" max="1" width="18.5703125" style="32" customWidth="1"/>
    <col min="2" max="2" width="79.5703125" style="32" bestFit="1" customWidth="1"/>
    <col min="3" max="7" width="3.28515625" style="32" bestFit="1" customWidth="1"/>
    <col min="8" max="12" width="3.140625" style="32" bestFit="1" customWidth="1"/>
    <col min="13" max="13" width="2.7109375" style="32" customWidth="1"/>
    <col min="14" max="14" width="3.140625" style="32" bestFit="1" customWidth="1"/>
    <col min="15" max="34" width="2.7109375" style="32" customWidth="1"/>
    <col min="35" max="35" width="5.5703125" style="32" customWidth="1"/>
    <col min="36" max="36" width="20.5703125" style="32" customWidth="1"/>
    <col min="37" max="37" width="14.7109375" style="32" customWidth="1"/>
    <col min="38" max="38" width="16.28515625" style="32" customWidth="1"/>
    <col min="39" max="39" width="12" style="32" customWidth="1"/>
    <col min="40" max="40" width="11" style="32" customWidth="1"/>
    <col min="41" max="41" width="12.5703125" style="32"/>
    <col min="42" max="42" width="4.7109375" style="32" customWidth="1"/>
    <col min="43" max="43" width="22.85546875" style="32" customWidth="1"/>
    <col min="44" max="44" width="14.85546875" style="32" customWidth="1"/>
    <col min="45" max="45" width="13.7109375" style="32" customWidth="1"/>
    <col min="46" max="48" width="12.5703125" style="32"/>
    <col min="49" max="49" width="6.28515625" style="32" customWidth="1"/>
    <col min="50" max="50" width="23.28515625" style="32" customWidth="1"/>
    <col min="51" max="56" width="12.5703125" style="32"/>
    <col min="57" max="57" width="23.7109375" style="32" bestFit="1" customWidth="1"/>
    <col min="58" max="16384" width="12.5703125" style="32"/>
  </cols>
  <sheetData>
    <row r="1" spans="1:62" x14ac:dyDescent="0.25">
      <c r="A1" s="84" t="s">
        <v>0</v>
      </c>
      <c r="B1" s="84" t="s">
        <v>1</v>
      </c>
      <c r="C1" s="85" t="s">
        <v>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2" spans="1:62" x14ac:dyDescent="0.25">
      <c r="A2" s="84"/>
      <c r="B2" s="84"/>
      <c r="C2" s="86" t="s">
        <v>3</v>
      </c>
      <c r="D2" s="86"/>
      <c r="E2" s="86"/>
      <c r="F2" s="86"/>
      <c r="G2" s="86"/>
      <c r="H2" s="86"/>
      <c r="I2" s="87" t="s">
        <v>4</v>
      </c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</row>
    <row r="3" spans="1:62" x14ac:dyDescent="0.25">
      <c r="A3" s="84"/>
      <c r="B3" s="84"/>
      <c r="C3" s="33">
        <v>31</v>
      </c>
      <c r="D3" s="33">
        <v>30</v>
      </c>
      <c r="E3" s="33">
        <v>29</v>
      </c>
      <c r="F3" s="33">
        <v>28</v>
      </c>
      <c r="G3" s="33">
        <v>27</v>
      </c>
      <c r="H3" s="33">
        <v>26</v>
      </c>
      <c r="I3" s="33">
        <v>25</v>
      </c>
      <c r="J3" s="33">
        <v>24</v>
      </c>
      <c r="K3" s="33">
        <v>23</v>
      </c>
      <c r="L3" s="33">
        <v>22</v>
      </c>
      <c r="M3" s="33">
        <v>21</v>
      </c>
      <c r="N3" s="33">
        <v>20</v>
      </c>
      <c r="O3" s="33">
        <v>19</v>
      </c>
      <c r="P3" s="33">
        <v>18</v>
      </c>
      <c r="Q3" s="33">
        <v>17</v>
      </c>
      <c r="R3" s="33">
        <v>16</v>
      </c>
      <c r="S3" s="33">
        <v>15</v>
      </c>
      <c r="T3" s="33">
        <v>14</v>
      </c>
      <c r="U3" s="33">
        <v>13</v>
      </c>
      <c r="V3" s="33">
        <v>12</v>
      </c>
      <c r="W3" s="33">
        <v>11</v>
      </c>
      <c r="X3" s="33">
        <v>10</v>
      </c>
      <c r="Y3" s="33">
        <v>9</v>
      </c>
      <c r="Z3" s="33">
        <v>8</v>
      </c>
      <c r="AA3" s="33">
        <v>7</v>
      </c>
      <c r="AB3" s="33">
        <v>6</v>
      </c>
      <c r="AC3" s="33">
        <v>5</v>
      </c>
      <c r="AD3" s="33">
        <v>4</v>
      </c>
      <c r="AE3" s="33">
        <v>3</v>
      </c>
      <c r="AF3" s="33">
        <v>2</v>
      </c>
      <c r="AG3" s="33">
        <v>1</v>
      </c>
      <c r="AH3" s="33">
        <v>0</v>
      </c>
    </row>
    <row r="4" spans="1:62" x14ac:dyDescent="0.25">
      <c r="A4" s="88" t="s">
        <v>12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90"/>
      <c r="AJ4" s="128" t="s">
        <v>12</v>
      </c>
      <c r="AK4" s="128"/>
      <c r="AL4" s="128"/>
      <c r="AM4" s="128"/>
      <c r="AN4" s="128"/>
      <c r="AO4" s="128"/>
      <c r="AP4" s="34"/>
      <c r="AQ4" s="128" t="s">
        <v>10</v>
      </c>
      <c r="AR4" s="128"/>
      <c r="AS4" s="128"/>
      <c r="AT4" s="128"/>
      <c r="AU4" s="128"/>
      <c r="AV4" s="128"/>
      <c r="AW4" s="34"/>
      <c r="AX4" s="128" t="s">
        <v>11</v>
      </c>
      <c r="AY4" s="128"/>
      <c r="AZ4" s="128"/>
      <c r="BA4" s="128"/>
      <c r="BB4" s="128"/>
      <c r="BC4" s="128"/>
      <c r="BD4" s="34"/>
      <c r="BE4" s="128" t="s">
        <v>13</v>
      </c>
      <c r="BF4" s="128"/>
      <c r="BG4" s="128"/>
      <c r="BH4" s="128"/>
      <c r="BI4" s="128"/>
      <c r="BJ4" s="128"/>
    </row>
    <row r="5" spans="1:62" x14ac:dyDescent="0.25">
      <c r="A5" s="35" t="s">
        <v>9</v>
      </c>
      <c r="B5" s="36" t="s">
        <v>36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 t="s">
        <v>5</v>
      </c>
      <c r="J5" s="37" t="s">
        <v>5</v>
      </c>
      <c r="K5" s="37" t="s">
        <v>5</v>
      </c>
      <c r="L5" s="37" t="s">
        <v>5</v>
      </c>
      <c r="M5" s="37" t="s">
        <v>5</v>
      </c>
      <c r="N5" s="37" t="s">
        <v>5</v>
      </c>
      <c r="O5" s="37" t="s">
        <v>5</v>
      </c>
      <c r="P5" s="37" t="s">
        <v>5</v>
      </c>
      <c r="Q5" s="37" t="s">
        <v>5</v>
      </c>
      <c r="R5" s="37" t="s">
        <v>5</v>
      </c>
      <c r="S5" s="37" t="s">
        <v>5</v>
      </c>
      <c r="T5" s="37" t="s">
        <v>5</v>
      </c>
      <c r="U5" s="37" t="s">
        <v>5</v>
      </c>
      <c r="V5" s="37" t="s">
        <v>5</v>
      </c>
      <c r="W5" s="37" t="s">
        <v>5</v>
      </c>
      <c r="X5" s="37" t="s">
        <v>5</v>
      </c>
      <c r="Y5" s="37" t="s">
        <v>5</v>
      </c>
      <c r="Z5" s="37" t="s">
        <v>5</v>
      </c>
      <c r="AA5" s="37" t="s">
        <v>5</v>
      </c>
      <c r="AB5" s="37" t="s">
        <v>5</v>
      </c>
      <c r="AC5" s="37" t="s">
        <v>5</v>
      </c>
      <c r="AD5" s="37" t="s">
        <v>5</v>
      </c>
      <c r="AE5" s="37" t="s">
        <v>5</v>
      </c>
      <c r="AF5" s="37" t="s">
        <v>5</v>
      </c>
      <c r="AG5" s="37" t="s">
        <v>5</v>
      </c>
      <c r="AH5" s="37" t="s">
        <v>5</v>
      </c>
      <c r="AJ5" s="129"/>
      <c r="AK5" s="129" t="s">
        <v>231</v>
      </c>
      <c r="AL5" s="129" t="s">
        <v>232</v>
      </c>
      <c r="AM5" s="129" t="s">
        <v>233</v>
      </c>
      <c r="AN5" s="129" t="s">
        <v>234</v>
      </c>
      <c r="AO5" s="129" t="s">
        <v>235</v>
      </c>
      <c r="AP5" s="34"/>
      <c r="AQ5" s="129"/>
      <c r="AR5" s="129" t="s">
        <v>231</v>
      </c>
      <c r="AS5" s="129" t="s">
        <v>232</v>
      </c>
      <c r="AT5" s="129" t="s">
        <v>233</v>
      </c>
      <c r="AU5" s="129" t="s">
        <v>234</v>
      </c>
      <c r="AV5" s="129" t="s">
        <v>235</v>
      </c>
      <c r="AW5" s="34"/>
      <c r="AX5" s="129"/>
      <c r="AY5" s="129" t="s">
        <v>231</v>
      </c>
      <c r="AZ5" s="129" t="s">
        <v>232</v>
      </c>
      <c r="BA5" s="129" t="s">
        <v>233</v>
      </c>
      <c r="BB5" s="129" t="s">
        <v>234</v>
      </c>
      <c r="BC5" s="129" t="s">
        <v>235</v>
      </c>
      <c r="BD5" s="34"/>
      <c r="BE5" s="129"/>
      <c r="BF5" s="129" t="s">
        <v>231</v>
      </c>
      <c r="BG5" s="129" t="s">
        <v>232</v>
      </c>
      <c r="BH5" s="129" t="s">
        <v>233</v>
      </c>
      <c r="BI5" s="129" t="s">
        <v>234</v>
      </c>
      <c r="BJ5" s="129" t="s">
        <v>235</v>
      </c>
    </row>
    <row r="6" spans="1:62" x14ac:dyDescent="0.25">
      <c r="A6" s="37" t="s">
        <v>49</v>
      </c>
      <c r="B6" s="36" t="s">
        <v>15</v>
      </c>
      <c r="C6" s="37">
        <v>0</v>
      </c>
      <c r="D6" s="37">
        <v>0</v>
      </c>
      <c r="E6" s="38">
        <v>0</v>
      </c>
      <c r="F6" s="38">
        <v>0</v>
      </c>
      <c r="G6" s="39">
        <v>0</v>
      </c>
      <c r="H6" s="37">
        <v>1</v>
      </c>
      <c r="I6" s="37" t="s">
        <v>5</v>
      </c>
      <c r="J6" s="37" t="s">
        <v>5</v>
      </c>
      <c r="K6" s="37" t="s">
        <v>5</v>
      </c>
      <c r="L6" s="37" t="s">
        <v>5</v>
      </c>
      <c r="M6" s="37" t="s">
        <v>5</v>
      </c>
      <c r="N6" s="81" t="s">
        <v>6</v>
      </c>
      <c r="O6" s="82"/>
      <c r="P6" s="82"/>
      <c r="Q6" s="82"/>
      <c r="R6" s="83"/>
      <c r="S6" s="37" t="s">
        <v>5</v>
      </c>
      <c r="T6" s="37" t="s">
        <v>5</v>
      </c>
      <c r="U6" s="37" t="s">
        <v>5</v>
      </c>
      <c r="V6" s="37" t="s">
        <v>5</v>
      </c>
      <c r="W6" s="37" t="s">
        <v>5</v>
      </c>
      <c r="X6" s="37" t="s">
        <v>5</v>
      </c>
      <c r="Y6" s="77" t="s">
        <v>7</v>
      </c>
      <c r="Z6" s="77"/>
      <c r="AA6" s="77"/>
      <c r="AB6" s="77"/>
      <c r="AC6" s="77"/>
      <c r="AD6" s="73" t="s">
        <v>8</v>
      </c>
      <c r="AE6" s="68"/>
      <c r="AF6" s="68"/>
      <c r="AG6" s="68"/>
      <c r="AH6" s="69"/>
      <c r="AJ6" s="130" t="s">
        <v>9</v>
      </c>
      <c r="AK6" s="41" t="s">
        <v>364</v>
      </c>
      <c r="AL6" s="41" t="s">
        <v>236</v>
      </c>
      <c r="AM6" s="41" t="s">
        <v>237</v>
      </c>
      <c r="AN6" s="41">
        <v>0</v>
      </c>
      <c r="AO6" s="41">
        <v>0</v>
      </c>
      <c r="AP6" s="34"/>
      <c r="AQ6" s="130" t="s">
        <v>55</v>
      </c>
      <c r="AR6" s="41" t="s">
        <v>364</v>
      </c>
      <c r="AS6" s="41" t="s">
        <v>236</v>
      </c>
      <c r="AT6" s="41" t="s">
        <v>237</v>
      </c>
      <c r="AU6" s="41">
        <v>0</v>
      </c>
      <c r="AV6" s="41">
        <v>0</v>
      </c>
      <c r="AW6" s="34"/>
      <c r="AX6" s="130" t="s">
        <v>66</v>
      </c>
      <c r="AY6" s="41" t="s">
        <v>364</v>
      </c>
      <c r="AZ6" s="41" t="s">
        <v>236</v>
      </c>
      <c r="BA6" s="41" t="s">
        <v>237</v>
      </c>
      <c r="BB6" s="41">
        <v>0</v>
      </c>
      <c r="BC6" s="41">
        <v>0</v>
      </c>
      <c r="BD6" s="34"/>
      <c r="BE6" s="130" t="s">
        <v>73</v>
      </c>
      <c r="BF6" s="41" t="s">
        <v>364</v>
      </c>
      <c r="BG6" s="41" t="s">
        <v>236</v>
      </c>
      <c r="BH6" s="41" t="s">
        <v>237</v>
      </c>
      <c r="BI6" s="41">
        <v>0</v>
      </c>
      <c r="BJ6" s="41">
        <v>0</v>
      </c>
    </row>
    <row r="7" spans="1:62" x14ac:dyDescent="0.25">
      <c r="A7" s="37" t="s">
        <v>50</v>
      </c>
      <c r="B7" s="42" t="s">
        <v>33</v>
      </c>
      <c r="C7" s="37">
        <v>0</v>
      </c>
      <c r="D7" s="37">
        <v>0</v>
      </c>
      <c r="E7" s="38">
        <v>0</v>
      </c>
      <c r="F7" s="38">
        <v>0</v>
      </c>
      <c r="G7" s="39">
        <v>1</v>
      </c>
      <c r="H7" s="37">
        <v>0</v>
      </c>
      <c r="I7" s="37" t="s">
        <v>5</v>
      </c>
      <c r="J7" s="37" t="s">
        <v>5</v>
      </c>
      <c r="K7" s="37" t="s">
        <v>5</v>
      </c>
      <c r="L7" s="37" t="s">
        <v>5</v>
      </c>
      <c r="M7" s="37" t="s">
        <v>5</v>
      </c>
      <c r="N7" s="73" t="s">
        <v>6</v>
      </c>
      <c r="O7" s="68"/>
      <c r="P7" s="68"/>
      <c r="Q7" s="68"/>
      <c r="R7" s="69"/>
      <c r="S7" s="37" t="s">
        <v>5</v>
      </c>
      <c r="T7" s="37" t="s">
        <v>5</v>
      </c>
      <c r="U7" s="37" t="s">
        <v>5</v>
      </c>
      <c r="V7" s="37" t="s">
        <v>5</v>
      </c>
      <c r="W7" s="37" t="s">
        <v>5</v>
      </c>
      <c r="X7" s="37" t="s">
        <v>5</v>
      </c>
      <c r="Y7" s="77" t="s">
        <v>7</v>
      </c>
      <c r="Z7" s="77"/>
      <c r="AA7" s="77"/>
      <c r="AB7" s="77"/>
      <c r="AC7" s="77"/>
      <c r="AD7" s="73" t="s">
        <v>8</v>
      </c>
      <c r="AE7" s="68"/>
      <c r="AF7" s="68"/>
      <c r="AG7" s="68"/>
      <c r="AH7" s="69"/>
      <c r="AJ7" s="131"/>
      <c r="AK7" s="41" t="s">
        <v>365</v>
      </c>
      <c r="AL7" s="43" t="s">
        <v>238</v>
      </c>
      <c r="AM7" s="41" t="s">
        <v>238</v>
      </c>
      <c r="AN7" s="41">
        <v>0</v>
      </c>
      <c r="AO7" s="41">
        <v>0</v>
      </c>
      <c r="AP7" s="34"/>
      <c r="AQ7" s="131"/>
      <c r="AR7" s="41" t="s">
        <v>365</v>
      </c>
      <c r="AS7" s="41" t="s">
        <v>238</v>
      </c>
      <c r="AT7" s="44" t="s">
        <v>238</v>
      </c>
      <c r="AU7" s="41">
        <v>0</v>
      </c>
      <c r="AV7" s="41">
        <v>0</v>
      </c>
      <c r="AW7" s="34"/>
      <c r="AX7" s="131"/>
      <c r="AY7" s="41" t="s">
        <v>365</v>
      </c>
      <c r="AZ7" s="41" t="s">
        <v>238</v>
      </c>
      <c r="BA7" s="44" t="s">
        <v>238</v>
      </c>
      <c r="BB7" s="41">
        <v>0</v>
      </c>
      <c r="BC7" s="41">
        <v>0</v>
      </c>
      <c r="BD7" s="34"/>
      <c r="BE7" s="131"/>
      <c r="BF7" s="41" t="s">
        <v>365</v>
      </c>
      <c r="BG7" s="41" t="s">
        <v>246</v>
      </c>
      <c r="BH7" s="44" t="s">
        <v>242</v>
      </c>
      <c r="BI7" s="41">
        <v>0</v>
      </c>
      <c r="BJ7" s="41">
        <v>0</v>
      </c>
    </row>
    <row r="8" spans="1:62" x14ac:dyDescent="0.25">
      <c r="A8" s="37" t="s">
        <v>51</v>
      </c>
      <c r="B8" s="42" t="s">
        <v>16</v>
      </c>
      <c r="C8" s="37">
        <v>0</v>
      </c>
      <c r="D8" s="37">
        <v>0</v>
      </c>
      <c r="E8" s="37">
        <v>0</v>
      </c>
      <c r="F8" s="37">
        <v>1</v>
      </c>
      <c r="G8" s="37">
        <v>0</v>
      </c>
      <c r="H8" s="37">
        <v>1</v>
      </c>
      <c r="I8" s="73" t="s">
        <v>40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9"/>
      <c r="Y8" s="73" t="s">
        <v>7</v>
      </c>
      <c r="Z8" s="68"/>
      <c r="AA8" s="68"/>
      <c r="AB8" s="68"/>
      <c r="AC8" s="69"/>
      <c r="AD8" s="73" t="s">
        <v>8</v>
      </c>
      <c r="AE8" s="68"/>
      <c r="AF8" s="68"/>
      <c r="AG8" s="68"/>
      <c r="AH8" s="69"/>
      <c r="AJ8" s="131"/>
      <c r="AK8" s="47"/>
      <c r="AL8" s="47"/>
      <c r="AM8" s="47"/>
      <c r="AN8" s="47"/>
      <c r="AO8" s="47"/>
      <c r="AP8" s="34"/>
      <c r="AQ8" s="131"/>
      <c r="AR8" s="41" t="s">
        <v>366</v>
      </c>
      <c r="AS8" s="41" t="s">
        <v>239</v>
      </c>
      <c r="AT8" s="41" t="s">
        <v>240</v>
      </c>
      <c r="AU8" s="41">
        <v>0</v>
      </c>
      <c r="AV8" s="41">
        <v>0</v>
      </c>
      <c r="AW8" s="34"/>
      <c r="AX8" s="131"/>
      <c r="AY8" s="41" t="s">
        <v>366</v>
      </c>
      <c r="AZ8" s="41" t="s">
        <v>241</v>
      </c>
      <c r="BA8" s="41" t="s">
        <v>242</v>
      </c>
      <c r="BB8" s="41" t="s">
        <v>243</v>
      </c>
      <c r="BC8" s="41" t="s">
        <v>243</v>
      </c>
      <c r="BD8" s="34"/>
      <c r="BE8" s="131"/>
      <c r="BF8" s="41" t="s">
        <v>372</v>
      </c>
      <c r="BG8" s="44" t="s">
        <v>238</v>
      </c>
      <c r="BH8" s="44" t="s">
        <v>238</v>
      </c>
      <c r="BI8" s="41" t="s">
        <v>243</v>
      </c>
      <c r="BJ8" s="41" t="s">
        <v>243</v>
      </c>
    </row>
    <row r="9" spans="1:62" x14ac:dyDescent="0.25">
      <c r="A9" s="37" t="s">
        <v>52</v>
      </c>
      <c r="B9" s="42" t="s">
        <v>34</v>
      </c>
      <c r="C9" s="37">
        <v>0</v>
      </c>
      <c r="D9" s="37">
        <v>0</v>
      </c>
      <c r="E9" s="37">
        <v>0</v>
      </c>
      <c r="F9" s="37">
        <v>1</v>
      </c>
      <c r="G9" s="37">
        <v>1</v>
      </c>
      <c r="H9" s="37">
        <v>0</v>
      </c>
      <c r="I9" s="73" t="s">
        <v>40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9"/>
      <c r="Y9" s="73" t="s">
        <v>7</v>
      </c>
      <c r="Z9" s="68"/>
      <c r="AA9" s="68"/>
      <c r="AB9" s="68"/>
      <c r="AC9" s="69"/>
      <c r="AD9" s="73" t="s">
        <v>8</v>
      </c>
      <c r="AE9" s="68"/>
      <c r="AF9" s="68"/>
      <c r="AG9" s="68"/>
      <c r="AH9" s="69"/>
      <c r="AJ9" s="131"/>
      <c r="AK9" s="47"/>
      <c r="AL9" s="47"/>
      <c r="AM9" s="47"/>
      <c r="AN9" s="47"/>
      <c r="AO9" s="47"/>
      <c r="AP9" s="34"/>
      <c r="AQ9" s="131"/>
      <c r="AR9" s="47"/>
      <c r="AS9" s="45"/>
      <c r="AT9" s="45"/>
      <c r="AU9" s="45"/>
      <c r="AV9" s="45"/>
      <c r="AW9" s="34"/>
      <c r="AX9" s="131"/>
      <c r="AY9" s="47"/>
      <c r="AZ9" s="47"/>
      <c r="BA9" s="47"/>
      <c r="BB9" s="47"/>
      <c r="BC9" s="47"/>
      <c r="BD9" s="34"/>
      <c r="BE9" s="131"/>
      <c r="BF9" s="47"/>
      <c r="BG9" s="47"/>
      <c r="BH9" s="47"/>
      <c r="BI9" s="47"/>
      <c r="BJ9" s="47"/>
    </row>
    <row r="10" spans="1:62" x14ac:dyDescent="0.25">
      <c r="A10" s="37" t="s">
        <v>53</v>
      </c>
      <c r="B10" s="42" t="s">
        <v>17</v>
      </c>
      <c r="C10" s="37">
        <v>0</v>
      </c>
      <c r="D10" s="37">
        <v>0</v>
      </c>
      <c r="E10" s="37">
        <v>1</v>
      </c>
      <c r="F10" s="37">
        <v>0</v>
      </c>
      <c r="G10" s="39">
        <v>0</v>
      </c>
      <c r="H10" s="37">
        <v>1</v>
      </c>
      <c r="I10" s="37" t="s">
        <v>5</v>
      </c>
      <c r="J10" s="37" t="s">
        <v>5</v>
      </c>
      <c r="K10" s="37" t="s">
        <v>5</v>
      </c>
      <c r="L10" s="37" t="s">
        <v>5</v>
      </c>
      <c r="M10" s="37" t="s">
        <v>5</v>
      </c>
      <c r="N10" s="37" t="s">
        <v>5</v>
      </c>
      <c r="O10" s="37" t="s">
        <v>5</v>
      </c>
      <c r="P10" s="37" t="s">
        <v>5</v>
      </c>
      <c r="Q10" s="37" t="s">
        <v>5</v>
      </c>
      <c r="R10" s="37" t="s">
        <v>5</v>
      </c>
      <c r="S10" s="37" t="s">
        <v>5</v>
      </c>
      <c r="T10" s="37" t="s">
        <v>5</v>
      </c>
      <c r="U10" s="37" t="s">
        <v>5</v>
      </c>
      <c r="V10" s="37" t="s">
        <v>5</v>
      </c>
      <c r="W10" s="37" t="s">
        <v>5</v>
      </c>
      <c r="X10" s="37" t="s">
        <v>5</v>
      </c>
      <c r="Y10" s="73" t="s">
        <v>7</v>
      </c>
      <c r="Z10" s="68"/>
      <c r="AA10" s="68"/>
      <c r="AB10" s="68"/>
      <c r="AC10" s="69"/>
      <c r="AD10" s="73" t="s">
        <v>8</v>
      </c>
      <c r="AE10" s="68"/>
      <c r="AF10" s="68"/>
      <c r="AG10" s="68"/>
      <c r="AH10" s="69"/>
      <c r="AJ10" s="132"/>
      <c r="AK10" s="47"/>
      <c r="AL10" s="47"/>
      <c r="AM10" s="47"/>
      <c r="AN10" s="47"/>
      <c r="AO10" s="47"/>
      <c r="AP10" s="34"/>
      <c r="AQ10" s="132"/>
      <c r="AR10" s="41" t="s">
        <v>367</v>
      </c>
      <c r="AS10" s="41" t="s">
        <v>244</v>
      </c>
      <c r="AT10" s="44" t="s">
        <v>238</v>
      </c>
      <c r="AU10" s="41">
        <v>0</v>
      </c>
      <c r="AV10" s="41" t="s">
        <v>245</v>
      </c>
      <c r="AW10" s="34"/>
      <c r="AX10" s="132"/>
      <c r="AY10" s="41" t="s">
        <v>367</v>
      </c>
      <c r="AZ10" s="41" t="s">
        <v>244</v>
      </c>
      <c r="BA10" s="44" t="s">
        <v>238</v>
      </c>
      <c r="BB10" s="41" t="s">
        <v>243</v>
      </c>
      <c r="BC10" s="41" t="s">
        <v>245</v>
      </c>
      <c r="BD10" s="34"/>
      <c r="BE10" s="132"/>
      <c r="BF10" s="47"/>
      <c r="BG10" s="47"/>
      <c r="BH10" s="47"/>
      <c r="BI10" s="47"/>
      <c r="BJ10" s="47"/>
    </row>
    <row r="11" spans="1:62" x14ac:dyDescent="0.25">
      <c r="A11" s="37" t="s">
        <v>54</v>
      </c>
      <c r="B11" s="42" t="s">
        <v>35</v>
      </c>
      <c r="C11" s="37">
        <v>0</v>
      </c>
      <c r="D11" s="37">
        <v>0</v>
      </c>
      <c r="E11" s="37">
        <v>1</v>
      </c>
      <c r="F11" s="37">
        <v>0</v>
      </c>
      <c r="G11" s="39">
        <v>1</v>
      </c>
      <c r="H11" s="37">
        <v>0</v>
      </c>
      <c r="I11" s="37" t="s">
        <v>5</v>
      </c>
      <c r="J11" s="37" t="s">
        <v>5</v>
      </c>
      <c r="K11" s="37" t="s">
        <v>5</v>
      </c>
      <c r="L11" s="37" t="s">
        <v>5</v>
      </c>
      <c r="M11" s="37" t="s">
        <v>5</v>
      </c>
      <c r="N11" s="37" t="s">
        <v>5</v>
      </c>
      <c r="O11" s="37" t="s">
        <v>5</v>
      </c>
      <c r="P11" s="37" t="s">
        <v>5</v>
      </c>
      <c r="Q11" s="37" t="s">
        <v>5</v>
      </c>
      <c r="R11" s="37" t="s">
        <v>5</v>
      </c>
      <c r="S11" s="37" t="s">
        <v>5</v>
      </c>
      <c r="T11" s="37" t="s">
        <v>5</v>
      </c>
      <c r="U11" s="37" t="s">
        <v>5</v>
      </c>
      <c r="V11" s="37" t="s">
        <v>5</v>
      </c>
      <c r="W11" s="37" t="s">
        <v>5</v>
      </c>
      <c r="X11" s="37" t="s">
        <v>5</v>
      </c>
      <c r="Y11" s="73" t="s">
        <v>7</v>
      </c>
      <c r="Z11" s="68"/>
      <c r="AA11" s="68"/>
      <c r="AB11" s="68"/>
      <c r="AC11" s="69"/>
      <c r="AD11" s="73" t="s">
        <v>8</v>
      </c>
      <c r="AE11" s="68"/>
      <c r="AF11" s="68"/>
      <c r="AG11" s="68"/>
      <c r="AH11" s="69"/>
      <c r="AJ11" s="130" t="s">
        <v>49</v>
      </c>
      <c r="AK11" s="41" t="s">
        <v>364</v>
      </c>
      <c r="AL11" s="41" t="s">
        <v>236</v>
      </c>
      <c r="AM11" s="41" t="s">
        <v>237</v>
      </c>
      <c r="AN11" s="41">
        <v>0</v>
      </c>
      <c r="AO11" s="41">
        <v>0</v>
      </c>
      <c r="AP11" s="34"/>
      <c r="AQ11" s="130" t="s">
        <v>56</v>
      </c>
      <c r="AR11" s="41" t="s">
        <v>364</v>
      </c>
      <c r="AS11" s="41" t="s">
        <v>236</v>
      </c>
      <c r="AT11" s="41" t="s">
        <v>237</v>
      </c>
      <c r="AU11" s="41">
        <v>0</v>
      </c>
      <c r="AV11" s="41">
        <v>0</v>
      </c>
      <c r="AW11" s="34"/>
      <c r="AX11" s="130" t="s">
        <v>67</v>
      </c>
      <c r="AY11" s="41" t="s">
        <v>364</v>
      </c>
      <c r="AZ11" s="41" t="s">
        <v>236</v>
      </c>
      <c r="BA11" s="41" t="s">
        <v>237</v>
      </c>
      <c r="BB11" s="41">
        <v>0</v>
      </c>
      <c r="BC11" s="41">
        <v>0</v>
      </c>
      <c r="BD11" s="34"/>
      <c r="BE11" s="130" t="s">
        <v>74</v>
      </c>
      <c r="BF11" s="41" t="s">
        <v>364</v>
      </c>
      <c r="BG11" s="41" t="s">
        <v>236</v>
      </c>
      <c r="BH11" s="41" t="s">
        <v>237</v>
      </c>
      <c r="BI11" s="41">
        <v>0</v>
      </c>
      <c r="BJ11" s="41">
        <v>0</v>
      </c>
    </row>
    <row r="12" spans="1:62" x14ac:dyDescent="0.25">
      <c r="A12" s="78" t="s">
        <v>10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80"/>
      <c r="AJ12" s="131"/>
      <c r="AK12" s="41" t="s">
        <v>365</v>
      </c>
      <c r="AL12" s="44" t="s">
        <v>238</v>
      </c>
      <c r="AM12" s="44" t="s">
        <v>238</v>
      </c>
      <c r="AN12" s="41">
        <v>0</v>
      </c>
      <c r="AO12" s="41" t="s">
        <v>243</v>
      </c>
      <c r="AP12" s="34"/>
      <c r="AQ12" s="131"/>
      <c r="AR12" s="41" t="s">
        <v>365</v>
      </c>
      <c r="AS12" s="41" t="s">
        <v>238</v>
      </c>
      <c r="AT12" s="44" t="s">
        <v>238</v>
      </c>
      <c r="AU12" s="41">
        <v>0</v>
      </c>
      <c r="AV12" s="41">
        <v>0</v>
      </c>
      <c r="AW12" s="34"/>
      <c r="AX12" s="131"/>
      <c r="AY12" s="41" t="s">
        <v>365</v>
      </c>
      <c r="AZ12" s="41" t="s">
        <v>238</v>
      </c>
      <c r="BA12" s="44" t="s">
        <v>238</v>
      </c>
      <c r="BB12" s="41">
        <v>0</v>
      </c>
      <c r="BC12" s="41">
        <v>0</v>
      </c>
      <c r="BD12" s="34"/>
      <c r="BE12" s="131"/>
      <c r="BF12" s="41" t="s">
        <v>365</v>
      </c>
      <c r="BG12" s="41" t="s">
        <v>246</v>
      </c>
      <c r="BH12" s="44" t="s">
        <v>242</v>
      </c>
      <c r="BI12" s="41">
        <v>0</v>
      </c>
      <c r="BJ12" s="41">
        <v>0</v>
      </c>
    </row>
    <row r="13" spans="1:62" x14ac:dyDescent="0.25">
      <c r="A13" s="37" t="s">
        <v>55</v>
      </c>
      <c r="B13" s="36" t="s">
        <v>18</v>
      </c>
      <c r="C13" s="38">
        <v>0</v>
      </c>
      <c r="D13" s="38">
        <v>1</v>
      </c>
      <c r="E13" s="37">
        <v>0</v>
      </c>
      <c r="F13" s="37">
        <v>0</v>
      </c>
      <c r="G13" s="37">
        <v>0</v>
      </c>
      <c r="H13" s="37">
        <v>0</v>
      </c>
      <c r="I13" s="37" t="s">
        <v>5</v>
      </c>
      <c r="J13" s="37" t="s">
        <v>5</v>
      </c>
      <c r="K13" s="37" t="s">
        <v>5</v>
      </c>
      <c r="L13" s="37" t="s">
        <v>5</v>
      </c>
      <c r="M13" s="37" t="s">
        <v>5</v>
      </c>
      <c r="N13" s="37" t="s">
        <v>5</v>
      </c>
      <c r="O13" s="37" t="s">
        <v>5</v>
      </c>
      <c r="P13" s="37" t="s">
        <v>5</v>
      </c>
      <c r="Q13" s="37" t="s">
        <v>5</v>
      </c>
      <c r="R13" s="37" t="s">
        <v>5</v>
      </c>
      <c r="S13" s="37" t="s">
        <v>5</v>
      </c>
      <c r="T13" s="37" t="s">
        <v>5</v>
      </c>
      <c r="U13" s="37" t="s">
        <v>5</v>
      </c>
      <c r="V13" s="37" t="s">
        <v>5</v>
      </c>
      <c r="W13" s="37" t="s">
        <v>5</v>
      </c>
      <c r="X13" s="37" t="s">
        <v>5</v>
      </c>
      <c r="Y13" s="68" t="s">
        <v>7</v>
      </c>
      <c r="Z13" s="68"/>
      <c r="AA13" s="68"/>
      <c r="AB13" s="68"/>
      <c r="AC13" s="69"/>
      <c r="AD13" s="73" t="s">
        <v>8</v>
      </c>
      <c r="AE13" s="68"/>
      <c r="AF13" s="68"/>
      <c r="AG13" s="68"/>
      <c r="AH13" s="69"/>
      <c r="AJ13" s="131"/>
      <c r="AK13" s="41" t="s">
        <v>366</v>
      </c>
      <c r="AL13" s="41" t="s">
        <v>247</v>
      </c>
      <c r="AM13" s="41" t="s">
        <v>242</v>
      </c>
      <c r="AN13" s="41">
        <v>0</v>
      </c>
      <c r="AO13" s="41" t="s">
        <v>243</v>
      </c>
      <c r="AP13" s="34"/>
      <c r="AQ13" s="131"/>
      <c r="AR13" s="41" t="s">
        <v>366</v>
      </c>
      <c r="AS13" s="41" t="s">
        <v>247</v>
      </c>
      <c r="AT13" s="41" t="s">
        <v>248</v>
      </c>
      <c r="AU13" s="41">
        <v>0</v>
      </c>
      <c r="AV13" s="41">
        <v>0</v>
      </c>
      <c r="AW13" s="34"/>
      <c r="AX13" s="131"/>
      <c r="AY13" s="41" t="s">
        <v>368</v>
      </c>
      <c r="AZ13" s="41" t="s">
        <v>249</v>
      </c>
      <c r="BA13" s="41" t="s">
        <v>242</v>
      </c>
      <c r="BB13" s="41" t="s">
        <v>243</v>
      </c>
      <c r="BC13" s="41" t="s">
        <v>243</v>
      </c>
      <c r="BD13" s="34"/>
      <c r="BE13" s="131"/>
      <c r="BF13" s="41" t="s">
        <v>372</v>
      </c>
      <c r="BG13" s="44" t="s">
        <v>238</v>
      </c>
      <c r="BH13" s="44" t="s">
        <v>238</v>
      </c>
      <c r="BI13" s="41" t="s">
        <v>243</v>
      </c>
      <c r="BJ13" s="41" t="s">
        <v>243</v>
      </c>
    </row>
    <row r="14" spans="1:62" x14ac:dyDescent="0.25">
      <c r="A14" s="37" t="s">
        <v>56</v>
      </c>
      <c r="B14" s="36" t="s">
        <v>19</v>
      </c>
      <c r="C14" s="38">
        <v>0</v>
      </c>
      <c r="D14" s="38">
        <v>1</v>
      </c>
      <c r="E14" s="37">
        <v>0</v>
      </c>
      <c r="F14" s="37">
        <v>0</v>
      </c>
      <c r="G14" s="37">
        <v>0</v>
      </c>
      <c r="H14" s="37">
        <v>1</v>
      </c>
      <c r="I14" s="37" t="s">
        <v>5</v>
      </c>
      <c r="J14" s="37" t="s">
        <v>5</v>
      </c>
      <c r="K14" s="37" t="s">
        <v>5</v>
      </c>
      <c r="L14" s="37" t="s">
        <v>5</v>
      </c>
      <c r="M14" s="37" t="s">
        <v>5</v>
      </c>
      <c r="N14" s="73" t="s">
        <v>6</v>
      </c>
      <c r="O14" s="68"/>
      <c r="P14" s="68"/>
      <c r="Q14" s="68"/>
      <c r="R14" s="69"/>
      <c r="S14" s="37" t="s">
        <v>5</v>
      </c>
      <c r="T14" s="37" t="s">
        <v>5</v>
      </c>
      <c r="U14" s="37" t="s">
        <v>5</v>
      </c>
      <c r="V14" s="37" t="s">
        <v>5</v>
      </c>
      <c r="W14" s="37" t="s">
        <v>5</v>
      </c>
      <c r="X14" s="37" t="s">
        <v>5</v>
      </c>
      <c r="Y14" s="68" t="s">
        <v>7</v>
      </c>
      <c r="Z14" s="68"/>
      <c r="AA14" s="68"/>
      <c r="AB14" s="68"/>
      <c r="AC14" s="69"/>
      <c r="AD14" s="73" t="s">
        <v>8</v>
      </c>
      <c r="AE14" s="68"/>
      <c r="AF14" s="68"/>
      <c r="AG14" s="68"/>
      <c r="AH14" s="69"/>
      <c r="AJ14" s="131"/>
      <c r="AK14" s="47"/>
      <c r="AL14" s="45"/>
      <c r="AM14" s="45"/>
      <c r="AN14" s="45"/>
      <c r="AO14" s="45"/>
      <c r="AP14" s="34"/>
      <c r="AQ14" s="131"/>
      <c r="AR14" s="47"/>
      <c r="AS14" s="45"/>
      <c r="AT14" s="45"/>
      <c r="AU14" s="45"/>
      <c r="AV14" s="45"/>
      <c r="AW14" s="34"/>
      <c r="AX14" s="131"/>
      <c r="AY14" s="41" t="s">
        <v>370</v>
      </c>
      <c r="AZ14" s="41" t="s">
        <v>250</v>
      </c>
      <c r="BA14" s="41" t="s">
        <v>5</v>
      </c>
      <c r="BB14" s="41" t="s">
        <v>243</v>
      </c>
      <c r="BC14" s="41" t="s">
        <v>243</v>
      </c>
      <c r="BD14" s="34"/>
      <c r="BE14" s="131"/>
      <c r="BF14" s="47"/>
      <c r="BG14" s="47"/>
      <c r="BH14" s="47"/>
      <c r="BI14" s="47"/>
      <c r="BJ14" s="47"/>
    </row>
    <row r="15" spans="1:62" x14ac:dyDescent="0.25">
      <c r="A15" s="39" t="s">
        <v>57</v>
      </c>
      <c r="B15" s="46" t="s">
        <v>31</v>
      </c>
      <c r="C15" s="38">
        <v>0</v>
      </c>
      <c r="D15" s="38">
        <v>1</v>
      </c>
      <c r="E15" s="38">
        <v>0</v>
      </c>
      <c r="F15" s="38">
        <v>0</v>
      </c>
      <c r="G15" s="39">
        <v>1</v>
      </c>
      <c r="H15" s="37">
        <v>0</v>
      </c>
      <c r="I15" s="37" t="s">
        <v>5</v>
      </c>
      <c r="J15" s="37" t="s">
        <v>5</v>
      </c>
      <c r="K15" s="37" t="s">
        <v>5</v>
      </c>
      <c r="L15" s="37" t="s">
        <v>5</v>
      </c>
      <c r="M15" s="37" t="s">
        <v>5</v>
      </c>
      <c r="N15" s="73" t="s">
        <v>6</v>
      </c>
      <c r="O15" s="68"/>
      <c r="P15" s="68"/>
      <c r="Q15" s="68"/>
      <c r="R15" s="69"/>
      <c r="S15" s="37" t="s">
        <v>5</v>
      </c>
      <c r="T15" s="37" t="s">
        <v>5</v>
      </c>
      <c r="U15" s="37" t="s">
        <v>5</v>
      </c>
      <c r="V15" s="37" t="s">
        <v>5</v>
      </c>
      <c r="W15" s="37" t="s">
        <v>5</v>
      </c>
      <c r="X15" s="37" t="s">
        <v>5</v>
      </c>
      <c r="Y15" s="68" t="s">
        <v>7</v>
      </c>
      <c r="Z15" s="68"/>
      <c r="AA15" s="68"/>
      <c r="AB15" s="68"/>
      <c r="AC15" s="69"/>
      <c r="AD15" s="73" t="s">
        <v>8</v>
      </c>
      <c r="AE15" s="68"/>
      <c r="AF15" s="68"/>
      <c r="AG15" s="68"/>
      <c r="AH15" s="69"/>
      <c r="AJ15" s="132"/>
      <c r="AK15" s="41" t="s">
        <v>367</v>
      </c>
      <c r="AL15" s="41" t="s">
        <v>244</v>
      </c>
      <c r="AM15" s="41" t="s">
        <v>238</v>
      </c>
      <c r="AN15" s="41">
        <v>0</v>
      </c>
      <c r="AO15" s="41" t="s">
        <v>245</v>
      </c>
      <c r="AP15" s="34"/>
      <c r="AQ15" s="132"/>
      <c r="AR15" s="41" t="s">
        <v>367</v>
      </c>
      <c r="AS15" s="41" t="s">
        <v>244</v>
      </c>
      <c r="AT15" s="44" t="s">
        <v>238</v>
      </c>
      <c r="AU15" s="41">
        <v>0</v>
      </c>
      <c r="AV15" s="41" t="s">
        <v>245</v>
      </c>
      <c r="AW15" s="34"/>
      <c r="AX15" s="132"/>
      <c r="AY15" s="41" t="s">
        <v>371</v>
      </c>
      <c r="AZ15" s="41" t="s">
        <v>251</v>
      </c>
      <c r="BA15" s="44" t="s">
        <v>238</v>
      </c>
      <c r="BB15" s="41" t="s">
        <v>243</v>
      </c>
      <c r="BC15" s="41" t="s">
        <v>245</v>
      </c>
      <c r="BD15" s="34"/>
      <c r="BE15" s="132"/>
      <c r="BF15" s="47"/>
      <c r="BG15" s="47"/>
      <c r="BH15" s="47"/>
      <c r="BI15" s="47"/>
      <c r="BJ15" s="47"/>
    </row>
    <row r="16" spans="1:62" ht="15" customHeight="1" x14ac:dyDescent="0.25">
      <c r="A16" s="39" t="s">
        <v>58</v>
      </c>
      <c r="B16" s="46" t="s">
        <v>32</v>
      </c>
      <c r="C16" s="38">
        <v>0</v>
      </c>
      <c r="D16" s="38">
        <v>1</v>
      </c>
      <c r="E16" s="38">
        <v>0</v>
      </c>
      <c r="F16" s="38">
        <v>0</v>
      </c>
      <c r="G16" s="39">
        <v>1</v>
      </c>
      <c r="H16" s="37">
        <v>1</v>
      </c>
      <c r="I16" s="37" t="s">
        <v>5</v>
      </c>
      <c r="J16" s="37" t="s">
        <v>5</v>
      </c>
      <c r="K16" s="37" t="s">
        <v>5</v>
      </c>
      <c r="L16" s="37" t="s">
        <v>5</v>
      </c>
      <c r="M16" s="37" t="s">
        <v>5</v>
      </c>
      <c r="N16" s="73" t="s">
        <v>6</v>
      </c>
      <c r="O16" s="68"/>
      <c r="P16" s="68"/>
      <c r="Q16" s="68"/>
      <c r="R16" s="69"/>
      <c r="S16" s="37" t="s">
        <v>5</v>
      </c>
      <c r="T16" s="37" t="s">
        <v>5</v>
      </c>
      <c r="U16" s="37" t="s">
        <v>5</v>
      </c>
      <c r="V16" s="37" t="s">
        <v>5</v>
      </c>
      <c r="W16" s="37" t="s">
        <v>5</v>
      </c>
      <c r="X16" s="37" t="s">
        <v>5</v>
      </c>
      <c r="Y16" s="68" t="s">
        <v>7</v>
      </c>
      <c r="Z16" s="68"/>
      <c r="AA16" s="68"/>
      <c r="AB16" s="68"/>
      <c r="AC16" s="69"/>
      <c r="AD16" s="73" t="s">
        <v>8</v>
      </c>
      <c r="AE16" s="68"/>
      <c r="AF16" s="68"/>
      <c r="AG16" s="68"/>
      <c r="AH16" s="69"/>
      <c r="AJ16" s="130" t="s">
        <v>50</v>
      </c>
      <c r="AK16" s="41" t="s">
        <v>364</v>
      </c>
      <c r="AL16" s="41" t="s">
        <v>236</v>
      </c>
      <c r="AM16" s="41" t="s">
        <v>237</v>
      </c>
      <c r="AN16" s="41">
        <v>0</v>
      </c>
      <c r="AO16" s="41">
        <v>0</v>
      </c>
      <c r="AP16" s="34"/>
      <c r="AQ16" s="130" t="s">
        <v>57</v>
      </c>
      <c r="AR16" s="41" t="s">
        <v>364</v>
      </c>
      <c r="AS16" s="41" t="s">
        <v>236</v>
      </c>
      <c r="AT16" s="41" t="s">
        <v>237</v>
      </c>
      <c r="AU16" s="41">
        <v>0</v>
      </c>
      <c r="AV16" s="41">
        <v>0</v>
      </c>
      <c r="AW16" s="34"/>
      <c r="AX16" s="130" t="s">
        <v>68</v>
      </c>
      <c r="AY16" s="41" t="s">
        <v>364</v>
      </c>
      <c r="AZ16" s="41" t="s">
        <v>236</v>
      </c>
      <c r="BA16" s="41" t="s">
        <v>237</v>
      </c>
      <c r="BB16" s="41">
        <v>0</v>
      </c>
      <c r="BC16" s="41">
        <v>0</v>
      </c>
      <c r="BD16" s="34"/>
      <c r="BE16" s="34"/>
      <c r="BF16" s="34"/>
      <c r="BG16" s="34"/>
      <c r="BH16" s="34"/>
      <c r="BI16" s="34"/>
      <c r="BJ16" s="34"/>
    </row>
    <row r="17" spans="1:62" x14ac:dyDescent="0.25">
      <c r="A17" s="37" t="s">
        <v>59</v>
      </c>
      <c r="B17" s="36" t="s">
        <v>20</v>
      </c>
      <c r="C17" s="38">
        <v>0</v>
      </c>
      <c r="D17" s="38">
        <v>1</v>
      </c>
      <c r="E17" s="37">
        <v>0</v>
      </c>
      <c r="F17" s="37">
        <v>1</v>
      </c>
      <c r="G17" s="39">
        <v>0</v>
      </c>
      <c r="H17" s="37">
        <v>1</v>
      </c>
      <c r="I17" s="73" t="s">
        <v>40</v>
      </c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9"/>
      <c r="Y17" s="68" t="s">
        <v>7</v>
      </c>
      <c r="Z17" s="68"/>
      <c r="AA17" s="68"/>
      <c r="AB17" s="68"/>
      <c r="AC17" s="69"/>
      <c r="AD17" s="73" t="s">
        <v>8</v>
      </c>
      <c r="AE17" s="68"/>
      <c r="AF17" s="68"/>
      <c r="AG17" s="68"/>
      <c r="AH17" s="69"/>
      <c r="AJ17" s="131"/>
      <c r="AK17" s="41" t="s">
        <v>365</v>
      </c>
      <c r="AL17" s="44" t="s">
        <v>238</v>
      </c>
      <c r="AM17" s="44" t="s">
        <v>238</v>
      </c>
      <c r="AN17" s="41">
        <v>0</v>
      </c>
      <c r="AO17" s="41" t="s">
        <v>243</v>
      </c>
      <c r="AP17" s="34"/>
      <c r="AQ17" s="131"/>
      <c r="AR17" s="41" t="s">
        <v>365</v>
      </c>
      <c r="AS17" s="41" t="s">
        <v>238</v>
      </c>
      <c r="AT17" s="44" t="s">
        <v>238</v>
      </c>
      <c r="AU17" s="41">
        <v>0</v>
      </c>
      <c r="AV17" s="41">
        <v>0</v>
      </c>
      <c r="AW17" s="34"/>
      <c r="AX17" s="131"/>
      <c r="AY17" s="41" t="s">
        <v>365</v>
      </c>
      <c r="AZ17" s="41" t="s">
        <v>238</v>
      </c>
      <c r="BA17" s="44" t="s">
        <v>238</v>
      </c>
      <c r="BB17" s="41">
        <v>0</v>
      </c>
      <c r="BC17" s="41">
        <v>0</v>
      </c>
      <c r="BD17" s="34"/>
      <c r="BE17" s="34"/>
      <c r="BF17" s="34"/>
      <c r="BG17" s="34"/>
      <c r="BH17" s="34"/>
      <c r="BI17" s="34"/>
      <c r="BJ17" s="34"/>
    </row>
    <row r="18" spans="1:62" x14ac:dyDescent="0.25">
      <c r="A18" s="37" t="s">
        <v>60</v>
      </c>
      <c r="B18" s="36" t="s">
        <v>21</v>
      </c>
      <c r="C18" s="38">
        <v>0</v>
      </c>
      <c r="D18" s="38">
        <v>1</v>
      </c>
      <c r="E18" s="37">
        <v>0</v>
      </c>
      <c r="F18" s="37">
        <v>1</v>
      </c>
      <c r="G18" s="39">
        <v>1</v>
      </c>
      <c r="H18" s="37">
        <v>0</v>
      </c>
      <c r="I18" s="73" t="s">
        <v>40</v>
      </c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9"/>
      <c r="Y18" s="68" t="s">
        <v>7</v>
      </c>
      <c r="Z18" s="68"/>
      <c r="AA18" s="68"/>
      <c r="AB18" s="68"/>
      <c r="AC18" s="69"/>
      <c r="AD18" s="73" t="s">
        <v>8</v>
      </c>
      <c r="AE18" s="68"/>
      <c r="AF18" s="68"/>
      <c r="AG18" s="68"/>
      <c r="AH18" s="69"/>
      <c r="AJ18" s="131"/>
      <c r="AK18" s="41" t="s">
        <v>366</v>
      </c>
      <c r="AL18" s="41" t="s">
        <v>247</v>
      </c>
      <c r="AM18" s="41" t="s">
        <v>252</v>
      </c>
      <c r="AN18" s="41">
        <v>0</v>
      </c>
      <c r="AO18" s="41" t="s">
        <v>243</v>
      </c>
      <c r="AP18" s="34"/>
      <c r="AQ18" s="131"/>
      <c r="AR18" s="41" t="s">
        <v>366</v>
      </c>
      <c r="AS18" s="41" t="s">
        <v>247</v>
      </c>
      <c r="AT18" s="41" t="s">
        <v>253</v>
      </c>
      <c r="AU18" s="41">
        <v>0</v>
      </c>
      <c r="AV18" s="41">
        <v>0</v>
      </c>
      <c r="AW18" s="34"/>
      <c r="AX18" s="131"/>
      <c r="AY18" s="41" t="s">
        <v>368</v>
      </c>
      <c r="AZ18" s="41" t="s">
        <v>249</v>
      </c>
      <c r="BA18" s="41" t="s">
        <v>242</v>
      </c>
      <c r="BB18" s="41" t="s">
        <v>243</v>
      </c>
      <c r="BC18" s="41" t="s">
        <v>243</v>
      </c>
      <c r="BD18" s="34"/>
      <c r="BE18" s="34"/>
      <c r="BF18" s="34"/>
      <c r="BG18" s="34"/>
      <c r="BH18" s="34"/>
      <c r="BI18" s="34"/>
      <c r="BJ18" s="34"/>
    </row>
    <row r="19" spans="1:62" x14ac:dyDescent="0.25">
      <c r="A19" s="37" t="s">
        <v>61</v>
      </c>
      <c r="B19" s="36" t="s">
        <v>22</v>
      </c>
      <c r="C19" s="38">
        <v>0</v>
      </c>
      <c r="D19" s="38">
        <v>1</v>
      </c>
      <c r="E19" s="37">
        <v>0</v>
      </c>
      <c r="F19" s="37">
        <v>1</v>
      </c>
      <c r="G19" s="37">
        <v>1</v>
      </c>
      <c r="H19" s="37">
        <v>1</v>
      </c>
      <c r="I19" s="73" t="s">
        <v>40</v>
      </c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9"/>
      <c r="Y19" s="68" t="s">
        <v>7</v>
      </c>
      <c r="Z19" s="68"/>
      <c r="AA19" s="68"/>
      <c r="AB19" s="68"/>
      <c r="AC19" s="69"/>
      <c r="AD19" s="73" t="s">
        <v>8</v>
      </c>
      <c r="AE19" s="68"/>
      <c r="AF19" s="68"/>
      <c r="AG19" s="68"/>
      <c r="AH19" s="69"/>
      <c r="AJ19" s="131"/>
      <c r="AK19" s="47"/>
      <c r="AL19" s="45"/>
      <c r="AM19" s="45"/>
      <c r="AN19" s="45"/>
      <c r="AO19" s="45"/>
      <c r="AP19" s="34"/>
      <c r="AQ19" s="131"/>
      <c r="AR19" s="47"/>
      <c r="AS19" s="45"/>
      <c r="AT19" s="45"/>
      <c r="AU19" s="45"/>
      <c r="AV19" s="45"/>
      <c r="AW19" s="34"/>
      <c r="AX19" s="131"/>
      <c r="AY19" s="41" t="s">
        <v>370</v>
      </c>
      <c r="AZ19" s="41" t="s">
        <v>250</v>
      </c>
      <c r="BA19" s="41" t="s">
        <v>5</v>
      </c>
      <c r="BB19" s="41" t="s">
        <v>243</v>
      </c>
      <c r="BC19" s="41" t="s">
        <v>243</v>
      </c>
      <c r="BD19" s="34"/>
      <c r="BE19" s="34"/>
      <c r="BF19" s="34"/>
      <c r="BG19" s="34"/>
      <c r="BH19" s="34"/>
      <c r="BI19" s="34"/>
      <c r="BJ19" s="34"/>
    </row>
    <row r="20" spans="1:62" x14ac:dyDescent="0.25">
      <c r="A20" s="37" t="s">
        <v>62</v>
      </c>
      <c r="B20" s="36" t="s">
        <v>23</v>
      </c>
      <c r="C20" s="38">
        <v>0</v>
      </c>
      <c r="D20" s="38">
        <v>1</v>
      </c>
      <c r="E20" s="37">
        <v>1</v>
      </c>
      <c r="F20" s="37">
        <v>0</v>
      </c>
      <c r="G20" s="37">
        <v>0</v>
      </c>
      <c r="H20" s="37">
        <v>1</v>
      </c>
      <c r="I20" s="73" t="s">
        <v>41</v>
      </c>
      <c r="J20" s="68"/>
      <c r="K20" s="68"/>
      <c r="L20" s="69"/>
      <c r="M20" s="37" t="s">
        <v>5</v>
      </c>
      <c r="N20" s="37" t="s">
        <v>5</v>
      </c>
      <c r="O20" s="37" t="s">
        <v>5</v>
      </c>
      <c r="P20" s="37" t="s">
        <v>5</v>
      </c>
      <c r="Q20" s="37" t="s">
        <v>5</v>
      </c>
      <c r="R20" s="37" t="s">
        <v>5</v>
      </c>
      <c r="S20" s="37" t="s">
        <v>5</v>
      </c>
      <c r="T20" s="37" t="s">
        <v>5</v>
      </c>
      <c r="U20" s="37" t="s">
        <v>5</v>
      </c>
      <c r="V20" s="37" t="s">
        <v>5</v>
      </c>
      <c r="W20" s="37" t="s">
        <v>5</v>
      </c>
      <c r="X20" s="37" t="s">
        <v>5</v>
      </c>
      <c r="Y20" s="68" t="s">
        <v>7</v>
      </c>
      <c r="Z20" s="68"/>
      <c r="AA20" s="68"/>
      <c r="AB20" s="68"/>
      <c r="AC20" s="69"/>
      <c r="AD20" s="73" t="s">
        <v>8</v>
      </c>
      <c r="AE20" s="68"/>
      <c r="AF20" s="68"/>
      <c r="AG20" s="68"/>
      <c r="AH20" s="69"/>
      <c r="AJ20" s="132"/>
      <c r="AK20" s="41" t="s">
        <v>367</v>
      </c>
      <c r="AL20" s="41" t="s">
        <v>244</v>
      </c>
      <c r="AM20" s="41" t="s">
        <v>238</v>
      </c>
      <c r="AN20" s="41">
        <v>0</v>
      </c>
      <c r="AO20" s="41" t="s">
        <v>245</v>
      </c>
      <c r="AP20" s="34"/>
      <c r="AQ20" s="132"/>
      <c r="AR20" s="41" t="s">
        <v>367</v>
      </c>
      <c r="AS20" s="41" t="s">
        <v>244</v>
      </c>
      <c r="AT20" s="44" t="s">
        <v>238</v>
      </c>
      <c r="AU20" s="41">
        <v>0</v>
      </c>
      <c r="AV20" s="41" t="s">
        <v>245</v>
      </c>
      <c r="AW20" s="34"/>
      <c r="AX20" s="132"/>
      <c r="AY20" s="41" t="s">
        <v>371</v>
      </c>
      <c r="AZ20" s="41" t="s">
        <v>251</v>
      </c>
      <c r="BA20" s="44" t="s">
        <v>238</v>
      </c>
      <c r="BB20" s="41" t="s">
        <v>243</v>
      </c>
      <c r="BC20" s="41" t="s">
        <v>245</v>
      </c>
      <c r="BD20" s="34"/>
      <c r="BE20" s="34"/>
      <c r="BF20" s="34"/>
      <c r="BG20" s="34"/>
      <c r="BH20" s="34"/>
      <c r="BI20" s="34"/>
      <c r="BJ20" s="34"/>
    </row>
    <row r="21" spans="1:62" x14ac:dyDescent="0.25">
      <c r="A21" s="37" t="s">
        <v>63</v>
      </c>
      <c r="B21" s="36" t="s">
        <v>24</v>
      </c>
      <c r="C21" s="38">
        <v>0</v>
      </c>
      <c r="D21" s="38">
        <v>1</v>
      </c>
      <c r="E21" s="37">
        <v>1</v>
      </c>
      <c r="F21" s="38">
        <v>0</v>
      </c>
      <c r="G21" s="37">
        <v>1</v>
      </c>
      <c r="H21" s="37">
        <v>0</v>
      </c>
      <c r="I21" s="73" t="s">
        <v>41</v>
      </c>
      <c r="J21" s="68"/>
      <c r="K21" s="68"/>
      <c r="L21" s="69"/>
      <c r="M21" s="37" t="s">
        <v>5</v>
      </c>
      <c r="N21" s="37" t="s">
        <v>5</v>
      </c>
      <c r="O21" s="37" t="s">
        <v>5</v>
      </c>
      <c r="P21" s="37" t="s">
        <v>5</v>
      </c>
      <c r="Q21" s="37" t="s">
        <v>5</v>
      </c>
      <c r="R21" s="37" t="s">
        <v>5</v>
      </c>
      <c r="S21" s="37" t="s">
        <v>5</v>
      </c>
      <c r="T21" s="37" t="s">
        <v>5</v>
      </c>
      <c r="U21" s="37" t="s">
        <v>5</v>
      </c>
      <c r="V21" s="37" t="s">
        <v>5</v>
      </c>
      <c r="W21" s="37" t="s">
        <v>5</v>
      </c>
      <c r="X21" s="37" t="s">
        <v>5</v>
      </c>
      <c r="Y21" s="68" t="s">
        <v>7</v>
      </c>
      <c r="Z21" s="68"/>
      <c r="AA21" s="68"/>
      <c r="AB21" s="68"/>
      <c r="AC21" s="69"/>
      <c r="AD21" s="73" t="s">
        <v>8</v>
      </c>
      <c r="AE21" s="68"/>
      <c r="AF21" s="68"/>
      <c r="AG21" s="68"/>
      <c r="AH21" s="69"/>
      <c r="AJ21" s="130" t="s">
        <v>51</v>
      </c>
      <c r="AK21" s="41" t="s">
        <v>364</v>
      </c>
      <c r="AL21" s="41" t="s">
        <v>236</v>
      </c>
      <c r="AM21" s="41" t="s">
        <v>237</v>
      </c>
      <c r="AN21" s="41">
        <v>0</v>
      </c>
      <c r="AO21" s="41">
        <v>0</v>
      </c>
      <c r="AP21" s="34"/>
      <c r="AQ21" s="130" t="s">
        <v>58</v>
      </c>
      <c r="AR21" s="41" t="s">
        <v>364</v>
      </c>
      <c r="AS21" s="41" t="s">
        <v>236</v>
      </c>
      <c r="AT21" s="41" t="s">
        <v>237</v>
      </c>
      <c r="AU21" s="41">
        <v>0</v>
      </c>
      <c r="AV21" s="41">
        <v>0</v>
      </c>
      <c r="AW21" s="34"/>
      <c r="AX21" s="130" t="s">
        <v>69</v>
      </c>
      <c r="AY21" s="41" t="s">
        <v>364</v>
      </c>
      <c r="AZ21" s="41" t="s">
        <v>236</v>
      </c>
      <c r="BA21" s="41" t="s">
        <v>237</v>
      </c>
      <c r="BB21" s="41">
        <v>0</v>
      </c>
      <c r="BC21" s="41">
        <v>0</v>
      </c>
      <c r="BD21" s="34"/>
      <c r="BE21" s="34"/>
      <c r="BF21" s="34"/>
      <c r="BG21" s="34"/>
      <c r="BH21" s="34"/>
      <c r="BI21" s="34"/>
      <c r="BJ21" s="34"/>
    </row>
    <row r="22" spans="1:62" x14ac:dyDescent="0.25">
      <c r="A22" s="37" t="s">
        <v>64</v>
      </c>
      <c r="B22" s="36" t="s">
        <v>25</v>
      </c>
      <c r="C22" s="38">
        <v>0</v>
      </c>
      <c r="D22" s="38">
        <v>1</v>
      </c>
      <c r="E22" s="37">
        <v>1</v>
      </c>
      <c r="F22" s="38">
        <v>1</v>
      </c>
      <c r="G22" s="37">
        <v>0</v>
      </c>
      <c r="H22" s="37">
        <v>1</v>
      </c>
      <c r="I22" s="73" t="s">
        <v>41</v>
      </c>
      <c r="J22" s="68"/>
      <c r="K22" s="68"/>
      <c r="L22" s="69"/>
      <c r="M22" s="37" t="s">
        <v>5</v>
      </c>
      <c r="N22" s="37" t="s">
        <v>5</v>
      </c>
      <c r="O22" s="37" t="s">
        <v>5</v>
      </c>
      <c r="P22" s="37" t="s">
        <v>5</v>
      </c>
      <c r="Q22" s="37" t="s">
        <v>5</v>
      </c>
      <c r="R22" s="37" t="s">
        <v>5</v>
      </c>
      <c r="S22" s="37" t="s">
        <v>5</v>
      </c>
      <c r="T22" s="37" t="s">
        <v>5</v>
      </c>
      <c r="U22" s="37" t="s">
        <v>5</v>
      </c>
      <c r="V22" s="37" t="s">
        <v>5</v>
      </c>
      <c r="W22" s="37" t="s">
        <v>5</v>
      </c>
      <c r="X22" s="37" t="s">
        <v>5</v>
      </c>
      <c r="Y22" s="68" t="s">
        <v>7</v>
      </c>
      <c r="Z22" s="68"/>
      <c r="AA22" s="68"/>
      <c r="AB22" s="68"/>
      <c r="AC22" s="69"/>
      <c r="AD22" s="73" t="s">
        <v>8</v>
      </c>
      <c r="AE22" s="68"/>
      <c r="AF22" s="68"/>
      <c r="AG22" s="68"/>
      <c r="AH22" s="69"/>
      <c r="AJ22" s="131"/>
      <c r="AK22" s="41" t="s">
        <v>365</v>
      </c>
      <c r="AL22" s="41" t="s">
        <v>238</v>
      </c>
      <c r="AM22" s="41" t="s">
        <v>238</v>
      </c>
      <c r="AN22" s="41">
        <v>0</v>
      </c>
      <c r="AO22" s="41" t="s">
        <v>243</v>
      </c>
      <c r="AP22" s="34"/>
      <c r="AQ22" s="131"/>
      <c r="AR22" s="41" t="s">
        <v>365</v>
      </c>
      <c r="AS22" s="41" t="s">
        <v>238</v>
      </c>
      <c r="AT22" s="44" t="s">
        <v>238</v>
      </c>
      <c r="AU22" s="41">
        <v>0</v>
      </c>
      <c r="AV22" s="41">
        <v>0</v>
      </c>
      <c r="AW22" s="34"/>
      <c r="AX22" s="131"/>
      <c r="AY22" s="41" t="s">
        <v>365</v>
      </c>
      <c r="AZ22" s="41" t="s">
        <v>238</v>
      </c>
      <c r="BA22" s="41" t="s">
        <v>238</v>
      </c>
      <c r="BB22" s="41" t="s">
        <v>243</v>
      </c>
      <c r="BC22" s="41" t="s">
        <v>243</v>
      </c>
      <c r="BD22" s="34"/>
      <c r="BE22" s="34"/>
      <c r="BF22" s="34"/>
      <c r="BG22" s="34"/>
      <c r="BH22" s="34"/>
      <c r="BI22" s="34"/>
      <c r="BJ22" s="34"/>
    </row>
    <row r="23" spans="1:62" x14ac:dyDescent="0.25">
      <c r="A23" s="37" t="s">
        <v>65</v>
      </c>
      <c r="B23" s="36" t="s">
        <v>26</v>
      </c>
      <c r="C23" s="38">
        <v>0</v>
      </c>
      <c r="D23" s="38">
        <v>1</v>
      </c>
      <c r="E23" s="37">
        <v>1</v>
      </c>
      <c r="F23" s="37">
        <v>1</v>
      </c>
      <c r="G23" s="37">
        <v>1</v>
      </c>
      <c r="H23" s="37">
        <v>0</v>
      </c>
      <c r="I23" s="73" t="s">
        <v>41</v>
      </c>
      <c r="J23" s="68"/>
      <c r="K23" s="68"/>
      <c r="L23" s="69"/>
      <c r="M23" s="37" t="s">
        <v>5</v>
      </c>
      <c r="N23" s="37" t="s">
        <v>5</v>
      </c>
      <c r="O23" s="37" t="s">
        <v>5</v>
      </c>
      <c r="P23" s="37" t="s">
        <v>5</v>
      </c>
      <c r="Q23" s="37" t="s">
        <v>5</v>
      </c>
      <c r="R23" s="37" t="s">
        <v>5</v>
      </c>
      <c r="S23" s="37" t="s">
        <v>5</v>
      </c>
      <c r="T23" s="37" t="s">
        <v>5</v>
      </c>
      <c r="U23" s="37" t="s">
        <v>5</v>
      </c>
      <c r="V23" s="37" t="s">
        <v>5</v>
      </c>
      <c r="W23" s="37" t="s">
        <v>5</v>
      </c>
      <c r="X23" s="37" t="s">
        <v>5</v>
      </c>
      <c r="Y23" s="68" t="s">
        <v>7</v>
      </c>
      <c r="Z23" s="68"/>
      <c r="AA23" s="68"/>
      <c r="AB23" s="68"/>
      <c r="AC23" s="69"/>
      <c r="AD23" s="73" t="s">
        <v>8</v>
      </c>
      <c r="AE23" s="68"/>
      <c r="AF23" s="68"/>
      <c r="AG23" s="68"/>
      <c r="AH23" s="69"/>
      <c r="AJ23" s="131"/>
      <c r="AK23" s="41" t="s">
        <v>366</v>
      </c>
      <c r="AL23" s="41" t="s">
        <v>249</v>
      </c>
      <c r="AM23" s="41" t="s">
        <v>242</v>
      </c>
      <c r="AN23" s="41">
        <v>0</v>
      </c>
      <c r="AO23" s="41" t="s">
        <v>243</v>
      </c>
      <c r="AP23" s="34"/>
      <c r="AQ23" s="131"/>
      <c r="AR23" s="41" t="s">
        <v>366</v>
      </c>
      <c r="AS23" s="41" t="s">
        <v>247</v>
      </c>
      <c r="AT23" s="41" t="s">
        <v>254</v>
      </c>
      <c r="AU23" s="41">
        <v>0</v>
      </c>
      <c r="AV23" s="41">
        <v>0</v>
      </c>
      <c r="AW23" s="34"/>
      <c r="AX23" s="131"/>
      <c r="AY23" s="41" t="s">
        <v>368</v>
      </c>
      <c r="AZ23" s="41" t="s">
        <v>249</v>
      </c>
      <c r="BA23" s="41" t="s">
        <v>242</v>
      </c>
      <c r="BB23" s="41" t="s">
        <v>243</v>
      </c>
      <c r="BC23" s="41" t="s">
        <v>243</v>
      </c>
      <c r="BD23" s="34"/>
      <c r="BE23" s="34"/>
      <c r="BF23" s="34"/>
      <c r="BG23" s="34"/>
      <c r="BH23" s="34"/>
      <c r="BI23" s="34"/>
      <c r="BJ23" s="34"/>
    </row>
    <row r="24" spans="1:62" x14ac:dyDescent="0.25">
      <c r="A24" s="74" t="s">
        <v>11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6"/>
      <c r="AJ24" s="131"/>
      <c r="AK24" s="47"/>
      <c r="AL24" s="47"/>
      <c r="AM24" s="47"/>
      <c r="AN24" s="47"/>
      <c r="AO24" s="47"/>
      <c r="AP24" s="34"/>
      <c r="AQ24" s="131"/>
      <c r="AR24" s="47"/>
      <c r="AS24" s="45"/>
      <c r="AT24" s="45"/>
      <c r="AU24" s="45"/>
      <c r="AV24" s="45"/>
      <c r="AW24" s="34"/>
      <c r="AX24" s="131"/>
      <c r="AY24" s="41" t="s">
        <v>370</v>
      </c>
      <c r="AZ24" s="41" t="s">
        <v>250</v>
      </c>
      <c r="BA24" s="41" t="s">
        <v>238</v>
      </c>
      <c r="BB24" s="43" t="s">
        <v>243</v>
      </c>
      <c r="BC24" s="43" t="s">
        <v>243</v>
      </c>
      <c r="BD24" s="34"/>
      <c r="BE24" s="34"/>
      <c r="BF24" s="34"/>
      <c r="BG24" s="34"/>
      <c r="BH24" s="34"/>
      <c r="BI24" s="34"/>
      <c r="BJ24" s="34"/>
    </row>
    <row r="25" spans="1:62" x14ac:dyDescent="0.25">
      <c r="A25" s="37" t="s">
        <v>66</v>
      </c>
      <c r="B25" s="36" t="s">
        <v>27</v>
      </c>
      <c r="C25" s="37">
        <v>1</v>
      </c>
      <c r="D25" s="37">
        <v>0</v>
      </c>
      <c r="E25" s="38">
        <v>0</v>
      </c>
      <c r="F25" s="38">
        <v>1</v>
      </c>
      <c r="G25" s="39">
        <v>1</v>
      </c>
      <c r="H25" s="37">
        <v>1</v>
      </c>
      <c r="I25" s="37" t="s">
        <v>5</v>
      </c>
      <c r="J25" s="37" t="s">
        <v>5</v>
      </c>
      <c r="K25" s="37" t="s">
        <v>5</v>
      </c>
      <c r="L25" s="37" t="s">
        <v>5</v>
      </c>
      <c r="M25" s="37" t="s">
        <v>5</v>
      </c>
      <c r="N25" s="37" t="s">
        <v>5</v>
      </c>
      <c r="O25" s="37" t="s">
        <v>5</v>
      </c>
      <c r="P25" s="37" t="s">
        <v>5</v>
      </c>
      <c r="Q25" s="37" t="s">
        <v>5</v>
      </c>
      <c r="R25" s="37" t="s">
        <v>5</v>
      </c>
      <c r="S25" s="37" t="s">
        <v>5</v>
      </c>
      <c r="T25" s="37" t="s">
        <v>5</v>
      </c>
      <c r="U25" s="37" t="s">
        <v>5</v>
      </c>
      <c r="V25" s="37" t="s">
        <v>5</v>
      </c>
      <c r="W25" s="37" t="s">
        <v>5</v>
      </c>
      <c r="X25" s="37" t="s">
        <v>5</v>
      </c>
      <c r="Y25" s="68" t="s">
        <v>7</v>
      </c>
      <c r="Z25" s="68"/>
      <c r="AA25" s="68"/>
      <c r="AB25" s="68"/>
      <c r="AC25" s="69"/>
      <c r="AD25" s="73" t="s">
        <v>8</v>
      </c>
      <c r="AE25" s="68"/>
      <c r="AF25" s="68"/>
      <c r="AG25" s="68"/>
      <c r="AH25" s="69"/>
      <c r="AJ25" s="132"/>
      <c r="AK25" s="41" t="s">
        <v>367</v>
      </c>
      <c r="AL25" s="41" t="s">
        <v>244</v>
      </c>
      <c r="AM25" s="44" t="s">
        <v>238</v>
      </c>
      <c r="AN25" s="41">
        <v>0</v>
      </c>
      <c r="AO25" s="41" t="s">
        <v>245</v>
      </c>
      <c r="AP25" s="34"/>
      <c r="AQ25" s="132"/>
      <c r="AR25" s="41" t="s">
        <v>367</v>
      </c>
      <c r="AS25" s="41" t="s">
        <v>244</v>
      </c>
      <c r="AT25" s="44" t="s">
        <v>238</v>
      </c>
      <c r="AU25" s="41">
        <v>0</v>
      </c>
      <c r="AV25" s="41" t="s">
        <v>245</v>
      </c>
      <c r="AW25" s="34"/>
      <c r="AX25" s="132"/>
      <c r="AY25" s="41" t="s">
        <v>371</v>
      </c>
      <c r="AZ25" s="41" t="s">
        <v>251</v>
      </c>
      <c r="BA25" s="41" t="s">
        <v>238</v>
      </c>
      <c r="BB25" s="41" t="s">
        <v>243</v>
      </c>
      <c r="BC25" s="41" t="s">
        <v>245</v>
      </c>
      <c r="BD25" s="34"/>
      <c r="BE25" s="34"/>
      <c r="BF25" s="34"/>
      <c r="BG25" s="34"/>
      <c r="BH25" s="34"/>
      <c r="BI25" s="34"/>
      <c r="BJ25" s="34"/>
    </row>
    <row r="26" spans="1:62" x14ac:dyDescent="0.25">
      <c r="A26" s="37" t="s">
        <v>67</v>
      </c>
      <c r="B26" s="36" t="s">
        <v>28</v>
      </c>
      <c r="C26" s="37">
        <v>1</v>
      </c>
      <c r="D26" s="37">
        <v>0</v>
      </c>
      <c r="E26" s="38">
        <v>0</v>
      </c>
      <c r="F26" s="38">
        <v>0</v>
      </c>
      <c r="G26" s="39">
        <v>0</v>
      </c>
      <c r="H26" s="37">
        <v>0</v>
      </c>
      <c r="I26" s="73" t="s">
        <v>40</v>
      </c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9"/>
      <c r="Y26" s="37" t="s">
        <v>5</v>
      </c>
      <c r="Z26" s="37" t="s">
        <v>5</v>
      </c>
      <c r="AA26" s="37" t="s">
        <v>5</v>
      </c>
      <c r="AB26" s="37" t="s">
        <v>5</v>
      </c>
      <c r="AC26" s="37" t="s">
        <v>5</v>
      </c>
      <c r="AD26" s="73" t="s">
        <v>8</v>
      </c>
      <c r="AE26" s="68"/>
      <c r="AF26" s="68"/>
      <c r="AG26" s="68"/>
      <c r="AH26" s="69"/>
      <c r="AJ26" s="130" t="s">
        <v>52</v>
      </c>
      <c r="AK26" s="41" t="s">
        <v>364</v>
      </c>
      <c r="AL26" s="41" t="s">
        <v>236</v>
      </c>
      <c r="AM26" s="41" t="s">
        <v>237</v>
      </c>
      <c r="AN26" s="41">
        <v>0</v>
      </c>
      <c r="AO26" s="41">
        <v>0</v>
      </c>
      <c r="AP26" s="34"/>
      <c r="AQ26" s="130" t="s">
        <v>59</v>
      </c>
      <c r="AR26" s="41" t="s">
        <v>364</v>
      </c>
      <c r="AS26" s="41" t="s">
        <v>236</v>
      </c>
      <c r="AT26" s="41" t="s">
        <v>237</v>
      </c>
      <c r="AU26" s="41">
        <v>0</v>
      </c>
      <c r="AV26" s="41">
        <v>0</v>
      </c>
      <c r="AW26" s="34"/>
      <c r="AX26" s="130" t="s">
        <v>70</v>
      </c>
      <c r="AY26" s="41" t="s">
        <v>364</v>
      </c>
      <c r="AZ26" s="41" t="s">
        <v>236</v>
      </c>
      <c r="BA26" s="41" t="s">
        <v>237</v>
      </c>
      <c r="BB26" s="41">
        <v>0</v>
      </c>
      <c r="BC26" s="41">
        <v>0</v>
      </c>
      <c r="BD26" s="34"/>
      <c r="BE26" s="34"/>
      <c r="BF26" s="34"/>
      <c r="BG26" s="34"/>
      <c r="BH26" s="34"/>
      <c r="BI26" s="34"/>
      <c r="BJ26" s="34"/>
    </row>
    <row r="27" spans="1:62" x14ac:dyDescent="0.25">
      <c r="A27" s="37" t="s">
        <v>68</v>
      </c>
      <c r="B27" s="36" t="s">
        <v>29</v>
      </c>
      <c r="C27" s="37">
        <v>1</v>
      </c>
      <c r="D27" s="37">
        <v>0</v>
      </c>
      <c r="E27" s="37">
        <v>0</v>
      </c>
      <c r="F27" s="37">
        <v>0</v>
      </c>
      <c r="G27" s="37">
        <v>0</v>
      </c>
      <c r="H27" s="37">
        <v>1</v>
      </c>
      <c r="I27" s="37" t="s">
        <v>5</v>
      </c>
      <c r="J27" s="37" t="s">
        <v>5</v>
      </c>
      <c r="K27" s="37" t="s">
        <v>5</v>
      </c>
      <c r="L27" s="37" t="s">
        <v>5</v>
      </c>
      <c r="M27" s="37" t="s">
        <v>5</v>
      </c>
      <c r="N27" s="37" t="s">
        <v>5</v>
      </c>
      <c r="O27" s="37" t="s">
        <v>5</v>
      </c>
      <c r="P27" s="37" t="s">
        <v>5</v>
      </c>
      <c r="Q27" s="37" t="s">
        <v>5</v>
      </c>
      <c r="R27" s="37" t="s">
        <v>5</v>
      </c>
      <c r="S27" s="37" t="s">
        <v>5</v>
      </c>
      <c r="T27" s="37" t="s">
        <v>5</v>
      </c>
      <c r="U27" s="37" t="s">
        <v>5</v>
      </c>
      <c r="V27" s="37" t="s">
        <v>5</v>
      </c>
      <c r="W27" s="37" t="s">
        <v>5</v>
      </c>
      <c r="X27" s="37" t="s">
        <v>5</v>
      </c>
      <c r="Y27" s="68" t="s">
        <v>7</v>
      </c>
      <c r="Z27" s="68"/>
      <c r="AA27" s="68"/>
      <c r="AB27" s="68"/>
      <c r="AC27" s="69"/>
      <c r="AD27" s="73" t="s">
        <v>8</v>
      </c>
      <c r="AE27" s="68"/>
      <c r="AF27" s="68"/>
      <c r="AG27" s="68"/>
      <c r="AH27" s="69"/>
      <c r="AJ27" s="131"/>
      <c r="AK27" s="41" t="s">
        <v>365</v>
      </c>
      <c r="AL27" s="41" t="s">
        <v>238</v>
      </c>
      <c r="AM27" s="44" t="s">
        <v>238</v>
      </c>
      <c r="AN27" s="41">
        <v>0</v>
      </c>
      <c r="AO27" s="41" t="s">
        <v>243</v>
      </c>
      <c r="AP27" s="34"/>
      <c r="AQ27" s="131"/>
      <c r="AR27" s="41" t="s">
        <v>365</v>
      </c>
      <c r="AS27" s="41" t="s">
        <v>238</v>
      </c>
      <c r="AT27" s="44" t="s">
        <v>238</v>
      </c>
      <c r="AU27" s="41">
        <v>0</v>
      </c>
      <c r="AV27" s="41">
        <v>0</v>
      </c>
      <c r="AW27" s="34"/>
      <c r="AX27" s="131"/>
      <c r="AY27" s="41" t="s">
        <v>365</v>
      </c>
      <c r="AZ27" s="41" t="s">
        <v>238</v>
      </c>
      <c r="BA27" s="41" t="s">
        <v>238</v>
      </c>
      <c r="BB27" s="41" t="s">
        <v>243</v>
      </c>
      <c r="BC27" s="41" t="s">
        <v>243</v>
      </c>
      <c r="BD27" s="34"/>
      <c r="BE27" s="34"/>
      <c r="BF27" s="34"/>
      <c r="BG27" s="34"/>
      <c r="BH27" s="34"/>
      <c r="BI27" s="34"/>
      <c r="BJ27" s="34"/>
    </row>
    <row r="28" spans="1:62" x14ac:dyDescent="0.25">
      <c r="A28" s="48" t="s">
        <v>69</v>
      </c>
      <c r="B28" s="36" t="s">
        <v>30</v>
      </c>
      <c r="C28" s="37">
        <v>1</v>
      </c>
      <c r="D28" s="37">
        <v>0</v>
      </c>
      <c r="E28" s="37">
        <v>0</v>
      </c>
      <c r="F28" s="37">
        <v>1</v>
      </c>
      <c r="G28" s="37">
        <v>1</v>
      </c>
      <c r="H28" s="37">
        <v>0</v>
      </c>
      <c r="I28" s="49" t="s">
        <v>5</v>
      </c>
      <c r="J28" s="49" t="s">
        <v>5</v>
      </c>
      <c r="K28" s="49" t="s">
        <v>5</v>
      </c>
      <c r="L28" s="49" t="s">
        <v>5</v>
      </c>
      <c r="M28" s="49" t="s">
        <v>5</v>
      </c>
      <c r="N28" s="49" t="s">
        <v>5</v>
      </c>
      <c r="O28" s="68" t="s">
        <v>75</v>
      </c>
      <c r="P28" s="68"/>
      <c r="Q28" s="68"/>
      <c r="R28" s="68"/>
      <c r="S28" s="68"/>
      <c r="T28" s="68"/>
      <c r="U28" s="68"/>
      <c r="V28" s="68"/>
      <c r="W28" s="68"/>
      <c r="X28" s="69"/>
      <c r="Y28" s="68" t="s">
        <v>7</v>
      </c>
      <c r="Z28" s="68"/>
      <c r="AA28" s="68"/>
      <c r="AB28" s="68"/>
      <c r="AC28" s="69"/>
      <c r="AD28" s="73" t="s">
        <v>8</v>
      </c>
      <c r="AE28" s="68"/>
      <c r="AF28" s="68"/>
      <c r="AG28" s="68"/>
      <c r="AH28" s="69"/>
      <c r="AJ28" s="131"/>
      <c r="AK28" s="41" t="s">
        <v>366</v>
      </c>
      <c r="AL28" s="41" t="s">
        <v>249</v>
      </c>
      <c r="AM28" s="41" t="s">
        <v>252</v>
      </c>
      <c r="AN28" s="41">
        <v>0</v>
      </c>
      <c r="AO28" s="41" t="s">
        <v>243</v>
      </c>
      <c r="AP28" s="34"/>
      <c r="AQ28" s="131"/>
      <c r="AR28" s="41" t="s">
        <v>366</v>
      </c>
      <c r="AS28" s="41" t="s">
        <v>249</v>
      </c>
      <c r="AT28" s="41" t="s">
        <v>253</v>
      </c>
      <c r="AU28" s="41">
        <v>0</v>
      </c>
      <c r="AV28" s="41">
        <v>0</v>
      </c>
      <c r="AW28" s="34"/>
      <c r="AX28" s="131"/>
      <c r="AY28" s="41" t="s">
        <v>368</v>
      </c>
      <c r="AZ28" s="41" t="s">
        <v>249</v>
      </c>
      <c r="BA28" s="41" t="s">
        <v>242</v>
      </c>
      <c r="BB28" s="41" t="s">
        <v>243</v>
      </c>
      <c r="BC28" s="41" t="s">
        <v>243</v>
      </c>
      <c r="BD28" s="34"/>
      <c r="BE28" s="34"/>
      <c r="BF28" s="34"/>
      <c r="BG28" s="34"/>
      <c r="BH28" s="34"/>
      <c r="BI28" s="34"/>
      <c r="BJ28" s="34"/>
    </row>
    <row r="29" spans="1:62" x14ac:dyDescent="0.25">
      <c r="A29" s="37" t="s">
        <v>70</v>
      </c>
      <c r="B29" s="36" t="s">
        <v>37</v>
      </c>
      <c r="C29" s="37">
        <v>1</v>
      </c>
      <c r="D29" s="37">
        <v>0</v>
      </c>
      <c r="E29" s="37">
        <v>1</v>
      </c>
      <c r="F29" s="37">
        <v>0</v>
      </c>
      <c r="G29" s="39">
        <v>0</v>
      </c>
      <c r="H29" s="37">
        <v>0</v>
      </c>
      <c r="I29" s="73" t="s">
        <v>40</v>
      </c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9"/>
      <c r="Y29" s="37" t="s">
        <v>5</v>
      </c>
      <c r="Z29" s="37" t="s">
        <v>5</v>
      </c>
      <c r="AA29" s="37" t="s">
        <v>5</v>
      </c>
      <c r="AB29" s="37" t="s">
        <v>5</v>
      </c>
      <c r="AC29" s="37" t="s">
        <v>5</v>
      </c>
      <c r="AD29" s="73" t="s">
        <v>6</v>
      </c>
      <c r="AE29" s="68"/>
      <c r="AF29" s="68"/>
      <c r="AG29" s="68"/>
      <c r="AH29" s="69"/>
      <c r="AJ29" s="131"/>
      <c r="AK29" s="47"/>
      <c r="AL29" s="50"/>
      <c r="AM29" s="50"/>
      <c r="AN29" s="50"/>
      <c r="AO29" s="50"/>
      <c r="AP29" s="34"/>
      <c r="AQ29" s="131"/>
      <c r="AR29" s="47"/>
      <c r="AS29" s="45"/>
      <c r="AT29" s="45"/>
      <c r="AU29" s="45"/>
      <c r="AV29" s="45"/>
      <c r="AW29" s="34"/>
      <c r="AX29" s="131"/>
      <c r="AY29" s="41" t="s">
        <v>369</v>
      </c>
      <c r="AZ29" s="41" t="s">
        <v>250</v>
      </c>
      <c r="BA29" s="41" t="s">
        <v>238</v>
      </c>
      <c r="BB29" s="41" t="s">
        <v>245</v>
      </c>
      <c r="BC29" s="41" t="s">
        <v>243</v>
      </c>
      <c r="BD29" s="34"/>
      <c r="BE29" s="34"/>
      <c r="BF29" s="34"/>
      <c r="BG29" s="34"/>
      <c r="BH29" s="34"/>
      <c r="BI29" s="34"/>
      <c r="BJ29" s="34"/>
    </row>
    <row r="30" spans="1:62" x14ac:dyDescent="0.25">
      <c r="A30" s="37" t="s">
        <v>71</v>
      </c>
      <c r="B30" s="36" t="s">
        <v>38</v>
      </c>
      <c r="C30" s="37">
        <v>1</v>
      </c>
      <c r="D30" s="37">
        <v>0</v>
      </c>
      <c r="E30" s="37">
        <v>1</v>
      </c>
      <c r="F30" s="37">
        <v>0</v>
      </c>
      <c r="G30" s="39">
        <v>0</v>
      </c>
      <c r="H30" s="37">
        <v>1</v>
      </c>
      <c r="I30" s="37" t="s">
        <v>5</v>
      </c>
      <c r="J30" s="37" t="s">
        <v>5</v>
      </c>
      <c r="K30" s="37" t="s">
        <v>5</v>
      </c>
      <c r="L30" s="37" t="s">
        <v>5</v>
      </c>
      <c r="M30" s="37" t="s">
        <v>5</v>
      </c>
      <c r="N30" s="37" t="s">
        <v>5</v>
      </c>
      <c r="O30" s="37" t="s">
        <v>5</v>
      </c>
      <c r="P30" s="37" t="s">
        <v>5</v>
      </c>
      <c r="Q30" s="37" t="s">
        <v>5</v>
      </c>
      <c r="R30" s="37" t="s">
        <v>5</v>
      </c>
      <c r="S30" s="37" t="s">
        <v>5</v>
      </c>
      <c r="T30" s="37" t="s">
        <v>5</v>
      </c>
      <c r="U30" s="37" t="s">
        <v>5</v>
      </c>
      <c r="V30" s="37" t="s">
        <v>5</v>
      </c>
      <c r="W30" s="37" t="s">
        <v>5</v>
      </c>
      <c r="X30" s="37" t="s">
        <v>5</v>
      </c>
      <c r="Y30" s="68" t="s">
        <v>7</v>
      </c>
      <c r="Z30" s="68"/>
      <c r="AA30" s="68"/>
      <c r="AB30" s="68"/>
      <c r="AC30" s="69"/>
      <c r="AD30" s="73" t="s">
        <v>6</v>
      </c>
      <c r="AE30" s="68"/>
      <c r="AF30" s="68"/>
      <c r="AG30" s="68"/>
      <c r="AH30" s="69"/>
      <c r="AJ30" s="132"/>
      <c r="AK30" s="41" t="s">
        <v>367</v>
      </c>
      <c r="AL30" s="41" t="s">
        <v>244</v>
      </c>
      <c r="AM30" s="44" t="s">
        <v>238</v>
      </c>
      <c r="AN30" s="41">
        <v>0</v>
      </c>
      <c r="AO30" s="41" t="s">
        <v>245</v>
      </c>
      <c r="AP30" s="34"/>
      <c r="AQ30" s="132"/>
      <c r="AR30" s="41" t="s">
        <v>367</v>
      </c>
      <c r="AS30" s="41" t="s">
        <v>244</v>
      </c>
      <c r="AT30" s="44" t="s">
        <v>238</v>
      </c>
      <c r="AU30" s="41">
        <v>0</v>
      </c>
      <c r="AV30" s="41" t="s">
        <v>245</v>
      </c>
      <c r="AW30" s="34"/>
      <c r="AX30" s="132"/>
      <c r="AY30" s="47"/>
      <c r="AZ30" s="47"/>
      <c r="BA30" s="47"/>
      <c r="BB30" s="47"/>
      <c r="BC30" s="47"/>
      <c r="BD30" s="34"/>
      <c r="BE30" s="34"/>
      <c r="BF30" s="34"/>
      <c r="BG30" s="34"/>
      <c r="BH30" s="34"/>
      <c r="BI30" s="34"/>
      <c r="BJ30" s="34"/>
    </row>
    <row r="31" spans="1:62" x14ac:dyDescent="0.25">
      <c r="A31" s="48" t="s">
        <v>72</v>
      </c>
      <c r="B31" s="36" t="s">
        <v>39</v>
      </c>
      <c r="C31" s="37">
        <v>1</v>
      </c>
      <c r="D31" s="37">
        <v>0</v>
      </c>
      <c r="E31" s="37">
        <v>1</v>
      </c>
      <c r="F31" s="37">
        <v>1</v>
      </c>
      <c r="G31" s="37">
        <v>1</v>
      </c>
      <c r="H31" s="37">
        <v>0</v>
      </c>
      <c r="I31" s="37" t="s">
        <v>5</v>
      </c>
      <c r="J31" s="37" t="s">
        <v>5</v>
      </c>
      <c r="K31" s="37" t="s">
        <v>5</v>
      </c>
      <c r="L31" s="37" t="s">
        <v>5</v>
      </c>
      <c r="M31" s="37" t="s">
        <v>5</v>
      </c>
      <c r="N31" s="37" t="s">
        <v>5</v>
      </c>
      <c r="O31" s="68" t="s">
        <v>75</v>
      </c>
      <c r="P31" s="68"/>
      <c r="Q31" s="68"/>
      <c r="R31" s="68"/>
      <c r="S31" s="68"/>
      <c r="T31" s="68"/>
      <c r="U31" s="68"/>
      <c r="V31" s="68"/>
      <c r="W31" s="68"/>
      <c r="X31" s="69"/>
      <c r="Y31" s="68" t="s">
        <v>7</v>
      </c>
      <c r="Z31" s="68"/>
      <c r="AA31" s="68"/>
      <c r="AB31" s="68"/>
      <c r="AC31" s="69"/>
      <c r="AD31" s="73" t="s">
        <v>6</v>
      </c>
      <c r="AE31" s="68"/>
      <c r="AF31" s="68"/>
      <c r="AG31" s="68"/>
      <c r="AH31" s="69"/>
      <c r="AJ31" s="130" t="s">
        <v>53</v>
      </c>
      <c r="AK31" s="41" t="s">
        <v>364</v>
      </c>
      <c r="AL31" s="41" t="s">
        <v>236</v>
      </c>
      <c r="AM31" s="41" t="s">
        <v>237</v>
      </c>
      <c r="AN31" s="41">
        <v>0</v>
      </c>
      <c r="AO31" s="41">
        <v>0</v>
      </c>
      <c r="AP31" s="34"/>
      <c r="AQ31" s="130" t="s">
        <v>60</v>
      </c>
      <c r="AR31" s="41" t="s">
        <v>364</v>
      </c>
      <c r="AS31" s="41" t="s">
        <v>236</v>
      </c>
      <c r="AT31" s="41" t="s">
        <v>237</v>
      </c>
      <c r="AU31" s="41">
        <v>0</v>
      </c>
      <c r="AV31" s="41">
        <v>0</v>
      </c>
      <c r="AW31" s="34"/>
      <c r="AX31" s="130" t="s">
        <v>71</v>
      </c>
      <c r="AY31" s="41" t="s">
        <v>364</v>
      </c>
      <c r="AZ31" s="41" t="s">
        <v>236</v>
      </c>
      <c r="BA31" s="41" t="s">
        <v>237</v>
      </c>
      <c r="BB31" s="41">
        <v>0</v>
      </c>
      <c r="BC31" s="41">
        <v>0</v>
      </c>
      <c r="BD31" s="34"/>
      <c r="BE31" s="34"/>
      <c r="BF31" s="34"/>
      <c r="BG31" s="34"/>
      <c r="BH31" s="34"/>
      <c r="BI31" s="34"/>
      <c r="BJ31" s="34"/>
    </row>
    <row r="32" spans="1:62" x14ac:dyDescent="0.25">
      <c r="A32" s="70" t="s">
        <v>13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2"/>
      <c r="AJ32" s="131"/>
      <c r="AK32" s="41" t="s">
        <v>365</v>
      </c>
      <c r="AL32" s="41" t="s">
        <v>238</v>
      </c>
      <c r="AM32" s="44" t="s">
        <v>238</v>
      </c>
      <c r="AN32" s="41">
        <v>0</v>
      </c>
      <c r="AO32" s="41" t="s">
        <v>243</v>
      </c>
      <c r="AP32" s="34"/>
      <c r="AQ32" s="131"/>
      <c r="AR32" s="41" t="s">
        <v>365</v>
      </c>
      <c r="AS32" s="41" t="s">
        <v>238</v>
      </c>
      <c r="AT32" s="44" t="s">
        <v>238</v>
      </c>
      <c r="AU32" s="41">
        <v>0</v>
      </c>
      <c r="AV32" s="41">
        <v>0</v>
      </c>
      <c r="AW32" s="34"/>
      <c r="AX32" s="131"/>
      <c r="AY32" s="41" t="s">
        <v>365</v>
      </c>
      <c r="AZ32" s="41" t="s">
        <v>238</v>
      </c>
      <c r="BA32" s="41" t="s">
        <v>238</v>
      </c>
      <c r="BB32" s="41" t="s">
        <v>243</v>
      </c>
      <c r="BC32" s="41" t="s">
        <v>243</v>
      </c>
      <c r="BD32" s="34"/>
      <c r="BE32" s="34"/>
      <c r="BF32" s="34"/>
      <c r="BG32" s="34"/>
      <c r="BH32" s="34"/>
      <c r="BI32" s="34"/>
      <c r="BJ32" s="34"/>
    </row>
    <row r="33" spans="1:62" x14ac:dyDescent="0.25">
      <c r="A33" s="37" t="s">
        <v>73</v>
      </c>
      <c r="B33" s="36" t="s">
        <v>14</v>
      </c>
      <c r="C33" s="37">
        <v>1</v>
      </c>
      <c r="D33" s="37">
        <v>1</v>
      </c>
      <c r="E33" s="38">
        <v>1</v>
      </c>
      <c r="F33" s="38">
        <v>0</v>
      </c>
      <c r="G33" s="39">
        <v>0</v>
      </c>
      <c r="H33" s="37">
        <v>0</v>
      </c>
      <c r="I33" s="37" t="s">
        <v>5</v>
      </c>
      <c r="J33" s="37" t="s">
        <v>5</v>
      </c>
      <c r="K33" s="37" t="s">
        <v>5</v>
      </c>
      <c r="L33" s="37" t="s">
        <v>5</v>
      </c>
      <c r="M33" s="37" t="s">
        <v>5</v>
      </c>
      <c r="N33" s="37" t="s">
        <v>5</v>
      </c>
      <c r="O33" s="37" t="s">
        <v>5</v>
      </c>
      <c r="P33" s="68" t="s">
        <v>76</v>
      </c>
      <c r="Q33" s="68"/>
      <c r="R33" s="68"/>
      <c r="S33" s="68"/>
      <c r="T33" s="68"/>
      <c r="U33" s="68"/>
      <c r="V33" s="68"/>
      <c r="W33" s="68"/>
      <c r="X33" s="69"/>
      <c r="Y33" s="37" t="s">
        <v>5</v>
      </c>
      <c r="Z33" s="37" t="s">
        <v>5</v>
      </c>
      <c r="AA33" s="37" t="s">
        <v>5</v>
      </c>
      <c r="AB33" s="37" t="s">
        <v>5</v>
      </c>
      <c r="AC33" s="37" t="s">
        <v>5</v>
      </c>
      <c r="AD33" s="37" t="s">
        <v>5</v>
      </c>
      <c r="AE33" s="37" t="s">
        <v>5</v>
      </c>
      <c r="AF33" s="37" t="s">
        <v>5</v>
      </c>
      <c r="AG33" s="37" t="s">
        <v>5</v>
      </c>
      <c r="AH33" s="37" t="s">
        <v>5</v>
      </c>
      <c r="AJ33" s="131"/>
      <c r="AK33" s="41" t="s">
        <v>366</v>
      </c>
      <c r="AL33" s="41" t="s">
        <v>239</v>
      </c>
      <c r="AM33" s="41" t="s">
        <v>237</v>
      </c>
      <c r="AN33" s="41">
        <v>0</v>
      </c>
      <c r="AO33" s="41" t="s">
        <v>243</v>
      </c>
      <c r="AP33" s="34"/>
      <c r="AQ33" s="131"/>
      <c r="AR33" s="41" t="s">
        <v>366</v>
      </c>
      <c r="AS33" s="41" t="s">
        <v>249</v>
      </c>
      <c r="AT33" s="41" t="s">
        <v>248</v>
      </c>
      <c r="AU33" s="41">
        <v>0</v>
      </c>
      <c r="AV33" s="41">
        <v>0</v>
      </c>
      <c r="AW33" s="34"/>
      <c r="AX33" s="131"/>
      <c r="AY33" s="41" t="s">
        <v>368</v>
      </c>
      <c r="AZ33" s="41" t="s">
        <v>249</v>
      </c>
      <c r="BA33" s="41" t="s">
        <v>242</v>
      </c>
      <c r="BB33" s="41" t="s">
        <v>243</v>
      </c>
      <c r="BC33" s="41" t="s">
        <v>243</v>
      </c>
      <c r="BD33" s="34"/>
      <c r="BE33" s="34"/>
      <c r="BF33" s="34"/>
      <c r="BG33" s="34"/>
      <c r="BH33" s="34"/>
      <c r="BI33" s="34"/>
      <c r="BJ33" s="34"/>
    </row>
    <row r="34" spans="1:62" x14ac:dyDescent="0.25">
      <c r="A34" s="37" t="s">
        <v>74</v>
      </c>
      <c r="B34" s="51" t="s">
        <v>42</v>
      </c>
      <c r="C34" s="37">
        <v>1</v>
      </c>
      <c r="D34" s="37">
        <v>1</v>
      </c>
      <c r="E34" s="38">
        <v>0</v>
      </c>
      <c r="F34" s="38">
        <v>0</v>
      </c>
      <c r="G34" s="39">
        <v>0</v>
      </c>
      <c r="H34" s="37">
        <v>1</v>
      </c>
      <c r="I34" s="37" t="s">
        <v>5</v>
      </c>
      <c r="J34" s="37" t="s">
        <v>5</v>
      </c>
      <c r="K34" s="37" t="s">
        <v>5</v>
      </c>
      <c r="L34" s="37" t="s">
        <v>5</v>
      </c>
      <c r="M34" s="37" t="s">
        <v>5</v>
      </c>
      <c r="N34" s="37" t="s">
        <v>5</v>
      </c>
      <c r="O34" s="37" t="s">
        <v>5</v>
      </c>
      <c r="P34" s="68" t="s">
        <v>76</v>
      </c>
      <c r="Q34" s="68"/>
      <c r="R34" s="68"/>
      <c r="S34" s="68"/>
      <c r="T34" s="68"/>
      <c r="U34" s="68"/>
      <c r="V34" s="68"/>
      <c r="W34" s="68"/>
      <c r="X34" s="69"/>
      <c r="Y34" s="68" t="s">
        <v>7</v>
      </c>
      <c r="Z34" s="68"/>
      <c r="AA34" s="68"/>
      <c r="AB34" s="68"/>
      <c r="AC34" s="69"/>
      <c r="AD34" s="37" t="s">
        <v>5</v>
      </c>
      <c r="AE34" s="37" t="s">
        <v>5</v>
      </c>
      <c r="AF34" s="37" t="s">
        <v>5</v>
      </c>
      <c r="AG34" s="37" t="s">
        <v>5</v>
      </c>
      <c r="AH34" s="37" t="s">
        <v>5</v>
      </c>
      <c r="AJ34" s="131"/>
      <c r="AK34" s="47"/>
      <c r="AL34" s="50"/>
      <c r="AM34" s="50"/>
      <c r="AN34" s="50"/>
      <c r="AO34" s="50"/>
      <c r="AP34" s="34"/>
      <c r="AQ34" s="131"/>
      <c r="AR34" s="47"/>
      <c r="AS34" s="45"/>
      <c r="AT34" s="45"/>
      <c r="AU34" s="50"/>
      <c r="AV34" s="45"/>
      <c r="AW34" s="34"/>
      <c r="AX34" s="131"/>
      <c r="AY34" s="41" t="s">
        <v>369</v>
      </c>
      <c r="AZ34" s="41" t="s">
        <v>250</v>
      </c>
      <c r="BA34" s="41" t="s">
        <v>238</v>
      </c>
      <c r="BB34" s="41" t="s">
        <v>245</v>
      </c>
      <c r="BC34" s="41" t="s">
        <v>243</v>
      </c>
      <c r="BD34" s="34"/>
      <c r="BE34" s="34"/>
      <c r="BF34" s="34"/>
      <c r="BG34" s="34"/>
      <c r="BH34" s="34"/>
      <c r="BI34" s="34"/>
      <c r="BJ34" s="34"/>
    </row>
    <row r="35" spans="1:62" x14ac:dyDescent="0.25">
      <c r="A35" s="37" t="s">
        <v>74</v>
      </c>
      <c r="B35" s="51" t="s">
        <v>43</v>
      </c>
      <c r="C35" s="37">
        <v>1</v>
      </c>
      <c r="D35" s="37">
        <v>1</v>
      </c>
      <c r="E35" s="38">
        <v>0</v>
      </c>
      <c r="F35" s="38">
        <v>0</v>
      </c>
      <c r="G35" s="39">
        <v>1</v>
      </c>
      <c r="H35" s="37">
        <v>0</v>
      </c>
      <c r="I35" s="37" t="s">
        <v>5</v>
      </c>
      <c r="J35" s="37" t="s">
        <v>5</v>
      </c>
      <c r="K35" s="37" t="s">
        <v>5</v>
      </c>
      <c r="L35" s="37" t="s">
        <v>5</v>
      </c>
      <c r="M35" s="37" t="s">
        <v>5</v>
      </c>
      <c r="N35" s="37" t="s">
        <v>5</v>
      </c>
      <c r="O35" s="37" t="s">
        <v>5</v>
      </c>
      <c r="P35" s="68" t="s">
        <v>76</v>
      </c>
      <c r="Q35" s="68"/>
      <c r="R35" s="68"/>
      <c r="S35" s="68"/>
      <c r="T35" s="68"/>
      <c r="U35" s="68"/>
      <c r="V35" s="68"/>
      <c r="W35" s="68"/>
      <c r="X35" s="69"/>
      <c r="Y35" s="68" t="s">
        <v>7</v>
      </c>
      <c r="Z35" s="68"/>
      <c r="AA35" s="68"/>
      <c r="AB35" s="68"/>
      <c r="AC35" s="69"/>
      <c r="AD35" s="37" t="s">
        <v>5</v>
      </c>
      <c r="AE35" s="37" t="s">
        <v>5</v>
      </c>
      <c r="AF35" s="37" t="s">
        <v>5</v>
      </c>
      <c r="AG35" s="37" t="s">
        <v>5</v>
      </c>
      <c r="AH35" s="37" t="s">
        <v>5</v>
      </c>
      <c r="AJ35" s="132"/>
      <c r="AK35" s="41" t="s">
        <v>367</v>
      </c>
      <c r="AL35" s="41" t="s">
        <v>244</v>
      </c>
      <c r="AM35" s="44" t="s">
        <v>238</v>
      </c>
      <c r="AN35" s="41">
        <v>0</v>
      </c>
      <c r="AO35" s="41" t="s">
        <v>245</v>
      </c>
      <c r="AP35" s="34"/>
      <c r="AQ35" s="132"/>
      <c r="AR35" s="41" t="s">
        <v>367</v>
      </c>
      <c r="AS35" s="41" t="s">
        <v>244</v>
      </c>
      <c r="AT35" s="44" t="s">
        <v>238</v>
      </c>
      <c r="AU35" s="41">
        <v>0</v>
      </c>
      <c r="AV35" s="41" t="s">
        <v>245</v>
      </c>
      <c r="AW35" s="34"/>
      <c r="AX35" s="132"/>
      <c r="AY35" s="47"/>
      <c r="AZ35" s="47"/>
      <c r="BA35" s="47"/>
      <c r="BB35" s="47"/>
      <c r="BC35" s="47"/>
      <c r="BD35" s="34"/>
      <c r="BE35" s="34"/>
      <c r="BF35" s="34"/>
      <c r="BG35" s="34"/>
      <c r="BH35" s="34"/>
      <c r="BI35" s="34"/>
      <c r="BJ35" s="34"/>
    </row>
    <row r="36" spans="1:62" x14ac:dyDescent="0.25">
      <c r="A36" s="37" t="s">
        <v>74</v>
      </c>
      <c r="B36" s="51" t="s">
        <v>44</v>
      </c>
      <c r="C36" s="37">
        <v>1</v>
      </c>
      <c r="D36" s="37">
        <v>1</v>
      </c>
      <c r="E36" s="38">
        <v>0</v>
      </c>
      <c r="F36" s="38">
        <v>0</v>
      </c>
      <c r="G36" s="39">
        <v>1</v>
      </c>
      <c r="H36" s="37">
        <v>1</v>
      </c>
      <c r="I36" s="37" t="s">
        <v>5</v>
      </c>
      <c r="J36" s="37" t="s">
        <v>5</v>
      </c>
      <c r="K36" s="37" t="s">
        <v>5</v>
      </c>
      <c r="L36" s="37" t="s">
        <v>5</v>
      </c>
      <c r="M36" s="37" t="s">
        <v>5</v>
      </c>
      <c r="N36" s="37" t="s">
        <v>5</v>
      </c>
      <c r="O36" s="37" t="s">
        <v>5</v>
      </c>
      <c r="P36" s="68" t="s">
        <v>76</v>
      </c>
      <c r="Q36" s="68"/>
      <c r="R36" s="68"/>
      <c r="S36" s="68"/>
      <c r="T36" s="68"/>
      <c r="U36" s="68"/>
      <c r="V36" s="68"/>
      <c r="W36" s="68"/>
      <c r="X36" s="69"/>
      <c r="Y36" s="68" t="s">
        <v>7</v>
      </c>
      <c r="Z36" s="68"/>
      <c r="AA36" s="68"/>
      <c r="AB36" s="68"/>
      <c r="AC36" s="69"/>
      <c r="AD36" s="37" t="s">
        <v>5</v>
      </c>
      <c r="AE36" s="37" t="s">
        <v>5</v>
      </c>
      <c r="AF36" s="37" t="s">
        <v>5</v>
      </c>
      <c r="AG36" s="37" t="s">
        <v>5</v>
      </c>
      <c r="AH36" s="37" t="s">
        <v>5</v>
      </c>
      <c r="AJ36" s="130" t="s">
        <v>54</v>
      </c>
      <c r="AK36" s="41" t="s">
        <v>364</v>
      </c>
      <c r="AL36" s="41" t="s">
        <v>236</v>
      </c>
      <c r="AM36" s="41" t="s">
        <v>237</v>
      </c>
      <c r="AN36" s="41">
        <v>0</v>
      </c>
      <c r="AO36" s="41">
        <v>0</v>
      </c>
      <c r="AP36" s="34"/>
      <c r="AQ36" s="130" t="s">
        <v>61</v>
      </c>
      <c r="AR36" s="41" t="s">
        <v>364</v>
      </c>
      <c r="AS36" s="41" t="s">
        <v>236</v>
      </c>
      <c r="AT36" s="41" t="s">
        <v>237</v>
      </c>
      <c r="AU36" s="41">
        <v>0</v>
      </c>
      <c r="AV36" s="41">
        <v>0</v>
      </c>
      <c r="AW36" s="34"/>
      <c r="AX36" s="130" t="s">
        <v>72</v>
      </c>
      <c r="AY36" s="41" t="s">
        <v>364</v>
      </c>
      <c r="AZ36" s="41" t="s">
        <v>236</v>
      </c>
      <c r="BA36" s="41" t="s">
        <v>237</v>
      </c>
      <c r="BB36" s="41">
        <v>0</v>
      </c>
      <c r="BC36" s="41">
        <v>0</v>
      </c>
      <c r="BD36" s="34"/>
      <c r="BE36" s="34"/>
      <c r="BF36" s="34"/>
      <c r="BG36" s="34"/>
      <c r="BH36" s="34"/>
      <c r="BI36" s="34"/>
      <c r="BJ36" s="34"/>
    </row>
    <row r="37" spans="1:62" x14ac:dyDescent="0.25">
      <c r="A37" s="37" t="s">
        <v>74</v>
      </c>
      <c r="B37" s="51" t="s">
        <v>45</v>
      </c>
      <c r="C37" s="37">
        <v>1</v>
      </c>
      <c r="D37" s="37">
        <v>1</v>
      </c>
      <c r="E37" s="38">
        <v>0</v>
      </c>
      <c r="F37" s="38">
        <v>1</v>
      </c>
      <c r="G37" s="39">
        <v>0</v>
      </c>
      <c r="H37" s="37">
        <v>0</v>
      </c>
      <c r="I37" s="37" t="s">
        <v>5</v>
      </c>
      <c r="J37" s="37" t="s">
        <v>5</v>
      </c>
      <c r="K37" s="37" t="s">
        <v>5</v>
      </c>
      <c r="L37" s="37" t="s">
        <v>5</v>
      </c>
      <c r="M37" s="37" t="s">
        <v>5</v>
      </c>
      <c r="N37" s="37" t="s">
        <v>5</v>
      </c>
      <c r="O37" s="37" t="s">
        <v>5</v>
      </c>
      <c r="P37" s="68" t="s">
        <v>76</v>
      </c>
      <c r="Q37" s="68"/>
      <c r="R37" s="68"/>
      <c r="S37" s="68"/>
      <c r="T37" s="68"/>
      <c r="U37" s="68"/>
      <c r="V37" s="68"/>
      <c r="W37" s="68"/>
      <c r="X37" s="69"/>
      <c r="Y37" s="68" t="s">
        <v>7</v>
      </c>
      <c r="Z37" s="68"/>
      <c r="AA37" s="68"/>
      <c r="AB37" s="68"/>
      <c r="AC37" s="69"/>
      <c r="AD37" s="37" t="s">
        <v>5</v>
      </c>
      <c r="AE37" s="37" t="s">
        <v>5</v>
      </c>
      <c r="AF37" s="37" t="s">
        <v>5</v>
      </c>
      <c r="AG37" s="37" t="s">
        <v>5</v>
      </c>
      <c r="AH37" s="37" t="s">
        <v>5</v>
      </c>
      <c r="AJ37" s="131"/>
      <c r="AK37" s="41" t="s">
        <v>365</v>
      </c>
      <c r="AL37" s="41" t="s">
        <v>238</v>
      </c>
      <c r="AM37" s="44" t="s">
        <v>238</v>
      </c>
      <c r="AN37" s="41">
        <v>0</v>
      </c>
      <c r="AO37" s="41" t="s">
        <v>243</v>
      </c>
      <c r="AP37" s="34"/>
      <c r="AQ37" s="131"/>
      <c r="AR37" s="41" t="s">
        <v>365</v>
      </c>
      <c r="AS37" s="41" t="s">
        <v>238</v>
      </c>
      <c r="AT37" s="44" t="s">
        <v>238</v>
      </c>
      <c r="AU37" s="41">
        <v>0</v>
      </c>
      <c r="AV37" s="41">
        <v>0</v>
      </c>
      <c r="AW37" s="34"/>
      <c r="AX37" s="131"/>
      <c r="AY37" s="41" t="s">
        <v>365</v>
      </c>
      <c r="AZ37" s="41" t="s">
        <v>238</v>
      </c>
      <c r="BA37" s="41" t="s">
        <v>238</v>
      </c>
      <c r="BB37" s="41" t="s">
        <v>243</v>
      </c>
      <c r="BC37" s="41" t="s">
        <v>243</v>
      </c>
      <c r="BD37" s="34"/>
      <c r="BE37" s="34"/>
      <c r="BF37" s="34"/>
      <c r="BG37" s="34"/>
      <c r="BH37" s="34"/>
      <c r="BI37" s="34"/>
      <c r="BJ37" s="34"/>
    </row>
    <row r="38" spans="1:62" x14ac:dyDescent="0.25">
      <c r="A38" s="37" t="s">
        <v>74</v>
      </c>
      <c r="B38" s="51" t="s">
        <v>46</v>
      </c>
      <c r="C38" s="37">
        <v>1</v>
      </c>
      <c r="D38" s="37">
        <v>1</v>
      </c>
      <c r="E38" s="38">
        <v>0</v>
      </c>
      <c r="F38" s="38">
        <v>1</v>
      </c>
      <c r="G38" s="39">
        <v>0</v>
      </c>
      <c r="H38" s="37">
        <v>1</v>
      </c>
      <c r="I38" s="37" t="s">
        <v>5</v>
      </c>
      <c r="J38" s="37" t="s">
        <v>5</v>
      </c>
      <c r="K38" s="37" t="s">
        <v>5</v>
      </c>
      <c r="L38" s="37" t="s">
        <v>5</v>
      </c>
      <c r="M38" s="37" t="s">
        <v>5</v>
      </c>
      <c r="N38" s="37" t="s">
        <v>5</v>
      </c>
      <c r="O38" s="37" t="s">
        <v>5</v>
      </c>
      <c r="P38" s="68" t="s">
        <v>76</v>
      </c>
      <c r="Q38" s="68"/>
      <c r="R38" s="68"/>
      <c r="S38" s="68"/>
      <c r="T38" s="68"/>
      <c r="U38" s="68"/>
      <c r="V38" s="68"/>
      <c r="W38" s="68"/>
      <c r="X38" s="69"/>
      <c r="Y38" s="68" t="s">
        <v>7</v>
      </c>
      <c r="Z38" s="68"/>
      <c r="AA38" s="68"/>
      <c r="AB38" s="68"/>
      <c r="AC38" s="69"/>
      <c r="AD38" s="37" t="s">
        <v>5</v>
      </c>
      <c r="AE38" s="37" t="s">
        <v>5</v>
      </c>
      <c r="AF38" s="37" t="s">
        <v>5</v>
      </c>
      <c r="AG38" s="37" t="s">
        <v>5</v>
      </c>
      <c r="AH38" s="37" t="s">
        <v>5</v>
      </c>
      <c r="AJ38" s="131"/>
      <c r="AK38" s="41" t="s">
        <v>366</v>
      </c>
      <c r="AL38" s="41" t="s">
        <v>239</v>
      </c>
      <c r="AM38" s="41" t="s">
        <v>255</v>
      </c>
      <c r="AN38" s="41">
        <v>0</v>
      </c>
      <c r="AO38" s="41" t="s">
        <v>243</v>
      </c>
      <c r="AP38" s="34"/>
      <c r="AQ38" s="131"/>
      <c r="AR38" s="41" t="s">
        <v>366</v>
      </c>
      <c r="AS38" s="41" t="s">
        <v>249</v>
      </c>
      <c r="AT38" s="41" t="s">
        <v>254</v>
      </c>
      <c r="AU38" s="41">
        <v>0</v>
      </c>
      <c r="AV38" s="41">
        <v>0</v>
      </c>
      <c r="AW38" s="34"/>
      <c r="AX38" s="131"/>
      <c r="AY38" s="41" t="s">
        <v>368</v>
      </c>
      <c r="AZ38" s="41" t="s">
        <v>249</v>
      </c>
      <c r="BA38" s="41" t="s">
        <v>242</v>
      </c>
      <c r="BB38" s="41" t="s">
        <v>243</v>
      </c>
      <c r="BC38" s="41" t="s">
        <v>243</v>
      </c>
      <c r="BD38" s="34"/>
      <c r="BE38" s="34"/>
      <c r="BF38" s="34"/>
      <c r="BG38" s="34"/>
      <c r="BH38" s="34"/>
      <c r="BI38" s="34"/>
      <c r="BJ38" s="34"/>
    </row>
    <row r="39" spans="1:62" x14ac:dyDescent="0.25">
      <c r="A39" s="37" t="s">
        <v>74</v>
      </c>
      <c r="B39" s="51" t="s">
        <v>47</v>
      </c>
      <c r="C39" s="37">
        <v>1</v>
      </c>
      <c r="D39" s="37">
        <v>1</v>
      </c>
      <c r="E39" s="38">
        <v>0</v>
      </c>
      <c r="F39" s="38">
        <v>1</v>
      </c>
      <c r="G39" s="39">
        <v>1</v>
      </c>
      <c r="H39" s="37">
        <v>0</v>
      </c>
      <c r="I39" s="37" t="s">
        <v>5</v>
      </c>
      <c r="J39" s="37" t="s">
        <v>5</v>
      </c>
      <c r="K39" s="37" t="s">
        <v>5</v>
      </c>
      <c r="L39" s="37" t="s">
        <v>5</v>
      </c>
      <c r="M39" s="37" t="s">
        <v>5</v>
      </c>
      <c r="N39" s="37" t="s">
        <v>5</v>
      </c>
      <c r="O39" s="37" t="s">
        <v>5</v>
      </c>
      <c r="P39" s="68" t="s">
        <v>76</v>
      </c>
      <c r="Q39" s="68"/>
      <c r="R39" s="68"/>
      <c r="S39" s="68"/>
      <c r="T39" s="68"/>
      <c r="U39" s="68"/>
      <c r="V39" s="68"/>
      <c r="W39" s="68"/>
      <c r="X39" s="69"/>
      <c r="Y39" s="68" t="s">
        <v>7</v>
      </c>
      <c r="Z39" s="68"/>
      <c r="AA39" s="68"/>
      <c r="AB39" s="68"/>
      <c r="AC39" s="69"/>
      <c r="AD39" s="37" t="s">
        <v>5</v>
      </c>
      <c r="AE39" s="37" t="s">
        <v>5</v>
      </c>
      <c r="AF39" s="37" t="s">
        <v>5</v>
      </c>
      <c r="AG39" s="37" t="s">
        <v>5</v>
      </c>
      <c r="AH39" s="37" t="s">
        <v>5</v>
      </c>
      <c r="AJ39" s="131"/>
      <c r="AK39" s="47"/>
      <c r="AL39" s="50"/>
      <c r="AM39" s="50"/>
      <c r="AN39" s="50"/>
      <c r="AO39" s="50"/>
      <c r="AP39" s="34"/>
      <c r="AQ39" s="131"/>
      <c r="AR39" s="47"/>
      <c r="AS39" s="45"/>
      <c r="AT39" s="45"/>
      <c r="AU39" s="45"/>
      <c r="AV39" s="45"/>
      <c r="AW39" s="34"/>
      <c r="AX39" s="131"/>
      <c r="AY39" s="41" t="s">
        <v>369</v>
      </c>
      <c r="AZ39" s="41" t="s">
        <v>250</v>
      </c>
      <c r="BA39" s="41" t="s">
        <v>238</v>
      </c>
      <c r="BB39" s="41" t="s">
        <v>245</v>
      </c>
      <c r="BC39" s="41" t="s">
        <v>243</v>
      </c>
      <c r="BD39" s="34"/>
      <c r="BE39" s="34"/>
      <c r="BF39" s="34"/>
      <c r="BG39" s="34"/>
      <c r="BH39" s="34"/>
      <c r="BI39" s="34"/>
      <c r="BJ39" s="34"/>
    </row>
    <row r="40" spans="1:62" x14ac:dyDescent="0.25">
      <c r="A40" s="37" t="s">
        <v>74</v>
      </c>
      <c r="B40" s="51" t="s">
        <v>48</v>
      </c>
      <c r="C40" s="37">
        <v>1</v>
      </c>
      <c r="D40" s="37">
        <v>1</v>
      </c>
      <c r="E40" s="38">
        <v>0</v>
      </c>
      <c r="F40" s="38">
        <v>1</v>
      </c>
      <c r="G40" s="39">
        <v>1</v>
      </c>
      <c r="H40" s="37">
        <v>1</v>
      </c>
      <c r="I40" s="37" t="s">
        <v>5</v>
      </c>
      <c r="J40" s="37" t="s">
        <v>5</v>
      </c>
      <c r="K40" s="37" t="s">
        <v>5</v>
      </c>
      <c r="L40" s="37" t="s">
        <v>5</v>
      </c>
      <c r="M40" s="37" t="s">
        <v>5</v>
      </c>
      <c r="N40" s="37" t="s">
        <v>5</v>
      </c>
      <c r="O40" s="37" t="s">
        <v>5</v>
      </c>
      <c r="P40" s="68" t="s">
        <v>76</v>
      </c>
      <c r="Q40" s="68"/>
      <c r="R40" s="68"/>
      <c r="S40" s="68"/>
      <c r="T40" s="68"/>
      <c r="U40" s="68"/>
      <c r="V40" s="68"/>
      <c r="W40" s="68"/>
      <c r="X40" s="69"/>
      <c r="Y40" s="68" t="s">
        <v>7</v>
      </c>
      <c r="Z40" s="68"/>
      <c r="AA40" s="68"/>
      <c r="AB40" s="68"/>
      <c r="AC40" s="69"/>
      <c r="AD40" s="37" t="s">
        <v>5</v>
      </c>
      <c r="AE40" s="37" t="s">
        <v>5</v>
      </c>
      <c r="AF40" s="37" t="s">
        <v>5</v>
      </c>
      <c r="AG40" s="37" t="s">
        <v>5</v>
      </c>
      <c r="AH40" s="37" t="s">
        <v>5</v>
      </c>
      <c r="AJ40" s="132"/>
      <c r="AK40" s="41" t="s">
        <v>367</v>
      </c>
      <c r="AL40" s="41" t="s">
        <v>244</v>
      </c>
      <c r="AM40" s="44" t="s">
        <v>238</v>
      </c>
      <c r="AN40" s="41">
        <v>0</v>
      </c>
      <c r="AO40" s="41" t="s">
        <v>245</v>
      </c>
      <c r="AP40" s="34"/>
      <c r="AQ40" s="132"/>
      <c r="AR40" s="41" t="s">
        <v>367</v>
      </c>
      <c r="AS40" s="41" t="s">
        <v>244</v>
      </c>
      <c r="AT40" s="44" t="s">
        <v>238</v>
      </c>
      <c r="AU40" s="41">
        <v>0</v>
      </c>
      <c r="AV40" s="41" t="s">
        <v>245</v>
      </c>
      <c r="AW40" s="34"/>
      <c r="AX40" s="132"/>
      <c r="AY40" s="47"/>
      <c r="AZ40" s="47"/>
      <c r="BA40" s="47"/>
      <c r="BB40" s="47"/>
      <c r="BC40" s="47"/>
      <c r="BD40" s="34"/>
      <c r="BE40" s="34"/>
      <c r="BF40" s="34"/>
      <c r="BG40" s="34"/>
      <c r="BH40" s="34"/>
      <c r="BI40" s="34"/>
      <c r="BJ40" s="34"/>
    </row>
    <row r="41" spans="1:62" x14ac:dyDescent="0.25">
      <c r="AJ41" s="34"/>
      <c r="AK41" s="34"/>
      <c r="AL41" s="34"/>
      <c r="AM41" s="34"/>
      <c r="AN41" s="34"/>
      <c r="AO41" s="34"/>
      <c r="AP41" s="34"/>
      <c r="AQ41" s="130" t="s">
        <v>62</v>
      </c>
      <c r="AR41" s="41" t="s">
        <v>364</v>
      </c>
      <c r="AS41" s="41" t="s">
        <v>236</v>
      </c>
      <c r="AT41" s="41" t="s">
        <v>237</v>
      </c>
      <c r="AU41" s="41">
        <v>0</v>
      </c>
      <c r="AV41" s="41">
        <v>0</v>
      </c>
      <c r="AW41" s="34"/>
      <c r="BD41" s="34"/>
      <c r="BE41" s="34"/>
      <c r="BF41" s="34"/>
      <c r="BG41" s="34"/>
      <c r="BH41" s="34"/>
      <c r="BI41" s="34"/>
      <c r="BJ41" s="34"/>
    </row>
    <row r="42" spans="1:62" x14ac:dyDescent="0.25">
      <c r="AJ42" s="34"/>
      <c r="AK42" s="34"/>
      <c r="AL42" s="34"/>
      <c r="AM42" s="34"/>
      <c r="AN42" s="34"/>
      <c r="AO42" s="34"/>
      <c r="AP42" s="34"/>
      <c r="AQ42" s="131"/>
      <c r="AR42" s="41" t="s">
        <v>365</v>
      </c>
      <c r="AS42" s="41" t="s">
        <v>238</v>
      </c>
      <c r="AT42" s="41" t="s">
        <v>238</v>
      </c>
      <c r="AU42" s="41">
        <v>0</v>
      </c>
      <c r="AV42" s="41">
        <v>0</v>
      </c>
      <c r="AW42" s="34"/>
      <c r="BD42" s="34"/>
      <c r="BE42" s="34"/>
      <c r="BF42" s="34"/>
      <c r="BG42" s="34"/>
      <c r="BH42" s="34"/>
      <c r="BI42" s="34"/>
      <c r="BJ42" s="34"/>
    </row>
    <row r="43" spans="1:62" x14ac:dyDescent="0.25">
      <c r="AJ43" s="34"/>
      <c r="AK43" s="34"/>
      <c r="AL43" s="34"/>
      <c r="AM43" s="34"/>
      <c r="AN43" s="34"/>
      <c r="AO43" s="34"/>
      <c r="AP43" s="34"/>
      <c r="AQ43" s="131"/>
      <c r="AR43" s="41" t="s">
        <v>366</v>
      </c>
      <c r="AS43" s="41" t="s">
        <v>239</v>
      </c>
      <c r="AT43" s="41" t="s">
        <v>256</v>
      </c>
      <c r="AU43" s="41">
        <v>0</v>
      </c>
      <c r="AV43" s="41">
        <v>0</v>
      </c>
      <c r="AW43" s="34"/>
      <c r="BD43" s="34"/>
      <c r="BE43" s="34"/>
      <c r="BF43" s="34"/>
      <c r="BG43" s="34"/>
      <c r="BH43" s="34"/>
      <c r="BI43" s="34"/>
      <c r="BJ43" s="34"/>
    </row>
    <row r="44" spans="1:62" x14ac:dyDescent="0.25">
      <c r="AJ44" s="34"/>
      <c r="AK44" s="34"/>
      <c r="AL44" s="34"/>
      <c r="AM44" s="34"/>
      <c r="AN44" s="34"/>
      <c r="AO44" s="34"/>
      <c r="AP44" s="34"/>
      <c r="AQ44" s="131"/>
      <c r="AR44" s="47"/>
      <c r="AS44" s="45"/>
      <c r="AT44" s="45"/>
      <c r="AU44" s="45"/>
      <c r="AV44" s="45"/>
      <c r="AW44" s="34"/>
      <c r="BD44" s="34"/>
      <c r="BE44" s="34"/>
      <c r="BF44" s="34"/>
      <c r="BG44" s="34"/>
      <c r="BH44" s="34"/>
      <c r="BI44" s="34"/>
      <c r="BJ44" s="34"/>
    </row>
    <row r="45" spans="1:62" x14ac:dyDescent="0.25">
      <c r="AJ45" s="34"/>
      <c r="AK45" s="34"/>
      <c r="AL45" s="34"/>
      <c r="AM45" s="34"/>
      <c r="AN45" s="34"/>
      <c r="AO45" s="34"/>
      <c r="AP45" s="34"/>
      <c r="AQ45" s="132"/>
      <c r="AR45" s="41" t="s">
        <v>367</v>
      </c>
      <c r="AS45" s="41" t="s">
        <v>244</v>
      </c>
      <c r="AT45" s="41" t="s">
        <v>238</v>
      </c>
      <c r="AU45" s="41">
        <v>0</v>
      </c>
      <c r="AV45" s="41">
        <v>1</v>
      </c>
      <c r="AW45" s="34"/>
      <c r="BD45" s="34"/>
      <c r="BE45" s="34"/>
      <c r="BF45" s="34"/>
      <c r="BG45" s="34"/>
      <c r="BH45" s="34"/>
      <c r="BI45" s="34"/>
      <c r="BJ45" s="34"/>
    </row>
    <row r="46" spans="1:62" x14ac:dyDescent="0.25">
      <c r="AJ46" s="34"/>
      <c r="AK46" s="34"/>
      <c r="AL46" s="34"/>
      <c r="AM46" s="34"/>
      <c r="AN46" s="34"/>
      <c r="AO46" s="34"/>
      <c r="AP46" s="34"/>
      <c r="AQ46" s="130" t="s">
        <v>63</v>
      </c>
      <c r="AR46" s="41" t="s">
        <v>364</v>
      </c>
      <c r="AS46" s="41" t="s">
        <v>236</v>
      </c>
      <c r="AT46" s="41" t="s">
        <v>237</v>
      </c>
      <c r="AU46" s="41">
        <v>0</v>
      </c>
      <c r="AV46" s="41">
        <v>0</v>
      </c>
      <c r="AW46" s="34"/>
      <c r="BD46" s="34"/>
      <c r="BE46" s="34"/>
      <c r="BF46" s="34"/>
      <c r="BG46" s="34"/>
      <c r="BH46" s="34"/>
      <c r="BI46" s="34"/>
      <c r="BJ46" s="34"/>
    </row>
    <row r="47" spans="1:62" x14ac:dyDescent="0.25">
      <c r="AJ47" s="34"/>
      <c r="AK47" s="34"/>
      <c r="AL47" s="34"/>
      <c r="AM47" s="34"/>
      <c r="AN47" s="34"/>
      <c r="AO47" s="34"/>
      <c r="AP47" s="34"/>
      <c r="AQ47" s="131"/>
      <c r="AR47" s="41" t="s">
        <v>365</v>
      </c>
      <c r="AS47" s="41" t="s">
        <v>238</v>
      </c>
      <c r="AT47" s="41" t="s">
        <v>238</v>
      </c>
      <c r="AU47" s="41">
        <v>0</v>
      </c>
      <c r="AV47" s="41">
        <v>0</v>
      </c>
      <c r="AW47" s="34"/>
      <c r="BD47" s="34"/>
      <c r="BE47" s="34"/>
      <c r="BF47" s="34"/>
      <c r="BG47" s="34"/>
      <c r="BH47" s="34"/>
      <c r="BI47" s="34"/>
      <c r="BJ47" s="34"/>
    </row>
    <row r="48" spans="1:62" x14ac:dyDescent="0.25">
      <c r="AJ48" s="34"/>
      <c r="AK48" s="34"/>
      <c r="AL48" s="34"/>
      <c r="AM48" s="34"/>
      <c r="AN48" s="34"/>
      <c r="AO48" s="34"/>
      <c r="AP48" s="34"/>
      <c r="AQ48" s="131"/>
      <c r="AR48" s="41" t="s">
        <v>366</v>
      </c>
      <c r="AS48" s="41" t="s">
        <v>239</v>
      </c>
      <c r="AT48" s="41" t="s">
        <v>257</v>
      </c>
      <c r="AU48" s="41">
        <v>0</v>
      </c>
      <c r="AV48" s="41">
        <v>0</v>
      </c>
      <c r="AW48" s="34"/>
      <c r="BD48" s="34"/>
      <c r="BE48" s="34"/>
      <c r="BF48" s="34"/>
      <c r="BG48" s="34"/>
      <c r="BH48" s="34"/>
      <c r="BI48" s="34"/>
      <c r="BJ48" s="34"/>
    </row>
    <row r="49" spans="36:62" x14ac:dyDescent="0.25">
      <c r="AJ49" s="34"/>
      <c r="AK49" s="34"/>
      <c r="AL49" s="34"/>
      <c r="AM49" s="34"/>
      <c r="AN49" s="34"/>
      <c r="AO49" s="34"/>
      <c r="AP49" s="34"/>
      <c r="AQ49" s="131"/>
      <c r="AR49" s="47"/>
      <c r="AS49" s="45"/>
      <c r="AT49" s="45"/>
      <c r="AU49" s="45"/>
      <c r="AV49" s="45"/>
      <c r="AW49" s="34"/>
      <c r="BD49" s="34"/>
      <c r="BE49" s="34"/>
      <c r="BF49" s="34"/>
      <c r="BG49" s="34"/>
      <c r="BH49" s="34"/>
      <c r="BI49" s="34"/>
      <c r="BJ49" s="34"/>
    </row>
    <row r="50" spans="36:62" x14ac:dyDescent="0.25">
      <c r="AJ50" s="34"/>
      <c r="AK50" s="34"/>
      <c r="AL50" s="34"/>
      <c r="AM50" s="34"/>
      <c r="AN50" s="34"/>
      <c r="AO50" s="34"/>
      <c r="AP50" s="34"/>
      <c r="AQ50" s="132"/>
      <c r="AR50" s="41" t="s">
        <v>367</v>
      </c>
      <c r="AS50" s="41" t="s">
        <v>244</v>
      </c>
      <c r="AT50" s="41" t="s">
        <v>238</v>
      </c>
      <c r="AU50" s="41">
        <v>0</v>
      </c>
      <c r="AV50" s="41">
        <v>1</v>
      </c>
      <c r="AW50" s="34"/>
      <c r="BD50" s="34"/>
      <c r="BE50" s="34"/>
      <c r="BF50" s="34"/>
      <c r="BG50" s="34"/>
      <c r="BH50" s="34"/>
      <c r="BI50" s="34"/>
      <c r="BJ50" s="34"/>
    </row>
    <row r="51" spans="36:62" x14ac:dyDescent="0.25">
      <c r="AQ51" s="130" t="s">
        <v>64</v>
      </c>
      <c r="AR51" s="41" t="s">
        <v>364</v>
      </c>
      <c r="AS51" s="41" t="s">
        <v>236</v>
      </c>
      <c r="AT51" s="41" t="s">
        <v>237</v>
      </c>
      <c r="AU51" s="41">
        <v>0</v>
      </c>
      <c r="AV51" s="41">
        <v>0</v>
      </c>
    </row>
    <row r="52" spans="36:62" x14ac:dyDescent="0.25">
      <c r="AQ52" s="131"/>
      <c r="AR52" s="41" t="s">
        <v>365</v>
      </c>
      <c r="AS52" s="41" t="s">
        <v>238</v>
      </c>
      <c r="AT52" s="41" t="s">
        <v>238</v>
      </c>
      <c r="AU52" s="41">
        <v>0</v>
      </c>
      <c r="AV52" s="41" t="s">
        <v>243</v>
      </c>
    </row>
    <row r="53" spans="36:62" x14ac:dyDescent="0.25">
      <c r="AQ53" s="131"/>
      <c r="AR53" s="41" t="s">
        <v>366</v>
      </c>
      <c r="AS53" s="41" t="s">
        <v>239</v>
      </c>
      <c r="AT53" s="41" t="s">
        <v>258</v>
      </c>
      <c r="AU53" s="41">
        <v>0</v>
      </c>
      <c r="AV53" s="41" t="s">
        <v>243</v>
      </c>
    </row>
    <row r="54" spans="36:62" x14ac:dyDescent="0.25">
      <c r="AQ54" s="131"/>
      <c r="AR54" s="47"/>
      <c r="AS54" s="50"/>
      <c r="AT54" s="50"/>
      <c r="AU54" s="50"/>
      <c r="AV54" s="50"/>
    </row>
    <row r="55" spans="36:62" x14ac:dyDescent="0.25">
      <c r="AQ55" s="132"/>
      <c r="AR55" s="41" t="s">
        <v>367</v>
      </c>
      <c r="AS55" s="41" t="s">
        <v>238</v>
      </c>
      <c r="AT55" s="41" t="s">
        <v>238</v>
      </c>
      <c r="AU55" s="41">
        <v>0</v>
      </c>
      <c r="AV55" s="41" t="s">
        <v>245</v>
      </c>
    </row>
    <row r="56" spans="36:62" x14ac:dyDescent="0.25">
      <c r="AQ56" s="130" t="s">
        <v>65</v>
      </c>
      <c r="AR56" s="41" t="s">
        <v>364</v>
      </c>
      <c r="AS56" s="41" t="s">
        <v>236</v>
      </c>
      <c r="AT56" s="41" t="s">
        <v>237</v>
      </c>
      <c r="AU56" s="41">
        <v>0</v>
      </c>
      <c r="AV56" s="41">
        <v>0</v>
      </c>
    </row>
    <row r="57" spans="36:62" x14ac:dyDescent="0.25">
      <c r="AQ57" s="131"/>
      <c r="AR57" s="41" t="s">
        <v>365</v>
      </c>
      <c r="AS57" s="41" t="s">
        <v>238</v>
      </c>
      <c r="AT57" s="41" t="s">
        <v>238</v>
      </c>
      <c r="AU57" s="41">
        <v>0</v>
      </c>
      <c r="AV57" s="41" t="s">
        <v>243</v>
      </c>
    </row>
    <row r="58" spans="36:62" x14ac:dyDescent="0.25">
      <c r="AQ58" s="131"/>
      <c r="AR58" s="41" t="s">
        <v>366</v>
      </c>
      <c r="AS58" s="41" t="s">
        <v>239</v>
      </c>
      <c r="AT58" s="41" t="s">
        <v>259</v>
      </c>
      <c r="AU58" s="41">
        <v>0</v>
      </c>
      <c r="AV58" s="41" t="s">
        <v>243</v>
      </c>
    </row>
    <row r="59" spans="36:62" x14ac:dyDescent="0.25">
      <c r="AQ59" s="131"/>
      <c r="AR59" s="47"/>
      <c r="AS59" s="50"/>
      <c r="AT59" s="50"/>
      <c r="AU59" s="50"/>
      <c r="AV59" s="50"/>
    </row>
    <row r="60" spans="36:62" x14ac:dyDescent="0.25">
      <c r="AQ60" s="132"/>
      <c r="AR60" s="41" t="s">
        <v>367</v>
      </c>
      <c r="AS60" s="41" t="s">
        <v>238</v>
      </c>
      <c r="AT60" s="41" t="s">
        <v>238</v>
      </c>
      <c r="AU60" s="41">
        <v>0</v>
      </c>
      <c r="AV60" s="41" t="s">
        <v>245</v>
      </c>
    </row>
  </sheetData>
  <mergeCells count="119">
    <mergeCell ref="A1:A3"/>
    <mergeCell ref="B1:B3"/>
    <mergeCell ref="C1:AH1"/>
    <mergeCell ref="C2:H2"/>
    <mergeCell ref="I2:AH2"/>
    <mergeCell ref="A4:AH4"/>
    <mergeCell ref="AJ4:AO4"/>
    <mergeCell ref="AQ4:AV4"/>
    <mergeCell ref="AX4:BC4"/>
    <mergeCell ref="BE4:BJ4"/>
    <mergeCell ref="N6:R6"/>
    <mergeCell ref="Y6:AC6"/>
    <mergeCell ref="AD6:AH6"/>
    <mergeCell ref="AJ6:AJ10"/>
    <mergeCell ref="AQ6:AQ10"/>
    <mergeCell ref="AX6:AX10"/>
    <mergeCell ref="Y10:AC10"/>
    <mergeCell ref="AD10:AH10"/>
    <mergeCell ref="Y11:AC11"/>
    <mergeCell ref="AD11:AH11"/>
    <mergeCell ref="AJ11:AJ15"/>
    <mergeCell ref="AQ11:AQ15"/>
    <mergeCell ref="AD15:AH15"/>
    <mergeCell ref="BE6:BE10"/>
    <mergeCell ref="N7:R7"/>
    <mergeCell ref="Y7:AC7"/>
    <mergeCell ref="AD7:AH7"/>
    <mergeCell ref="I8:X8"/>
    <mergeCell ref="Y8:AC8"/>
    <mergeCell ref="AD8:AH8"/>
    <mergeCell ref="I9:X9"/>
    <mergeCell ref="Y9:AC9"/>
    <mergeCell ref="AD9:AH9"/>
    <mergeCell ref="AX11:AX15"/>
    <mergeCell ref="BE11:BE15"/>
    <mergeCell ref="A12:AH12"/>
    <mergeCell ref="Y13:AC13"/>
    <mergeCell ref="AD13:AH13"/>
    <mergeCell ref="N14:R14"/>
    <mergeCell ref="Y14:AC14"/>
    <mergeCell ref="AD14:AH14"/>
    <mergeCell ref="N15:R15"/>
    <mergeCell ref="Y15:AC15"/>
    <mergeCell ref="N16:R16"/>
    <mergeCell ref="Y16:AC16"/>
    <mergeCell ref="AD16:AH16"/>
    <mergeCell ref="AJ16:AJ20"/>
    <mergeCell ref="AQ16:AQ20"/>
    <mergeCell ref="AX16:AX20"/>
    <mergeCell ref="I17:X17"/>
    <mergeCell ref="Y17:AC17"/>
    <mergeCell ref="AD17:AH17"/>
    <mergeCell ref="I18:X18"/>
    <mergeCell ref="AQ21:AQ25"/>
    <mergeCell ref="AX21:AX25"/>
    <mergeCell ref="I22:L22"/>
    <mergeCell ref="Y22:AC22"/>
    <mergeCell ref="AD22:AH22"/>
    <mergeCell ref="I23:L23"/>
    <mergeCell ref="Y18:AC18"/>
    <mergeCell ref="AD18:AH18"/>
    <mergeCell ref="I19:X19"/>
    <mergeCell ref="Y19:AC19"/>
    <mergeCell ref="AD19:AH19"/>
    <mergeCell ref="I20:L20"/>
    <mergeCell ref="Y20:AC20"/>
    <mergeCell ref="AD20:AH20"/>
    <mergeCell ref="Y23:AC23"/>
    <mergeCell ref="AD23:AH23"/>
    <mergeCell ref="A24:AH24"/>
    <mergeCell ref="Y25:AC25"/>
    <mergeCell ref="AD25:AH25"/>
    <mergeCell ref="I21:L21"/>
    <mergeCell ref="Y21:AC21"/>
    <mergeCell ref="AD21:AH21"/>
    <mergeCell ref="Y30:AC30"/>
    <mergeCell ref="AD30:AH30"/>
    <mergeCell ref="O31:X31"/>
    <mergeCell ref="Y31:AC31"/>
    <mergeCell ref="AD31:AH31"/>
    <mergeCell ref="AJ21:AJ25"/>
    <mergeCell ref="AJ26:AJ30"/>
    <mergeCell ref="AQ26:AQ30"/>
    <mergeCell ref="AX26:AX30"/>
    <mergeCell ref="Y27:AC27"/>
    <mergeCell ref="AD27:AH27"/>
    <mergeCell ref="O28:X28"/>
    <mergeCell ref="Y28:AC28"/>
    <mergeCell ref="AD28:AH28"/>
    <mergeCell ref="I29:X29"/>
    <mergeCell ref="AD29:AH29"/>
    <mergeCell ref="I26:X26"/>
    <mergeCell ref="AD26:AH26"/>
    <mergeCell ref="AX36:AX40"/>
    <mergeCell ref="P37:X37"/>
    <mergeCell ref="Y37:AC37"/>
    <mergeCell ref="P38:X38"/>
    <mergeCell ref="Y38:AC38"/>
    <mergeCell ref="P39:X39"/>
    <mergeCell ref="AQ31:AQ35"/>
    <mergeCell ref="AX31:AX35"/>
    <mergeCell ref="A32:AH32"/>
    <mergeCell ref="P33:X33"/>
    <mergeCell ref="P34:X34"/>
    <mergeCell ref="Y34:AC34"/>
    <mergeCell ref="P35:X35"/>
    <mergeCell ref="Y35:AC35"/>
    <mergeCell ref="AJ31:AJ35"/>
    <mergeCell ref="AQ56:AQ60"/>
    <mergeCell ref="Y39:AC39"/>
    <mergeCell ref="P40:X40"/>
    <mergeCell ref="Y40:AC40"/>
    <mergeCell ref="AQ41:AQ45"/>
    <mergeCell ref="AQ46:AQ50"/>
    <mergeCell ref="AQ51:AQ55"/>
    <mergeCell ref="P36:X36"/>
    <mergeCell ref="Y36:AC36"/>
    <mergeCell ref="AJ36:AJ40"/>
    <mergeCell ref="AQ36:AQ40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D7" zoomScale="84" zoomScaleNormal="55" zoomScalePageLayoutView="55" workbookViewId="0">
      <selection activeCell="A37" sqref="A37:AC37"/>
    </sheetView>
  </sheetViews>
  <sheetFormatPr defaultColWidth="12.42578125" defaultRowHeight="15.75" x14ac:dyDescent="0.25"/>
  <cols>
    <col min="1" max="1" width="24.7109375" style="1" customWidth="1"/>
    <col min="2" max="2" width="46.85546875" style="1" customWidth="1"/>
    <col min="3" max="7" width="3.28515625" style="1" bestFit="1" customWidth="1"/>
    <col min="8" max="12" width="3.140625" style="1" bestFit="1" customWidth="1"/>
    <col min="13" max="13" width="2.7109375" style="1" customWidth="1"/>
    <col min="14" max="14" width="3.140625" style="1" bestFit="1" customWidth="1"/>
    <col min="15" max="34" width="2.7109375" style="1" customWidth="1"/>
    <col min="35" max="35" width="48.28515625" style="1" bestFit="1" customWidth="1"/>
    <col min="36" max="36" width="17.140625" style="1" bestFit="1" customWidth="1"/>
    <col min="37" max="37" width="20.28515625" style="1" bestFit="1" customWidth="1"/>
    <col min="38" max="38" width="14.7109375" style="1" customWidth="1"/>
    <col min="39" max="39" width="16.28515625" style="1" customWidth="1"/>
    <col min="40" max="40" width="12" style="1" customWidth="1"/>
    <col min="41" max="41" width="11" style="1" customWidth="1"/>
    <col min="42" max="42" width="12.42578125" style="1"/>
    <col min="43" max="43" width="4.7109375" style="1" customWidth="1"/>
    <col min="44" max="44" width="22.85546875" style="1" customWidth="1"/>
    <col min="45" max="45" width="14.85546875" style="1" customWidth="1"/>
    <col min="46" max="46" width="13.7109375" style="1" customWidth="1"/>
    <col min="47" max="49" width="12.42578125" style="1"/>
    <col min="50" max="50" width="6.28515625" style="1" customWidth="1"/>
    <col min="51" max="51" width="23.28515625" style="1" customWidth="1"/>
    <col min="52" max="57" width="12.42578125" style="1"/>
    <col min="58" max="58" width="23.7109375" style="1" bestFit="1" customWidth="1"/>
    <col min="59" max="16384" width="12.42578125" style="1"/>
  </cols>
  <sheetData>
    <row r="1" spans="1:37" x14ac:dyDescent="0.25">
      <c r="A1" s="91" t="s">
        <v>0</v>
      </c>
      <c r="B1" s="91" t="s">
        <v>1</v>
      </c>
      <c r="C1" s="92" t="s">
        <v>2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111" t="s">
        <v>77</v>
      </c>
      <c r="AJ1" s="114" t="s">
        <v>111</v>
      </c>
    </row>
    <row r="2" spans="1:37" x14ac:dyDescent="0.25">
      <c r="A2" s="91"/>
      <c r="B2" s="91"/>
      <c r="C2" s="93" t="s">
        <v>3</v>
      </c>
      <c r="D2" s="93"/>
      <c r="E2" s="93"/>
      <c r="F2" s="93"/>
      <c r="G2" s="93"/>
      <c r="H2" s="93"/>
      <c r="I2" s="94" t="s">
        <v>4</v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112"/>
      <c r="AJ2" s="115"/>
    </row>
    <row r="3" spans="1:37" x14ac:dyDescent="0.25">
      <c r="A3" s="91"/>
      <c r="B3" s="91"/>
      <c r="C3" s="5">
        <v>31</v>
      </c>
      <c r="D3" s="5">
        <v>30</v>
      </c>
      <c r="E3" s="5">
        <v>29</v>
      </c>
      <c r="F3" s="5">
        <v>28</v>
      </c>
      <c r="G3" s="5">
        <v>27</v>
      </c>
      <c r="H3" s="5">
        <v>26</v>
      </c>
      <c r="I3" s="5">
        <v>25</v>
      </c>
      <c r="J3" s="5">
        <v>24</v>
      </c>
      <c r="K3" s="5">
        <v>23</v>
      </c>
      <c r="L3" s="5">
        <v>22</v>
      </c>
      <c r="M3" s="5">
        <v>21</v>
      </c>
      <c r="N3" s="5">
        <v>20</v>
      </c>
      <c r="O3" s="5">
        <v>19</v>
      </c>
      <c r="P3" s="5">
        <v>18</v>
      </c>
      <c r="Q3" s="5">
        <v>17</v>
      </c>
      <c r="R3" s="5">
        <v>16</v>
      </c>
      <c r="S3" s="5">
        <v>15</v>
      </c>
      <c r="T3" s="5">
        <v>14</v>
      </c>
      <c r="U3" s="5">
        <v>13</v>
      </c>
      <c r="V3" s="5">
        <v>12</v>
      </c>
      <c r="W3" s="5">
        <v>11</v>
      </c>
      <c r="X3" s="5">
        <v>10</v>
      </c>
      <c r="Y3" s="5">
        <v>9</v>
      </c>
      <c r="Z3" s="5">
        <v>8</v>
      </c>
      <c r="AA3" s="5">
        <v>7</v>
      </c>
      <c r="AB3" s="5">
        <v>6</v>
      </c>
      <c r="AC3" s="5">
        <v>5</v>
      </c>
      <c r="AD3" s="5">
        <v>4</v>
      </c>
      <c r="AE3" s="5">
        <v>3</v>
      </c>
      <c r="AF3" s="5">
        <v>2</v>
      </c>
      <c r="AG3" s="5">
        <v>1</v>
      </c>
      <c r="AH3" s="5">
        <v>0</v>
      </c>
      <c r="AI3" s="113"/>
      <c r="AJ3" s="116"/>
    </row>
    <row r="4" spans="1:37" x14ac:dyDescent="0.25">
      <c r="A4" s="117" t="s">
        <v>12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9"/>
    </row>
    <row r="5" spans="1:37" x14ac:dyDescent="0.25">
      <c r="A5" s="9" t="s">
        <v>9</v>
      </c>
      <c r="B5" s="4" t="s">
        <v>36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 t="s">
        <v>78</v>
      </c>
      <c r="J5" s="13" t="s">
        <v>78</v>
      </c>
      <c r="K5" s="13" t="s">
        <v>78</v>
      </c>
      <c r="L5" s="13" t="s">
        <v>78</v>
      </c>
      <c r="M5" s="13" t="s">
        <v>78</v>
      </c>
      <c r="N5" s="13" t="s">
        <v>78</v>
      </c>
      <c r="O5" s="13" t="s">
        <v>78</v>
      </c>
      <c r="P5" s="13" t="s">
        <v>78</v>
      </c>
      <c r="Q5" s="13" t="s">
        <v>78</v>
      </c>
      <c r="R5" s="13" t="s">
        <v>78</v>
      </c>
      <c r="S5" s="13" t="s">
        <v>78</v>
      </c>
      <c r="T5" s="13" t="s">
        <v>78</v>
      </c>
      <c r="U5" s="13" t="s">
        <v>78</v>
      </c>
      <c r="V5" s="13" t="s">
        <v>78</v>
      </c>
      <c r="W5" s="13" t="s">
        <v>78</v>
      </c>
      <c r="X5" s="13" t="s">
        <v>78</v>
      </c>
      <c r="Y5" s="13" t="s">
        <v>78</v>
      </c>
      <c r="Z5" s="13" t="s">
        <v>78</v>
      </c>
      <c r="AA5" s="13" t="s">
        <v>78</v>
      </c>
      <c r="AB5" s="13" t="s">
        <v>78</v>
      </c>
      <c r="AC5" s="13" t="s">
        <v>78</v>
      </c>
      <c r="AD5" s="13" t="s">
        <v>78</v>
      </c>
      <c r="AE5" s="13" t="s">
        <v>78</v>
      </c>
      <c r="AF5" s="13" t="s">
        <v>78</v>
      </c>
      <c r="AG5" s="13" t="s">
        <v>78</v>
      </c>
      <c r="AH5" s="13" t="s">
        <v>78</v>
      </c>
      <c r="AI5" s="14" t="s">
        <v>79</v>
      </c>
      <c r="AJ5" s="15"/>
    </row>
    <row r="6" spans="1:37" x14ac:dyDescent="0.25">
      <c r="A6" s="13" t="s">
        <v>49</v>
      </c>
      <c r="B6" s="4" t="s">
        <v>15</v>
      </c>
      <c r="C6" s="13">
        <v>0</v>
      </c>
      <c r="D6" s="13">
        <v>0</v>
      </c>
      <c r="E6" s="6">
        <v>0</v>
      </c>
      <c r="F6" s="6">
        <v>0</v>
      </c>
      <c r="G6" s="2">
        <v>0</v>
      </c>
      <c r="H6" s="13">
        <v>1</v>
      </c>
      <c r="I6" s="13" t="s">
        <v>78</v>
      </c>
      <c r="J6" s="13" t="s">
        <v>78</v>
      </c>
      <c r="K6" s="13" t="s">
        <v>78</v>
      </c>
      <c r="L6" s="13" t="s">
        <v>78</v>
      </c>
      <c r="M6" s="13" t="s">
        <v>78</v>
      </c>
      <c r="N6" s="98" t="s">
        <v>6</v>
      </c>
      <c r="O6" s="99"/>
      <c r="P6" s="99"/>
      <c r="Q6" s="99"/>
      <c r="R6" s="100"/>
      <c r="S6" s="13" t="s">
        <v>78</v>
      </c>
      <c r="T6" s="13" t="s">
        <v>78</v>
      </c>
      <c r="U6" s="13" t="s">
        <v>78</v>
      </c>
      <c r="V6" s="13" t="s">
        <v>78</v>
      </c>
      <c r="W6" s="13" t="s">
        <v>78</v>
      </c>
      <c r="X6" s="13" t="s">
        <v>78</v>
      </c>
      <c r="Y6" s="101" t="s">
        <v>7</v>
      </c>
      <c r="Z6" s="101"/>
      <c r="AA6" s="101"/>
      <c r="AB6" s="101"/>
      <c r="AC6" s="101"/>
      <c r="AD6" s="95" t="s">
        <v>8</v>
      </c>
      <c r="AE6" s="96"/>
      <c r="AF6" s="96"/>
      <c r="AG6" s="96"/>
      <c r="AH6" s="97"/>
      <c r="AI6" s="14" t="s">
        <v>93</v>
      </c>
      <c r="AJ6" s="16" t="s">
        <v>112</v>
      </c>
    </row>
    <row r="7" spans="1:37" x14ac:dyDescent="0.25">
      <c r="A7" s="13" t="s">
        <v>50</v>
      </c>
      <c r="B7" s="3" t="s">
        <v>33</v>
      </c>
      <c r="C7" s="13">
        <v>0</v>
      </c>
      <c r="D7" s="13">
        <v>0</v>
      </c>
      <c r="E7" s="6">
        <v>0</v>
      </c>
      <c r="F7" s="6">
        <v>0</v>
      </c>
      <c r="G7" s="2">
        <v>1</v>
      </c>
      <c r="H7" s="13">
        <v>0</v>
      </c>
      <c r="I7" s="13" t="s">
        <v>78</v>
      </c>
      <c r="J7" s="13" t="s">
        <v>78</v>
      </c>
      <c r="K7" s="13" t="s">
        <v>78</v>
      </c>
      <c r="L7" s="13" t="s">
        <v>78</v>
      </c>
      <c r="M7" s="13" t="s">
        <v>78</v>
      </c>
      <c r="N7" s="95" t="s">
        <v>6</v>
      </c>
      <c r="O7" s="96"/>
      <c r="P7" s="96"/>
      <c r="Q7" s="96"/>
      <c r="R7" s="97"/>
      <c r="S7" s="13" t="s">
        <v>78</v>
      </c>
      <c r="T7" s="13" t="s">
        <v>78</v>
      </c>
      <c r="U7" s="13" t="s">
        <v>78</v>
      </c>
      <c r="V7" s="13" t="s">
        <v>78</v>
      </c>
      <c r="W7" s="13" t="s">
        <v>78</v>
      </c>
      <c r="X7" s="13" t="s">
        <v>78</v>
      </c>
      <c r="Y7" s="101" t="s">
        <v>7</v>
      </c>
      <c r="Z7" s="101"/>
      <c r="AA7" s="101"/>
      <c r="AB7" s="101"/>
      <c r="AC7" s="101"/>
      <c r="AD7" s="95" t="s">
        <v>8</v>
      </c>
      <c r="AE7" s="96"/>
      <c r="AF7" s="96"/>
      <c r="AG7" s="96"/>
      <c r="AH7" s="97"/>
      <c r="AI7" s="14" t="s">
        <v>94</v>
      </c>
      <c r="AJ7" s="16" t="s">
        <v>113</v>
      </c>
    </row>
    <row r="8" spans="1:37" x14ac:dyDescent="0.25">
      <c r="A8" s="13" t="s">
        <v>51</v>
      </c>
      <c r="B8" s="3" t="s">
        <v>16</v>
      </c>
      <c r="C8" s="13">
        <v>0</v>
      </c>
      <c r="D8" s="13">
        <v>0</v>
      </c>
      <c r="E8" s="13">
        <v>0</v>
      </c>
      <c r="F8" s="13">
        <v>1</v>
      </c>
      <c r="G8" s="13">
        <v>0</v>
      </c>
      <c r="H8" s="13">
        <v>1</v>
      </c>
      <c r="I8" s="95" t="s">
        <v>40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7"/>
      <c r="Y8" s="95" t="s">
        <v>7</v>
      </c>
      <c r="Z8" s="96"/>
      <c r="AA8" s="96"/>
      <c r="AB8" s="96"/>
      <c r="AC8" s="97"/>
      <c r="AD8" s="95" t="s">
        <v>8</v>
      </c>
      <c r="AE8" s="96"/>
      <c r="AF8" s="96"/>
      <c r="AG8" s="96"/>
      <c r="AH8" s="97"/>
      <c r="AI8" s="14" t="s">
        <v>101</v>
      </c>
      <c r="AJ8" s="17" t="s">
        <v>114</v>
      </c>
      <c r="AK8" s="12"/>
    </row>
    <row r="9" spans="1:37" x14ac:dyDescent="0.25">
      <c r="A9" s="13" t="s">
        <v>52</v>
      </c>
      <c r="B9" s="3" t="s">
        <v>34</v>
      </c>
      <c r="C9" s="13">
        <v>0</v>
      </c>
      <c r="D9" s="13">
        <v>0</v>
      </c>
      <c r="E9" s="13">
        <v>0</v>
      </c>
      <c r="F9" s="13">
        <v>1</v>
      </c>
      <c r="G9" s="13">
        <v>1</v>
      </c>
      <c r="H9" s="13">
        <v>0</v>
      </c>
      <c r="I9" s="95" t="s">
        <v>40</v>
      </c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7"/>
      <c r="Y9" s="95" t="s">
        <v>7</v>
      </c>
      <c r="Z9" s="96"/>
      <c r="AA9" s="96"/>
      <c r="AB9" s="96"/>
      <c r="AC9" s="97"/>
      <c r="AD9" s="95" t="s">
        <v>8</v>
      </c>
      <c r="AE9" s="96"/>
      <c r="AF9" s="96"/>
      <c r="AG9" s="96"/>
      <c r="AH9" s="97"/>
      <c r="AI9" s="14" t="s">
        <v>102</v>
      </c>
      <c r="AJ9" s="16" t="s">
        <v>115</v>
      </c>
    </row>
    <row r="10" spans="1:37" x14ac:dyDescent="0.25">
      <c r="A10" s="13" t="s">
        <v>53</v>
      </c>
      <c r="B10" s="3" t="s">
        <v>17</v>
      </c>
      <c r="C10" s="13">
        <v>0</v>
      </c>
      <c r="D10" s="13">
        <v>0</v>
      </c>
      <c r="E10" s="13">
        <v>1</v>
      </c>
      <c r="F10" s="13">
        <v>0</v>
      </c>
      <c r="G10" s="2">
        <v>0</v>
      </c>
      <c r="H10" s="13">
        <v>1</v>
      </c>
      <c r="I10" s="13" t="s">
        <v>78</v>
      </c>
      <c r="J10" s="13" t="s">
        <v>78</v>
      </c>
      <c r="K10" s="13" t="s">
        <v>78</v>
      </c>
      <c r="L10" s="13" t="s">
        <v>78</v>
      </c>
      <c r="M10" s="13" t="s">
        <v>78</v>
      </c>
      <c r="N10" s="13" t="s">
        <v>78</v>
      </c>
      <c r="O10" s="13" t="s">
        <v>78</v>
      </c>
      <c r="P10" s="13" t="s">
        <v>78</v>
      </c>
      <c r="Q10" s="13" t="s">
        <v>78</v>
      </c>
      <c r="R10" s="13" t="s">
        <v>78</v>
      </c>
      <c r="S10" s="13" t="s">
        <v>78</v>
      </c>
      <c r="T10" s="13" t="s">
        <v>78</v>
      </c>
      <c r="U10" s="13" t="s">
        <v>78</v>
      </c>
      <c r="V10" s="13" t="s">
        <v>78</v>
      </c>
      <c r="W10" s="13" t="s">
        <v>78</v>
      </c>
      <c r="X10" s="13" t="s">
        <v>78</v>
      </c>
      <c r="Y10" s="95" t="s">
        <v>7</v>
      </c>
      <c r="Z10" s="96"/>
      <c r="AA10" s="96"/>
      <c r="AB10" s="96"/>
      <c r="AC10" s="97"/>
      <c r="AD10" s="95" t="s">
        <v>8</v>
      </c>
      <c r="AE10" s="96"/>
      <c r="AF10" s="96"/>
      <c r="AG10" s="96"/>
      <c r="AH10" s="97"/>
      <c r="AI10" s="14" t="s">
        <v>80</v>
      </c>
      <c r="AJ10" s="16" t="s">
        <v>116</v>
      </c>
    </row>
    <row r="11" spans="1:37" x14ac:dyDescent="0.25">
      <c r="A11" s="13" t="s">
        <v>54</v>
      </c>
      <c r="B11" s="3" t="s">
        <v>35</v>
      </c>
      <c r="C11" s="13">
        <v>0</v>
      </c>
      <c r="D11" s="13">
        <v>0</v>
      </c>
      <c r="E11" s="13">
        <v>1</v>
      </c>
      <c r="F11" s="13">
        <v>0</v>
      </c>
      <c r="G11" s="2">
        <v>1</v>
      </c>
      <c r="H11" s="13">
        <v>0</v>
      </c>
      <c r="I11" s="13" t="s">
        <v>78</v>
      </c>
      <c r="J11" s="13" t="s">
        <v>78</v>
      </c>
      <c r="K11" s="13" t="s">
        <v>78</v>
      </c>
      <c r="L11" s="13" t="s">
        <v>78</v>
      </c>
      <c r="M11" s="13" t="s">
        <v>78</v>
      </c>
      <c r="N11" s="13" t="s">
        <v>78</v>
      </c>
      <c r="O11" s="13" t="s">
        <v>78</v>
      </c>
      <c r="P11" s="13" t="s">
        <v>78</v>
      </c>
      <c r="Q11" s="13" t="s">
        <v>78</v>
      </c>
      <c r="R11" s="13" t="s">
        <v>78</v>
      </c>
      <c r="S11" s="13" t="s">
        <v>78</v>
      </c>
      <c r="T11" s="13" t="s">
        <v>78</v>
      </c>
      <c r="U11" s="13" t="s">
        <v>78</v>
      </c>
      <c r="V11" s="13" t="s">
        <v>78</v>
      </c>
      <c r="W11" s="13" t="s">
        <v>78</v>
      </c>
      <c r="X11" s="13" t="s">
        <v>78</v>
      </c>
      <c r="Y11" s="95" t="s">
        <v>7</v>
      </c>
      <c r="Z11" s="96"/>
      <c r="AA11" s="96"/>
      <c r="AB11" s="96"/>
      <c r="AC11" s="97"/>
      <c r="AD11" s="95" t="s">
        <v>8</v>
      </c>
      <c r="AE11" s="96"/>
      <c r="AF11" s="96"/>
      <c r="AG11" s="96"/>
      <c r="AH11" s="97"/>
      <c r="AI11" s="14" t="s">
        <v>81</v>
      </c>
      <c r="AJ11" s="16" t="s">
        <v>117</v>
      </c>
    </row>
    <row r="12" spans="1:37" x14ac:dyDescent="0.25">
      <c r="A12" s="102" t="s">
        <v>10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4"/>
    </row>
    <row r="13" spans="1:37" x14ac:dyDescent="0.25">
      <c r="A13" s="13" t="s">
        <v>55</v>
      </c>
      <c r="B13" s="4" t="s">
        <v>18</v>
      </c>
      <c r="C13" s="6">
        <v>0</v>
      </c>
      <c r="D13" s="6">
        <v>1</v>
      </c>
      <c r="E13" s="13">
        <v>0</v>
      </c>
      <c r="F13" s="13">
        <v>0</v>
      </c>
      <c r="G13" s="13">
        <v>0</v>
      </c>
      <c r="H13" s="13">
        <v>0</v>
      </c>
      <c r="I13" s="13" t="s">
        <v>78</v>
      </c>
      <c r="J13" s="13" t="s">
        <v>78</v>
      </c>
      <c r="K13" s="13" t="s">
        <v>78</v>
      </c>
      <c r="L13" s="13" t="s">
        <v>78</v>
      </c>
      <c r="M13" s="13" t="s">
        <v>78</v>
      </c>
      <c r="N13" s="13" t="s">
        <v>78</v>
      </c>
      <c r="O13" s="13" t="s">
        <v>78</v>
      </c>
      <c r="P13" s="13" t="s">
        <v>78</v>
      </c>
      <c r="Q13" s="13" t="s">
        <v>78</v>
      </c>
      <c r="R13" s="13" t="s">
        <v>78</v>
      </c>
      <c r="S13" s="13" t="s">
        <v>78</v>
      </c>
      <c r="T13" s="13" t="s">
        <v>78</v>
      </c>
      <c r="U13" s="13" t="s">
        <v>78</v>
      </c>
      <c r="V13" s="13" t="s">
        <v>78</v>
      </c>
      <c r="W13" s="13" t="s">
        <v>78</v>
      </c>
      <c r="X13" s="13" t="s">
        <v>78</v>
      </c>
      <c r="Y13" s="96" t="s">
        <v>7</v>
      </c>
      <c r="Z13" s="96"/>
      <c r="AA13" s="96"/>
      <c r="AB13" s="96"/>
      <c r="AC13" s="97"/>
      <c r="AD13" s="95" t="s">
        <v>8</v>
      </c>
      <c r="AE13" s="96"/>
      <c r="AF13" s="96"/>
      <c r="AG13" s="96"/>
      <c r="AH13" s="97"/>
      <c r="AI13" s="14" t="s">
        <v>82</v>
      </c>
      <c r="AJ13" s="18" t="s">
        <v>118</v>
      </c>
    </row>
    <row r="14" spans="1:37" x14ac:dyDescent="0.25">
      <c r="A14" s="13" t="s">
        <v>56</v>
      </c>
      <c r="B14" s="4" t="s">
        <v>19</v>
      </c>
      <c r="C14" s="6">
        <v>0</v>
      </c>
      <c r="D14" s="6">
        <v>1</v>
      </c>
      <c r="E14" s="13">
        <v>0</v>
      </c>
      <c r="F14" s="13">
        <v>0</v>
      </c>
      <c r="G14" s="13">
        <v>0</v>
      </c>
      <c r="H14" s="13">
        <v>1</v>
      </c>
      <c r="I14" s="13" t="s">
        <v>78</v>
      </c>
      <c r="J14" s="13" t="s">
        <v>78</v>
      </c>
      <c r="K14" s="13" t="s">
        <v>78</v>
      </c>
      <c r="L14" s="13" t="s">
        <v>78</v>
      </c>
      <c r="M14" s="13" t="s">
        <v>78</v>
      </c>
      <c r="N14" s="95" t="s">
        <v>6</v>
      </c>
      <c r="O14" s="96"/>
      <c r="P14" s="96"/>
      <c r="Q14" s="96"/>
      <c r="R14" s="97"/>
      <c r="S14" s="13" t="s">
        <v>78</v>
      </c>
      <c r="T14" s="13" t="s">
        <v>78</v>
      </c>
      <c r="U14" s="13" t="s">
        <v>78</v>
      </c>
      <c r="V14" s="13" t="s">
        <v>78</v>
      </c>
      <c r="W14" s="13" t="s">
        <v>78</v>
      </c>
      <c r="X14" s="13" t="s">
        <v>78</v>
      </c>
      <c r="Y14" s="96" t="s">
        <v>7</v>
      </c>
      <c r="Z14" s="96"/>
      <c r="AA14" s="96"/>
      <c r="AB14" s="96"/>
      <c r="AC14" s="97"/>
      <c r="AD14" s="95" t="s">
        <v>8</v>
      </c>
      <c r="AE14" s="96"/>
      <c r="AF14" s="96"/>
      <c r="AG14" s="96"/>
      <c r="AH14" s="97"/>
      <c r="AI14" s="14" t="s">
        <v>95</v>
      </c>
      <c r="AJ14" s="18" t="s">
        <v>119</v>
      </c>
    </row>
    <row r="15" spans="1:37" x14ac:dyDescent="0.25">
      <c r="A15" s="2" t="s">
        <v>57</v>
      </c>
      <c r="B15" s="7" t="s">
        <v>31</v>
      </c>
      <c r="C15" s="6">
        <v>0</v>
      </c>
      <c r="D15" s="6">
        <v>1</v>
      </c>
      <c r="E15" s="6">
        <v>0</v>
      </c>
      <c r="F15" s="6">
        <v>0</v>
      </c>
      <c r="G15" s="2">
        <v>1</v>
      </c>
      <c r="H15" s="13">
        <v>0</v>
      </c>
      <c r="I15" s="13" t="s">
        <v>78</v>
      </c>
      <c r="J15" s="13" t="s">
        <v>78</v>
      </c>
      <c r="K15" s="13" t="s">
        <v>78</v>
      </c>
      <c r="L15" s="13" t="s">
        <v>78</v>
      </c>
      <c r="M15" s="13" t="s">
        <v>78</v>
      </c>
      <c r="N15" s="95" t="s">
        <v>6</v>
      </c>
      <c r="O15" s="96"/>
      <c r="P15" s="96"/>
      <c r="Q15" s="96"/>
      <c r="R15" s="97"/>
      <c r="S15" s="13" t="s">
        <v>78</v>
      </c>
      <c r="T15" s="13" t="s">
        <v>78</v>
      </c>
      <c r="U15" s="13" t="s">
        <v>78</v>
      </c>
      <c r="V15" s="13" t="s">
        <v>78</v>
      </c>
      <c r="W15" s="13" t="s">
        <v>78</v>
      </c>
      <c r="X15" s="13" t="s">
        <v>78</v>
      </c>
      <c r="Y15" s="96" t="s">
        <v>7</v>
      </c>
      <c r="Z15" s="96"/>
      <c r="AA15" s="96"/>
      <c r="AB15" s="96"/>
      <c r="AC15" s="97"/>
      <c r="AD15" s="95" t="s">
        <v>8</v>
      </c>
      <c r="AE15" s="96"/>
      <c r="AF15" s="96"/>
      <c r="AG15" s="96"/>
      <c r="AH15" s="97"/>
      <c r="AI15" s="14" t="s">
        <v>96</v>
      </c>
      <c r="AJ15" s="18" t="s">
        <v>122</v>
      </c>
    </row>
    <row r="16" spans="1:37" ht="15" customHeight="1" x14ac:dyDescent="0.25">
      <c r="A16" s="2" t="s">
        <v>58</v>
      </c>
      <c r="B16" s="7" t="s">
        <v>32</v>
      </c>
      <c r="C16" s="6">
        <v>0</v>
      </c>
      <c r="D16" s="6">
        <v>1</v>
      </c>
      <c r="E16" s="6">
        <v>0</v>
      </c>
      <c r="F16" s="6">
        <v>0</v>
      </c>
      <c r="G16" s="2">
        <v>1</v>
      </c>
      <c r="H16" s="13">
        <v>1</v>
      </c>
      <c r="I16" s="13" t="s">
        <v>78</v>
      </c>
      <c r="J16" s="13" t="s">
        <v>78</v>
      </c>
      <c r="K16" s="13" t="s">
        <v>78</v>
      </c>
      <c r="L16" s="13" t="s">
        <v>78</v>
      </c>
      <c r="M16" s="13" t="s">
        <v>78</v>
      </c>
      <c r="N16" s="95" t="s">
        <v>6</v>
      </c>
      <c r="O16" s="96"/>
      <c r="P16" s="96"/>
      <c r="Q16" s="96"/>
      <c r="R16" s="97"/>
      <c r="S16" s="13" t="s">
        <v>78</v>
      </c>
      <c r="T16" s="13" t="s">
        <v>78</v>
      </c>
      <c r="U16" s="13" t="s">
        <v>78</v>
      </c>
      <c r="V16" s="13" t="s">
        <v>78</v>
      </c>
      <c r="W16" s="13" t="s">
        <v>78</v>
      </c>
      <c r="X16" s="13" t="s">
        <v>78</v>
      </c>
      <c r="Y16" s="96" t="s">
        <v>7</v>
      </c>
      <c r="Z16" s="96"/>
      <c r="AA16" s="96"/>
      <c r="AB16" s="96"/>
      <c r="AC16" s="97"/>
      <c r="AD16" s="95" t="s">
        <v>8</v>
      </c>
      <c r="AE16" s="96"/>
      <c r="AF16" s="96"/>
      <c r="AG16" s="96"/>
      <c r="AH16" s="97"/>
      <c r="AI16" s="14" t="s">
        <v>97</v>
      </c>
      <c r="AJ16" s="18" t="s">
        <v>113</v>
      </c>
    </row>
    <row r="17" spans="1:36" x14ac:dyDescent="0.25">
      <c r="A17" s="13" t="s">
        <v>59</v>
      </c>
      <c r="B17" s="4" t="s">
        <v>20</v>
      </c>
      <c r="C17" s="6">
        <v>0</v>
      </c>
      <c r="D17" s="6">
        <v>1</v>
      </c>
      <c r="E17" s="13">
        <v>0</v>
      </c>
      <c r="F17" s="13">
        <v>1</v>
      </c>
      <c r="G17" s="2">
        <v>0</v>
      </c>
      <c r="H17" s="13">
        <v>1</v>
      </c>
      <c r="I17" s="95" t="s">
        <v>40</v>
      </c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7"/>
      <c r="Y17" s="96" t="s">
        <v>7</v>
      </c>
      <c r="Z17" s="96"/>
      <c r="AA17" s="96"/>
      <c r="AB17" s="96"/>
      <c r="AC17" s="97"/>
      <c r="AD17" s="95" t="s">
        <v>8</v>
      </c>
      <c r="AE17" s="96"/>
      <c r="AF17" s="96"/>
      <c r="AG17" s="96"/>
      <c r="AH17" s="97"/>
      <c r="AI17" s="14" t="s">
        <v>103</v>
      </c>
      <c r="AJ17" s="18" t="s">
        <v>119</v>
      </c>
    </row>
    <row r="18" spans="1:36" x14ac:dyDescent="0.25">
      <c r="A18" s="13" t="s">
        <v>60</v>
      </c>
      <c r="B18" s="4" t="s">
        <v>21</v>
      </c>
      <c r="C18" s="6">
        <v>0</v>
      </c>
      <c r="D18" s="6">
        <v>1</v>
      </c>
      <c r="E18" s="13">
        <v>0</v>
      </c>
      <c r="F18" s="13">
        <v>1</v>
      </c>
      <c r="G18" s="2">
        <v>1</v>
      </c>
      <c r="H18" s="13">
        <v>0</v>
      </c>
      <c r="I18" s="95" t="s">
        <v>40</v>
      </c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7"/>
      <c r="Y18" s="96" t="s">
        <v>7</v>
      </c>
      <c r="Z18" s="96"/>
      <c r="AA18" s="96"/>
      <c r="AB18" s="96"/>
      <c r="AC18" s="97"/>
      <c r="AD18" s="95" t="s">
        <v>8</v>
      </c>
      <c r="AE18" s="96"/>
      <c r="AF18" s="96"/>
      <c r="AG18" s="96"/>
      <c r="AH18" s="97"/>
      <c r="AI18" s="14" t="s">
        <v>104</v>
      </c>
      <c r="AJ18" s="18" t="s">
        <v>119</v>
      </c>
    </row>
    <row r="19" spans="1:36" x14ac:dyDescent="0.25">
      <c r="A19" s="13" t="s">
        <v>61</v>
      </c>
      <c r="B19" s="4" t="s">
        <v>22</v>
      </c>
      <c r="C19" s="6">
        <v>0</v>
      </c>
      <c r="D19" s="6">
        <v>1</v>
      </c>
      <c r="E19" s="13">
        <v>0</v>
      </c>
      <c r="F19" s="13">
        <v>1</v>
      </c>
      <c r="G19" s="13">
        <v>1</v>
      </c>
      <c r="H19" s="13">
        <v>1</v>
      </c>
      <c r="I19" s="95" t="s">
        <v>40</v>
      </c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7"/>
      <c r="Y19" s="96" t="s">
        <v>7</v>
      </c>
      <c r="Z19" s="96"/>
      <c r="AA19" s="96"/>
      <c r="AB19" s="96"/>
      <c r="AC19" s="97"/>
      <c r="AD19" s="95" t="s">
        <v>8</v>
      </c>
      <c r="AE19" s="96"/>
      <c r="AF19" s="96"/>
      <c r="AG19" s="96"/>
      <c r="AH19" s="97"/>
      <c r="AI19" s="14" t="s">
        <v>105</v>
      </c>
      <c r="AJ19" s="18" t="s">
        <v>115</v>
      </c>
    </row>
    <row r="20" spans="1:36" x14ac:dyDescent="0.25">
      <c r="A20" s="13" t="s">
        <v>62</v>
      </c>
      <c r="B20" s="4" t="s">
        <v>23</v>
      </c>
      <c r="C20" s="6">
        <v>0</v>
      </c>
      <c r="D20" s="6">
        <v>1</v>
      </c>
      <c r="E20" s="13">
        <v>1</v>
      </c>
      <c r="F20" s="13">
        <v>0</v>
      </c>
      <c r="G20" s="13">
        <v>0</v>
      </c>
      <c r="H20" s="13">
        <v>1</v>
      </c>
      <c r="I20" s="95" t="s">
        <v>41</v>
      </c>
      <c r="J20" s="96"/>
      <c r="K20" s="96"/>
      <c r="L20" s="97"/>
      <c r="M20" s="13" t="s">
        <v>78</v>
      </c>
      <c r="N20" s="13" t="s">
        <v>78</v>
      </c>
      <c r="O20" s="13" t="s">
        <v>78</v>
      </c>
      <c r="P20" s="13" t="s">
        <v>78</v>
      </c>
      <c r="Q20" s="13" t="s">
        <v>78</v>
      </c>
      <c r="R20" s="13" t="s">
        <v>78</v>
      </c>
      <c r="S20" s="13" t="s">
        <v>78</v>
      </c>
      <c r="T20" s="13" t="s">
        <v>78</v>
      </c>
      <c r="U20" s="13" t="s">
        <v>78</v>
      </c>
      <c r="V20" s="13" t="s">
        <v>78</v>
      </c>
      <c r="W20" s="13" t="s">
        <v>78</v>
      </c>
      <c r="X20" s="13" t="s">
        <v>78</v>
      </c>
      <c r="Y20" s="96" t="s">
        <v>7</v>
      </c>
      <c r="Z20" s="96"/>
      <c r="AA20" s="96"/>
      <c r="AB20" s="96"/>
      <c r="AC20" s="97"/>
      <c r="AD20" s="95" t="s">
        <v>8</v>
      </c>
      <c r="AE20" s="96"/>
      <c r="AF20" s="96"/>
      <c r="AG20" s="96"/>
      <c r="AH20" s="97"/>
      <c r="AI20" s="14" t="s">
        <v>107</v>
      </c>
      <c r="AJ20" s="18" t="s">
        <v>120</v>
      </c>
    </row>
    <row r="21" spans="1:36" x14ac:dyDescent="0.25">
      <c r="A21" s="13" t="s">
        <v>63</v>
      </c>
      <c r="B21" s="4" t="s">
        <v>24</v>
      </c>
      <c r="C21" s="6">
        <v>0</v>
      </c>
      <c r="D21" s="6">
        <v>1</v>
      </c>
      <c r="E21" s="13">
        <v>1</v>
      </c>
      <c r="F21" s="6">
        <v>0</v>
      </c>
      <c r="G21" s="13">
        <v>1</v>
      </c>
      <c r="H21" s="13">
        <v>0</v>
      </c>
      <c r="I21" s="95" t="s">
        <v>41</v>
      </c>
      <c r="J21" s="96"/>
      <c r="K21" s="96"/>
      <c r="L21" s="97"/>
      <c r="M21" s="13" t="s">
        <v>78</v>
      </c>
      <c r="N21" s="13" t="s">
        <v>78</v>
      </c>
      <c r="O21" s="13" t="s">
        <v>78</v>
      </c>
      <c r="P21" s="13" t="s">
        <v>78</v>
      </c>
      <c r="Q21" s="13" t="s">
        <v>78</v>
      </c>
      <c r="R21" s="13" t="s">
        <v>78</v>
      </c>
      <c r="S21" s="13" t="s">
        <v>78</v>
      </c>
      <c r="T21" s="13" t="s">
        <v>78</v>
      </c>
      <c r="U21" s="13" t="s">
        <v>78</v>
      </c>
      <c r="V21" s="13" t="s">
        <v>78</v>
      </c>
      <c r="W21" s="13" t="s">
        <v>78</v>
      </c>
      <c r="X21" s="13" t="s">
        <v>78</v>
      </c>
      <c r="Y21" s="96" t="s">
        <v>7</v>
      </c>
      <c r="Z21" s="96"/>
      <c r="AA21" s="96"/>
      <c r="AB21" s="96"/>
      <c r="AC21" s="97"/>
      <c r="AD21" s="95" t="s">
        <v>8</v>
      </c>
      <c r="AE21" s="96"/>
      <c r="AF21" s="96"/>
      <c r="AG21" s="96"/>
      <c r="AH21" s="97"/>
      <c r="AI21" s="14" t="s">
        <v>108</v>
      </c>
      <c r="AJ21" s="18" t="s">
        <v>123</v>
      </c>
    </row>
    <row r="22" spans="1:36" x14ac:dyDescent="0.25">
      <c r="A22" s="13" t="s">
        <v>64</v>
      </c>
      <c r="B22" s="4" t="s">
        <v>25</v>
      </c>
      <c r="C22" s="6">
        <v>0</v>
      </c>
      <c r="D22" s="6">
        <v>1</v>
      </c>
      <c r="E22" s="13">
        <v>1</v>
      </c>
      <c r="F22" s="6">
        <v>1</v>
      </c>
      <c r="G22" s="13">
        <v>0</v>
      </c>
      <c r="H22" s="13">
        <v>1</v>
      </c>
      <c r="I22" s="95" t="s">
        <v>41</v>
      </c>
      <c r="J22" s="96"/>
      <c r="K22" s="96"/>
      <c r="L22" s="97"/>
      <c r="M22" s="13" t="s">
        <v>78</v>
      </c>
      <c r="N22" s="13" t="s">
        <v>78</v>
      </c>
      <c r="O22" s="13" t="s">
        <v>78</v>
      </c>
      <c r="P22" s="13" t="s">
        <v>78</v>
      </c>
      <c r="Q22" s="13" t="s">
        <v>78</v>
      </c>
      <c r="R22" s="13" t="s">
        <v>78</v>
      </c>
      <c r="S22" s="13" t="s">
        <v>78</v>
      </c>
      <c r="T22" s="13" t="s">
        <v>78</v>
      </c>
      <c r="U22" s="13" t="s">
        <v>78</v>
      </c>
      <c r="V22" s="13" t="s">
        <v>78</v>
      </c>
      <c r="W22" s="13" t="s">
        <v>78</v>
      </c>
      <c r="X22" s="13" t="s">
        <v>78</v>
      </c>
      <c r="Y22" s="96" t="s">
        <v>7</v>
      </c>
      <c r="Z22" s="96"/>
      <c r="AA22" s="96"/>
      <c r="AB22" s="96"/>
      <c r="AC22" s="97"/>
      <c r="AD22" s="95" t="s">
        <v>8</v>
      </c>
      <c r="AE22" s="96"/>
      <c r="AF22" s="96"/>
      <c r="AG22" s="96"/>
      <c r="AH22" s="97"/>
      <c r="AI22" s="14" t="s">
        <v>109</v>
      </c>
      <c r="AJ22" s="18" t="s">
        <v>120</v>
      </c>
    </row>
    <row r="23" spans="1:36" x14ac:dyDescent="0.25">
      <c r="A23" s="13" t="s">
        <v>65</v>
      </c>
      <c r="B23" s="4" t="s">
        <v>26</v>
      </c>
      <c r="C23" s="6">
        <v>0</v>
      </c>
      <c r="D23" s="6">
        <v>1</v>
      </c>
      <c r="E23" s="13">
        <v>1</v>
      </c>
      <c r="F23" s="13">
        <v>1</v>
      </c>
      <c r="G23" s="13">
        <v>1</v>
      </c>
      <c r="H23" s="13">
        <v>0</v>
      </c>
      <c r="I23" s="95" t="s">
        <v>41</v>
      </c>
      <c r="J23" s="96"/>
      <c r="K23" s="96"/>
      <c r="L23" s="97"/>
      <c r="M23" s="13" t="s">
        <v>78</v>
      </c>
      <c r="N23" s="13" t="s">
        <v>78</v>
      </c>
      <c r="O23" s="13" t="s">
        <v>78</v>
      </c>
      <c r="P23" s="13" t="s">
        <v>78</v>
      </c>
      <c r="Q23" s="13" t="s">
        <v>78</v>
      </c>
      <c r="R23" s="13" t="s">
        <v>78</v>
      </c>
      <c r="S23" s="13" t="s">
        <v>78</v>
      </c>
      <c r="T23" s="13" t="s">
        <v>78</v>
      </c>
      <c r="U23" s="13" t="s">
        <v>78</v>
      </c>
      <c r="V23" s="13" t="s">
        <v>78</v>
      </c>
      <c r="W23" s="13" t="s">
        <v>78</v>
      </c>
      <c r="X23" s="13" t="s">
        <v>78</v>
      </c>
      <c r="Y23" s="96" t="s">
        <v>7</v>
      </c>
      <c r="Z23" s="96"/>
      <c r="AA23" s="96"/>
      <c r="AB23" s="96"/>
      <c r="AC23" s="97"/>
      <c r="AD23" s="95" t="s">
        <v>8</v>
      </c>
      <c r="AE23" s="96"/>
      <c r="AF23" s="96"/>
      <c r="AG23" s="96"/>
      <c r="AH23" s="97"/>
      <c r="AI23" s="14" t="s">
        <v>110</v>
      </c>
      <c r="AJ23" s="18" t="s">
        <v>121</v>
      </c>
    </row>
    <row r="24" spans="1:36" x14ac:dyDescent="0.25">
      <c r="A24" s="105" t="s">
        <v>11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7"/>
    </row>
    <row r="25" spans="1:36" x14ac:dyDescent="0.25">
      <c r="A25" s="13" t="s">
        <v>66</v>
      </c>
      <c r="B25" s="4" t="s">
        <v>27</v>
      </c>
      <c r="C25" s="13">
        <v>1</v>
      </c>
      <c r="D25" s="13">
        <v>0</v>
      </c>
      <c r="E25" s="6">
        <v>0</v>
      </c>
      <c r="F25" s="6">
        <v>1</v>
      </c>
      <c r="G25" s="2">
        <v>1</v>
      </c>
      <c r="H25" s="13">
        <v>1</v>
      </c>
      <c r="I25" s="13" t="s">
        <v>78</v>
      </c>
      <c r="J25" s="13" t="s">
        <v>78</v>
      </c>
      <c r="K25" s="13" t="s">
        <v>78</v>
      </c>
      <c r="L25" s="13" t="s">
        <v>78</v>
      </c>
      <c r="M25" s="13" t="s">
        <v>78</v>
      </c>
      <c r="N25" s="13" t="s">
        <v>78</v>
      </c>
      <c r="O25" s="13" t="s">
        <v>78</v>
      </c>
      <c r="P25" s="13" t="s">
        <v>78</v>
      </c>
      <c r="Q25" s="13" t="s">
        <v>78</v>
      </c>
      <c r="R25" s="13" t="s">
        <v>78</v>
      </c>
      <c r="S25" s="13" t="s">
        <v>78</v>
      </c>
      <c r="T25" s="13" t="s">
        <v>78</v>
      </c>
      <c r="U25" s="13" t="s">
        <v>78</v>
      </c>
      <c r="V25" s="13" t="s">
        <v>78</v>
      </c>
      <c r="W25" s="13" t="s">
        <v>78</v>
      </c>
      <c r="X25" s="13" t="s">
        <v>78</v>
      </c>
      <c r="Y25" s="96" t="s">
        <v>7</v>
      </c>
      <c r="Z25" s="96"/>
      <c r="AA25" s="96"/>
      <c r="AB25" s="96"/>
      <c r="AC25" s="97"/>
      <c r="AD25" s="95" t="s">
        <v>8</v>
      </c>
      <c r="AE25" s="96"/>
      <c r="AF25" s="96"/>
      <c r="AG25" s="96"/>
      <c r="AH25" s="97"/>
      <c r="AI25" s="14" t="s">
        <v>83</v>
      </c>
      <c r="AJ25" s="18" t="s">
        <v>119</v>
      </c>
    </row>
    <row r="26" spans="1:36" x14ac:dyDescent="0.25">
      <c r="A26" s="29" t="s">
        <v>67</v>
      </c>
      <c r="B26" s="4" t="s">
        <v>28</v>
      </c>
      <c r="C26" s="13">
        <v>1</v>
      </c>
      <c r="D26" s="13">
        <v>0</v>
      </c>
      <c r="E26" s="6">
        <v>0</v>
      </c>
      <c r="F26" s="6">
        <v>0</v>
      </c>
      <c r="G26" s="2">
        <v>0</v>
      </c>
      <c r="H26" s="13">
        <v>0</v>
      </c>
      <c r="I26" s="95" t="s">
        <v>40</v>
      </c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7"/>
      <c r="Y26" s="13" t="s">
        <v>78</v>
      </c>
      <c r="Z26" s="13" t="s">
        <v>78</v>
      </c>
      <c r="AA26" s="13" t="s">
        <v>78</v>
      </c>
      <c r="AB26" s="13" t="s">
        <v>78</v>
      </c>
      <c r="AC26" s="13" t="s">
        <v>78</v>
      </c>
      <c r="AD26" s="95" t="s">
        <v>8</v>
      </c>
      <c r="AE26" s="96"/>
      <c r="AF26" s="96"/>
      <c r="AG26" s="96"/>
      <c r="AH26" s="97"/>
      <c r="AI26" s="14" t="s">
        <v>106</v>
      </c>
      <c r="AJ26" s="19"/>
    </row>
    <row r="27" spans="1:36" x14ac:dyDescent="0.25">
      <c r="A27" s="13" t="s">
        <v>68</v>
      </c>
      <c r="B27" s="4" t="s">
        <v>29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1</v>
      </c>
      <c r="I27" s="13" t="s">
        <v>78</v>
      </c>
      <c r="J27" s="13" t="s">
        <v>78</v>
      </c>
      <c r="K27" s="13" t="s">
        <v>78</v>
      </c>
      <c r="L27" s="13" t="s">
        <v>78</v>
      </c>
      <c r="M27" s="13" t="s">
        <v>78</v>
      </c>
      <c r="N27" s="13" t="s">
        <v>78</v>
      </c>
      <c r="O27" s="13" t="s">
        <v>78</v>
      </c>
      <c r="P27" s="13" t="s">
        <v>78</v>
      </c>
      <c r="Q27" s="13" t="s">
        <v>78</v>
      </c>
      <c r="R27" s="13" t="s">
        <v>78</v>
      </c>
      <c r="S27" s="13" t="s">
        <v>78</v>
      </c>
      <c r="T27" s="13" t="s">
        <v>78</v>
      </c>
      <c r="U27" s="13" t="s">
        <v>78</v>
      </c>
      <c r="V27" s="13" t="s">
        <v>78</v>
      </c>
      <c r="W27" s="13" t="s">
        <v>78</v>
      </c>
      <c r="X27" s="13" t="s">
        <v>78</v>
      </c>
      <c r="Y27" s="96" t="s">
        <v>7</v>
      </c>
      <c r="Z27" s="96"/>
      <c r="AA27" s="96"/>
      <c r="AB27" s="96"/>
      <c r="AC27" s="97"/>
      <c r="AD27" s="95" t="s">
        <v>8</v>
      </c>
      <c r="AE27" s="96"/>
      <c r="AF27" s="96"/>
      <c r="AG27" s="96"/>
      <c r="AH27" s="97"/>
      <c r="AI27" s="14" t="s">
        <v>84</v>
      </c>
      <c r="AJ27" s="19"/>
    </row>
    <row r="28" spans="1:36" x14ac:dyDescent="0.25">
      <c r="A28" s="10" t="s">
        <v>69</v>
      </c>
      <c r="B28" s="4" t="s">
        <v>30</v>
      </c>
      <c r="C28" s="13">
        <v>1</v>
      </c>
      <c r="D28" s="13">
        <v>0</v>
      </c>
      <c r="E28" s="13">
        <v>0</v>
      </c>
      <c r="F28" s="13">
        <v>1</v>
      </c>
      <c r="G28" s="13">
        <v>1</v>
      </c>
      <c r="H28" s="13">
        <v>0</v>
      </c>
      <c r="I28" s="11" t="s">
        <v>78</v>
      </c>
      <c r="J28" s="11" t="s">
        <v>78</v>
      </c>
      <c r="K28" s="11" t="s">
        <v>78</v>
      </c>
      <c r="L28" s="11" t="s">
        <v>78</v>
      </c>
      <c r="M28" s="11" t="s">
        <v>78</v>
      </c>
      <c r="N28" s="11" t="s">
        <v>78</v>
      </c>
      <c r="O28" s="96" t="s">
        <v>75</v>
      </c>
      <c r="P28" s="96"/>
      <c r="Q28" s="96"/>
      <c r="R28" s="96"/>
      <c r="S28" s="96"/>
      <c r="T28" s="96"/>
      <c r="U28" s="96"/>
      <c r="V28" s="96"/>
      <c r="W28" s="96"/>
      <c r="X28" s="97"/>
      <c r="Y28" s="96" t="s">
        <v>7</v>
      </c>
      <c r="Z28" s="96"/>
      <c r="AA28" s="96"/>
      <c r="AB28" s="96"/>
      <c r="AC28" s="97"/>
      <c r="AD28" s="95" t="s">
        <v>8</v>
      </c>
      <c r="AE28" s="96"/>
      <c r="AF28" s="96"/>
      <c r="AG28" s="96"/>
      <c r="AH28" s="97"/>
      <c r="AI28" s="14" t="s">
        <v>85</v>
      </c>
      <c r="AJ28" s="19"/>
    </row>
    <row r="29" spans="1:36" x14ac:dyDescent="0.25">
      <c r="A29" s="13" t="s">
        <v>70</v>
      </c>
      <c r="B29" s="4" t="s">
        <v>37</v>
      </c>
      <c r="C29" s="13">
        <v>1</v>
      </c>
      <c r="D29" s="13">
        <v>0</v>
      </c>
      <c r="E29" s="13">
        <v>1</v>
      </c>
      <c r="F29" s="13">
        <v>0</v>
      </c>
      <c r="G29" s="2">
        <v>0</v>
      </c>
      <c r="H29" s="13">
        <v>0</v>
      </c>
      <c r="I29" s="95" t="s">
        <v>40</v>
      </c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7"/>
      <c r="Y29" s="13" t="s">
        <v>78</v>
      </c>
      <c r="Z29" s="13" t="s">
        <v>78</v>
      </c>
      <c r="AA29" s="13" t="s">
        <v>78</v>
      </c>
      <c r="AB29" s="13" t="s">
        <v>78</v>
      </c>
      <c r="AC29" s="13" t="s">
        <v>78</v>
      </c>
      <c r="AD29" s="95" t="s">
        <v>6</v>
      </c>
      <c r="AE29" s="96"/>
      <c r="AF29" s="96"/>
      <c r="AG29" s="96"/>
      <c r="AH29" s="97"/>
      <c r="AI29" s="14" t="s">
        <v>100</v>
      </c>
      <c r="AJ29" s="19"/>
    </row>
    <row r="30" spans="1:36" x14ac:dyDescent="0.25">
      <c r="A30" s="13" t="s">
        <v>71</v>
      </c>
      <c r="B30" s="4" t="s">
        <v>38</v>
      </c>
      <c r="C30" s="13">
        <v>1</v>
      </c>
      <c r="D30" s="13">
        <v>0</v>
      </c>
      <c r="E30" s="13">
        <v>1</v>
      </c>
      <c r="F30" s="13">
        <v>0</v>
      </c>
      <c r="G30" s="2">
        <v>0</v>
      </c>
      <c r="H30" s="13">
        <v>1</v>
      </c>
      <c r="I30" s="13" t="s">
        <v>78</v>
      </c>
      <c r="J30" s="13" t="s">
        <v>78</v>
      </c>
      <c r="K30" s="13" t="s">
        <v>78</v>
      </c>
      <c r="L30" s="13" t="s">
        <v>78</v>
      </c>
      <c r="M30" s="13" t="s">
        <v>78</v>
      </c>
      <c r="N30" s="13" t="s">
        <v>78</v>
      </c>
      <c r="O30" s="13" t="s">
        <v>78</v>
      </c>
      <c r="P30" s="13" t="s">
        <v>78</v>
      </c>
      <c r="Q30" s="13" t="s">
        <v>78</v>
      </c>
      <c r="R30" s="13" t="s">
        <v>78</v>
      </c>
      <c r="S30" s="13" t="s">
        <v>78</v>
      </c>
      <c r="T30" s="13" t="s">
        <v>78</v>
      </c>
      <c r="U30" s="13" t="s">
        <v>78</v>
      </c>
      <c r="V30" s="13" t="s">
        <v>78</v>
      </c>
      <c r="W30" s="13" t="s">
        <v>78</v>
      </c>
      <c r="X30" s="13" t="s">
        <v>78</v>
      </c>
      <c r="Y30" s="96" t="s">
        <v>7</v>
      </c>
      <c r="Z30" s="96"/>
      <c r="AA30" s="96"/>
      <c r="AB30" s="96"/>
      <c r="AC30" s="97"/>
      <c r="AD30" s="95" t="s">
        <v>6</v>
      </c>
      <c r="AE30" s="96"/>
      <c r="AF30" s="96"/>
      <c r="AG30" s="96"/>
      <c r="AH30" s="97"/>
      <c r="AI30" s="14" t="s">
        <v>98</v>
      </c>
      <c r="AJ30" s="19"/>
    </row>
    <row r="31" spans="1:36" x14ac:dyDescent="0.25">
      <c r="A31" s="10" t="s">
        <v>72</v>
      </c>
      <c r="B31" s="4" t="s">
        <v>39</v>
      </c>
      <c r="C31" s="13">
        <v>1</v>
      </c>
      <c r="D31" s="13">
        <v>0</v>
      </c>
      <c r="E31" s="13">
        <v>1</v>
      </c>
      <c r="F31" s="13">
        <v>1</v>
      </c>
      <c r="G31" s="13">
        <v>1</v>
      </c>
      <c r="H31" s="13">
        <v>0</v>
      </c>
      <c r="I31" s="13" t="s">
        <v>78</v>
      </c>
      <c r="J31" s="13" t="s">
        <v>78</v>
      </c>
      <c r="K31" s="13" t="s">
        <v>78</v>
      </c>
      <c r="L31" s="13" t="s">
        <v>78</v>
      </c>
      <c r="M31" s="13" t="s">
        <v>78</v>
      </c>
      <c r="N31" s="13" t="s">
        <v>78</v>
      </c>
      <c r="O31" s="96" t="s">
        <v>75</v>
      </c>
      <c r="P31" s="96"/>
      <c r="Q31" s="96"/>
      <c r="R31" s="96"/>
      <c r="S31" s="96"/>
      <c r="T31" s="96"/>
      <c r="U31" s="96"/>
      <c r="V31" s="96"/>
      <c r="W31" s="96"/>
      <c r="X31" s="97"/>
      <c r="Y31" s="96" t="s">
        <v>7</v>
      </c>
      <c r="Z31" s="96"/>
      <c r="AA31" s="96"/>
      <c r="AB31" s="96"/>
      <c r="AC31" s="97"/>
      <c r="AD31" s="95" t="s">
        <v>6</v>
      </c>
      <c r="AE31" s="96"/>
      <c r="AF31" s="96"/>
      <c r="AG31" s="96"/>
      <c r="AH31" s="97"/>
      <c r="AI31" s="14" t="s">
        <v>99</v>
      </c>
      <c r="AJ31" s="19"/>
    </row>
    <row r="32" spans="1:36" x14ac:dyDescent="0.25">
      <c r="A32" s="108" t="s">
        <v>13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10"/>
    </row>
    <row r="33" spans="1:36" x14ac:dyDescent="0.25">
      <c r="A33" s="13" t="s">
        <v>73</v>
      </c>
      <c r="B33" s="4" t="s">
        <v>14</v>
      </c>
      <c r="C33" s="13">
        <v>1</v>
      </c>
      <c r="D33" s="13">
        <v>1</v>
      </c>
      <c r="E33" s="6">
        <v>1</v>
      </c>
      <c r="F33" s="6">
        <v>0</v>
      </c>
      <c r="G33" s="2">
        <v>0</v>
      </c>
      <c r="H33" s="13">
        <v>0</v>
      </c>
      <c r="I33" s="13" t="s">
        <v>78</v>
      </c>
      <c r="J33" s="13" t="s">
        <v>78</v>
      </c>
      <c r="K33" s="13" t="s">
        <v>78</v>
      </c>
      <c r="L33" s="13" t="s">
        <v>78</v>
      </c>
      <c r="M33" s="13" t="s">
        <v>78</v>
      </c>
      <c r="N33" s="13" t="s">
        <v>78</v>
      </c>
      <c r="O33" s="13" t="s">
        <v>78</v>
      </c>
      <c r="P33" s="96" t="s">
        <v>76</v>
      </c>
      <c r="Q33" s="96"/>
      <c r="R33" s="96"/>
      <c r="S33" s="96"/>
      <c r="T33" s="96"/>
      <c r="U33" s="96"/>
      <c r="V33" s="96"/>
      <c r="W33" s="96"/>
      <c r="X33" s="97"/>
      <c r="Y33" s="13" t="s">
        <v>78</v>
      </c>
      <c r="Z33" s="13" t="s">
        <v>78</v>
      </c>
      <c r="AA33" s="13" t="s">
        <v>78</v>
      </c>
      <c r="AB33" s="13" t="s">
        <v>78</v>
      </c>
      <c r="AC33" s="13" t="s">
        <v>78</v>
      </c>
      <c r="AD33" s="13" t="s">
        <v>78</v>
      </c>
      <c r="AE33" s="13" t="s">
        <v>78</v>
      </c>
      <c r="AF33" s="13" t="s">
        <v>78</v>
      </c>
      <c r="AG33" s="13" t="s">
        <v>78</v>
      </c>
      <c r="AH33" s="13" t="s">
        <v>78</v>
      </c>
      <c r="AI33" s="14" t="s">
        <v>124</v>
      </c>
      <c r="AJ33" s="19"/>
    </row>
    <row r="34" spans="1:36" x14ac:dyDescent="0.25">
      <c r="A34" s="13" t="s">
        <v>74</v>
      </c>
      <c r="B34" s="8" t="s">
        <v>42</v>
      </c>
      <c r="C34" s="13">
        <v>1</v>
      </c>
      <c r="D34" s="13">
        <v>1</v>
      </c>
      <c r="E34" s="6">
        <v>0</v>
      </c>
      <c r="F34" s="6">
        <v>0</v>
      </c>
      <c r="G34" s="2">
        <v>0</v>
      </c>
      <c r="H34" s="13">
        <v>1</v>
      </c>
      <c r="I34" s="13" t="s">
        <v>78</v>
      </c>
      <c r="J34" s="13" t="s">
        <v>78</v>
      </c>
      <c r="K34" s="13" t="s">
        <v>78</v>
      </c>
      <c r="L34" s="13" t="s">
        <v>78</v>
      </c>
      <c r="M34" s="13" t="s">
        <v>78</v>
      </c>
      <c r="N34" s="13" t="s">
        <v>78</v>
      </c>
      <c r="O34" s="13" t="s">
        <v>78</v>
      </c>
      <c r="P34" s="96" t="s">
        <v>76</v>
      </c>
      <c r="Q34" s="96"/>
      <c r="R34" s="96"/>
      <c r="S34" s="96"/>
      <c r="T34" s="96"/>
      <c r="U34" s="96"/>
      <c r="V34" s="96"/>
      <c r="W34" s="96"/>
      <c r="X34" s="97"/>
      <c r="Y34" s="96" t="s">
        <v>7</v>
      </c>
      <c r="Z34" s="96"/>
      <c r="AA34" s="96"/>
      <c r="AB34" s="96"/>
      <c r="AC34" s="97"/>
      <c r="AD34" s="13" t="s">
        <v>78</v>
      </c>
      <c r="AE34" s="13" t="s">
        <v>78</v>
      </c>
      <c r="AF34" s="13" t="s">
        <v>78</v>
      </c>
      <c r="AG34" s="13" t="s">
        <v>78</v>
      </c>
      <c r="AH34" s="13" t="s">
        <v>78</v>
      </c>
      <c r="AI34" s="14" t="s">
        <v>86</v>
      </c>
      <c r="AJ34" s="19"/>
    </row>
    <row r="35" spans="1:36" ht="31.5" x14ac:dyDescent="0.25">
      <c r="A35" s="13" t="s">
        <v>74</v>
      </c>
      <c r="B35" s="8" t="s">
        <v>43</v>
      </c>
      <c r="C35" s="13">
        <v>1</v>
      </c>
      <c r="D35" s="13">
        <v>1</v>
      </c>
      <c r="E35" s="6">
        <v>0</v>
      </c>
      <c r="F35" s="6">
        <v>0</v>
      </c>
      <c r="G35" s="2">
        <v>1</v>
      </c>
      <c r="H35" s="13">
        <v>0</v>
      </c>
      <c r="I35" s="13" t="s">
        <v>78</v>
      </c>
      <c r="J35" s="13" t="s">
        <v>78</v>
      </c>
      <c r="K35" s="13" t="s">
        <v>78</v>
      </c>
      <c r="L35" s="13" t="s">
        <v>78</v>
      </c>
      <c r="M35" s="13" t="s">
        <v>78</v>
      </c>
      <c r="N35" s="13" t="s">
        <v>78</v>
      </c>
      <c r="O35" s="13" t="s">
        <v>78</v>
      </c>
      <c r="P35" s="96" t="s">
        <v>76</v>
      </c>
      <c r="Q35" s="96"/>
      <c r="R35" s="96"/>
      <c r="S35" s="96"/>
      <c r="T35" s="96"/>
      <c r="U35" s="96"/>
      <c r="V35" s="96"/>
      <c r="W35" s="96"/>
      <c r="X35" s="97"/>
      <c r="Y35" s="96" t="s">
        <v>7</v>
      </c>
      <c r="Z35" s="96"/>
      <c r="AA35" s="96"/>
      <c r="AB35" s="96"/>
      <c r="AC35" s="97"/>
      <c r="AD35" s="13" t="s">
        <v>78</v>
      </c>
      <c r="AE35" s="13" t="s">
        <v>78</v>
      </c>
      <c r="AF35" s="13" t="s">
        <v>78</v>
      </c>
      <c r="AG35" s="13" t="s">
        <v>78</v>
      </c>
      <c r="AH35" s="13" t="s">
        <v>78</v>
      </c>
      <c r="AI35" s="14" t="s">
        <v>87</v>
      </c>
      <c r="AJ35" s="19"/>
    </row>
    <row r="36" spans="1:36" x14ac:dyDescent="0.25">
      <c r="A36" s="13" t="s">
        <v>74</v>
      </c>
      <c r="B36" s="8" t="s">
        <v>44</v>
      </c>
      <c r="C36" s="13">
        <v>1</v>
      </c>
      <c r="D36" s="13">
        <v>1</v>
      </c>
      <c r="E36" s="6">
        <v>0</v>
      </c>
      <c r="F36" s="6">
        <v>0</v>
      </c>
      <c r="G36" s="2">
        <v>1</v>
      </c>
      <c r="H36" s="13">
        <v>1</v>
      </c>
      <c r="I36" s="13" t="s">
        <v>78</v>
      </c>
      <c r="J36" s="13" t="s">
        <v>78</v>
      </c>
      <c r="K36" s="13" t="s">
        <v>78</v>
      </c>
      <c r="L36" s="13" t="s">
        <v>78</v>
      </c>
      <c r="M36" s="13" t="s">
        <v>78</v>
      </c>
      <c r="N36" s="13" t="s">
        <v>78</v>
      </c>
      <c r="O36" s="13" t="s">
        <v>78</v>
      </c>
      <c r="P36" s="96" t="s">
        <v>76</v>
      </c>
      <c r="Q36" s="96"/>
      <c r="R36" s="96"/>
      <c r="S36" s="96"/>
      <c r="T36" s="96"/>
      <c r="U36" s="96"/>
      <c r="V36" s="96"/>
      <c r="W36" s="96"/>
      <c r="X36" s="97"/>
      <c r="Y36" s="96" t="s">
        <v>7</v>
      </c>
      <c r="Z36" s="96"/>
      <c r="AA36" s="96"/>
      <c r="AB36" s="96"/>
      <c r="AC36" s="97"/>
      <c r="AD36" s="13" t="s">
        <v>78</v>
      </c>
      <c r="AE36" s="13" t="s">
        <v>78</v>
      </c>
      <c r="AF36" s="13" t="s">
        <v>78</v>
      </c>
      <c r="AG36" s="13" t="s">
        <v>78</v>
      </c>
      <c r="AH36" s="13" t="s">
        <v>78</v>
      </c>
      <c r="AI36" s="14" t="s">
        <v>88</v>
      </c>
      <c r="AJ36" s="19"/>
    </row>
    <row r="37" spans="1:36" ht="31.5" x14ac:dyDescent="0.25">
      <c r="A37" s="13" t="s">
        <v>74</v>
      </c>
      <c r="B37" s="8" t="s">
        <v>45</v>
      </c>
      <c r="C37" s="13">
        <v>1</v>
      </c>
      <c r="D37" s="13">
        <v>1</v>
      </c>
      <c r="E37" s="6">
        <v>0</v>
      </c>
      <c r="F37" s="6">
        <v>1</v>
      </c>
      <c r="G37" s="2">
        <v>0</v>
      </c>
      <c r="H37" s="13">
        <v>0</v>
      </c>
      <c r="I37" s="13" t="s">
        <v>78</v>
      </c>
      <c r="J37" s="13" t="s">
        <v>78</v>
      </c>
      <c r="K37" s="13" t="s">
        <v>78</v>
      </c>
      <c r="L37" s="13" t="s">
        <v>78</v>
      </c>
      <c r="M37" s="13" t="s">
        <v>78</v>
      </c>
      <c r="N37" s="13" t="s">
        <v>78</v>
      </c>
      <c r="O37" s="13" t="s">
        <v>78</v>
      </c>
      <c r="P37" s="96" t="s">
        <v>76</v>
      </c>
      <c r="Q37" s="96"/>
      <c r="R37" s="96"/>
      <c r="S37" s="96"/>
      <c r="T37" s="96"/>
      <c r="U37" s="96"/>
      <c r="V37" s="96"/>
      <c r="W37" s="96"/>
      <c r="X37" s="97"/>
      <c r="Y37" s="96" t="s">
        <v>7</v>
      </c>
      <c r="Z37" s="96"/>
      <c r="AA37" s="96"/>
      <c r="AB37" s="96"/>
      <c r="AC37" s="97"/>
      <c r="AD37" s="13" t="s">
        <v>78</v>
      </c>
      <c r="AE37" s="13" t="s">
        <v>78</v>
      </c>
      <c r="AF37" s="13" t="s">
        <v>78</v>
      </c>
      <c r="AG37" s="13" t="s">
        <v>78</v>
      </c>
      <c r="AH37" s="13" t="s">
        <v>78</v>
      </c>
      <c r="AI37" s="14" t="s">
        <v>89</v>
      </c>
      <c r="AJ37" s="19"/>
    </row>
    <row r="38" spans="1:36" ht="31.5" x14ac:dyDescent="0.25">
      <c r="A38" s="13" t="s">
        <v>74</v>
      </c>
      <c r="B38" s="8" t="s">
        <v>46</v>
      </c>
      <c r="C38" s="13">
        <v>1</v>
      </c>
      <c r="D38" s="13">
        <v>1</v>
      </c>
      <c r="E38" s="6">
        <v>0</v>
      </c>
      <c r="F38" s="6">
        <v>1</v>
      </c>
      <c r="G38" s="2">
        <v>0</v>
      </c>
      <c r="H38" s="13">
        <v>1</v>
      </c>
      <c r="I38" s="13" t="s">
        <v>78</v>
      </c>
      <c r="J38" s="13" t="s">
        <v>78</v>
      </c>
      <c r="K38" s="13" t="s">
        <v>78</v>
      </c>
      <c r="L38" s="13" t="s">
        <v>78</v>
      </c>
      <c r="M38" s="13" t="s">
        <v>78</v>
      </c>
      <c r="N38" s="13" t="s">
        <v>78</v>
      </c>
      <c r="O38" s="13" t="s">
        <v>78</v>
      </c>
      <c r="P38" s="96" t="s">
        <v>76</v>
      </c>
      <c r="Q38" s="96"/>
      <c r="R38" s="96"/>
      <c r="S38" s="96"/>
      <c r="T38" s="96"/>
      <c r="U38" s="96"/>
      <c r="V38" s="96"/>
      <c r="W38" s="96"/>
      <c r="X38" s="97"/>
      <c r="Y38" s="96" t="s">
        <v>7</v>
      </c>
      <c r="Z38" s="96"/>
      <c r="AA38" s="96"/>
      <c r="AB38" s="96"/>
      <c r="AC38" s="97"/>
      <c r="AD38" s="13" t="s">
        <v>78</v>
      </c>
      <c r="AE38" s="13" t="s">
        <v>78</v>
      </c>
      <c r="AF38" s="13" t="s">
        <v>78</v>
      </c>
      <c r="AG38" s="13" t="s">
        <v>78</v>
      </c>
      <c r="AH38" s="13" t="s">
        <v>78</v>
      </c>
      <c r="AI38" s="14" t="s">
        <v>90</v>
      </c>
      <c r="AJ38" s="19"/>
    </row>
    <row r="39" spans="1:36" ht="31.5" x14ac:dyDescent="0.25">
      <c r="A39" s="13" t="s">
        <v>74</v>
      </c>
      <c r="B39" s="8" t="s">
        <v>47</v>
      </c>
      <c r="C39" s="13">
        <v>1</v>
      </c>
      <c r="D39" s="13">
        <v>1</v>
      </c>
      <c r="E39" s="6">
        <v>0</v>
      </c>
      <c r="F39" s="6">
        <v>1</v>
      </c>
      <c r="G39" s="2">
        <v>1</v>
      </c>
      <c r="H39" s="13">
        <v>0</v>
      </c>
      <c r="I39" s="13" t="s">
        <v>78</v>
      </c>
      <c r="J39" s="13" t="s">
        <v>78</v>
      </c>
      <c r="K39" s="13" t="s">
        <v>78</v>
      </c>
      <c r="L39" s="13" t="s">
        <v>78</v>
      </c>
      <c r="M39" s="13" t="s">
        <v>78</v>
      </c>
      <c r="N39" s="13" t="s">
        <v>78</v>
      </c>
      <c r="O39" s="13" t="s">
        <v>78</v>
      </c>
      <c r="P39" s="96" t="s">
        <v>76</v>
      </c>
      <c r="Q39" s="96"/>
      <c r="R39" s="96"/>
      <c r="S39" s="96"/>
      <c r="T39" s="96"/>
      <c r="U39" s="96"/>
      <c r="V39" s="96"/>
      <c r="W39" s="96"/>
      <c r="X39" s="97"/>
      <c r="Y39" s="96" t="s">
        <v>7</v>
      </c>
      <c r="Z39" s="96"/>
      <c r="AA39" s="96"/>
      <c r="AB39" s="96"/>
      <c r="AC39" s="97"/>
      <c r="AD39" s="13" t="s">
        <v>78</v>
      </c>
      <c r="AE39" s="13" t="s">
        <v>78</v>
      </c>
      <c r="AF39" s="13" t="s">
        <v>78</v>
      </c>
      <c r="AG39" s="13" t="s">
        <v>78</v>
      </c>
      <c r="AH39" s="13" t="s">
        <v>78</v>
      </c>
      <c r="AI39" s="14" t="s">
        <v>91</v>
      </c>
      <c r="AJ39" s="19"/>
    </row>
    <row r="40" spans="1:36" ht="31.5" x14ac:dyDescent="0.25">
      <c r="A40" s="13" t="s">
        <v>74</v>
      </c>
      <c r="B40" s="8" t="s">
        <v>48</v>
      </c>
      <c r="C40" s="13">
        <v>1</v>
      </c>
      <c r="D40" s="13">
        <v>1</v>
      </c>
      <c r="E40" s="6">
        <v>0</v>
      </c>
      <c r="F40" s="6">
        <v>1</v>
      </c>
      <c r="G40" s="2">
        <v>1</v>
      </c>
      <c r="H40" s="13">
        <v>1</v>
      </c>
      <c r="I40" s="13" t="s">
        <v>78</v>
      </c>
      <c r="J40" s="13" t="s">
        <v>78</v>
      </c>
      <c r="K40" s="13" t="s">
        <v>78</v>
      </c>
      <c r="L40" s="13" t="s">
        <v>78</v>
      </c>
      <c r="M40" s="13" t="s">
        <v>78</v>
      </c>
      <c r="N40" s="13" t="s">
        <v>78</v>
      </c>
      <c r="O40" s="13" t="s">
        <v>78</v>
      </c>
      <c r="P40" s="96" t="s">
        <v>76</v>
      </c>
      <c r="Q40" s="96"/>
      <c r="R40" s="96"/>
      <c r="S40" s="96"/>
      <c r="T40" s="96"/>
      <c r="U40" s="96"/>
      <c r="V40" s="96"/>
      <c r="W40" s="96"/>
      <c r="X40" s="97"/>
      <c r="Y40" s="96" t="s">
        <v>7</v>
      </c>
      <c r="Z40" s="96"/>
      <c r="AA40" s="96"/>
      <c r="AB40" s="96"/>
      <c r="AC40" s="97"/>
      <c r="AD40" s="13" t="s">
        <v>78</v>
      </c>
      <c r="AE40" s="13" t="s">
        <v>78</v>
      </c>
      <c r="AF40" s="13" t="s">
        <v>78</v>
      </c>
      <c r="AG40" s="13" t="s">
        <v>78</v>
      </c>
      <c r="AH40" s="13" t="s">
        <v>78</v>
      </c>
      <c r="AI40" s="14" t="s">
        <v>92</v>
      </c>
      <c r="AJ40" s="19"/>
    </row>
  </sheetData>
  <mergeCells count="90">
    <mergeCell ref="A32:AJ32"/>
    <mergeCell ref="AI1:AI3"/>
    <mergeCell ref="AJ1:AJ3"/>
    <mergeCell ref="A4:AJ4"/>
    <mergeCell ref="Y30:AC30"/>
    <mergeCell ref="AD30:AH30"/>
    <mergeCell ref="O31:X31"/>
    <mergeCell ref="Y31:AC31"/>
    <mergeCell ref="AD31:AH31"/>
    <mergeCell ref="Y27:AC27"/>
    <mergeCell ref="AD27:AH27"/>
    <mergeCell ref="O28:X28"/>
    <mergeCell ref="Y28:AC28"/>
    <mergeCell ref="AD28:AH28"/>
    <mergeCell ref="I29:X29"/>
    <mergeCell ref="AD29:AH29"/>
    <mergeCell ref="Y39:AC39"/>
    <mergeCell ref="P40:X40"/>
    <mergeCell ref="Y40:AC40"/>
    <mergeCell ref="P36:X36"/>
    <mergeCell ref="Y36:AC36"/>
    <mergeCell ref="P37:X37"/>
    <mergeCell ref="Y37:AC37"/>
    <mergeCell ref="P38:X38"/>
    <mergeCell ref="Y38:AC38"/>
    <mergeCell ref="P39:X39"/>
    <mergeCell ref="P33:X33"/>
    <mergeCell ref="P34:X34"/>
    <mergeCell ref="Y34:AC34"/>
    <mergeCell ref="P35:X35"/>
    <mergeCell ref="Y35:AC35"/>
    <mergeCell ref="Y23:AC23"/>
    <mergeCell ref="AD23:AH23"/>
    <mergeCell ref="Y25:AC25"/>
    <mergeCell ref="AD25:AH25"/>
    <mergeCell ref="I26:X26"/>
    <mergeCell ref="AD26:AH26"/>
    <mergeCell ref="I23:L23"/>
    <mergeCell ref="A24:AJ24"/>
    <mergeCell ref="I21:L21"/>
    <mergeCell ref="Y21:AC21"/>
    <mergeCell ref="AD21:AH21"/>
    <mergeCell ref="I22:L22"/>
    <mergeCell ref="Y22:AC22"/>
    <mergeCell ref="AD22:AH22"/>
    <mergeCell ref="I20:L20"/>
    <mergeCell ref="Y20:AC20"/>
    <mergeCell ref="AD20:AH20"/>
    <mergeCell ref="N16:R16"/>
    <mergeCell ref="Y16:AC16"/>
    <mergeCell ref="AD16:AH16"/>
    <mergeCell ref="I17:X17"/>
    <mergeCell ref="Y17:AC17"/>
    <mergeCell ref="AD17:AH17"/>
    <mergeCell ref="I18:X18"/>
    <mergeCell ref="Y18:AC18"/>
    <mergeCell ref="AD18:AH18"/>
    <mergeCell ref="I19:X19"/>
    <mergeCell ref="Y19:AC19"/>
    <mergeCell ref="AD19:AH19"/>
    <mergeCell ref="N15:R15"/>
    <mergeCell ref="Y15:AC15"/>
    <mergeCell ref="Y10:AC10"/>
    <mergeCell ref="AD10:AH10"/>
    <mergeCell ref="Y11:AC11"/>
    <mergeCell ref="AD11:AH11"/>
    <mergeCell ref="AD15:AH15"/>
    <mergeCell ref="Y13:AC13"/>
    <mergeCell ref="AD13:AH13"/>
    <mergeCell ref="N14:R14"/>
    <mergeCell ref="Y14:AC14"/>
    <mergeCell ref="AD14:AH14"/>
    <mergeCell ref="A12:AJ12"/>
    <mergeCell ref="I9:X9"/>
    <mergeCell ref="Y9:AC9"/>
    <mergeCell ref="AD9:AH9"/>
    <mergeCell ref="N6:R6"/>
    <mergeCell ref="Y6:AC6"/>
    <mergeCell ref="AD6:AH6"/>
    <mergeCell ref="N7:R7"/>
    <mergeCell ref="Y7:AC7"/>
    <mergeCell ref="AD7:AH7"/>
    <mergeCell ref="I8:X8"/>
    <mergeCell ref="Y8:AC8"/>
    <mergeCell ref="AD8:AH8"/>
    <mergeCell ref="A1:A3"/>
    <mergeCell ref="B1:B3"/>
    <mergeCell ref="C1:AH1"/>
    <mergeCell ref="C2:H2"/>
    <mergeCell ref="I2:AH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="85" zoomScaleNormal="85" zoomScalePageLayoutView="85" workbookViewId="0">
      <selection activeCell="B9" sqref="B9"/>
    </sheetView>
  </sheetViews>
  <sheetFormatPr defaultColWidth="8.85546875" defaultRowHeight="15" x14ac:dyDescent="0.25"/>
  <cols>
    <col min="1" max="1" width="4.140625" bestFit="1" customWidth="1"/>
    <col min="2" max="2" width="25.140625" bestFit="1" customWidth="1"/>
    <col min="3" max="3" width="50.140625" bestFit="1" customWidth="1"/>
    <col min="4" max="4" width="5.140625" bestFit="1" customWidth="1"/>
    <col min="5" max="5" width="5" bestFit="1" customWidth="1"/>
    <col min="6" max="11" width="6.5703125" bestFit="1" customWidth="1"/>
    <col min="12" max="12" width="2.7109375" customWidth="1"/>
    <col min="13" max="14" width="7.140625" customWidth="1"/>
    <col min="15" max="18" width="2.140625" bestFit="1" customWidth="1"/>
    <col min="19" max="19" width="7.140625" bestFit="1" customWidth="1"/>
    <col min="20" max="20" width="15.85546875" bestFit="1" customWidth="1"/>
    <col min="21" max="21" width="2.140625" bestFit="1" customWidth="1"/>
  </cols>
  <sheetData>
    <row r="2" spans="1:20" x14ac:dyDescent="0.25">
      <c r="A2" t="s">
        <v>230</v>
      </c>
      <c r="B2" s="22"/>
      <c r="C2" s="25" t="s">
        <v>2</v>
      </c>
      <c r="D2" s="120" t="s">
        <v>163</v>
      </c>
      <c r="E2" s="121"/>
      <c r="F2" s="121"/>
      <c r="G2" s="121"/>
      <c r="H2" s="121"/>
      <c r="I2" s="121"/>
      <c r="J2" s="121"/>
      <c r="K2" s="122"/>
      <c r="L2" s="123" t="s">
        <v>164</v>
      </c>
      <c r="M2" s="124"/>
      <c r="N2" s="124"/>
      <c r="O2" s="124"/>
      <c r="P2" s="124"/>
      <c r="Q2" s="124"/>
      <c r="R2" s="124"/>
      <c r="S2" s="125"/>
      <c r="T2" s="26" t="s">
        <v>165</v>
      </c>
    </row>
    <row r="3" spans="1:20" x14ac:dyDescent="0.25">
      <c r="A3" s="31">
        <v>0</v>
      </c>
      <c r="B3" s="21" t="s">
        <v>9</v>
      </c>
      <c r="C3" s="23" t="s">
        <v>183</v>
      </c>
      <c r="D3" s="24" t="str">
        <f t="shared" ref="D3:D46" si="0">MID($C3,1,4)</f>
        <v>0000</v>
      </c>
      <c r="E3" s="24" t="str">
        <f t="shared" ref="E3:E46" si="1">MID($C3,5,4)</f>
        <v>0000</v>
      </c>
      <c r="F3" s="24" t="str">
        <f t="shared" ref="F3:F46" si="2">MID($C3,9,4)</f>
        <v>0000</v>
      </c>
      <c r="G3" s="24" t="str">
        <f t="shared" ref="G3:G46" si="3">MID($C3,13,4)</f>
        <v>0000</v>
      </c>
      <c r="H3" s="24" t="str">
        <f t="shared" ref="H3:H46" si="4">MID($C3,17,4)</f>
        <v>0000</v>
      </c>
      <c r="I3" s="24" t="str">
        <f t="shared" ref="I3:I46" si="5">MID($C3,21,4)</f>
        <v>0000</v>
      </c>
      <c r="J3" s="24" t="str">
        <f t="shared" ref="J3:J46" si="6">MID($C3,25,4)</f>
        <v>0000</v>
      </c>
      <c r="K3" s="24" t="str">
        <f t="shared" ref="K3:K46" si="7">MID($C3,29,4)</f>
        <v>0000</v>
      </c>
      <c r="L3" s="24" t="str">
        <f t="shared" ref="L3" si="8">BIN2HEX(D3)</f>
        <v>0</v>
      </c>
      <c r="M3" s="24" t="str">
        <f t="shared" ref="M3" si="9">BIN2HEX(E3)</f>
        <v>0</v>
      </c>
      <c r="N3" s="24" t="str">
        <f t="shared" ref="N3" si="10">BIN2HEX(F3)</f>
        <v>0</v>
      </c>
      <c r="O3" s="24" t="str">
        <f t="shared" ref="O3" si="11">BIN2HEX(G3)</f>
        <v>0</v>
      </c>
      <c r="P3" s="24" t="str">
        <f t="shared" ref="P3" si="12">BIN2HEX(H3)</f>
        <v>0</v>
      </c>
      <c r="Q3" s="24" t="str">
        <f t="shared" ref="Q3" si="13">BIN2HEX(I3)</f>
        <v>0</v>
      </c>
      <c r="R3" s="24" t="str">
        <f t="shared" ref="R3" si="14">BIN2HEX(J3)</f>
        <v>0</v>
      </c>
      <c r="S3" s="24" t="str">
        <f t="shared" ref="S3" si="15">BIN2HEX(K3)</f>
        <v>0</v>
      </c>
      <c r="T3" s="24" t="str">
        <f t="shared" ref="T3" si="16" xml:space="preserve"> CONCATENATE(L3,M3,N3,O3,P3,Q3,R3,S3)</f>
        <v>00000000</v>
      </c>
    </row>
    <row r="4" spans="1:20" x14ac:dyDescent="0.25">
      <c r="A4" s="31">
        <f>A3+1</f>
        <v>1</v>
      </c>
      <c r="B4" s="20" t="s">
        <v>184</v>
      </c>
      <c r="C4" s="23" t="s">
        <v>189</v>
      </c>
      <c r="D4" s="24" t="str">
        <f t="shared" si="0"/>
        <v>1000</v>
      </c>
      <c r="E4" s="24" t="str">
        <f t="shared" si="1"/>
        <v>00 0</v>
      </c>
      <c r="F4" s="24" t="str">
        <f t="shared" si="2"/>
        <v>0000</v>
      </c>
      <c r="G4" s="24" t="str">
        <f t="shared" si="3"/>
        <v>0011</v>
      </c>
      <c r="H4" s="24" t="str">
        <f t="shared" si="4"/>
        <v>1110</v>
      </c>
      <c r="I4" s="24" t="str">
        <f t="shared" si="5"/>
        <v xml:space="preserve">000 </v>
      </c>
      <c r="J4" s="24" t="str">
        <f t="shared" si="6"/>
        <v>0000</v>
      </c>
      <c r="K4" s="24" t="str">
        <f t="shared" si="7"/>
        <v>0 01</v>
      </c>
      <c r="L4" s="24" t="str">
        <f t="shared" ref="L4:S4" si="17">BIN2HEX(D4)</f>
        <v>8</v>
      </c>
      <c r="M4" s="24" t="e">
        <f t="shared" si="17"/>
        <v>#NUM!</v>
      </c>
      <c r="N4" s="24" t="str">
        <f t="shared" si="17"/>
        <v>0</v>
      </c>
      <c r="O4" s="24" t="str">
        <f t="shared" si="17"/>
        <v>3</v>
      </c>
      <c r="P4" s="24" t="str">
        <f t="shared" si="17"/>
        <v>E</v>
      </c>
      <c r="Q4" s="24" t="e">
        <f t="shared" si="17"/>
        <v>#NUM!</v>
      </c>
      <c r="R4" s="24" t="str">
        <f t="shared" si="17"/>
        <v>0</v>
      </c>
      <c r="S4" s="24" t="e">
        <f t="shared" si="17"/>
        <v>#NUM!</v>
      </c>
      <c r="T4" s="24" t="e">
        <f xml:space="preserve"> CONCATENATE(L4,M4,N4,O4,P4,Q4,R4,S4)</f>
        <v>#NUM!</v>
      </c>
    </row>
    <row r="5" spans="1:20" x14ac:dyDescent="0.25">
      <c r="A5" s="31">
        <f t="shared" ref="A5:A46" si="18">A4+1</f>
        <v>2</v>
      </c>
      <c r="B5" s="60" t="s">
        <v>162</v>
      </c>
      <c r="C5" s="23" t="s">
        <v>265</v>
      </c>
      <c r="D5" s="24" t="str">
        <f t="shared" si="0"/>
        <v>1100</v>
      </c>
      <c r="E5" s="24" t="str">
        <f t="shared" si="1"/>
        <v>0100</v>
      </c>
      <c r="F5" s="24" t="str">
        <f t="shared" si="2"/>
        <v>0000</v>
      </c>
      <c r="G5" s="24" t="str">
        <f t="shared" si="3"/>
        <v>0111</v>
      </c>
      <c r="H5" s="24" t="str">
        <f t="shared" si="4"/>
        <v>1111</v>
      </c>
      <c r="I5" s="24" t="str">
        <f t="shared" si="5"/>
        <v>1001</v>
      </c>
      <c r="J5" s="24" t="str">
        <f t="shared" si="6"/>
        <v>1110</v>
      </c>
      <c r="K5" s="24" t="str">
        <f t="shared" si="7"/>
        <v>0000</v>
      </c>
      <c r="L5" s="24" t="str">
        <f t="shared" ref="L5:L46" si="19">BIN2HEX(D5)</f>
        <v>C</v>
      </c>
      <c r="M5" s="24" t="str">
        <f t="shared" ref="M5:M46" si="20">BIN2HEX(E5)</f>
        <v>4</v>
      </c>
      <c r="N5" s="24" t="str">
        <f t="shared" ref="N5:N46" si="21">BIN2HEX(F5)</f>
        <v>0</v>
      </c>
      <c r="O5" s="24" t="str">
        <f t="shared" ref="O5:O46" si="22">BIN2HEX(G5)</f>
        <v>7</v>
      </c>
      <c r="P5" s="24" t="str">
        <f t="shared" ref="P5:P46" si="23">BIN2HEX(H5)</f>
        <v>F</v>
      </c>
      <c r="Q5" s="24" t="str">
        <f t="shared" ref="Q5:Q46" si="24">BIN2HEX(I5)</f>
        <v>9</v>
      </c>
      <c r="R5" s="24" t="str">
        <f t="shared" ref="R5:R46" si="25">BIN2HEX(J5)</f>
        <v>E</v>
      </c>
      <c r="S5" s="24" t="str">
        <f t="shared" ref="S5:S46" si="26">BIN2HEX(K5)</f>
        <v>0</v>
      </c>
      <c r="T5" s="24" t="str">
        <f t="shared" ref="T5:T46" si="27" xml:space="preserve"> CONCATENATE(L5,M5,N5,O5,P5,Q5,R5,S5)</f>
        <v>C407F9E0</v>
      </c>
    </row>
    <row r="6" spans="1:20" x14ac:dyDescent="0.25">
      <c r="A6" s="31">
        <f t="shared" si="18"/>
        <v>3</v>
      </c>
      <c r="B6" s="20" t="s">
        <v>161</v>
      </c>
      <c r="C6" s="27" t="s">
        <v>166</v>
      </c>
      <c r="D6" s="24" t="str">
        <f t="shared" si="0"/>
        <v>0001</v>
      </c>
      <c r="E6" s="24" t="str">
        <f t="shared" si="1"/>
        <v>01 0</v>
      </c>
      <c r="F6" s="24" t="str">
        <f t="shared" si="2"/>
        <v>0000</v>
      </c>
      <c r="G6" s="24" t="str">
        <f t="shared" si="3"/>
        <v>0000</v>
      </c>
      <c r="H6" s="24" t="str">
        <f t="shared" si="4"/>
        <v>0011</v>
      </c>
      <c r="I6" s="24" t="str">
        <f t="shared" si="5"/>
        <v xml:space="preserve">111 </v>
      </c>
      <c r="J6" s="24" t="str">
        <f t="shared" si="6"/>
        <v>1111</v>
      </c>
      <c r="K6" s="24" t="str">
        <f t="shared" si="7"/>
        <v>1 00</v>
      </c>
      <c r="L6" s="24" t="str">
        <f t="shared" si="19"/>
        <v>1</v>
      </c>
      <c r="M6" s="24" t="e">
        <f t="shared" si="20"/>
        <v>#NUM!</v>
      </c>
      <c r="N6" s="24" t="str">
        <f t="shared" si="21"/>
        <v>0</v>
      </c>
      <c r="O6" s="24" t="str">
        <f t="shared" si="22"/>
        <v>0</v>
      </c>
      <c r="P6" s="24" t="str">
        <f t="shared" si="23"/>
        <v>3</v>
      </c>
      <c r="Q6" s="24" t="e">
        <f t="shared" si="24"/>
        <v>#NUM!</v>
      </c>
      <c r="R6" s="24" t="str">
        <f t="shared" si="25"/>
        <v>F</v>
      </c>
      <c r="S6" s="24" t="e">
        <f t="shared" si="26"/>
        <v>#NUM!</v>
      </c>
      <c r="T6" s="24" t="e">
        <f xml:space="preserve"> CONCATENATE(L6,M6,N6,O6,P6,Q6,R6,S6)</f>
        <v>#NUM!</v>
      </c>
    </row>
    <row r="7" spans="1:20" x14ac:dyDescent="0.25">
      <c r="A7" s="31">
        <f t="shared" si="18"/>
        <v>4</v>
      </c>
      <c r="B7" s="20" t="s">
        <v>160</v>
      </c>
      <c r="C7" s="28" t="s">
        <v>169</v>
      </c>
      <c r="D7" s="24" t="str">
        <f t="shared" si="0"/>
        <v>0000</v>
      </c>
      <c r="E7" s="24" t="str">
        <f t="shared" si="1"/>
        <v>01 0</v>
      </c>
      <c r="F7" s="24" t="str">
        <f t="shared" si="2"/>
        <v>0000</v>
      </c>
      <c r="G7" s="24" t="str">
        <f t="shared" si="3"/>
        <v xml:space="preserve"> 000</v>
      </c>
      <c r="H7" s="24" t="str">
        <f t="shared" si="4"/>
        <v>00 0</v>
      </c>
      <c r="I7" s="24" t="str">
        <f t="shared" si="5"/>
        <v>0000</v>
      </c>
      <c r="J7" s="24" t="str">
        <f t="shared" si="6"/>
        <v>0 00</v>
      </c>
      <c r="K7" s="24" t="str">
        <f t="shared" si="7"/>
        <v xml:space="preserve">000 </v>
      </c>
      <c r="L7" s="24" t="str">
        <f t="shared" si="19"/>
        <v>0</v>
      </c>
      <c r="M7" s="24" t="e">
        <f t="shared" si="20"/>
        <v>#NUM!</v>
      </c>
      <c r="N7" s="24" t="str">
        <f t="shared" si="21"/>
        <v>0</v>
      </c>
      <c r="O7" s="24" t="e">
        <f t="shared" si="22"/>
        <v>#NUM!</v>
      </c>
      <c r="P7" s="24" t="e">
        <f t="shared" si="23"/>
        <v>#NUM!</v>
      </c>
      <c r="Q7" s="24" t="str">
        <f t="shared" si="24"/>
        <v>0</v>
      </c>
      <c r="R7" s="24" t="e">
        <f t="shared" si="25"/>
        <v>#NUM!</v>
      </c>
      <c r="S7" s="24" t="e">
        <f t="shared" si="26"/>
        <v>#NUM!</v>
      </c>
      <c r="T7" s="24" t="e">
        <f t="shared" si="27"/>
        <v>#NUM!</v>
      </c>
    </row>
    <row r="8" spans="1:20" x14ac:dyDescent="0.25">
      <c r="A8" s="31">
        <f t="shared" si="18"/>
        <v>5</v>
      </c>
      <c r="B8" s="20" t="s">
        <v>157</v>
      </c>
      <c r="C8" s="23" t="s">
        <v>171</v>
      </c>
      <c r="D8" s="24" t="str">
        <f t="shared" si="0"/>
        <v>0010</v>
      </c>
      <c r="E8" s="24" t="str">
        <f t="shared" si="1"/>
        <v>01 0</v>
      </c>
      <c r="F8" s="24" t="str">
        <f t="shared" si="2"/>
        <v>0000</v>
      </c>
      <c r="G8" s="24" t="str">
        <f t="shared" si="3"/>
        <v>0000</v>
      </c>
      <c r="H8" s="24" t="str">
        <f t="shared" si="4"/>
        <v>0000</v>
      </c>
      <c r="I8" s="24" t="str">
        <f t="shared" si="5"/>
        <v xml:space="preserve">000 </v>
      </c>
      <c r="J8" s="24" t="str">
        <f t="shared" si="6"/>
        <v>0000</v>
      </c>
      <c r="K8" s="24" t="str">
        <f t="shared" si="7"/>
        <v>1 00</v>
      </c>
      <c r="L8" s="24" t="str">
        <f t="shared" si="19"/>
        <v>2</v>
      </c>
      <c r="M8" s="24" t="e">
        <f t="shared" si="20"/>
        <v>#NUM!</v>
      </c>
      <c r="N8" s="24" t="str">
        <f t="shared" si="21"/>
        <v>0</v>
      </c>
      <c r="O8" s="24" t="str">
        <f t="shared" si="22"/>
        <v>0</v>
      </c>
      <c r="P8" s="24" t="str">
        <f t="shared" si="23"/>
        <v>0</v>
      </c>
      <c r="Q8" s="24" t="e">
        <f t="shared" si="24"/>
        <v>#NUM!</v>
      </c>
      <c r="R8" s="24" t="str">
        <f t="shared" si="25"/>
        <v>0</v>
      </c>
      <c r="S8" s="24" t="e">
        <f t="shared" si="26"/>
        <v>#NUM!</v>
      </c>
      <c r="T8" s="24" t="e">
        <f t="shared" si="27"/>
        <v>#NUM!</v>
      </c>
    </row>
    <row r="9" spans="1:20" x14ac:dyDescent="0.25">
      <c r="A9" s="31">
        <f t="shared" si="18"/>
        <v>6</v>
      </c>
      <c r="B9" s="61" t="s">
        <v>159</v>
      </c>
      <c r="C9" s="23" t="s">
        <v>266</v>
      </c>
      <c r="D9" s="24" t="str">
        <f t="shared" si="0"/>
        <v>1101</v>
      </c>
      <c r="E9" s="24" t="str">
        <f t="shared" si="1"/>
        <v>0000</v>
      </c>
      <c r="F9" s="24" t="str">
        <f t="shared" si="2"/>
        <v>0000</v>
      </c>
      <c r="G9" s="24" t="str">
        <f t="shared" si="3"/>
        <v>0000</v>
      </c>
      <c r="H9" s="24" t="str">
        <f t="shared" si="4"/>
        <v>0001</v>
      </c>
      <c r="I9" s="24" t="str">
        <f t="shared" si="5"/>
        <v>0011</v>
      </c>
      <c r="J9" s="24" t="str">
        <f t="shared" si="6"/>
        <v>1110</v>
      </c>
      <c r="K9" s="24" t="str">
        <f t="shared" si="7"/>
        <v>0000</v>
      </c>
      <c r="L9" s="24" t="str">
        <f t="shared" si="19"/>
        <v>D</v>
      </c>
      <c r="M9" s="24" t="str">
        <f t="shared" si="20"/>
        <v>0</v>
      </c>
      <c r="N9" s="24" t="str">
        <f t="shared" si="21"/>
        <v>0</v>
      </c>
      <c r="O9" s="24" t="str">
        <f t="shared" si="22"/>
        <v>0</v>
      </c>
      <c r="P9" s="24" t="str">
        <f t="shared" si="23"/>
        <v>1</v>
      </c>
      <c r="Q9" s="24" t="str">
        <f t="shared" si="24"/>
        <v>3</v>
      </c>
      <c r="R9" s="24" t="str">
        <f t="shared" si="25"/>
        <v>E</v>
      </c>
      <c r="S9" s="24" t="str">
        <f t="shared" si="26"/>
        <v>0</v>
      </c>
      <c r="T9" s="24" t="str">
        <f t="shared" si="27"/>
        <v>D00013E0</v>
      </c>
    </row>
    <row r="10" spans="1:20" x14ac:dyDescent="0.25">
      <c r="A10" s="31">
        <f t="shared" si="18"/>
        <v>7</v>
      </c>
      <c r="B10" s="20" t="s">
        <v>158</v>
      </c>
      <c r="C10" s="23" t="s">
        <v>173</v>
      </c>
      <c r="D10" s="24" t="str">
        <f t="shared" si="0"/>
        <v>1010</v>
      </c>
      <c r="E10" s="24" t="str">
        <f t="shared" si="1"/>
        <v>01 0</v>
      </c>
      <c r="F10" s="24" t="str">
        <f t="shared" si="2"/>
        <v>0000</v>
      </c>
      <c r="G10" s="24" t="str">
        <f t="shared" si="3"/>
        <v>0000</v>
      </c>
      <c r="H10" s="24" t="str">
        <f t="shared" si="4"/>
        <v>0000</v>
      </c>
      <c r="I10" s="24" t="str">
        <f t="shared" si="5"/>
        <v xml:space="preserve">000 </v>
      </c>
      <c r="J10" s="24" t="str">
        <f t="shared" si="6"/>
        <v>1111</v>
      </c>
      <c r="K10" s="24" t="str">
        <f t="shared" si="7"/>
        <v>1 00</v>
      </c>
      <c r="L10" s="24" t="str">
        <f t="shared" si="19"/>
        <v>A</v>
      </c>
      <c r="M10" s="24" t="e">
        <f t="shared" si="20"/>
        <v>#NUM!</v>
      </c>
      <c r="N10" s="24" t="str">
        <f t="shared" si="21"/>
        <v>0</v>
      </c>
      <c r="O10" s="24" t="str">
        <f t="shared" si="22"/>
        <v>0</v>
      </c>
      <c r="P10" s="24" t="str">
        <f t="shared" si="23"/>
        <v>0</v>
      </c>
      <c r="Q10" s="24" t="e">
        <f t="shared" si="24"/>
        <v>#NUM!</v>
      </c>
      <c r="R10" s="24" t="str">
        <f t="shared" si="25"/>
        <v>F</v>
      </c>
      <c r="S10" s="24" t="e">
        <f t="shared" si="26"/>
        <v>#NUM!</v>
      </c>
      <c r="T10" s="24" t="e">
        <f t="shared" si="27"/>
        <v>#NUM!</v>
      </c>
    </row>
    <row r="11" spans="1:20" x14ac:dyDescent="0.25">
      <c r="A11" s="31">
        <f t="shared" si="18"/>
        <v>8</v>
      </c>
      <c r="B11" s="20" t="s">
        <v>157</v>
      </c>
      <c r="C11" s="23" t="s">
        <v>171</v>
      </c>
      <c r="D11" s="24" t="str">
        <f t="shared" si="0"/>
        <v>0010</v>
      </c>
      <c r="E11" s="24" t="str">
        <f t="shared" si="1"/>
        <v>01 0</v>
      </c>
      <c r="F11" s="24" t="str">
        <f t="shared" si="2"/>
        <v>0000</v>
      </c>
      <c r="G11" s="24" t="str">
        <f t="shared" si="3"/>
        <v>0000</v>
      </c>
      <c r="H11" s="24" t="str">
        <f t="shared" si="4"/>
        <v>0000</v>
      </c>
      <c r="I11" s="24" t="str">
        <f t="shared" si="5"/>
        <v xml:space="preserve">000 </v>
      </c>
      <c r="J11" s="24" t="str">
        <f t="shared" si="6"/>
        <v>0000</v>
      </c>
      <c r="K11" s="24" t="str">
        <f t="shared" si="7"/>
        <v>1 00</v>
      </c>
      <c r="L11" s="24" t="str">
        <f t="shared" si="19"/>
        <v>2</v>
      </c>
      <c r="M11" s="24" t="e">
        <f t="shared" si="20"/>
        <v>#NUM!</v>
      </c>
      <c r="N11" s="24" t="str">
        <f t="shared" si="21"/>
        <v>0</v>
      </c>
      <c r="O11" s="24" t="str">
        <f t="shared" si="22"/>
        <v>0</v>
      </c>
      <c r="P11" s="24" t="str">
        <f t="shared" si="23"/>
        <v>0</v>
      </c>
      <c r="Q11" s="24" t="e">
        <f t="shared" si="24"/>
        <v>#NUM!</v>
      </c>
      <c r="R11" s="24" t="str">
        <f t="shared" si="25"/>
        <v>0</v>
      </c>
      <c r="S11" s="24" t="e">
        <f t="shared" si="26"/>
        <v>#NUM!</v>
      </c>
      <c r="T11" s="24" t="e">
        <f t="shared" si="27"/>
        <v>#NUM!</v>
      </c>
    </row>
    <row r="12" spans="1:20" x14ac:dyDescent="0.25">
      <c r="A12" s="31">
        <f t="shared" si="18"/>
        <v>9</v>
      </c>
      <c r="B12" s="20" t="s">
        <v>156</v>
      </c>
      <c r="C12" s="23" t="s">
        <v>174</v>
      </c>
      <c r="D12" s="24" t="str">
        <f t="shared" si="0"/>
        <v>0010</v>
      </c>
      <c r="E12" s="24" t="str">
        <f t="shared" si="1"/>
        <v>10 0</v>
      </c>
      <c r="F12" s="24" t="str">
        <f t="shared" si="2"/>
        <v>0000</v>
      </c>
      <c r="G12" s="24" t="str">
        <f t="shared" si="3"/>
        <v>0000</v>
      </c>
      <c r="H12" s="24" t="str">
        <f t="shared" si="4"/>
        <v>0000</v>
      </c>
      <c r="I12" s="24" t="str">
        <f t="shared" si="5"/>
        <v xml:space="preserve">000 </v>
      </c>
      <c r="J12" s="24" t="str">
        <f t="shared" si="6"/>
        <v>1111</v>
      </c>
      <c r="K12" s="24" t="str">
        <f t="shared" si="7"/>
        <v>1 11</v>
      </c>
      <c r="L12" s="24" t="str">
        <f t="shared" si="19"/>
        <v>2</v>
      </c>
      <c r="M12" s="24" t="e">
        <f t="shared" si="20"/>
        <v>#NUM!</v>
      </c>
      <c r="N12" s="24" t="str">
        <f t="shared" si="21"/>
        <v>0</v>
      </c>
      <c r="O12" s="24" t="str">
        <f t="shared" si="22"/>
        <v>0</v>
      </c>
      <c r="P12" s="24" t="str">
        <f t="shared" si="23"/>
        <v>0</v>
      </c>
      <c r="Q12" s="24" t="e">
        <f t="shared" si="24"/>
        <v>#NUM!</v>
      </c>
      <c r="R12" s="24" t="str">
        <f t="shared" si="25"/>
        <v>F</v>
      </c>
      <c r="S12" s="24" t="e">
        <f t="shared" si="26"/>
        <v>#NUM!</v>
      </c>
      <c r="T12" s="24" t="e">
        <f t="shared" si="27"/>
        <v>#NUM!</v>
      </c>
    </row>
    <row r="13" spans="1:20" x14ac:dyDescent="0.25">
      <c r="A13" s="31">
        <f t="shared" si="18"/>
        <v>10</v>
      </c>
      <c r="B13" s="61" t="s">
        <v>155</v>
      </c>
      <c r="C13" s="23" t="s">
        <v>267</v>
      </c>
      <c r="D13" s="24" t="str">
        <f t="shared" si="0"/>
        <v>1110</v>
      </c>
      <c r="E13" s="24" t="str">
        <f t="shared" si="1"/>
        <v>0000</v>
      </c>
      <c r="F13" s="24" t="str">
        <f t="shared" si="2"/>
        <v>0000</v>
      </c>
      <c r="G13" s="24" t="str">
        <f t="shared" si="3"/>
        <v>0111</v>
      </c>
      <c r="H13" s="24" t="str">
        <f t="shared" si="4"/>
        <v>1110</v>
      </c>
      <c r="I13" s="24" t="str">
        <f t="shared" si="5"/>
        <v>1100</v>
      </c>
      <c r="J13" s="24" t="str">
        <f t="shared" si="6"/>
        <v>0000</v>
      </c>
      <c r="K13" s="24" t="str">
        <f t="shared" si="7"/>
        <v>0000</v>
      </c>
      <c r="L13" s="24" t="str">
        <f t="shared" si="19"/>
        <v>E</v>
      </c>
      <c r="M13" s="24" t="str">
        <f t="shared" si="20"/>
        <v>0</v>
      </c>
      <c r="N13" s="24" t="str">
        <f t="shared" si="21"/>
        <v>0</v>
      </c>
      <c r="O13" s="24" t="str">
        <f t="shared" si="22"/>
        <v>7</v>
      </c>
      <c r="P13" s="24" t="str">
        <f t="shared" si="23"/>
        <v>E</v>
      </c>
      <c r="Q13" s="24" t="str">
        <f t="shared" si="24"/>
        <v>C</v>
      </c>
      <c r="R13" s="24" t="str">
        <f t="shared" si="25"/>
        <v>0</v>
      </c>
      <c r="S13" s="24" t="str">
        <f t="shared" si="26"/>
        <v>0</v>
      </c>
      <c r="T13" s="24" t="str">
        <f t="shared" si="27"/>
        <v>E007EC00</v>
      </c>
    </row>
    <row r="14" spans="1:20" x14ac:dyDescent="0.25">
      <c r="A14" s="31">
        <f t="shared" si="18"/>
        <v>11</v>
      </c>
      <c r="B14" s="20" t="s">
        <v>154</v>
      </c>
      <c r="C14" s="23" t="s">
        <v>187</v>
      </c>
      <c r="D14" s="24" t="str">
        <f t="shared" si="0"/>
        <v>1000</v>
      </c>
      <c r="E14" s="24" t="str">
        <f t="shared" si="1"/>
        <v>00 0</v>
      </c>
      <c r="F14" s="24" t="str">
        <f t="shared" si="2"/>
        <v>0000</v>
      </c>
      <c r="G14" s="24" t="str">
        <f t="shared" si="3"/>
        <v>0000</v>
      </c>
      <c r="H14" s="24" t="str">
        <f t="shared" si="4"/>
        <v>0010</v>
      </c>
      <c r="I14" s="24" t="str">
        <f t="shared" si="5"/>
        <v xml:space="preserve">000 </v>
      </c>
      <c r="J14" s="24" t="str">
        <f t="shared" si="6"/>
        <v>0000</v>
      </c>
      <c r="K14" s="24" t="str">
        <f t="shared" si="7"/>
        <v>0 00</v>
      </c>
      <c r="L14" s="24" t="str">
        <f t="shared" si="19"/>
        <v>8</v>
      </c>
      <c r="M14" s="24" t="e">
        <f t="shared" si="20"/>
        <v>#NUM!</v>
      </c>
      <c r="N14" s="24" t="str">
        <f t="shared" si="21"/>
        <v>0</v>
      </c>
      <c r="O14" s="24" t="str">
        <f t="shared" si="22"/>
        <v>0</v>
      </c>
      <c r="P14" s="24" t="str">
        <f t="shared" si="23"/>
        <v>2</v>
      </c>
      <c r="Q14" s="24" t="e">
        <f t="shared" si="24"/>
        <v>#NUM!</v>
      </c>
      <c r="R14" s="24" t="str">
        <f t="shared" si="25"/>
        <v>0</v>
      </c>
      <c r="S14" s="24" t="e">
        <f t="shared" si="26"/>
        <v>#NUM!</v>
      </c>
      <c r="T14" s="24" t="e">
        <f t="shared" si="27"/>
        <v>#NUM!</v>
      </c>
    </row>
    <row r="15" spans="1:20" x14ac:dyDescent="0.25">
      <c r="A15" s="31">
        <f t="shared" si="18"/>
        <v>12</v>
      </c>
      <c r="B15" s="20" t="s">
        <v>153</v>
      </c>
      <c r="C15" s="23" t="s">
        <v>190</v>
      </c>
      <c r="D15" s="24" t="str">
        <f t="shared" si="0"/>
        <v>0101</v>
      </c>
      <c r="E15" s="24" t="str">
        <f t="shared" si="1"/>
        <v>10 0</v>
      </c>
      <c r="F15" s="24" t="str">
        <f t="shared" si="2"/>
        <v>0000</v>
      </c>
      <c r="G15" s="24" t="str">
        <f t="shared" si="3"/>
        <v>0000</v>
      </c>
      <c r="H15" s="24" t="str">
        <f t="shared" si="4"/>
        <v>0000</v>
      </c>
      <c r="I15" s="24" t="str">
        <f t="shared" si="5"/>
        <v xml:space="preserve">100 </v>
      </c>
      <c r="J15" s="24" t="str">
        <f t="shared" si="6"/>
        <v>0000</v>
      </c>
      <c r="K15" s="24" t="str">
        <f t="shared" si="7"/>
        <v>0 11</v>
      </c>
      <c r="L15" s="24" t="str">
        <f t="shared" si="19"/>
        <v>5</v>
      </c>
      <c r="M15" s="24" t="e">
        <f t="shared" si="20"/>
        <v>#NUM!</v>
      </c>
      <c r="N15" s="24" t="str">
        <f t="shared" si="21"/>
        <v>0</v>
      </c>
      <c r="O15" s="24" t="str">
        <f t="shared" si="22"/>
        <v>0</v>
      </c>
      <c r="P15" s="24" t="str">
        <f t="shared" si="23"/>
        <v>0</v>
      </c>
      <c r="Q15" s="24" t="e">
        <f t="shared" si="24"/>
        <v>#NUM!</v>
      </c>
      <c r="R15" s="24" t="str">
        <f t="shared" si="25"/>
        <v>0</v>
      </c>
      <c r="S15" s="24" t="e">
        <f t="shared" si="26"/>
        <v>#NUM!</v>
      </c>
      <c r="T15" s="24" t="e">
        <f t="shared" si="27"/>
        <v>#NUM!</v>
      </c>
    </row>
    <row r="16" spans="1:20" x14ac:dyDescent="0.25">
      <c r="A16" s="31">
        <f t="shared" si="18"/>
        <v>13</v>
      </c>
      <c r="B16" s="20" t="s">
        <v>152</v>
      </c>
      <c r="C16" s="23" t="s">
        <v>191</v>
      </c>
      <c r="D16" s="24" t="str">
        <f t="shared" si="0"/>
        <v>1000</v>
      </c>
      <c r="E16" s="24" t="str">
        <f t="shared" si="1"/>
        <v>01 0</v>
      </c>
      <c r="F16" s="24" t="str">
        <f t="shared" si="2"/>
        <v>0000</v>
      </c>
      <c r="G16" s="24" t="str">
        <f t="shared" si="3"/>
        <v>0000</v>
      </c>
      <c r="H16" s="24" t="str">
        <f t="shared" si="4"/>
        <v>0000</v>
      </c>
      <c r="I16" s="24" t="str">
        <f t="shared" si="5"/>
        <v xml:space="preserve">000 </v>
      </c>
      <c r="J16" s="24" t="str">
        <f t="shared" si="6"/>
        <v>1111</v>
      </c>
      <c r="K16" s="24" t="str">
        <f t="shared" si="7"/>
        <v>0 00</v>
      </c>
      <c r="L16" s="24" t="str">
        <f t="shared" si="19"/>
        <v>8</v>
      </c>
      <c r="M16" s="24" t="e">
        <f t="shared" si="20"/>
        <v>#NUM!</v>
      </c>
      <c r="N16" s="24" t="str">
        <f t="shared" si="21"/>
        <v>0</v>
      </c>
      <c r="O16" s="24" t="str">
        <f t="shared" si="22"/>
        <v>0</v>
      </c>
      <c r="P16" s="24" t="str">
        <f t="shared" si="23"/>
        <v>0</v>
      </c>
      <c r="Q16" s="24" t="e">
        <f t="shared" si="24"/>
        <v>#NUM!</v>
      </c>
      <c r="R16" s="24" t="str">
        <f t="shared" si="25"/>
        <v>F</v>
      </c>
      <c r="S16" s="24" t="e">
        <f t="shared" si="26"/>
        <v>#NUM!</v>
      </c>
      <c r="T16" s="24" t="e">
        <f t="shared" si="27"/>
        <v>#NUM!</v>
      </c>
    </row>
    <row r="17" spans="1:20" x14ac:dyDescent="0.25">
      <c r="A17" s="31">
        <f t="shared" si="18"/>
        <v>14</v>
      </c>
      <c r="B17" s="20" t="s">
        <v>151</v>
      </c>
      <c r="C17" s="23" t="s">
        <v>192</v>
      </c>
      <c r="D17" s="24" t="str">
        <f t="shared" si="0"/>
        <v>1001</v>
      </c>
      <c r="E17" s="24" t="str">
        <f t="shared" si="1"/>
        <v>10 0</v>
      </c>
      <c r="F17" s="24" t="str">
        <f t="shared" si="2"/>
        <v>0000</v>
      </c>
      <c r="G17" s="24" t="str">
        <f t="shared" si="3"/>
        <v>0 00</v>
      </c>
      <c r="H17" s="24" t="str">
        <f t="shared" si="4"/>
        <v>0000</v>
      </c>
      <c r="I17" s="24" t="str">
        <f t="shared" si="5"/>
        <v>0011</v>
      </c>
      <c r="J17" s="24" t="str">
        <f t="shared" si="6"/>
        <v xml:space="preserve"> 111</v>
      </c>
      <c r="K17" s="24" t="str">
        <f t="shared" si="7"/>
        <v>10 0</v>
      </c>
      <c r="L17" s="24" t="str">
        <f t="shared" si="19"/>
        <v>9</v>
      </c>
      <c r="M17" s="24" t="e">
        <f t="shared" si="20"/>
        <v>#NUM!</v>
      </c>
      <c r="N17" s="24" t="str">
        <f t="shared" si="21"/>
        <v>0</v>
      </c>
      <c r="O17" s="24" t="e">
        <f t="shared" si="22"/>
        <v>#NUM!</v>
      </c>
      <c r="P17" s="24" t="str">
        <f t="shared" si="23"/>
        <v>0</v>
      </c>
      <c r="Q17" s="24" t="str">
        <f t="shared" si="24"/>
        <v>3</v>
      </c>
      <c r="R17" s="24" t="e">
        <f t="shared" si="25"/>
        <v>#NUM!</v>
      </c>
      <c r="S17" s="24" t="e">
        <f t="shared" si="26"/>
        <v>#NUM!</v>
      </c>
      <c r="T17" s="24" t="e">
        <f t="shared" si="27"/>
        <v>#NUM!</v>
      </c>
    </row>
    <row r="18" spans="1:20" x14ac:dyDescent="0.25">
      <c r="A18" s="31">
        <f t="shared" si="18"/>
        <v>15</v>
      </c>
      <c r="B18" s="20" t="s">
        <v>150</v>
      </c>
      <c r="C18" s="23" t="s">
        <v>194</v>
      </c>
      <c r="D18" s="24" t="str">
        <f t="shared" si="0"/>
        <v>0101</v>
      </c>
      <c r="E18" s="24" t="str">
        <f t="shared" si="1"/>
        <v>11 1</v>
      </c>
      <c r="F18" s="24" t="str">
        <f t="shared" si="2"/>
        <v>1111</v>
      </c>
      <c r="G18" s="24" t="str">
        <f t="shared" si="3"/>
        <v>1111</v>
      </c>
      <c r="H18" s="24" t="str">
        <f t="shared" si="4"/>
        <v>1111</v>
      </c>
      <c r="I18" s="24" t="str">
        <f t="shared" si="5"/>
        <v xml:space="preserve">111 </v>
      </c>
      <c r="J18" s="24" t="str">
        <f t="shared" si="6"/>
        <v>0000</v>
      </c>
      <c r="K18" s="24" t="str">
        <f t="shared" si="7"/>
        <v>0 11</v>
      </c>
      <c r="L18" s="24" t="str">
        <f t="shared" si="19"/>
        <v>5</v>
      </c>
      <c r="M18" s="24" t="e">
        <f t="shared" si="20"/>
        <v>#NUM!</v>
      </c>
      <c r="N18" s="24" t="str">
        <f t="shared" si="21"/>
        <v>F</v>
      </c>
      <c r="O18" s="24" t="str">
        <f t="shared" si="22"/>
        <v>F</v>
      </c>
      <c r="P18" s="24" t="str">
        <f t="shared" si="23"/>
        <v>F</v>
      </c>
      <c r="Q18" s="24" t="e">
        <f t="shared" si="24"/>
        <v>#NUM!</v>
      </c>
      <c r="R18" s="24" t="str">
        <f t="shared" si="25"/>
        <v>0</v>
      </c>
      <c r="S18" s="24" t="e">
        <f t="shared" si="26"/>
        <v>#NUM!</v>
      </c>
      <c r="T18" s="24" t="e">
        <f t="shared" si="27"/>
        <v>#NUM!</v>
      </c>
    </row>
    <row r="19" spans="1:20" x14ac:dyDescent="0.25">
      <c r="A19" s="31">
        <f t="shared" si="18"/>
        <v>16</v>
      </c>
      <c r="B19" s="20" t="s">
        <v>149</v>
      </c>
      <c r="C19" s="23" t="s">
        <v>195</v>
      </c>
      <c r="D19" s="24" t="str">
        <f t="shared" si="0"/>
        <v>1001</v>
      </c>
      <c r="E19" s="24" t="str">
        <f t="shared" si="1"/>
        <v>11 0</v>
      </c>
      <c r="F19" s="24" t="str">
        <f t="shared" si="2"/>
        <v>0000</v>
      </c>
      <c r="G19" s="24" t="str">
        <f t="shared" si="3"/>
        <v>0000</v>
      </c>
      <c r="H19" s="24" t="str">
        <f t="shared" si="4"/>
        <v>0000</v>
      </c>
      <c r="I19" s="24" t="str">
        <f t="shared" si="5"/>
        <v xml:space="preserve">000 </v>
      </c>
      <c r="J19" s="24" t="str">
        <f t="shared" si="6"/>
        <v>0000</v>
      </c>
      <c r="K19" s="24" t="str">
        <f t="shared" si="7"/>
        <v>0 00</v>
      </c>
      <c r="L19" s="24" t="str">
        <f t="shared" si="19"/>
        <v>9</v>
      </c>
      <c r="M19" s="24" t="e">
        <f t="shared" si="20"/>
        <v>#NUM!</v>
      </c>
      <c r="N19" s="24" t="str">
        <f t="shared" si="21"/>
        <v>0</v>
      </c>
      <c r="O19" s="24" t="str">
        <f t="shared" si="22"/>
        <v>0</v>
      </c>
      <c r="P19" s="24" t="str">
        <f t="shared" si="23"/>
        <v>0</v>
      </c>
      <c r="Q19" s="24" t="e">
        <f t="shared" si="24"/>
        <v>#NUM!</v>
      </c>
      <c r="R19" s="24" t="str">
        <f t="shared" si="25"/>
        <v>0</v>
      </c>
      <c r="S19" s="24" t="e">
        <f t="shared" si="26"/>
        <v>#NUM!</v>
      </c>
      <c r="T19" s="24" t="e">
        <f t="shared" si="27"/>
        <v>#NUM!</v>
      </c>
    </row>
    <row r="20" spans="1:20" x14ac:dyDescent="0.25">
      <c r="A20" s="31">
        <f t="shared" si="18"/>
        <v>17</v>
      </c>
      <c r="B20" s="20" t="s">
        <v>148</v>
      </c>
      <c r="C20" s="23" t="s">
        <v>196</v>
      </c>
      <c r="D20" s="24" t="str">
        <f t="shared" si="0"/>
        <v>0101</v>
      </c>
      <c r="E20" s="24" t="str">
        <f t="shared" si="1"/>
        <v>01 0</v>
      </c>
      <c r="F20" s="24" t="str">
        <f t="shared" si="2"/>
        <v>0000</v>
      </c>
      <c r="G20" s="24" t="str">
        <f t="shared" si="3"/>
        <v>0000</v>
      </c>
      <c r="H20" s="24" t="str">
        <f t="shared" si="4"/>
        <v>0010</v>
      </c>
      <c r="I20" s="24" t="str">
        <f t="shared" si="5"/>
        <v xml:space="preserve">000 </v>
      </c>
      <c r="J20" s="24" t="str">
        <f t="shared" si="6"/>
        <v>1110</v>
      </c>
      <c r="K20" s="24" t="str">
        <f t="shared" si="7"/>
        <v>1 00</v>
      </c>
      <c r="L20" s="24" t="str">
        <f t="shared" si="19"/>
        <v>5</v>
      </c>
      <c r="M20" s="24" t="e">
        <f t="shared" si="20"/>
        <v>#NUM!</v>
      </c>
      <c r="N20" s="24" t="str">
        <f t="shared" si="21"/>
        <v>0</v>
      </c>
      <c r="O20" s="24" t="str">
        <f t="shared" si="22"/>
        <v>0</v>
      </c>
      <c r="P20" s="24" t="str">
        <f t="shared" si="23"/>
        <v>2</v>
      </c>
      <c r="Q20" s="24" t="e">
        <f t="shared" si="24"/>
        <v>#NUM!</v>
      </c>
      <c r="R20" s="24" t="str">
        <f t="shared" si="25"/>
        <v>E</v>
      </c>
      <c r="S20" s="24" t="e">
        <f t="shared" si="26"/>
        <v>#NUM!</v>
      </c>
      <c r="T20" s="24" t="e">
        <f t="shared" si="27"/>
        <v>#NUM!</v>
      </c>
    </row>
    <row r="21" spans="1:20" x14ac:dyDescent="0.25">
      <c r="A21" s="31">
        <f t="shared" si="18"/>
        <v>18</v>
      </c>
      <c r="B21" s="20" t="s">
        <v>147</v>
      </c>
      <c r="C21" s="23" t="s">
        <v>197</v>
      </c>
      <c r="D21" s="24" t="str">
        <f t="shared" si="0"/>
        <v>0101</v>
      </c>
      <c r="E21" s="24" t="str">
        <f t="shared" si="1"/>
        <v>01 0</v>
      </c>
      <c r="F21" s="24" t="str">
        <f t="shared" si="2"/>
        <v>0000</v>
      </c>
      <c r="G21" s="24" t="str">
        <f t="shared" si="3"/>
        <v>0000</v>
      </c>
      <c r="H21" s="24" t="str">
        <f t="shared" si="4"/>
        <v>0000</v>
      </c>
      <c r="I21" s="24" t="str">
        <f t="shared" si="5"/>
        <v xml:space="preserve">001 </v>
      </c>
      <c r="J21" s="24" t="str">
        <f t="shared" si="6"/>
        <v>0010</v>
      </c>
      <c r="K21" s="24" t="str">
        <f t="shared" si="7"/>
        <v>0 00</v>
      </c>
      <c r="L21" s="24" t="str">
        <f t="shared" si="19"/>
        <v>5</v>
      </c>
      <c r="M21" s="24" t="e">
        <f t="shared" si="20"/>
        <v>#NUM!</v>
      </c>
      <c r="N21" s="24" t="str">
        <f t="shared" si="21"/>
        <v>0</v>
      </c>
      <c r="O21" s="24" t="str">
        <f t="shared" si="22"/>
        <v>0</v>
      </c>
      <c r="P21" s="24" t="str">
        <f t="shared" si="23"/>
        <v>0</v>
      </c>
      <c r="Q21" s="24" t="e">
        <f t="shared" si="24"/>
        <v>#NUM!</v>
      </c>
      <c r="R21" s="24" t="str">
        <f t="shared" si="25"/>
        <v>2</v>
      </c>
      <c r="S21" s="24" t="e">
        <f t="shared" si="26"/>
        <v>#NUM!</v>
      </c>
      <c r="T21" s="24" t="e">
        <f t="shared" si="27"/>
        <v>#NUM!</v>
      </c>
    </row>
    <row r="22" spans="1:20" x14ac:dyDescent="0.25">
      <c r="A22" s="31">
        <f t="shared" si="18"/>
        <v>19</v>
      </c>
      <c r="B22" s="61" t="s">
        <v>146</v>
      </c>
      <c r="C22" s="23" t="s">
        <v>268</v>
      </c>
      <c r="D22" s="24" t="str">
        <f t="shared" si="0"/>
        <v>1100</v>
      </c>
      <c r="E22" s="24" t="str">
        <f t="shared" si="1"/>
        <v>0100</v>
      </c>
      <c r="F22" s="24" t="str">
        <f t="shared" si="2"/>
        <v>0000</v>
      </c>
      <c r="G22" s="24" t="str">
        <f t="shared" si="3"/>
        <v>0000</v>
      </c>
      <c r="H22" s="24" t="str">
        <f t="shared" si="4"/>
        <v>0000</v>
      </c>
      <c r="I22" s="24" t="str">
        <f t="shared" si="5"/>
        <v>0100</v>
      </c>
      <c r="J22" s="24" t="str">
        <f t="shared" si="6"/>
        <v>1100</v>
      </c>
      <c r="K22" s="24" t="str">
        <f t="shared" si="7"/>
        <v>0000</v>
      </c>
      <c r="L22" s="24" t="str">
        <f t="shared" si="19"/>
        <v>C</v>
      </c>
      <c r="M22" s="24" t="str">
        <f t="shared" si="20"/>
        <v>4</v>
      </c>
      <c r="N22" s="24" t="str">
        <f t="shared" si="21"/>
        <v>0</v>
      </c>
      <c r="O22" s="24" t="str">
        <f t="shared" si="22"/>
        <v>0</v>
      </c>
      <c r="P22" s="24" t="str">
        <f t="shared" si="23"/>
        <v>0</v>
      </c>
      <c r="Q22" s="24" t="str">
        <f t="shared" si="24"/>
        <v>4</v>
      </c>
      <c r="R22" s="24" t="str">
        <f t="shared" si="25"/>
        <v>C</v>
      </c>
      <c r="S22" s="24" t="str">
        <f t="shared" si="26"/>
        <v>0</v>
      </c>
      <c r="T22" s="24" t="str">
        <f t="shared" si="27"/>
        <v>C40004C0</v>
      </c>
    </row>
    <row r="23" spans="1:20" x14ac:dyDescent="0.25">
      <c r="A23" s="31">
        <f t="shared" si="18"/>
        <v>20</v>
      </c>
      <c r="B23" s="20" t="s">
        <v>145</v>
      </c>
      <c r="C23" s="28" t="s">
        <v>172</v>
      </c>
      <c r="D23" s="24" t="str">
        <f t="shared" si="0"/>
        <v>0000</v>
      </c>
      <c r="E23" s="24" t="str">
        <f t="shared" si="1"/>
        <v>01 0</v>
      </c>
      <c r="F23" s="24" t="str">
        <f t="shared" si="2"/>
        <v>0000</v>
      </c>
      <c r="G23" s="24" t="str">
        <f t="shared" si="3"/>
        <v xml:space="preserve"> 001</v>
      </c>
      <c r="H23" s="24" t="str">
        <f t="shared" si="4"/>
        <v>11 0</v>
      </c>
      <c r="I23" s="24" t="str">
        <f t="shared" si="5"/>
        <v>0000</v>
      </c>
      <c r="J23" s="24" t="str">
        <f t="shared" si="6"/>
        <v>0 00</v>
      </c>
      <c r="K23" s="24" t="str">
        <f t="shared" si="7"/>
        <v xml:space="preserve">000 </v>
      </c>
      <c r="L23" s="24" t="str">
        <f t="shared" si="19"/>
        <v>0</v>
      </c>
      <c r="M23" s="24" t="e">
        <f t="shared" si="20"/>
        <v>#NUM!</v>
      </c>
      <c r="N23" s="24" t="str">
        <f t="shared" si="21"/>
        <v>0</v>
      </c>
      <c r="O23" s="24" t="e">
        <f t="shared" si="22"/>
        <v>#NUM!</v>
      </c>
      <c r="P23" s="24" t="e">
        <f t="shared" si="23"/>
        <v>#NUM!</v>
      </c>
      <c r="Q23" s="24" t="str">
        <f t="shared" si="24"/>
        <v>0</v>
      </c>
      <c r="R23" s="24" t="e">
        <f t="shared" si="25"/>
        <v>#NUM!</v>
      </c>
      <c r="S23" s="24" t="e">
        <f t="shared" si="26"/>
        <v>#NUM!</v>
      </c>
      <c r="T23" s="24" t="e">
        <f t="shared" si="27"/>
        <v>#NUM!</v>
      </c>
    </row>
    <row r="24" spans="1:20" x14ac:dyDescent="0.25">
      <c r="A24" s="31">
        <f t="shared" si="18"/>
        <v>21</v>
      </c>
      <c r="B24" s="20" t="s">
        <v>144</v>
      </c>
      <c r="C24" s="23" t="s">
        <v>201</v>
      </c>
      <c r="D24" s="24" t="str">
        <f t="shared" si="0"/>
        <v>0110</v>
      </c>
      <c r="E24" s="24" t="str">
        <f t="shared" si="1"/>
        <v>10 0</v>
      </c>
      <c r="F24" s="24" t="str">
        <f t="shared" si="2"/>
        <v xml:space="preserve">001 </v>
      </c>
      <c r="G24" s="24" t="str">
        <f t="shared" si="3"/>
        <v>0000</v>
      </c>
      <c r="H24" s="24" t="str">
        <f t="shared" si="4"/>
        <v>0000</v>
      </c>
      <c r="I24" s="24" t="str">
        <f t="shared" si="5"/>
        <v>0000</v>
      </c>
      <c r="J24" s="24" t="str">
        <f t="shared" si="6"/>
        <v xml:space="preserve"> 001</v>
      </c>
      <c r="K24" s="24" t="str">
        <f t="shared" si="7"/>
        <v>00 0</v>
      </c>
      <c r="L24" s="24" t="str">
        <f t="shared" si="19"/>
        <v>6</v>
      </c>
      <c r="M24" s="24" t="e">
        <f t="shared" si="20"/>
        <v>#NUM!</v>
      </c>
      <c r="N24" s="24" t="e">
        <f t="shared" si="21"/>
        <v>#NUM!</v>
      </c>
      <c r="O24" s="24" t="str">
        <f t="shared" si="22"/>
        <v>0</v>
      </c>
      <c r="P24" s="24" t="str">
        <f t="shared" si="23"/>
        <v>0</v>
      </c>
      <c r="Q24" s="24" t="str">
        <f t="shared" si="24"/>
        <v>0</v>
      </c>
      <c r="R24" s="24" t="e">
        <f t="shared" si="25"/>
        <v>#NUM!</v>
      </c>
      <c r="S24" s="24" t="e">
        <f t="shared" si="26"/>
        <v>#NUM!</v>
      </c>
      <c r="T24" s="24" t="e">
        <f t="shared" si="27"/>
        <v>#NUM!</v>
      </c>
    </row>
    <row r="25" spans="1:20" x14ac:dyDescent="0.25">
      <c r="A25" s="31">
        <f t="shared" si="18"/>
        <v>22</v>
      </c>
      <c r="B25" s="20" t="s">
        <v>143</v>
      </c>
      <c r="C25" s="23" t="s">
        <v>198</v>
      </c>
      <c r="D25" s="24" t="str">
        <f t="shared" si="0"/>
        <v>0110</v>
      </c>
      <c r="E25" s="24" t="str">
        <f t="shared" si="1"/>
        <v>01 0</v>
      </c>
      <c r="F25" s="24" t="str">
        <f t="shared" si="2"/>
        <v xml:space="preserve">001 </v>
      </c>
      <c r="G25" s="24" t="str">
        <f t="shared" si="3"/>
        <v>0000</v>
      </c>
      <c r="H25" s="24" t="str">
        <f t="shared" si="4"/>
        <v>0000</v>
      </c>
      <c r="I25" s="24" t="str">
        <f t="shared" si="5"/>
        <v>0000</v>
      </c>
      <c r="J25" s="24" t="str">
        <f t="shared" si="6"/>
        <v xml:space="preserve"> 000</v>
      </c>
      <c r="K25" s="24" t="str">
        <f t="shared" si="7"/>
        <v>11 0</v>
      </c>
      <c r="L25" s="24" t="str">
        <f t="shared" si="19"/>
        <v>6</v>
      </c>
      <c r="M25" s="24" t="e">
        <f t="shared" si="20"/>
        <v>#NUM!</v>
      </c>
      <c r="N25" s="24" t="e">
        <f t="shared" si="21"/>
        <v>#NUM!</v>
      </c>
      <c r="O25" s="24" t="str">
        <f t="shared" si="22"/>
        <v>0</v>
      </c>
      <c r="P25" s="24" t="str">
        <f t="shared" si="23"/>
        <v>0</v>
      </c>
      <c r="Q25" s="24" t="str">
        <f t="shared" si="24"/>
        <v>0</v>
      </c>
      <c r="R25" s="24" t="e">
        <f t="shared" si="25"/>
        <v>#NUM!</v>
      </c>
      <c r="S25" s="24" t="e">
        <f t="shared" si="26"/>
        <v>#NUM!</v>
      </c>
      <c r="T25" s="24" t="e">
        <f t="shared" si="27"/>
        <v>#NUM!</v>
      </c>
    </row>
    <row r="26" spans="1:20" x14ac:dyDescent="0.25">
      <c r="A26" s="31">
        <f t="shared" si="18"/>
        <v>23</v>
      </c>
      <c r="B26" s="20" t="s">
        <v>142</v>
      </c>
      <c r="C26" s="23" t="s">
        <v>175</v>
      </c>
      <c r="D26" s="24" t="str">
        <f t="shared" si="0"/>
        <v>0010</v>
      </c>
      <c r="E26" s="24" t="str">
        <f t="shared" si="1"/>
        <v>10 0</v>
      </c>
      <c r="F26" s="24" t="str">
        <f t="shared" si="2"/>
        <v>0000</v>
      </c>
      <c r="G26" s="24" t="str">
        <f t="shared" si="3"/>
        <v>0000</v>
      </c>
      <c r="H26" s="24" t="str">
        <f t="shared" si="4"/>
        <v>0000</v>
      </c>
      <c r="I26" s="24" t="str">
        <f t="shared" si="5"/>
        <v xml:space="preserve">000 </v>
      </c>
      <c r="J26" s="24" t="str">
        <f t="shared" si="6"/>
        <v>0010</v>
      </c>
      <c r="K26" s="24" t="str">
        <f t="shared" si="7"/>
        <v>1 00</v>
      </c>
      <c r="L26" s="24" t="str">
        <f t="shared" si="19"/>
        <v>2</v>
      </c>
      <c r="M26" s="24" t="e">
        <f t="shared" si="20"/>
        <v>#NUM!</v>
      </c>
      <c r="N26" s="24" t="str">
        <f t="shared" si="21"/>
        <v>0</v>
      </c>
      <c r="O26" s="24" t="str">
        <f t="shared" si="22"/>
        <v>0</v>
      </c>
      <c r="P26" s="24" t="str">
        <f t="shared" si="23"/>
        <v>0</v>
      </c>
      <c r="Q26" s="24" t="e">
        <f t="shared" si="24"/>
        <v>#NUM!</v>
      </c>
      <c r="R26" s="24" t="str">
        <f t="shared" si="25"/>
        <v>2</v>
      </c>
      <c r="S26" s="24" t="e">
        <f t="shared" si="26"/>
        <v>#NUM!</v>
      </c>
      <c r="T26" s="24" t="e">
        <f t="shared" si="27"/>
        <v>#NUM!</v>
      </c>
    </row>
    <row r="27" spans="1:20" x14ac:dyDescent="0.25">
      <c r="A27" s="31">
        <f t="shared" si="18"/>
        <v>24</v>
      </c>
      <c r="B27" s="61" t="s">
        <v>141</v>
      </c>
      <c r="C27" s="23" t="s">
        <v>269</v>
      </c>
      <c r="D27" s="24" t="str">
        <f t="shared" si="0"/>
        <v>1100</v>
      </c>
      <c r="E27" s="24" t="str">
        <f t="shared" si="1"/>
        <v>1000</v>
      </c>
      <c r="F27" s="24" t="str">
        <f t="shared" si="2"/>
        <v>0000</v>
      </c>
      <c r="G27" s="24" t="str">
        <f t="shared" si="3"/>
        <v>0111</v>
      </c>
      <c r="H27" s="24" t="str">
        <f t="shared" si="4"/>
        <v>1110</v>
      </c>
      <c r="I27" s="24" t="str">
        <f t="shared" si="5"/>
        <v>0100</v>
      </c>
      <c r="J27" s="24" t="str">
        <f t="shared" si="6"/>
        <v>1010</v>
      </c>
      <c r="K27" s="24" t="str">
        <f t="shared" si="7"/>
        <v>0000</v>
      </c>
      <c r="L27" s="24" t="str">
        <f t="shared" si="19"/>
        <v>C</v>
      </c>
      <c r="M27" s="24" t="str">
        <f t="shared" si="20"/>
        <v>8</v>
      </c>
      <c r="N27" s="24" t="str">
        <f t="shared" si="21"/>
        <v>0</v>
      </c>
      <c r="O27" s="24" t="str">
        <f t="shared" si="22"/>
        <v>7</v>
      </c>
      <c r="P27" s="24" t="str">
        <f t="shared" si="23"/>
        <v>E</v>
      </c>
      <c r="Q27" s="24" t="str">
        <f t="shared" si="24"/>
        <v>4</v>
      </c>
      <c r="R27" s="24" t="str">
        <f t="shared" si="25"/>
        <v>A</v>
      </c>
      <c r="S27" s="24" t="str">
        <f t="shared" si="26"/>
        <v>0</v>
      </c>
      <c r="T27" s="24" t="str">
        <f t="shared" si="27"/>
        <v>C807E4A0</v>
      </c>
    </row>
    <row r="28" spans="1:20" x14ac:dyDescent="0.25">
      <c r="A28" s="31">
        <f t="shared" si="18"/>
        <v>25</v>
      </c>
      <c r="B28" s="20" t="s">
        <v>140</v>
      </c>
      <c r="C28" s="23" t="s">
        <v>199</v>
      </c>
      <c r="D28" s="24" t="str">
        <f t="shared" si="0"/>
        <v>1010</v>
      </c>
      <c r="E28" s="24" t="str">
        <f t="shared" si="1"/>
        <v>00 0</v>
      </c>
      <c r="F28" s="24" t="str">
        <f t="shared" si="2"/>
        <v>0000</v>
      </c>
      <c r="G28" s="24" t="str">
        <f t="shared" si="3"/>
        <v>0000</v>
      </c>
      <c r="H28" s="24" t="str">
        <f t="shared" si="4"/>
        <v>0000</v>
      </c>
      <c r="I28" s="24" t="str">
        <f t="shared" si="5"/>
        <v xml:space="preserve">000 </v>
      </c>
      <c r="J28" s="24" t="str">
        <f t="shared" si="6"/>
        <v>0000</v>
      </c>
      <c r="K28" s="24" t="str">
        <f t="shared" si="7"/>
        <v>0 00</v>
      </c>
      <c r="L28" s="24" t="str">
        <f t="shared" si="19"/>
        <v>A</v>
      </c>
      <c r="M28" s="24" t="e">
        <f t="shared" si="20"/>
        <v>#NUM!</v>
      </c>
      <c r="N28" s="24" t="str">
        <f t="shared" si="21"/>
        <v>0</v>
      </c>
      <c r="O28" s="24" t="str">
        <f t="shared" si="22"/>
        <v>0</v>
      </c>
      <c r="P28" s="24" t="str">
        <f t="shared" si="23"/>
        <v>0</v>
      </c>
      <c r="Q28" s="24" t="e">
        <f t="shared" si="24"/>
        <v>#NUM!</v>
      </c>
      <c r="R28" s="24" t="str">
        <f t="shared" si="25"/>
        <v>0</v>
      </c>
      <c r="S28" s="24" t="e">
        <f t="shared" si="26"/>
        <v>#NUM!</v>
      </c>
      <c r="T28" s="24" t="e">
        <f t="shared" si="27"/>
        <v>#NUM!</v>
      </c>
    </row>
    <row r="29" spans="1:20" x14ac:dyDescent="0.25">
      <c r="A29" s="31">
        <f t="shared" si="18"/>
        <v>26</v>
      </c>
      <c r="B29" s="20" t="s">
        <v>139</v>
      </c>
      <c r="C29" s="23" t="s">
        <v>202</v>
      </c>
      <c r="D29" s="24" t="str">
        <f t="shared" si="0"/>
        <v>0111</v>
      </c>
      <c r="E29" s="24" t="str">
        <f t="shared" si="1"/>
        <v>01 1</v>
      </c>
      <c r="F29" s="24" t="str">
        <f t="shared" si="2"/>
        <v xml:space="preserve">001 </v>
      </c>
      <c r="G29" s="24" t="str">
        <f t="shared" si="3"/>
        <v>0000</v>
      </c>
      <c r="H29" s="24" t="str">
        <f t="shared" si="4"/>
        <v>0000</v>
      </c>
      <c r="I29" s="24" t="str">
        <f t="shared" si="5"/>
        <v>0000</v>
      </c>
      <c r="J29" s="24" t="str">
        <f t="shared" si="6"/>
        <v xml:space="preserve"> 001</v>
      </c>
      <c r="K29" s="24" t="str">
        <f t="shared" si="7"/>
        <v>11 0</v>
      </c>
      <c r="L29" s="24" t="str">
        <f t="shared" si="19"/>
        <v>7</v>
      </c>
      <c r="M29" s="24" t="e">
        <f t="shared" si="20"/>
        <v>#NUM!</v>
      </c>
      <c r="N29" s="24" t="e">
        <f t="shared" si="21"/>
        <v>#NUM!</v>
      </c>
      <c r="O29" s="24" t="str">
        <f t="shared" si="22"/>
        <v>0</v>
      </c>
      <c r="P29" s="24" t="str">
        <f t="shared" si="23"/>
        <v>0</v>
      </c>
      <c r="Q29" s="24" t="str">
        <f t="shared" si="24"/>
        <v>0</v>
      </c>
      <c r="R29" s="24" t="e">
        <f t="shared" si="25"/>
        <v>#NUM!</v>
      </c>
      <c r="S29" s="24" t="e">
        <f t="shared" si="26"/>
        <v>#NUM!</v>
      </c>
      <c r="T29" s="24" t="e">
        <f t="shared" si="27"/>
        <v>#NUM!</v>
      </c>
    </row>
    <row r="30" spans="1:20" x14ac:dyDescent="0.25">
      <c r="A30" s="31">
        <f t="shared" si="18"/>
        <v>27</v>
      </c>
      <c r="B30" s="20" t="s">
        <v>138</v>
      </c>
      <c r="C30" s="23" t="s">
        <v>203</v>
      </c>
      <c r="D30" s="24" t="str">
        <f t="shared" si="0"/>
        <v>0111</v>
      </c>
      <c r="E30" s="24" t="str">
        <f t="shared" si="1"/>
        <v>01 0</v>
      </c>
      <c r="F30" s="24" t="str">
        <f t="shared" si="2"/>
        <v xml:space="preserve">011 </v>
      </c>
      <c r="G30" s="24" t="str">
        <f t="shared" si="3"/>
        <v>0000</v>
      </c>
      <c r="H30" s="24" t="str">
        <f t="shared" si="4"/>
        <v>0000</v>
      </c>
      <c r="I30" s="24" t="str">
        <f t="shared" si="5"/>
        <v>0000</v>
      </c>
      <c r="J30" s="24" t="str">
        <f t="shared" si="6"/>
        <v xml:space="preserve"> 001</v>
      </c>
      <c r="K30" s="24" t="str">
        <f t="shared" si="7"/>
        <v>11 0</v>
      </c>
      <c r="L30" s="24" t="str">
        <f t="shared" si="19"/>
        <v>7</v>
      </c>
      <c r="M30" s="24" t="e">
        <f t="shared" si="20"/>
        <v>#NUM!</v>
      </c>
      <c r="N30" s="24" t="e">
        <f t="shared" si="21"/>
        <v>#NUM!</v>
      </c>
      <c r="O30" s="24" t="str">
        <f t="shared" si="22"/>
        <v>0</v>
      </c>
      <c r="P30" s="24" t="str">
        <f t="shared" si="23"/>
        <v>0</v>
      </c>
      <c r="Q30" s="24" t="str">
        <f t="shared" si="24"/>
        <v>0</v>
      </c>
      <c r="R30" s="24" t="e">
        <f t="shared" si="25"/>
        <v>#NUM!</v>
      </c>
      <c r="S30" s="24" t="e">
        <f t="shared" si="26"/>
        <v>#NUM!</v>
      </c>
      <c r="T30" s="24" t="e">
        <f t="shared" si="27"/>
        <v>#NUM!</v>
      </c>
    </row>
    <row r="31" spans="1:20" x14ac:dyDescent="0.25">
      <c r="A31" s="31">
        <f t="shared" si="18"/>
        <v>28</v>
      </c>
      <c r="B31" s="20" t="s">
        <v>137</v>
      </c>
      <c r="C31" s="23" t="s">
        <v>204</v>
      </c>
      <c r="D31" s="24" t="str">
        <f t="shared" si="0"/>
        <v>0100</v>
      </c>
      <c r="E31" s="24" t="str">
        <f t="shared" si="1"/>
        <v>00 0</v>
      </c>
      <c r="F31" s="24" t="str">
        <f t="shared" si="2"/>
        <v>0000</v>
      </c>
      <c r="G31" s="24" t="str">
        <f t="shared" si="3"/>
        <v>0000</v>
      </c>
      <c r="H31" s="24" t="str">
        <f t="shared" si="4"/>
        <v>0000</v>
      </c>
      <c r="I31" s="24" t="str">
        <f t="shared" si="5"/>
        <v xml:space="preserve">000 </v>
      </c>
      <c r="J31" s="24" t="str">
        <f t="shared" si="6"/>
        <v>0011</v>
      </c>
      <c r="K31" s="24" t="str">
        <f t="shared" si="7"/>
        <v>1 01</v>
      </c>
      <c r="L31" s="24" t="str">
        <f t="shared" si="19"/>
        <v>4</v>
      </c>
      <c r="M31" s="24" t="e">
        <f t="shared" si="20"/>
        <v>#NUM!</v>
      </c>
      <c r="N31" s="24" t="str">
        <f t="shared" si="21"/>
        <v>0</v>
      </c>
      <c r="O31" s="24" t="str">
        <f t="shared" si="22"/>
        <v>0</v>
      </c>
      <c r="P31" s="24" t="str">
        <f t="shared" si="23"/>
        <v>0</v>
      </c>
      <c r="Q31" s="24" t="e">
        <f t="shared" si="24"/>
        <v>#NUM!</v>
      </c>
      <c r="R31" s="24" t="str">
        <f t="shared" si="25"/>
        <v>3</v>
      </c>
      <c r="S31" s="24" t="e">
        <f t="shared" si="26"/>
        <v>#NUM!</v>
      </c>
      <c r="T31" s="24" t="e">
        <f t="shared" si="27"/>
        <v>#NUM!</v>
      </c>
    </row>
    <row r="32" spans="1:20" x14ac:dyDescent="0.25">
      <c r="A32" s="31">
        <f t="shared" si="18"/>
        <v>29</v>
      </c>
      <c r="B32" s="20" t="s">
        <v>136</v>
      </c>
      <c r="C32" s="23" t="s">
        <v>205</v>
      </c>
      <c r="D32" s="24" t="str">
        <f t="shared" si="0"/>
        <v>0100</v>
      </c>
      <c r="E32" s="24" t="str">
        <f t="shared" si="1"/>
        <v>11 0</v>
      </c>
      <c r="F32" s="24" t="str">
        <f t="shared" si="2"/>
        <v>0000</v>
      </c>
      <c r="G32" s="24" t="str">
        <f t="shared" si="3"/>
        <v xml:space="preserve"> 010</v>
      </c>
      <c r="H32" s="24" t="str">
        <f t="shared" si="4"/>
        <v>00 0</v>
      </c>
      <c r="I32" s="24" t="str">
        <f t="shared" si="5"/>
        <v>0000</v>
      </c>
      <c r="J32" s="24" t="str">
        <f t="shared" si="6"/>
        <v>0 11</v>
      </c>
      <c r="K32" s="24" t="str">
        <f t="shared" si="7"/>
        <v xml:space="preserve">101 </v>
      </c>
      <c r="L32" s="24" t="str">
        <f t="shared" si="19"/>
        <v>4</v>
      </c>
      <c r="M32" s="24" t="e">
        <f t="shared" si="20"/>
        <v>#NUM!</v>
      </c>
      <c r="N32" s="24" t="str">
        <f t="shared" si="21"/>
        <v>0</v>
      </c>
      <c r="O32" s="24" t="e">
        <f t="shared" si="22"/>
        <v>#NUM!</v>
      </c>
      <c r="P32" s="24" t="e">
        <f t="shared" si="23"/>
        <v>#NUM!</v>
      </c>
      <c r="Q32" s="24" t="str">
        <f t="shared" si="24"/>
        <v>0</v>
      </c>
      <c r="R32" s="24" t="e">
        <f t="shared" si="25"/>
        <v>#NUM!</v>
      </c>
      <c r="S32" s="24" t="e">
        <f t="shared" si="26"/>
        <v>#NUM!</v>
      </c>
      <c r="T32" s="24" t="e">
        <f t="shared" si="27"/>
        <v>#NUM!</v>
      </c>
    </row>
    <row r="33" spans="1:20" x14ac:dyDescent="0.25">
      <c r="A33" s="31">
        <f t="shared" si="18"/>
        <v>30</v>
      </c>
      <c r="B33" s="20" t="s">
        <v>135</v>
      </c>
      <c r="C33" s="23" t="s">
        <v>207</v>
      </c>
      <c r="D33" s="24" t="str">
        <f t="shared" si="0"/>
        <v>0000</v>
      </c>
      <c r="E33" s="24" t="str">
        <f t="shared" si="1"/>
        <v>10 0</v>
      </c>
      <c r="F33" s="24" t="str">
        <f t="shared" si="2"/>
        <v>0000</v>
      </c>
      <c r="G33" s="24" t="str">
        <f t="shared" si="3"/>
        <v xml:space="preserve"> 001</v>
      </c>
      <c r="H33" s="24" t="str">
        <f t="shared" si="4"/>
        <v>11 0</v>
      </c>
      <c r="I33" s="24" t="str">
        <f t="shared" si="5"/>
        <v>0000</v>
      </c>
      <c r="J33" s="24" t="str">
        <f t="shared" si="6"/>
        <v>0 01</v>
      </c>
      <c r="K33" s="24" t="str">
        <f t="shared" si="7"/>
        <v xml:space="preserve">000 </v>
      </c>
      <c r="L33" s="24" t="str">
        <f t="shared" si="19"/>
        <v>0</v>
      </c>
      <c r="M33" s="24" t="e">
        <f t="shared" si="20"/>
        <v>#NUM!</v>
      </c>
      <c r="N33" s="24" t="str">
        <f t="shared" si="21"/>
        <v>0</v>
      </c>
      <c r="O33" s="24" t="e">
        <f t="shared" si="22"/>
        <v>#NUM!</v>
      </c>
      <c r="P33" s="24" t="e">
        <f t="shared" si="23"/>
        <v>#NUM!</v>
      </c>
      <c r="Q33" s="24" t="str">
        <f t="shared" si="24"/>
        <v>0</v>
      </c>
      <c r="R33" s="24" t="e">
        <f t="shared" si="25"/>
        <v>#NUM!</v>
      </c>
      <c r="S33" s="24" t="e">
        <f t="shared" si="26"/>
        <v>#NUM!</v>
      </c>
      <c r="T33" s="24" t="e">
        <f t="shared" si="27"/>
        <v>#NUM!</v>
      </c>
    </row>
    <row r="34" spans="1:20" x14ac:dyDescent="0.25">
      <c r="A34" s="31">
        <f t="shared" si="18"/>
        <v>31</v>
      </c>
      <c r="B34" s="20" t="s">
        <v>134</v>
      </c>
      <c r="C34" s="23" t="s">
        <v>208</v>
      </c>
      <c r="D34" s="24" t="str">
        <f t="shared" si="0"/>
        <v>0001</v>
      </c>
      <c r="E34" s="24" t="str">
        <f t="shared" si="1"/>
        <v>10 0</v>
      </c>
      <c r="F34" s="24" t="str">
        <f t="shared" si="2"/>
        <v>0000</v>
      </c>
      <c r="G34" s="24" t="str">
        <f t="shared" si="3"/>
        <v>0000</v>
      </c>
      <c r="H34" s="24" t="str">
        <f t="shared" si="4"/>
        <v>0000</v>
      </c>
      <c r="I34" s="24" t="str">
        <f t="shared" si="5"/>
        <v xml:space="preserve">001 </v>
      </c>
      <c r="J34" s="24" t="str">
        <f t="shared" si="6"/>
        <v>0100</v>
      </c>
      <c r="K34" s="24" t="str">
        <f t="shared" si="7"/>
        <v>1 01</v>
      </c>
      <c r="L34" s="24" t="str">
        <f t="shared" si="19"/>
        <v>1</v>
      </c>
      <c r="M34" s="24" t="e">
        <f t="shared" si="20"/>
        <v>#NUM!</v>
      </c>
      <c r="N34" s="24" t="str">
        <f t="shared" si="21"/>
        <v>0</v>
      </c>
      <c r="O34" s="24" t="str">
        <f t="shared" si="22"/>
        <v>0</v>
      </c>
      <c r="P34" s="24" t="str">
        <f t="shared" si="23"/>
        <v>0</v>
      </c>
      <c r="Q34" s="24" t="e">
        <f t="shared" si="24"/>
        <v>#NUM!</v>
      </c>
      <c r="R34" s="24" t="str">
        <f t="shared" si="25"/>
        <v>4</v>
      </c>
      <c r="S34" s="24" t="e">
        <f t="shared" si="26"/>
        <v>#NUM!</v>
      </c>
      <c r="T34" s="24" t="e">
        <f t="shared" si="27"/>
        <v>#NUM!</v>
      </c>
    </row>
    <row r="35" spans="1:20" x14ac:dyDescent="0.25">
      <c r="A35" s="31">
        <f t="shared" si="18"/>
        <v>32</v>
      </c>
      <c r="B35" s="61" t="s">
        <v>133</v>
      </c>
      <c r="C35" s="23" t="s">
        <v>270</v>
      </c>
      <c r="D35" s="24" t="str">
        <f t="shared" si="0"/>
        <v>1101</v>
      </c>
      <c r="E35" s="24" t="str">
        <f t="shared" si="1"/>
        <v>0100</v>
      </c>
      <c r="F35" s="24" t="str">
        <f t="shared" si="2"/>
        <v>0000</v>
      </c>
      <c r="G35" s="24" t="str">
        <f t="shared" si="3"/>
        <v>0000</v>
      </c>
      <c r="H35" s="24" t="str">
        <f t="shared" si="4"/>
        <v>0010</v>
      </c>
      <c r="I35" s="24" t="str">
        <f t="shared" si="5"/>
        <v>0001</v>
      </c>
      <c r="J35" s="24" t="str">
        <f t="shared" si="6"/>
        <v>0100</v>
      </c>
      <c r="K35" s="24" t="str">
        <f t="shared" si="7"/>
        <v>0000</v>
      </c>
      <c r="L35" s="24" t="str">
        <f t="shared" si="19"/>
        <v>D</v>
      </c>
      <c r="M35" s="24" t="str">
        <f t="shared" si="20"/>
        <v>4</v>
      </c>
      <c r="N35" s="24" t="str">
        <f t="shared" si="21"/>
        <v>0</v>
      </c>
      <c r="O35" s="24" t="str">
        <f t="shared" si="22"/>
        <v>0</v>
      </c>
      <c r="P35" s="24" t="str">
        <f t="shared" si="23"/>
        <v>2</v>
      </c>
      <c r="Q35" s="24" t="str">
        <f t="shared" si="24"/>
        <v>1</v>
      </c>
      <c r="R35" s="24" t="str">
        <f t="shared" si="25"/>
        <v>4</v>
      </c>
      <c r="S35" s="24" t="str">
        <f t="shared" si="26"/>
        <v>0</v>
      </c>
      <c r="T35" s="24" t="str">
        <f t="shared" si="27"/>
        <v>D4002140</v>
      </c>
    </row>
    <row r="36" spans="1:20" x14ac:dyDescent="0.25">
      <c r="A36" s="31">
        <f t="shared" si="18"/>
        <v>33</v>
      </c>
      <c r="B36" s="61" t="s">
        <v>132</v>
      </c>
      <c r="C36" s="23" t="s">
        <v>271</v>
      </c>
      <c r="D36" s="24" t="str">
        <f t="shared" si="0"/>
        <v>1101</v>
      </c>
      <c r="E36" s="24" t="str">
        <f t="shared" si="1"/>
        <v>1100</v>
      </c>
      <c r="F36" s="24" t="str">
        <f t="shared" si="2"/>
        <v>0000</v>
      </c>
      <c r="G36" s="24" t="str">
        <f t="shared" si="3"/>
        <v>0000</v>
      </c>
      <c r="H36" s="24" t="str">
        <f t="shared" si="4"/>
        <v>0001</v>
      </c>
      <c r="I36" s="24" t="str">
        <f t="shared" si="5"/>
        <v>1101</v>
      </c>
      <c r="J36" s="24" t="str">
        <f t="shared" si="6"/>
        <v>0100</v>
      </c>
      <c r="K36" s="24" t="str">
        <f t="shared" si="7"/>
        <v>0000</v>
      </c>
      <c r="L36" s="24" t="str">
        <f t="shared" si="19"/>
        <v>D</v>
      </c>
      <c r="M36" s="24" t="str">
        <f t="shared" si="20"/>
        <v>C</v>
      </c>
      <c r="N36" s="24" t="str">
        <f t="shared" si="21"/>
        <v>0</v>
      </c>
      <c r="O36" s="24" t="str">
        <f t="shared" si="22"/>
        <v>0</v>
      </c>
      <c r="P36" s="24" t="str">
        <f t="shared" si="23"/>
        <v>1</v>
      </c>
      <c r="Q36" s="24" t="str">
        <f t="shared" si="24"/>
        <v>D</v>
      </c>
      <c r="R36" s="24" t="str">
        <f t="shared" si="25"/>
        <v>4</v>
      </c>
      <c r="S36" s="24" t="str">
        <f t="shared" si="26"/>
        <v>0</v>
      </c>
      <c r="T36" s="24" t="str">
        <f t="shared" si="27"/>
        <v>DC001D40</v>
      </c>
    </row>
    <row r="37" spans="1:20" x14ac:dyDescent="0.25">
      <c r="A37">
        <f t="shared" si="18"/>
        <v>34</v>
      </c>
      <c r="B37" s="20" t="s">
        <v>131</v>
      </c>
      <c r="C37" s="27" t="s">
        <v>168</v>
      </c>
      <c r="D37" s="24" t="str">
        <f t="shared" si="0"/>
        <v>0001</v>
      </c>
      <c r="E37" s="24" t="str">
        <f t="shared" si="1"/>
        <v>01 0</v>
      </c>
      <c r="F37" s="24" t="str">
        <f t="shared" si="2"/>
        <v>0000</v>
      </c>
      <c r="G37" s="24" t="str">
        <f t="shared" si="3"/>
        <v>0000</v>
      </c>
      <c r="H37" s="24" t="str">
        <f t="shared" si="4"/>
        <v>0000</v>
      </c>
      <c r="I37" s="24" t="str">
        <f t="shared" si="5"/>
        <v xml:space="preserve">010 </v>
      </c>
      <c r="J37" s="24" t="str">
        <f t="shared" si="6"/>
        <v>0101</v>
      </c>
      <c r="K37" s="24" t="str">
        <f t="shared" si="7"/>
        <v>0 01</v>
      </c>
      <c r="L37" s="24" t="str">
        <f t="shared" si="19"/>
        <v>1</v>
      </c>
      <c r="M37" s="24" t="e">
        <f t="shared" si="20"/>
        <v>#NUM!</v>
      </c>
      <c r="N37" s="24" t="str">
        <f t="shared" si="21"/>
        <v>0</v>
      </c>
      <c r="O37" s="24" t="str">
        <f t="shared" si="22"/>
        <v>0</v>
      </c>
      <c r="P37" s="24" t="str">
        <f t="shared" si="23"/>
        <v>0</v>
      </c>
      <c r="Q37" s="24" t="e">
        <f t="shared" si="24"/>
        <v>#NUM!</v>
      </c>
      <c r="R37" s="24" t="str">
        <f t="shared" si="25"/>
        <v>5</v>
      </c>
      <c r="S37" s="24" t="e">
        <f t="shared" si="26"/>
        <v>#NUM!</v>
      </c>
      <c r="T37" s="24" t="e">
        <f t="shared" si="27"/>
        <v>#NUM!</v>
      </c>
    </row>
    <row r="38" spans="1:20" x14ac:dyDescent="0.25">
      <c r="A38">
        <f t="shared" si="18"/>
        <v>35</v>
      </c>
      <c r="B38" s="61" t="s">
        <v>130</v>
      </c>
      <c r="C38" s="23" t="s">
        <v>272</v>
      </c>
      <c r="D38" s="24" t="str">
        <f t="shared" si="0"/>
        <v>1101</v>
      </c>
      <c r="E38" s="24" t="str">
        <f t="shared" si="1"/>
        <v>1000</v>
      </c>
      <c r="F38" s="24" t="str">
        <f t="shared" si="2"/>
        <v>0000</v>
      </c>
      <c r="G38" s="24" t="str">
        <f t="shared" si="3"/>
        <v>0000</v>
      </c>
      <c r="H38" s="24" t="str">
        <f t="shared" si="4"/>
        <v>0001</v>
      </c>
      <c r="I38" s="24" t="str">
        <f t="shared" si="5"/>
        <v>0101</v>
      </c>
      <c r="J38" s="24" t="str">
        <f t="shared" si="6"/>
        <v>0110</v>
      </c>
      <c r="K38" s="24" t="str">
        <f t="shared" si="7"/>
        <v>0000</v>
      </c>
      <c r="L38" s="24" t="str">
        <f t="shared" si="19"/>
        <v>D</v>
      </c>
      <c r="M38" s="24" t="str">
        <f t="shared" si="20"/>
        <v>8</v>
      </c>
      <c r="N38" s="24" t="str">
        <f t="shared" si="21"/>
        <v>0</v>
      </c>
      <c r="O38" s="24" t="str">
        <f t="shared" si="22"/>
        <v>0</v>
      </c>
      <c r="P38" s="24" t="str">
        <f t="shared" si="23"/>
        <v>1</v>
      </c>
      <c r="Q38" s="24" t="str">
        <f t="shared" si="24"/>
        <v>5</v>
      </c>
      <c r="R38" s="24" t="str">
        <f t="shared" si="25"/>
        <v>6</v>
      </c>
      <c r="S38" s="24" t="str">
        <f t="shared" si="26"/>
        <v>0</v>
      </c>
      <c r="T38" s="24" t="str">
        <f t="shared" si="27"/>
        <v>D8001560</v>
      </c>
    </row>
    <row r="39" spans="1:20" x14ac:dyDescent="0.25">
      <c r="A39">
        <f t="shared" si="18"/>
        <v>36</v>
      </c>
      <c r="B39" s="20" t="s">
        <v>129</v>
      </c>
      <c r="C39" s="23" t="s">
        <v>209</v>
      </c>
      <c r="D39" s="24" t="str">
        <f t="shared" si="0"/>
        <v>0100</v>
      </c>
      <c r="E39" s="24" t="str">
        <f t="shared" si="1"/>
        <v>01 0</v>
      </c>
      <c r="F39" s="24" t="str">
        <f t="shared" si="2"/>
        <v>0000</v>
      </c>
      <c r="G39" s="24" t="str">
        <f t="shared" si="3"/>
        <v xml:space="preserve"> 010</v>
      </c>
      <c r="H39" s="24" t="str">
        <f t="shared" si="4"/>
        <v>11 0</v>
      </c>
      <c r="I39" s="24" t="str">
        <f t="shared" si="5"/>
        <v>0000</v>
      </c>
      <c r="J39" s="24" t="str">
        <f t="shared" si="6"/>
        <v>0 00</v>
      </c>
      <c r="K39" s="24" t="str">
        <f t="shared" si="7"/>
        <v xml:space="preserve">111 </v>
      </c>
      <c r="L39" s="24" t="str">
        <f t="shared" si="19"/>
        <v>4</v>
      </c>
      <c r="M39" s="24" t="e">
        <f t="shared" si="20"/>
        <v>#NUM!</v>
      </c>
      <c r="N39" s="24" t="str">
        <f t="shared" si="21"/>
        <v>0</v>
      </c>
      <c r="O39" s="24" t="e">
        <f t="shared" si="22"/>
        <v>#NUM!</v>
      </c>
      <c r="P39" s="24" t="e">
        <f t="shared" si="23"/>
        <v>#NUM!</v>
      </c>
      <c r="Q39" s="24" t="str">
        <f t="shared" si="24"/>
        <v>0</v>
      </c>
      <c r="R39" s="24" t="e">
        <f t="shared" si="25"/>
        <v>#NUM!</v>
      </c>
      <c r="S39" s="24" t="e">
        <f t="shared" si="26"/>
        <v>#NUM!</v>
      </c>
      <c r="T39" s="24" t="e">
        <f t="shared" si="27"/>
        <v>#NUM!</v>
      </c>
    </row>
    <row r="40" spans="1:20" x14ac:dyDescent="0.25">
      <c r="A40">
        <f t="shared" si="18"/>
        <v>37</v>
      </c>
      <c r="B40" s="20" t="s">
        <v>128</v>
      </c>
      <c r="C40" s="23" t="s">
        <v>210</v>
      </c>
      <c r="D40" s="24" t="str">
        <f t="shared" si="0"/>
        <v>1011</v>
      </c>
      <c r="E40" s="24" t="str">
        <f t="shared" si="1"/>
        <v>10 0</v>
      </c>
      <c r="F40" s="24" t="str">
        <f t="shared" si="2"/>
        <v>0000</v>
      </c>
      <c r="G40" s="24" t="str">
        <f t="shared" si="3"/>
        <v>0 00</v>
      </c>
      <c r="H40" s="24" t="str">
        <f t="shared" si="4"/>
        <v>0000</v>
      </c>
      <c r="I40" s="24" t="str">
        <f t="shared" si="5"/>
        <v>0001</v>
      </c>
      <c r="J40" s="24" t="str">
        <f t="shared" si="6"/>
        <v xml:space="preserve"> 000</v>
      </c>
      <c r="K40" s="24" t="str">
        <f t="shared" si="7"/>
        <v>00 0</v>
      </c>
      <c r="L40" s="24" t="str">
        <f t="shared" si="19"/>
        <v>B</v>
      </c>
      <c r="M40" s="24" t="e">
        <f t="shared" si="20"/>
        <v>#NUM!</v>
      </c>
      <c r="N40" s="24" t="str">
        <f t="shared" si="21"/>
        <v>0</v>
      </c>
      <c r="O40" s="24" t="e">
        <f t="shared" si="22"/>
        <v>#NUM!</v>
      </c>
      <c r="P40" s="24" t="str">
        <f t="shared" si="23"/>
        <v>0</v>
      </c>
      <c r="Q40" s="24" t="str">
        <f t="shared" si="24"/>
        <v>1</v>
      </c>
      <c r="R40" s="24" t="e">
        <f t="shared" si="25"/>
        <v>#NUM!</v>
      </c>
      <c r="S40" s="24" t="e">
        <f t="shared" si="26"/>
        <v>#NUM!</v>
      </c>
      <c r="T40" s="24" t="e">
        <f t="shared" si="27"/>
        <v>#NUM!</v>
      </c>
    </row>
    <row r="41" spans="1:20" x14ac:dyDescent="0.25">
      <c r="A41">
        <f t="shared" si="18"/>
        <v>38</v>
      </c>
      <c r="B41" s="20" t="s">
        <v>127</v>
      </c>
      <c r="C41" s="23" t="s">
        <v>211</v>
      </c>
      <c r="D41" s="24" t="str">
        <f t="shared" si="0"/>
        <v>0100</v>
      </c>
      <c r="E41" s="24" t="str">
        <f t="shared" si="1"/>
        <v>10 0</v>
      </c>
      <c r="F41" s="24" t="str">
        <f t="shared" si="2"/>
        <v>0000</v>
      </c>
      <c r="G41" s="24" t="str">
        <f t="shared" si="3"/>
        <v xml:space="preserve"> 010</v>
      </c>
      <c r="H41" s="24" t="str">
        <f t="shared" si="4"/>
        <v>11 0</v>
      </c>
      <c r="I41" s="24" t="str">
        <f t="shared" si="5"/>
        <v>0000</v>
      </c>
      <c r="J41" s="24" t="str">
        <f t="shared" si="6"/>
        <v xml:space="preserve"> 011</v>
      </c>
      <c r="K41" s="24" t="str">
        <f t="shared" si="7"/>
        <v>00 0</v>
      </c>
      <c r="L41" s="24" t="str">
        <f t="shared" si="19"/>
        <v>4</v>
      </c>
      <c r="M41" s="24" t="e">
        <f t="shared" si="20"/>
        <v>#NUM!</v>
      </c>
      <c r="N41" s="24" t="str">
        <f t="shared" si="21"/>
        <v>0</v>
      </c>
      <c r="O41" s="24" t="e">
        <f t="shared" si="22"/>
        <v>#NUM!</v>
      </c>
      <c r="P41" s="24" t="e">
        <f t="shared" si="23"/>
        <v>#NUM!</v>
      </c>
      <c r="Q41" s="24" t="str">
        <f t="shared" si="24"/>
        <v>0</v>
      </c>
      <c r="R41" s="24" t="e">
        <f t="shared" si="25"/>
        <v>#NUM!</v>
      </c>
      <c r="S41" s="24" t="e">
        <f t="shared" si="26"/>
        <v>#NUM!</v>
      </c>
      <c r="T41" s="24" t="e">
        <f t="shared" si="27"/>
        <v>#NUM!</v>
      </c>
    </row>
    <row r="42" spans="1:20" x14ac:dyDescent="0.25">
      <c r="A42">
        <f t="shared" si="18"/>
        <v>39</v>
      </c>
      <c r="B42" s="61" t="s">
        <v>126</v>
      </c>
      <c r="C42" s="23" t="s">
        <v>273</v>
      </c>
      <c r="D42" s="24" t="str">
        <f t="shared" si="0"/>
        <v>1100</v>
      </c>
      <c r="E42" s="24" t="str">
        <f t="shared" si="1"/>
        <v>1100</v>
      </c>
      <c r="F42" s="24" t="str">
        <f t="shared" si="2"/>
        <v>0000</v>
      </c>
      <c r="G42" s="24" t="str">
        <f t="shared" si="3"/>
        <v>0000</v>
      </c>
      <c r="H42" s="24" t="str">
        <f t="shared" si="4"/>
        <v>0000</v>
      </c>
      <c r="I42" s="24" t="str">
        <f t="shared" si="5"/>
        <v>1001</v>
      </c>
      <c r="J42" s="24" t="str">
        <f t="shared" si="6"/>
        <v>1000</v>
      </c>
      <c r="K42" s="24" t="str">
        <f t="shared" si="7"/>
        <v>0000</v>
      </c>
      <c r="L42" s="24" t="str">
        <f t="shared" si="19"/>
        <v>C</v>
      </c>
      <c r="M42" s="24" t="str">
        <f t="shared" si="20"/>
        <v>C</v>
      </c>
      <c r="N42" s="24" t="str">
        <f t="shared" si="21"/>
        <v>0</v>
      </c>
      <c r="O42" s="24" t="str">
        <f t="shared" si="22"/>
        <v>0</v>
      </c>
      <c r="P42" s="24" t="str">
        <f t="shared" si="23"/>
        <v>0</v>
      </c>
      <c r="Q42" s="24" t="str">
        <f t="shared" si="24"/>
        <v>9</v>
      </c>
      <c r="R42" s="24" t="str">
        <f t="shared" si="25"/>
        <v>8</v>
      </c>
      <c r="S42" s="24" t="str">
        <f t="shared" si="26"/>
        <v>0</v>
      </c>
      <c r="T42" s="24" t="str">
        <f t="shared" si="27"/>
        <v>CC000980</v>
      </c>
    </row>
    <row r="43" spans="1:20" x14ac:dyDescent="0.25">
      <c r="A43">
        <f t="shared" si="18"/>
        <v>40</v>
      </c>
      <c r="B43" s="61" t="s">
        <v>125</v>
      </c>
      <c r="C43" s="23" t="s">
        <v>274</v>
      </c>
      <c r="D43" s="24" t="str">
        <f t="shared" si="0"/>
        <v>1110</v>
      </c>
      <c r="E43" s="24" t="str">
        <f t="shared" si="1"/>
        <v>0000</v>
      </c>
      <c r="F43" s="24" t="str">
        <f t="shared" si="2"/>
        <v>0000</v>
      </c>
      <c r="G43" s="24" t="str">
        <f t="shared" si="3"/>
        <v>0111</v>
      </c>
      <c r="H43" s="24" t="str">
        <f t="shared" si="4"/>
        <v>1111</v>
      </c>
      <c r="I43" s="24" t="str">
        <f t="shared" si="5"/>
        <v>1100</v>
      </c>
      <c r="J43" s="24" t="str">
        <f t="shared" si="6"/>
        <v>0000</v>
      </c>
      <c r="K43" s="24" t="str">
        <f t="shared" si="7"/>
        <v>0000</v>
      </c>
      <c r="L43" s="24" t="str">
        <f t="shared" si="19"/>
        <v>E</v>
      </c>
      <c r="M43" s="24" t="str">
        <f t="shared" si="20"/>
        <v>0</v>
      </c>
      <c r="N43" s="24" t="str">
        <f t="shared" si="21"/>
        <v>0</v>
      </c>
      <c r="O43" s="24" t="str">
        <f t="shared" si="22"/>
        <v>7</v>
      </c>
      <c r="P43" s="24" t="str">
        <f t="shared" si="23"/>
        <v>F</v>
      </c>
      <c r="Q43" s="24" t="str">
        <f t="shared" si="24"/>
        <v>C</v>
      </c>
      <c r="R43" s="24" t="str">
        <f t="shared" si="25"/>
        <v>0</v>
      </c>
      <c r="S43" s="24" t="str">
        <f t="shared" si="26"/>
        <v>0</v>
      </c>
      <c r="T43" s="24" t="str">
        <f t="shared" si="27"/>
        <v>E007FC00</v>
      </c>
    </row>
    <row r="44" spans="1:20" x14ac:dyDescent="0.25">
      <c r="A44">
        <f t="shared" si="18"/>
        <v>41</v>
      </c>
      <c r="B44" s="61" t="s">
        <v>125</v>
      </c>
      <c r="C44" s="23" t="s">
        <v>274</v>
      </c>
      <c r="D44" s="24" t="str">
        <f t="shared" si="0"/>
        <v>1110</v>
      </c>
      <c r="E44" s="24" t="str">
        <f t="shared" si="1"/>
        <v>0000</v>
      </c>
      <c r="F44" s="24" t="str">
        <f t="shared" si="2"/>
        <v>0000</v>
      </c>
      <c r="G44" s="24" t="str">
        <f t="shared" si="3"/>
        <v>0111</v>
      </c>
      <c r="H44" s="24" t="str">
        <f t="shared" si="4"/>
        <v>1111</v>
      </c>
      <c r="I44" s="24" t="str">
        <f t="shared" si="5"/>
        <v>1100</v>
      </c>
      <c r="J44" s="24" t="str">
        <f t="shared" si="6"/>
        <v>0000</v>
      </c>
      <c r="K44" s="24" t="str">
        <f t="shared" si="7"/>
        <v>0000</v>
      </c>
      <c r="L44" s="24" t="str">
        <f t="shared" si="19"/>
        <v>E</v>
      </c>
      <c r="M44" s="24" t="str">
        <f t="shared" si="20"/>
        <v>0</v>
      </c>
      <c r="N44" s="24" t="str">
        <f t="shared" si="21"/>
        <v>0</v>
      </c>
      <c r="O44" s="24" t="str">
        <f t="shared" si="22"/>
        <v>7</v>
      </c>
      <c r="P44" s="24" t="str">
        <f t="shared" si="23"/>
        <v>F</v>
      </c>
      <c r="Q44" s="24" t="str">
        <f t="shared" si="24"/>
        <v>C</v>
      </c>
      <c r="R44" s="24" t="str">
        <f t="shared" si="25"/>
        <v>0</v>
      </c>
      <c r="S44" s="24" t="str">
        <f t="shared" si="26"/>
        <v>0</v>
      </c>
      <c r="T44" s="24" t="str">
        <f t="shared" si="27"/>
        <v>E007FC00</v>
      </c>
    </row>
    <row r="45" spans="1:20" x14ac:dyDescent="0.25">
      <c r="A45">
        <f t="shared" si="18"/>
        <v>42</v>
      </c>
      <c r="B45" s="20" t="s">
        <v>185</v>
      </c>
      <c r="C45" s="23" t="s">
        <v>200</v>
      </c>
      <c r="D45" s="24" t="str">
        <f t="shared" si="0"/>
        <v>1010</v>
      </c>
      <c r="E45" s="24" t="str">
        <f t="shared" si="1"/>
        <v>00 0</v>
      </c>
      <c r="F45" s="24" t="str">
        <f t="shared" si="2"/>
        <v>0000</v>
      </c>
      <c r="G45" s="24" t="str">
        <f t="shared" si="3"/>
        <v>0011</v>
      </c>
      <c r="H45" s="24" t="str">
        <f t="shared" si="4"/>
        <v>1111</v>
      </c>
      <c r="I45" s="24" t="str">
        <f t="shared" si="5"/>
        <v xml:space="preserve">000 </v>
      </c>
      <c r="J45" s="24" t="str">
        <f t="shared" si="6"/>
        <v>0000</v>
      </c>
      <c r="K45" s="24" t="str">
        <f t="shared" si="7"/>
        <v>0 00</v>
      </c>
      <c r="L45" s="24" t="str">
        <f t="shared" si="19"/>
        <v>A</v>
      </c>
      <c r="M45" s="24" t="e">
        <f t="shared" si="20"/>
        <v>#NUM!</v>
      </c>
      <c r="N45" s="24" t="str">
        <f t="shared" si="21"/>
        <v>0</v>
      </c>
      <c r="O45" s="24" t="str">
        <f t="shared" si="22"/>
        <v>3</v>
      </c>
      <c r="P45" s="24" t="str">
        <f t="shared" si="23"/>
        <v>F</v>
      </c>
      <c r="Q45" s="24" t="e">
        <f t="shared" si="24"/>
        <v>#NUM!</v>
      </c>
      <c r="R45" s="24" t="str">
        <f t="shared" si="25"/>
        <v>0</v>
      </c>
      <c r="S45" s="24" t="e">
        <f t="shared" si="26"/>
        <v>#NUM!</v>
      </c>
      <c r="T45" s="24" t="e">
        <f t="shared" si="27"/>
        <v>#NUM!</v>
      </c>
    </row>
    <row r="46" spans="1:20" x14ac:dyDescent="0.25">
      <c r="A46">
        <f t="shared" si="18"/>
        <v>43</v>
      </c>
      <c r="B46" s="61" t="s">
        <v>125</v>
      </c>
      <c r="C46" s="23" t="s">
        <v>274</v>
      </c>
      <c r="D46" s="24" t="str">
        <f t="shared" si="0"/>
        <v>1110</v>
      </c>
      <c r="E46" s="24" t="str">
        <f t="shared" si="1"/>
        <v>0000</v>
      </c>
      <c r="F46" s="24" t="str">
        <f t="shared" si="2"/>
        <v>0000</v>
      </c>
      <c r="G46" s="24" t="str">
        <f t="shared" si="3"/>
        <v>0111</v>
      </c>
      <c r="H46" s="24" t="str">
        <f t="shared" si="4"/>
        <v>1111</v>
      </c>
      <c r="I46" s="24" t="str">
        <f t="shared" si="5"/>
        <v>1100</v>
      </c>
      <c r="J46" s="24" t="str">
        <f t="shared" si="6"/>
        <v>0000</v>
      </c>
      <c r="K46" s="24" t="str">
        <f t="shared" si="7"/>
        <v>0000</v>
      </c>
      <c r="L46" s="24" t="str">
        <f t="shared" si="19"/>
        <v>E</v>
      </c>
      <c r="M46" s="24" t="str">
        <f t="shared" si="20"/>
        <v>0</v>
      </c>
      <c r="N46" s="24" t="str">
        <f t="shared" si="21"/>
        <v>0</v>
      </c>
      <c r="O46" s="24" t="str">
        <f t="shared" si="22"/>
        <v>7</v>
      </c>
      <c r="P46" s="24" t="str">
        <f t="shared" si="23"/>
        <v>F</v>
      </c>
      <c r="Q46" s="24" t="str">
        <f t="shared" si="24"/>
        <v>C</v>
      </c>
      <c r="R46" s="24" t="str">
        <f t="shared" si="25"/>
        <v>0</v>
      </c>
      <c r="S46" s="24" t="str">
        <f t="shared" si="26"/>
        <v>0</v>
      </c>
      <c r="T46" s="24" t="str">
        <f t="shared" si="27"/>
        <v>E007FC00</v>
      </c>
    </row>
  </sheetData>
  <mergeCells count="2">
    <mergeCell ref="D2:K2"/>
    <mergeCell ref="L2:S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9"/>
  <sheetViews>
    <sheetView topLeftCell="E14" zoomScaleNormal="100" zoomScalePageLayoutView="85" workbookViewId="0">
      <selection activeCell="X27" sqref="X27"/>
    </sheetView>
  </sheetViews>
  <sheetFormatPr defaultColWidth="8.85546875" defaultRowHeight="15" x14ac:dyDescent="0.25"/>
  <cols>
    <col min="1" max="1" width="31.85546875" customWidth="1"/>
    <col min="2" max="2" width="44.85546875" bestFit="1" customWidth="1"/>
    <col min="3" max="3" width="5.140625" bestFit="1" customWidth="1"/>
    <col min="4" max="4" width="5.85546875" bestFit="1" customWidth="1"/>
    <col min="5" max="5" width="6.42578125" bestFit="1" customWidth="1"/>
    <col min="6" max="10" width="5.140625" bestFit="1" customWidth="1"/>
    <col min="11" max="11" width="2" bestFit="1" customWidth="1"/>
    <col min="12" max="12" width="2.7109375" customWidth="1"/>
    <col min="13" max="18" width="2.140625" bestFit="1" customWidth="1"/>
    <col min="19" max="19" width="13.7109375" bestFit="1" customWidth="1"/>
    <col min="20" max="20" width="13.42578125" bestFit="1" customWidth="1"/>
    <col min="21" max="21" width="48.85546875" customWidth="1"/>
    <col min="23" max="23" width="16.28515625" bestFit="1" customWidth="1"/>
    <col min="24" max="24" width="100.28515625" customWidth="1"/>
  </cols>
  <sheetData>
    <row r="2" spans="1:24" x14ac:dyDescent="0.25">
      <c r="A2" s="22"/>
      <c r="B2" s="25" t="s">
        <v>2</v>
      </c>
      <c r="C2" s="126" t="s">
        <v>163</v>
      </c>
      <c r="D2" s="126"/>
      <c r="E2" s="126"/>
      <c r="F2" s="126"/>
      <c r="G2" s="126"/>
      <c r="H2" s="126"/>
      <c r="I2" s="126"/>
      <c r="J2" s="126"/>
      <c r="K2" s="127" t="s">
        <v>164</v>
      </c>
      <c r="L2" s="127"/>
      <c r="M2" s="127"/>
      <c r="N2" s="127"/>
      <c r="O2" s="127"/>
      <c r="P2" s="127"/>
      <c r="Q2" s="127"/>
      <c r="R2" s="127"/>
      <c r="S2" s="26" t="s">
        <v>165</v>
      </c>
      <c r="T2" t="s">
        <v>260</v>
      </c>
      <c r="U2" t="s">
        <v>261</v>
      </c>
    </row>
    <row r="3" spans="1:24" ht="15.75" x14ac:dyDescent="0.25">
      <c r="A3" s="58" t="s">
        <v>9</v>
      </c>
      <c r="B3" s="23" t="s">
        <v>183</v>
      </c>
      <c r="C3" s="24" t="str">
        <f t="shared" ref="C3" si="0">MID($B3,1,4)</f>
        <v>0000</v>
      </c>
      <c r="D3" s="24" t="str">
        <f t="shared" ref="D3" si="1">MID($B3,5,4)</f>
        <v>0000</v>
      </c>
      <c r="E3" s="24" t="str">
        <f t="shared" ref="E3" si="2">MID($B3,9,4)</f>
        <v>0000</v>
      </c>
      <c r="F3" s="24" t="str">
        <f t="shared" ref="F3" si="3">MID($B3,13,4)</f>
        <v>0000</v>
      </c>
      <c r="G3" s="24" t="str">
        <f t="shared" ref="G3" si="4">MID($B3,17,4)</f>
        <v>0000</v>
      </c>
      <c r="H3" s="24" t="str">
        <f t="shared" ref="H3" si="5">MID($B3,21,4)</f>
        <v>0000</v>
      </c>
      <c r="I3" s="24" t="str">
        <f t="shared" ref="I3" si="6">MID($B3,25,4)</f>
        <v>0000</v>
      </c>
      <c r="J3" s="24" t="str">
        <f t="shared" ref="J3" si="7">MID($B3,29,4)</f>
        <v>0000</v>
      </c>
      <c r="K3" s="24" t="str">
        <f t="shared" ref="K3:R17" si="8">BIN2HEX(C3)</f>
        <v>0</v>
      </c>
      <c r="L3" s="24" t="str">
        <f t="shared" si="8"/>
        <v>0</v>
      </c>
      <c r="M3" s="24" t="str">
        <f t="shared" si="8"/>
        <v>0</v>
      </c>
      <c r="N3" s="24" t="str">
        <f t="shared" si="8"/>
        <v>0</v>
      </c>
      <c r="O3" s="24" t="str">
        <f t="shared" si="8"/>
        <v>0</v>
      </c>
      <c r="P3" s="24" t="str">
        <f t="shared" si="8"/>
        <v>0</v>
      </c>
      <c r="Q3" s="24" t="str">
        <f t="shared" si="8"/>
        <v>0</v>
      </c>
      <c r="R3" s="24" t="str">
        <f t="shared" si="8"/>
        <v>0</v>
      </c>
      <c r="S3" s="24" t="str">
        <f t="shared" ref="S3" si="9" xml:space="preserve"> CONCATENATE(K3,L3,M3,N3,O3,P3,Q3,R3)</f>
        <v>00000000</v>
      </c>
      <c r="T3" s="31">
        <v>1</v>
      </c>
      <c r="U3" s="67" t="s">
        <v>262</v>
      </c>
      <c r="W3" s="35" t="s">
        <v>9</v>
      </c>
      <c r="X3" s="36" t="s">
        <v>36</v>
      </c>
    </row>
    <row r="4" spans="1:24" ht="15.75" x14ac:dyDescent="0.25">
      <c r="A4" s="59" t="s">
        <v>184</v>
      </c>
      <c r="B4" s="23" t="s">
        <v>188</v>
      </c>
      <c r="C4" s="24" t="str">
        <f>MID($B4,1,4)</f>
        <v>1000</v>
      </c>
      <c r="D4" s="24" t="str">
        <f>MID($B4,5,4)</f>
        <v>0000</v>
      </c>
      <c r="E4" s="24" t="str">
        <f>MID($B4,9,4)</f>
        <v>0000</v>
      </c>
      <c r="F4" s="24" t="str">
        <f>MID($B4,13,4)</f>
        <v>0111</v>
      </c>
      <c r="G4" s="24" t="str">
        <f>MID($B4,17,4)</f>
        <v>1100</v>
      </c>
      <c r="H4" s="24" t="str">
        <f>MID($B4,21,4)</f>
        <v>0000</v>
      </c>
      <c r="I4" s="24" t="str">
        <f>MID($B4,25,4)</f>
        <v>0000</v>
      </c>
      <c r="J4" s="24" t="str">
        <f>MID($B4,29,4)</f>
        <v>1111</v>
      </c>
      <c r="K4" s="24" t="str">
        <f t="shared" si="8"/>
        <v>8</v>
      </c>
      <c r="L4" s="24" t="str">
        <f t="shared" si="8"/>
        <v>0</v>
      </c>
      <c r="M4" s="24" t="str">
        <f t="shared" si="8"/>
        <v>0</v>
      </c>
      <c r="N4" s="24" t="str">
        <f t="shared" si="8"/>
        <v>7</v>
      </c>
      <c r="O4" s="24" t="str">
        <f t="shared" si="8"/>
        <v>C</v>
      </c>
      <c r="P4" s="24" t="str">
        <f t="shared" si="8"/>
        <v>0</v>
      </c>
      <c r="Q4" s="24" t="str">
        <f t="shared" si="8"/>
        <v>0</v>
      </c>
      <c r="R4" s="24" t="str">
        <f t="shared" si="8"/>
        <v>F</v>
      </c>
      <c r="S4" s="24" t="str">
        <f xml:space="preserve"> CONCATENATE(K4,L4,M4,N4,O4,P4,Q4,R4)</f>
        <v>8007C00F</v>
      </c>
      <c r="T4" s="31">
        <v>5</v>
      </c>
      <c r="U4" s="67" t="s">
        <v>300</v>
      </c>
      <c r="W4" s="37" t="s">
        <v>49</v>
      </c>
      <c r="X4" s="36" t="s">
        <v>15</v>
      </c>
    </row>
    <row r="5" spans="1:24" ht="15.75" x14ac:dyDescent="0.25">
      <c r="A5" s="59" t="s">
        <v>162</v>
      </c>
      <c r="B5" s="23" t="s">
        <v>265</v>
      </c>
      <c r="C5" s="24" t="str">
        <f t="shared" ref="C5:C46" si="10">MID($B5,1,4)</f>
        <v>1100</v>
      </c>
      <c r="D5" s="24" t="str">
        <f t="shared" ref="D5:D46" si="11">MID($B5,5,4)</f>
        <v>0100</v>
      </c>
      <c r="E5" s="24" t="str">
        <f t="shared" ref="E5:E46" si="12">MID($B5,9,4)</f>
        <v>0000</v>
      </c>
      <c r="F5" s="24" t="str">
        <f t="shared" ref="F5:F46" si="13">MID($B5,13,4)</f>
        <v>0111</v>
      </c>
      <c r="G5" s="24" t="str">
        <f t="shared" ref="G5:G46" si="14">MID($B5,17,4)</f>
        <v>1111</v>
      </c>
      <c r="H5" s="24" t="str">
        <f t="shared" ref="H5:H46" si="15">MID($B5,21,4)</f>
        <v>1001</v>
      </c>
      <c r="I5" s="24" t="str">
        <f t="shared" ref="I5:I46" si="16">MID($B5,25,4)</f>
        <v>1110</v>
      </c>
      <c r="J5" s="24" t="str">
        <f t="shared" ref="J5:J46" si="17">MID($B5,29,4)</f>
        <v>0000</v>
      </c>
      <c r="K5" s="24" t="str">
        <f t="shared" si="8"/>
        <v>C</v>
      </c>
      <c r="L5" s="24" t="str">
        <f t="shared" si="8"/>
        <v>4</v>
      </c>
      <c r="M5" s="24" t="str">
        <f t="shared" si="8"/>
        <v>0</v>
      </c>
      <c r="N5" s="24" t="str">
        <f t="shared" si="8"/>
        <v>7</v>
      </c>
      <c r="O5" s="24" t="str">
        <f t="shared" si="8"/>
        <v>F</v>
      </c>
      <c r="P5" s="24" t="str">
        <f t="shared" si="8"/>
        <v>9</v>
      </c>
      <c r="Q5" s="24" t="str">
        <f t="shared" si="8"/>
        <v>E</v>
      </c>
      <c r="R5" s="24" t="str">
        <f t="shared" si="8"/>
        <v>0</v>
      </c>
      <c r="S5" s="24" t="str">
        <f t="shared" ref="S5:S46" si="18" xml:space="preserve"> CONCATENATE(K5,L5,M5,N5,O5,P5,Q5,R5)</f>
        <v>C407F9E0</v>
      </c>
      <c r="T5" s="31">
        <v>4</v>
      </c>
      <c r="U5" s="67" t="s">
        <v>301</v>
      </c>
      <c r="W5" s="37" t="s">
        <v>50</v>
      </c>
      <c r="X5" s="42" t="s">
        <v>33</v>
      </c>
    </row>
    <row r="6" spans="1:24" ht="15.75" x14ac:dyDescent="0.25">
      <c r="A6" s="59" t="s">
        <v>161</v>
      </c>
      <c r="B6" s="27" t="s">
        <v>310</v>
      </c>
      <c r="C6" s="24" t="str">
        <f t="shared" si="10"/>
        <v>0001</v>
      </c>
      <c r="D6" s="24" t="str">
        <f t="shared" si="11"/>
        <v>0100</v>
      </c>
      <c r="E6" s="24" t="str">
        <f t="shared" si="12"/>
        <v>0000</v>
      </c>
      <c r="F6" s="24" t="str">
        <f t="shared" si="13"/>
        <v>0000</v>
      </c>
      <c r="G6" s="24" t="str">
        <f t="shared" si="14"/>
        <v>0111</v>
      </c>
      <c r="H6" s="24" t="str">
        <f t="shared" si="15"/>
        <v>1111</v>
      </c>
      <c r="I6" s="24" t="str">
        <f t="shared" si="16"/>
        <v>1111</v>
      </c>
      <c r="J6" s="24" t="str">
        <f t="shared" si="17"/>
        <v>1111</v>
      </c>
      <c r="K6" s="24" t="str">
        <f t="shared" si="8"/>
        <v>1</v>
      </c>
      <c r="L6" s="24" t="str">
        <f t="shared" si="8"/>
        <v>4</v>
      </c>
      <c r="M6" s="24" t="str">
        <f t="shared" si="8"/>
        <v>0</v>
      </c>
      <c r="N6" s="24" t="str">
        <f t="shared" si="8"/>
        <v>0</v>
      </c>
      <c r="O6" s="24" t="str">
        <f t="shared" si="8"/>
        <v>7</v>
      </c>
      <c r="P6" s="24" t="str">
        <f t="shared" si="8"/>
        <v>F</v>
      </c>
      <c r="Q6" s="24" t="str">
        <f t="shared" si="8"/>
        <v>F</v>
      </c>
      <c r="R6" s="24" t="str">
        <f t="shared" si="8"/>
        <v>F</v>
      </c>
      <c r="S6" s="24" t="str">
        <f xml:space="preserve"> CONCATENATE(K6,L6,M6,N6,O6,P6,Q6,R6)</f>
        <v>14007FFF</v>
      </c>
      <c r="T6" s="31">
        <v>4</v>
      </c>
      <c r="U6" s="67" t="s">
        <v>302</v>
      </c>
      <c r="W6" s="37" t="s">
        <v>51</v>
      </c>
      <c r="X6" s="42" t="s">
        <v>16</v>
      </c>
    </row>
    <row r="7" spans="1:24" ht="15.75" x14ac:dyDescent="0.25">
      <c r="A7" s="20" t="s">
        <v>160</v>
      </c>
      <c r="B7" s="28" t="s">
        <v>170</v>
      </c>
      <c r="C7" s="24" t="str">
        <f t="shared" si="10"/>
        <v>0000</v>
      </c>
      <c r="D7" s="24" t="str">
        <f t="shared" si="11"/>
        <v>0100</v>
      </c>
      <c r="E7" s="24" t="str">
        <f t="shared" si="12"/>
        <v>0000</v>
      </c>
      <c r="F7" s="24" t="str">
        <f t="shared" si="13"/>
        <v>0000</v>
      </c>
      <c r="G7" s="24" t="str">
        <f t="shared" si="14"/>
        <v>0000</v>
      </c>
      <c r="H7" s="24" t="str">
        <f t="shared" si="15"/>
        <v>0000</v>
      </c>
      <c r="I7" s="24" t="str">
        <f t="shared" si="16"/>
        <v>0000</v>
      </c>
      <c r="J7" s="24" t="str">
        <f t="shared" si="17"/>
        <v>0001</v>
      </c>
      <c r="K7" s="24" t="str">
        <f t="shared" si="8"/>
        <v>0</v>
      </c>
      <c r="L7" s="24" t="str">
        <f t="shared" si="8"/>
        <v>4</v>
      </c>
      <c r="M7" s="24" t="str">
        <f t="shared" si="8"/>
        <v>0</v>
      </c>
      <c r="N7" s="24" t="str">
        <f t="shared" si="8"/>
        <v>0</v>
      </c>
      <c r="O7" s="24" t="str">
        <f t="shared" si="8"/>
        <v>0</v>
      </c>
      <c r="P7" s="24" t="str">
        <f t="shared" si="8"/>
        <v>0</v>
      </c>
      <c r="Q7" s="24" t="str">
        <f t="shared" si="8"/>
        <v>0</v>
      </c>
      <c r="R7" s="24" t="str">
        <f t="shared" si="8"/>
        <v>1</v>
      </c>
      <c r="S7" s="24" t="str">
        <f t="shared" si="18"/>
        <v>04000001</v>
      </c>
      <c r="T7" s="31">
        <v>4</v>
      </c>
      <c r="U7" s="67" t="s">
        <v>303</v>
      </c>
      <c r="W7" s="37" t="s">
        <v>52</v>
      </c>
      <c r="X7" s="42" t="s">
        <v>34</v>
      </c>
    </row>
    <row r="8" spans="1:24" ht="15.75" x14ac:dyDescent="0.25">
      <c r="A8" s="20" t="s">
        <v>157</v>
      </c>
      <c r="B8" s="23" t="s">
        <v>177</v>
      </c>
      <c r="C8" s="24" t="str">
        <f t="shared" si="10"/>
        <v>0010</v>
      </c>
      <c r="D8" s="24" t="str">
        <f t="shared" si="11"/>
        <v>0100</v>
      </c>
      <c r="E8" s="24" t="str">
        <f t="shared" si="12"/>
        <v>0000</v>
      </c>
      <c r="F8" s="24" t="str">
        <f t="shared" si="13"/>
        <v>0000</v>
      </c>
      <c r="G8" s="24" t="str">
        <f t="shared" si="14"/>
        <v>0000</v>
      </c>
      <c r="H8" s="24" t="str">
        <f t="shared" si="15"/>
        <v>0000</v>
      </c>
      <c r="I8" s="24" t="str">
        <f t="shared" si="16"/>
        <v>0010</v>
      </c>
      <c r="J8" s="24" t="str">
        <f t="shared" si="17"/>
        <v>0001</v>
      </c>
      <c r="K8" s="24" t="str">
        <f t="shared" si="8"/>
        <v>2</v>
      </c>
      <c r="L8" s="24" t="str">
        <f t="shared" si="8"/>
        <v>4</v>
      </c>
      <c r="M8" s="24" t="str">
        <f t="shared" si="8"/>
        <v>0</v>
      </c>
      <c r="N8" s="24" t="str">
        <f t="shared" si="8"/>
        <v>0</v>
      </c>
      <c r="O8" s="24" t="str">
        <f t="shared" si="8"/>
        <v>0</v>
      </c>
      <c r="P8" s="24" t="str">
        <f t="shared" si="8"/>
        <v>0</v>
      </c>
      <c r="Q8" s="24" t="str">
        <f t="shared" si="8"/>
        <v>2</v>
      </c>
      <c r="R8" s="24" t="str">
        <f t="shared" si="8"/>
        <v>1</v>
      </c>
      <c r="S8" s="24" t="str">
        <f t="shared" si="18"/>
        <v>24000021</v>
      </c>
      <c r="T8" s="31">
        <v>4</v>
      </c>
      <c r="U8" s="67" t="s">
        <v>304</v>
      </c>
      <c r="W8" s="37" t="s">
        <v>53</v>
      </c>
      <c r="X8" s="42" t="s">
        <v>17</v>
      </c>
    </row>
    <row r="9" spans="1:24" ht="15.75" x14ac:dyDescent="0.25">
      <c r="A9" s="20" t="s">
        <v>159</v>
      </c>
      <c r="B9" s="23" t="s">
        <v>266</v>
      </c>
      <c r="C9" s="24" t="str">
        <f t="shared" si="10"/>
        <v>1101</v>
      </c>
      <c r="D9" s="24" t="str">
        <f t="shared" si="11"/>
        <v>0000</v>
      </c>
      <c r="E9" s="24" t="str">
        <f t="shared" si="12"/>
        <v>0000</v>
      </c>
      <c r="F9" s="24" t="str">
        <f t="shared" si="13"/>
        <v>0000</v>
      </c>
      <c r="G9" s="24" t="str">
        <f t="shared" si="14"/>
        <v>0001</v>
      </c>
      <c r="H9" s="24" t="str">
        <f t="shared" si="15"/>
        <v>0011</v>
      </c>
      <c r="I9" s="24" t="str">
        <f t="shared" si="16"/>
        <v>1110</v>
      </c>
      <c r="J9" s="24" t="str">
        <f t="shared" si="17"/>
        <v>0000</v>
      </c>
      <c r="K9" s="24" t="str">
        <f t="shared" si="8"/>
        <v>D</v>
      </c>
      <c r="L9" s="24" t="str">
        <f t="shared" si="8"/>
        <v>0</v>
      </c>
      <c r="M9" s="24" t="str">
        <f t="shared" si="8"/>
        <v>0</v>
      </c>
      <c r="N9" s="24" t="str">
        <f t="shared" si="8"/>
        <v>0</v>
      </c>
      <c r="O9" s="24" t="str">
        <f t="shared" si="8"/>
        <v>1</v>
      </c>
      <c r="P9" s="24" t="str">
        <f t="shared" si="8"/>
        <v>3</v>
      </c>
      <c r="Q9" s="24" t="str">
        <f t="shared" si="8"/>
        <v>E</v>
      </c>
      <c r="R9" s="24" t="str">
        <f t="shared" si="8"/>
        <v>0</v>
      </c>
      <c r="S9" s="24" t="str">
        <f t="shared" si="18"/>
        <v>D00013E0</v>
      </c>
      <c r="T9" s="31">
        <v>4</v>
      </c>
      <c r="U9" s="67" t="s">
        <v>305</v>
      </c>
      <c r="W9" s="37" t="s">
        <v>54</v>
      </c>
      <c r="X9" s="42" t="s">
        <v>35</v>
      </c>
    </row>
    <row r="10" spans="1:24" ht="15.75" x14ac:dyDescent="0.25">
      <c r="A10" s="20" t="s">
        <v>158</v>
      </c>
      <c r="B10" s="23" t="s">
        <v>178</v>
      </c>
      <c r="C10" s="24" t="str">
        <f t="shared" si="10"/>
        <v>1010</v>
      </c>
      <c r="D10" s="24" t="str">
        <f t="shared" si="11"/>
        <v>0100</v>
      </c>
      <c r="E10" s="24" t="str">
        <f t="shared" si="12"/>
        <v>0000</v>
      </c>
      <c r="F10" s="24" t="str">
        <f t="shared" si="13"/>
        <v>0000</v>
      </c>
      <c r="G10" s="24" t="str">
        <f t="shared" si="14"/>
        <v>0000</v>
      </c>
      <c r="H10" s="24" t="str">
        <f t="shared" si="15"/>
        <v>0011</v>
      </c>
      <c r="I10" s="24" t="str">
        <f t="shared" si="16"/>
        <v>1110</v>
      </c>
      <c r="J10" s="24" t="str">
        <f t="shared" si="17"/>
        <v>0001</v>
      </c>
      <c r="K10" s="24" t="str">
        <f t="shared" si="8"/>
        <v>A</v>
      </c>
      <c r="L10" s="24" t="str">
        <f t="shared" si="8"/>
        <v>4</v>
      </c>
      <c r="M10" s="24" t="str">
        <f t="shared" si="8"/>
        <v>0</v>
      </c>
      <c r="N10" s="24" t="str">
        <f t="shared" si="8"/>
        <v>0</v>
      </c>
      <c r="O10" s="24" t="str">
        <f t="shared" si="8"/>
        <v>0</v>
      </c>
      <c r="P10" s="24" t="str">
        <f t="shared" si="8"/>
        <v>3</v>
      </c>
      <c r="Q10" s="24" t="str">
        <f t="shared" si="8"/>
        <v>E</v>
      </c>
      <c r="R10" s="24" t="str">
        <f t="shared" si="8"/>
        <v>1</v>
      </c>
      <c r="S10" s="24" t="str">
        <f t="shared" si="18"/>
        <v>A40003E1</v>
      </c>
      <c r="T10" s="31">
        <v>4</v>
      </c>
      <c r="U10" s="67" t="s">
        <v>309</v>
      </c>
      <c r="W10" s="52" t="s">
        <v>10</v>
      </c>
      <c r="X10" s="53"/>
    </row>
    <row r="11" spans="1:24" ht="15.75" x14ac:dyDescent="0.25">
      <c r="A11" s="20" t="s">
        <v>157</v>
      </c>
      <c r="B11" s="23" t="s">
        <v>177</v>
      </c>
      <c r="C11" s="24" t="str">
        <f t="shared" si="10"/>
        <v>0010</v>
      </c>
      <c r="D11" s="24" t="str">
        <f t="shared" si="11"/>
        <v>0100</v>
      </c>
      <c r="E11" s="24" t="str">
        <f t="shared" si="12"/>
        <v>0000</v>
      </c>
      <c r="F11" s="24" t="str">
        <f t="shared" si="13"/>
        <v>0000</v>
      </c>
      <c r="G11" s="24" t="str">
        <f t="shared" si="14"/>
        <v>0000</v>
      </c>
      <c r="H11" s="24" t="str">
        <f t="shared" si="15"/>
        <v>0000</v>
      </c>
      <c r="I11" s="24" t="str">
        <f t="shared" si="16"/>
        <v>0010</v>
      </c>
      <c r="J11" s="24" t="str">
        <f t="shared" si="17"/>
        <v>0001</v>
      </c>
      <c r="K11" s="24" t="str">
        <f t="shared" si="8"/>
        <v>2</v>
      </c>
      <c r="L11" s="24" t="str">
        <f t="shared" si="8"/>
        <v>4</v>
      </c>
      <c r="M11" s="24" t="str">
        <f t="shared" si="8"/>
        <v>0</v>
      </c>
      <c r="N11" s="24" t="str">
        <f t="shared" si="8"/>
        <v>0</v>
      </c>
      <c r="O11" s="24" t="str">
        <f t="shared" si="8"/>
        <v>0</v>
      </c>
      <c r="P11" s="24" t="str">
        <f t="shared" si="8"/>
        <v>0</v>
      </c>
      <c r="Q11" s="24" t="str">
        <f t="shared" si="8"/>
        <v>2</v>
      </c>
      <c r="R11" s="24" t="str">
        <f t="shared" si="8"/>
        <v>1</v>
      </c>
      <c r="S11" s="24" t="str">
        <f t="shared" si="18"/>
        <v>24000021</v>
      </c>
      <c r="T11" s="31">
        <v>4</v>
      </c>
      <c r="U11" s="67" t="s">
        <v>306</v>
      </c>
      <c r="W11" s="37" t="s">
        <v>55</v>
      </c>
      <c r="X11" s="36" t="s">
        <v>18</v>
      </c>
    </row>
    <row r="12" spans="1:24" ht="15.75" x14ac:dyDescent="0.25">
      <c r="A12" s="20" t="s">
        <v>156</v>
      </c>
      <c r="B12" s="23" t="s">
        <v>179</v>
      </c>
      <c r="C12" s="24" t="str">
        <f t="shared" si="10"/>
        <v>0010</v>
      </c>
      <c r="D12" s="24" t="str">
        <f t="shared" si="11"/>
        <v>1000</v>
      </c>
      <c r="E12" s="24" t="str">
        <f t="shared" si="12"/>
        <v>0000</v>
      </c>
      <c r="F12" s="24" t="str">
        <f t="shared" si="13"/>
        <v>0000</v>
      </c>
      <c r="G12" s="24" t="str">
        <f t="shared" si="14"/>
        <v>0000</v>
      </c>
      <c r="H12" s="24" t="str">
        <f t="shared" si="15"/>
        <v>0011</v>
      </c>
      <c r="I12" s="24" t="str">
        <f t="shared" si="16"/>
        <v>1111</v>
      </c>
      <c r="J12" s="24" t="str">
        <f t="shared" si="17"/>
        <v>1111</v>
      </c>
      <c r="K12" s="24" t="str">
        <f t="shared" si="8"/>
        <v>2</v>
      </c>
      <c r="L12" s="24" t="str">
        <f t="shared" si="8"/>
        <v>8</v>
      </c>
      <c r="M12" s="24" t="str">
        <f t="shared" si="8"/>
        <v>0</v>
      </c>
      <c r="N12" s="24" t="str">
        <f t="shared" si="8"/>
        <v>0</v>
      </c>
      <c r="O12" s="24" t="str">
        <f t="shared" si="8"/>
        <v>0</v>
      </c>
      <c r="P12" s="24" t="str">
        <f t="shared" si="8"/>
        <v>3</v>
      </c>
      <c r="Q12" s="24" t="str">
        <f t="shared" si="8"/>
        <v>F</v>
      </c>
      <c r="R12" s="24" t="str">
        <f t="shared" si="8"/>
        <v>F</v>
      </c>
      <c r="S12" s="24" t="str">
        <f t="shared" si="18"/>
        <v>280003FF</v>
      </c>
      <c r="T12" s="31">
        <v>4</v>
      </c>
      <c r="U12" s="67" t="s">
        <v>307</v>
      </c>
      <c r="W12" s="37" t="s">
        <v>56</v>
      </c>
      <c r="X12" s="36" t="s">
        <v>19</v>
      </c>
    </row>
    <row r="13" spans="1:24" ht="15.75" x14ac:dyDescent="0.25">
      <c r="A13" s="20" t="s">
        <v>155</v>
      </c>
      <c r="B13" s="23" t="s">
        <v>267</v>
      </c>
      <c r="C13" s="24" t="str">
        <f t="shared" si="10"/>
        <v>1110</v>
      </c>
      <c r="D13" s="24" t="str">
        <f t="shared" si="11"/>
        <v>0000</v>
      </c>
      <c r="E13" s="24" t="str">
        <f t="shared" si="12"/>
        <v>0000</v>
      </c>
      <c r="F13" s="24" t="str">
        <f t="shared" si="13"/>
        <v>0111</v>
      </c>
      <c r="G13" s="24" t="str">
        <f t="shared" si="14"/>
        <v>1110</v>
      </c>
      <c r="H13" s="24" t="str">
        <f t="shared" si="15"/>
        <v>1100</v>
      </c>
      <c r="I13" s="24" t="str">
        <f t="shared" si="16"/>
        <v>0000</v>
      </c>
      <c r="J13" s="24" t="str">
        <f t="shared" si="17"/>
        <v>0000</v>
      </c>
      <c r="K13" s="24" t="str">
        <f t="shared" si="8"/>
        <v>E</v>
      </c>
      <c r="L13" s="24" t="str">
        <f t="shared" si="8"/>
        <v>0</v>
      </c>
      <c r="M13" s="24" t="str">
        <f t="shared" si="8"/>
        <v>0</v>
      </c>
      <c r="N13" s="24" t="str">
        <f t="shared" si="8"/>
        <v>7</v>
      </c>
      <c r="O13" s="24" t="str">
        <f t="shared" si="8"/>
        <v>E</v>
      </c>
      <c r="P13" s="24" t="str">
        <f t="shared" si="8"/>
        <v>C</v>
      </c>
      <c r="Q13" s="24" t="str">
        <f t="shared" si="8"/>
        <v>0</v>
      </c>
      <c r="R13" s="24" t="str">
        <f t="shared" si="8"/>
        <v>0</v>
      </c>
      <c r="S13" s="24" t="str">
        <f t="shared" si="18"/>
        <v>E007EC00</v>
      </c>
      <c r="T13" s="31">
        <v>4</v>
      </c>
      <c r="U13" s="67" t="s">
        <v>308</v>
      </c>
      <c r="W13" s="39" t="s">
        <v>57</v>
      </c>
      <c r="X13" s="46" t="s">
        <v>31</v>
      </c>
    </row>
    <row r="14" spans="1:24" ht="15.75" x14ac:dyDescent="0.25">
      <c r="A14" s="20" t="s">
        <v>154</v>
      </c>
      <c r="B14" s="23" t="s">
        <v>186</v>
      </c>
      <c r="C14" s="24" t="str">
        <f t="shared" si="10"/>
        <v>1000</v>
      </c>
      <c r="D14" s="24" t="str">
        <f t="shared" si="11"/>
        <v>0000</v>
      </c>
      <c r="E14" s="24" t="str">
        <f t="shared" si="12"/>
        <v>0000</v>
      </c>
      <c r="F14" s="24" t="str">
        <f t="shared" si="13"/>
        <v>0000</v>
      </c>
      <c r="G14" s="24" t="str">
        <f t="shared" si="14"/>
        <v>0100</v>
      </c>
      <c r="H14" s="24" t="str">
        <f t="shared" si="15"/>
        <v>0000</v>
      </c>
      <c r="I14" s="24" t="str">
        <f t="shared" si="16"/>
        <v>0000</v>
      </c>
      <c r="J14" s="24" t="str">
        <f t="shared" si="17"/>
        <v>0010</v>
      </c>
      <c r="K14" s="24" t="str">
        <f t="shared" si="8"/>
        <v>8</v>
      </c>
      <c r="L14" s="24" t="str">
        <f t="shared" si="8"/>
        <v>0</v>
      </c>
      <c r="M14" s="24" t="str">
        <f t="shared" si="8"/>
        <v>0</v>
      </c>
      <c r="N14" s="24" t="str">
        <f t="shared" si="8"/>
        <v>0</v>
      </c>
      <c r="O14" s="24" t="str">
        <f t="shared" si="8"/>
        <v>4</v>
      </c>
      <c r="P14" s="24" t="str">
        <f t="shared" si="8"/>
        <v>0</v>
      </c>
      <c r="Q14" s="24" t="str">
        <f t="shared" si="8"/>
        <v>0</v>
      </c>
      <c r="R14" s="24" t="str">
        <f t="shared" si="8"/>
        <v>2</v>
      </c>
      <c r="S14" s="24" t="str">
        <f t="shared" si="18"/>
        <v>80004002</v>
      </c>
      <c r="T14" s="31">
        <v>5</v>
      </c>
      <c r="U14" s="67" t="s">
        <v>311</v>
      </c>
      <c r="W14" s="39" t="s">
        <v>58</v>
      </c>
      <c r="X14" s="46" t="s">
        <v>32</v>
      </c>
    </row>
    <row r="15" spans="1:24" ht="15.75" x14ac:dyDescent="0.25">
      <c r="A15" s="20" t="s">
        <v>153</v>
      </c>
      <c r="B15" s="23" t="s">
        <v>212</v>
      </c>
      <c r="C15" s="24" t="str">
        <f t="shared" si="10"/>
        <v>0101</v>
      </c>
      <c r="D15" s="24" t="str">
        <f t="shared" si="11"/>
        <v>1000</v>
      </c>
      <c r="E15" s="24" t="str">
        <f t="shared" si="12"/>
        <v>0000</v>
      </c>
      <c r="F15" s="24" t="str">
        <f t="shared" si="13"/>
        <v>0000</v>
      </c>
      <c r="G15" s="24" t="str">
        <f t="shared" si="14"/>
        <v>0001</v>
      </c>
      <c r="H15" s="24" t="str">
        <f t="shared" si="15"/>
        <v>0000</v>
      </c>
      <c r="I15" s="24" t="str">
        <f t="shared" si="16"/>
        <v>0001</v>
      </c>
      <c r="J15" s="24" t="str">
        <f t="shared" si="17"/>
        <v>1110</v>
      </c>
      <c r="K15" s="24" t="str">
        <f t="shared" si="8"/>
        <v>5</v>
      </c>
      <c r="L15" s="24" t="str">
        <f t="shared" si="8"/>
        <v>8</v>
      </c>
      <c r="M15" s="24" t="str">
        <f t="shared" si="8"/>
        <v>0</v>
      </c>
      <c r="N15" s="24" t="str">
        <f t="shared" si="8"/>
        <v>0</v>
      </c>
      <c r="O15" s="24" t="str">
        <f t="shared" si="8"/>
        <v>1</v>
      </c>
      <c r="P15" s="24" t="str">
        <f t="shared" si="8"/>
        <v>0</v>
      </c>
      <c r="Q15" s="24" t="str">
        <f t="shared" si="8"/>
        <v>1</v>
      </c>
      <c r="R15" s="24" t="str">
        <f t="shared" si="8"/>
        <v>E</v>
      </c>
      <c r="S15" s="24" t="str">
        <f t="shared" si="18"/>
        <v>5800101E</v>
      </c>
      <c r="T15" s="31">
        <v>4</v>
      </c>
      <c r="U15" s="67" t="s">
        <v>312</v>
      </c>
      <c r="W15" s="37" t="s">
        <v>59</v>
      </c>
      <c r="X15" s="36" t="s">
        <v>20</v>
      </c>
    </row>
    <row r="16" spans="1:24" ht="15.75" x14ac:dyDescent="0.25">
      <c r="A16" s="20" t="s">
        <v>152</v>
      </c>
      <c r="B16" s="23" t="s">
        <v>213</v>
      </c>
      <c r="C16" s="24" t="str">
        <f t="shared" si="10"/>
        <v>1000</v>
      </c>
      <c r="D16" s="24" t="str">
        <f t="shared" si="11"/>
        <v>0100</v>
      </c>
      <c r="E16" s="24" t="str">
        <f t="shared" si="12"/>
        <v>0000</v>
      </c>
      <c r="F16" s="24" t="str">
        <f t="shared" si="13"/>
        <v>0000</v>
      </c>
      <c r="G16" s="24" t="str">
        <f t="shared" si="14"/>
        <v>0000</v>
      </c>
      <c r="H16" s="24" t="str">
        <f t="shared" si="15"/>
        <v>0011</v>
      </c>
      <c r="I16" s="24" t="str">
        <f t="shared" si="16"/>
        <v>1100</v>
      </c>
      <c r="J16" s="24" t="str">
        <f t="shared" si="17"/>
        <v>0011</v>
      </c>
      <c r="K16" s="24" t="str">
        <f t="shared" si="8"/>
        <v>8</v>
      </c>
      <c r="L16" s="24" t="str">
        <f t="shared" si="8"/>
        <v>4</v>
      </c>
      <c r="M16" s="24" t="str">
        <f t="shared" si="8"/>
        <v>0</v>
      </c>
      <c r="N16" s="24" t="str">
        <f t="shared" si="8"/>
        <v>0</v>
      </c>
      <c r="O16" s="24" t="str">
        <f t="shared" si="8"/>
        <v>0</v>
      </c>
      <c r="P16" s="24" t="str">
        <f t="shared" si="8"/>
        <v>3</v>
      </c>
      <c r="Q16" s="24" t="str">
        <f t="shared" si="8"/>
        <v>C</v>
      </c>
      <c r="R16" s="24" t="str">
        <f t="shared" si="8"/>
        <v>3</v>
      </c>
      <c r="S16" s="24" t="str">
        <f t="shared" si="18"/>
        <v>840003C3</v>
      </c>
      <c r="T16" s="31">
        <v>5</v>
      </c>
      <c r="U16" s="67" t="s">
        <v>318</v>
      </c>
      <c r="W16" s="37" t="s">
        <v>60</v>
      </c>
      <c r="X16" s="36" t="s">
        <v>21</v>
      </c>
    </row>
    <row r="17" spans="1:24" ht="15.75" x14ac:dyDescent="0.25">
      <c r="A17" s="20" t="s">
        <v>151</v>
      </c>
      <c r="B17" s="23" t="s">
        <v>193</v>
      </c>
      <c r="C17" s="24" t="str">
        <f t="shared" si="10"/>
        <v>1001</v>
      </c>
      <c r="D17" s="24" t="str">
        <f t="shared" si="11"/>
        <v>1000</v>
      </c>
      <c r="E17" s="24" t="str">
        <f t="shared" si="12"/>
        <v>0000</v>
      </c>
      <c r="F17" s="24" t="str">
        <f t="shared" si="13"/>
        <v>0000</v>
      </c>
      <c r="G17" s="24" t="str">
        <f t="shared" si="14"/>
        <v>0000</v>
      </c>
      <c r="H17" s="24" t="str">
        <f t="shared" si="15"/>
        <v>1111</v>
      </c>
      <c r="I17" s="24" t="str">
        <f t="shared" si="16"/>
        <v>1100</v>
      </c>
      <c r="J17" s="24" t="str">
        <f t="shared" si="17"/>
        <v>0100</v>
      </c>
      <c r="K17" s="24" t="str">
        <f t="shared" si="8"/>
        <v>9</v>
      </c>
      <c r="L17" s="24" t="str">
        <f t="shared" si="8"/>
        <v>8</v>
      </c>
      <c r="M17" s="24" t="str">
        <f t="shared" si="8"/>
        <v>0</v>
      </c>
      <c r="N17" s="24" t="str">
        <f t="shared" si="8"/>
        <v>0</v>
      </c>
      <c r="O17" s="24" t="str">
        <f t="shared" si="8"/>
        <v>0</v>
      </c>
      <c r="P17" s="24" t="str">
        <f t="shared" si="8"/>
        <v>F</v>
      </c>
      <c r="Q17" s="24" t="str">
        <f t="shared" si="8"/>
        <v>C</v>
      </c>
      <c r="R17" s="24" t="str">
        <f t="shared" si="8"/>
        <v>4</v>
      </c>
      <c r="S17" s="24" t="str">
        <f t="shared" si="18"/>
        <v>98000FC4</v>
      </c>
      <c r="T17" s="31">
        <v>5</v>
      </c>
      <c r="U17" s="67" t="s">
        <v>315</v>
      </c>
      <c r="W17" s="37" t="s">
        <v>61</v>
      </c>
      <c r="X17" s="36" t="s">
        <v>22</v>
      </c>
    </row>
    <row r="18" spans="1:24" ht="15.75" x14ac:dyDescent="0.25">
      <c r="A18" s="20" t="s">
        <v>150</v>
      </c>
      <c r="B18" s="23" t="s">
        <v>214</v>
      </c>
      <c r="C18" s="24" t="str">
        <f t="shared" si="10"/>
        <v>0101</v>
      </c>
      <c r="D18" s="24" t="str">
        <f t="shared" si="11"/>
        <v>1111</v>
      </c>
      <c r="E18" s="24" t="str">
        <f t="shared" si="12"/>
        <v>1111</v>
      </c>
      <c r="F18" s="24" t="str">
        <f t="shared" si="13"/>
        <v>1111</v>
      </c>
      <c r="G18" s="24" t="str">
        <f t="shared" si="14"/>
        <v>1111</v>
      </c>
      <c r="H18" s="24" t="str">
        <f t="shared" si="15"/>
        <v>1100</v>
      </c>
      <c r="I18" s="24" t="str">
        <f t="shared" si="16"/>
        <v>0001</v>
      </c>
      <c r="J18" s="24" t="str">
        <f t="shared" si="17"/>
        <v>1101</v>
      </c>
      <c r="K18" s="24" t="str">
        <f t="shared" ref="K18:R46" si="19">BIN2HEX(C18)</f>
        <v>5</v>
      </c>
      <c r="L18" s="24" t="str">
        <f t="shared" si="19"/>
        <v>F</v>
      </c>
      <c r="M18" s="24" t="str">
        <f t="shared" si="19"/>
        <v>F</v>
      </c>
      <c r="N18" s="24" t="str">
        <f t="shared" si="19"/>
        <v>F</v>
      </c>
      <c r="O18" s="24" t="str">
        <f t="shared" si="19"/>
        <v>F</v>
      </c>
      <c r="P18" s="24" t="str">
        <f t="shared" si="19"/>
        <v>C</v>
      </c>
      <c r="Q18" s="24" t="str">
        <f t="shared" si="19"/>
        <v>1</v>
      </c>
      <c r="R18" s="24" t="str">
        <f t="shared" si="19"/>
        <v>D</v>
      </c>
      <c r="S18" s="24" t="str">
        <f t="shared" si="18"/>
        <v>5FFFFC1D</v>
      </c>
      <c r="T18" s="31">
        <v>4</v>
      </c>
      <c r="U18" s="67" t="s">
        <v>313</v>
      </c>
      <c r="W18" s="37" t="s">
        <v>62</v>
      </c>
      <c r="X18" s="36" t="s">
        <v>23</v>
      </c>
    </row>
    <row r="19" spans="1:24" ht="15.75" x14ac:dyDescent="0.25">
      <c r="A19" s="20" t="s">
        <v>149</v>
      </c>
      <c r="B19" s="23" t="s">
        <v>215</v>
      </c>
      <c r="C19" s="24" t="str">
        <f t="shared" si="10"/>
        <v>1001</v>
      </c>
      <c r="D19" s="24" t="str">
        <f t="shared" si="11"/>
        <v>1100</v>
      </c>
      <c r="E19" s="24" t="str">
        <f t="shared" si="12"/>
        <v>0000</v>
      </c>
      <c r="F19" s="24" t="str">
        <f t="shared" si="13"/>
        <v>0000</v>
      </c>
      <c r="G19" s="24" t="str">
        <f t="shared" si="14"/>
        <v>0000</v>
      </c>
      <c r="H19" s="24" t="str">
        <f t="shared" si="15"/>
        <v>0000</v>
      </c>
      <c r="I19" s="24" t="str">
        <f t="shared" si="16"/>
        <v>0000</v>
      </c>
      <c r="J19" s="24" t="str">
        <f t="shared" si="17"/>
        <v>0111</v>
      </c>
      <c r="K19" s="24" t="str">
        <f t="shared" si="19"/>
        <v>9</v>
      </c>
      <c r="L19" s="24" t="str">
        <f t="shared" si="19"/>
        <v>C</v>
      </c>
      <c r="M19" s="24" t="str">
        <f t="shared" si="19"/>
        <v>0</v>
      </c>
      <c r="N19" s="24" t="str">
        <f t="shared" si="19"/>
        <v>0</v>
      </c>
      <c r="O19" s="24" t="str">
        <f t="shared" si="19"/>
        <v>0</v>
      </c>
      <c r="P19" s="24" t="str">
        <f t="shared" si="19"/>
        <v>0</v>
      </c>
      <c r="Q19" s="24" t="str">
        <f t="shared" si="19"/>
        <v>0</v>
      </c>
      <c r="R19" s="24" t="str">
        <f t="shared" si="19"/>
        <v>7</v>
      </c>
      <c r="S19" s="24" t="str">
        <f t="shared" si="18"/>
        <v>9C000007</v>
      </c>
      <c r="T19" s="31">
        <v>4</v>
      </c>
      <c r="U19" s="67"/>
      <c r="W19" s="37" t="s">
        <v>63</v>
      </c>
      <c r="X19" s="36" t="s">
        <v>24</v>
      </c>
    </row>
    <row r="20" spans="1:24" ht="15.75" x14ac:dyDescent="0.25">
      <c r="A20" s="20" t="s">
        <v>148</v>
      </c>
      <c r="B20" s="23" t="s">
        <v>216</v>
      </c>
      <c r="C20" s="24" t="str">
        <f t="shared" si="10"/>
        <v>0101</v>
      </c>
      <c r="D20" s="24" t="str">
        <f t="shared" si="11"/>
        <v>0100</v>
      </c>
      <c r="E20" s="24" t="str">
        <f t="shared" si="12"/>
        <v>0000</v>
      </c>
      <c r="F20" s="24" t="str">
        <f t="shared" si="13"/>
        <v>0000</v>
      </c>
      <c r="G20" s="24" t="str">
        <f t="shared" si="14"/>
        <v>0100</v>
      </c>
      <c r="H20" s="24" t="str">
        <f t="shared" si="15"/>
        <v>0011</v>
      </c>
      <c r="I20" s="24" t="str">
        <f t="shared" si="16"/>
        <v>1010</v>
      </c>
      <c r="J20" s="24" t="str">
        <f t="shared" si="17"/>
        <v>0101</v>
      </c>
      <c r="K20" s="24" t="str">
        <f t="shared" si="19"/>
        <v>5</v>
      </c>
      <c r="L20" s="24" t="str">
        <f t="shared" si="19"/>
        <v>4</v>
      </c>
      <c r="M20" s="24" t="str">
        <f t="shared" si="19"/>
        <v>0</v>
      </c>
      <c r="N20" s="24" t="str">
        <f t="shared" si="19"/>
        <v>0</v>
      </c>
      <c r="O20" s="24" t="str">
        <f t="shared" si="19"/>
        <v>4</v>
      </c>
      <c r="P20" s="24" t="str">
        <f t="shared" si="19"/>
        <v>3</v>
      </c>
      <c r="Q20" s="24" t="str">
        <f t="shared" si="19"/>
        <v>A</v>
      </c>
      <c r="R20" s="24" t="str">
        <f t="shared" si="19"/>
        <v>5</v>
      </c>
      <c r="S20" s="24" t="str">
        <f t="shared" si="18"/>
        <v>540043A5</v>
      </c>
      <c r="T20" s="31">
        <v>4</v>
      </c>
      <c r="U20" s="67" t="s">
        <v>314</v>
      </c>
      <c r="W20" s="37" t="s">
        <v>64</v>
      </c>
      <c r="X20" s="36" t="s">
        <v>25</v>
      </c>
    </row>
    <row r="21" spans="1:24" ht="15.75" x14ac:dyDescent="0.25">
      <c r="A21" s="20" t="s">
        <v>147</v>
      </c>
      <c r="B21" s="23" t="s">
        <v>217</v>
      </c>
      <c r="C21" s="24" t="str">
        <f t="shared" si="10"/>
        <v>0101</v>
      </c>
      <c r="D21" s="24" t="str">
        <f t="shared" si="11"/>
        <v>0100</v>
      </c>
      <c r="E21" s="24" t="str">
        <f t="shared" si="12"/>
        <v>0000</v>
      </c>
      <c r="F21" s="24" t="str">
        <f t="shared" si="13"/>
        <v>0000</v>
      </c>
      <c r="G21" s="24" t="str">
        <f t="shared" si="14"/>
        <v>0000</v>
      </c>
      <c r="H21" s="24" t="str">
        <f t="shared" si="15"/>
        <v>0100</v>
      </c>
      <c r="I21" s="24" t="str">
        <f t="shared" si="16"/>
        <v>1000</v>
      </c>
      <c r="J21" s="24" t="str">
        <f t="shared" si="17"/>
        <v>0110</v>
      </c>
      <c r="K21" s="24" t="str">
        <f t="shared" si="19"/>
        <v>5</v>
      </c>
      <c r="L21" s="24" t="str">
        <f t="shared" si="19"/>
        <v>4</v>
      </c>
      <c r="M21" s="24" t="str">
        <f t="shared" si="19"/>
        <v>0</v>
      </c>
      <c r="N21" s="24" t="str">
        <f t="shared" si="19"/>
        <v>0</v>
      </c>
      <c r="O21" s="24" t="str">
        <f t="shared" si="19"/>
        <v>0</v>
      </c>
      <c r="P21" s="24" t="str">
        <f t="shared" si="19"/>
        <v>4</v>
      </c>
      <c r="Q21" s="24" t="str">
        <f t="shared" si="19"/>
        <v>8</v>
      </c>
      <c r="R21" s="24" t="str">
        <f t="shared" si="19"/>
        <v>6</v>
      </c>
      <c r="S21" s="24" t="str">
        <f t="shared" si="18"/>
        <v>54000486</v>
      </c>
      <c r="T21" s="31">
        <v>4</v>
      </c>
      <c r="U21" s="67" t="s">
        <v>316</v>
      </c>
      <c r="W21" s="37" t="s">
        <v>65</v>
      </c>
      <c r="X21" s="36" t="s">
        <v>26</v>
      </c>
    </row>
    <row r="22" spans="1:24" ht="15.75" x14ac:dyDescent="0.25">
      <c r="A22" s="20" t="s">
        <v>146</v>
      </c>
      <c r="B22" s="23" t="s">
        <v>268</v>
      </c>
      <c r="C22" s="24" t="str">
        <f t="shared" si="10"/>
        <v>1100</v>
      </c>
      <c r="D22" s="24" t="str">
        <f t="shared" si="11"/>
        <v>0100</v>
      </c>
      <c r="E22" s="24" t="str">
        <f t="shared" si="12"/>
        <v>0000</v>
      </c>
      <c r="F22" s="24" t="str">
        <f t="shared" si="13"/>
        <v>0000</v>
      </c>
      <c r="G22" s="24" t="str">
        <f t="shared" si="14"/>
        <v>0000</v>
      </c>
      <c r="H22" s="24" t="str">
        <f t="shared" si="15"/>
        <v>0100</v>
      </c>
      <c r="I22" s="24" t="str">
        <f t="shared" si="16"/>
        <v>1100</v>
      </c>
      <c r="J22" s="24" t="str">
        <f t="shared" si="17"/>
        <v>0000</v>
      </c>
      <c r="K22" s="24" t="str">
        <f t="shared" si="19"/>
        <v>C</v>
      </c>
      <c r="L22" s="24" t="str">
        <f t="shared" si="19"/>
        <v>4</v>
      </c>
      <c r="M22" s="24" t="str">
        <f t="shared" si="19"/>
        <v>0</v>
      </c>
      <c r="N22" s="24" t="str">
        <f t="shared" si="19"/>
        <v>0</v>
      </c>
      <c r="O22" s="24" t="str">
        <f t="shared" si="19"/>
        <v>0</v>
      </c>
      <c r="P22" s="24" t="str">
        <f t="shared" si="19"/>
        <v>4</v>
      </c>
      <c r="Q22" s="24" t="str">
        <f t="shared" si="19"/>
        <v>C</v>
      </c>
      <c r="R22" s="24" t="str">
        <f t="shared" si="19"/>
        <v>0</v>
      </c>
      <c r="S22" s="24" t="str">
        <f t="shared" si="18"/>
        <v>C40004C0</v>
      </c>
      <c r="T22" s="31">
        <v>4</v>
      </c>
      <c r="U22" s="67" t="s">
        <v>317</v>
      </c>
      <c r="W22" s="54" t="s">
        <v>11</v>
      </c>
      <c r="X22" s="55"/>
    </row>
    <row r="23" spans="1:24" ht="15.75" x14ac:dyDescent="0.25">
      <c r="A23" s="20" t="s">
        <v>145</v>
      </c>
      <c r="B23" s="28" t="s">
        <v>320</v>
      </c>
      <c r="C23" s="24" t="str">
        <f t="shared" si="10"/>
        <v>0000</v>
      </c>
      <c r="D23" s="24" t="str">
        <f t="shared" si="11"/>
        <v>0100</v>
      </c>
      <c r="E23" s="24" t="str">
        <f t="shared" si="12"/>
        <v>0000</v>
      </c>
      <c r="F23" s="24" t="str">
        <f t="shared" si="13"/>
        <v>0111</v>
      </c>
      <c r="G23" s="24" t="str">
        <f t="shared" si="14"/>
        <v>0000</v>
      </c>
      <c r="H23" s="24" t="str">
        <f t="shared" si="15"/>
        <v>0000</v>
      </c>
      <c r="I23" s="24" t="str">
        <f t="shared" si="16"/>
        <v>0110</v>
      </c>
      <c r="J23" s="24" t="str">
        <f t="shared" si="17"/>
        <v>0111</v>
      </c>
      <c r="K23" s="24" t="str">
        <f t="shared" si="19"/>
        <v>0</v>
      </c>
      <c r="L23" s="24" t="str">
        <f t="shared" si="19"/>
        <v>4</v>
      </c>
      <c r="M23" s="24" t="str">
        <f t="shared" si="19"/>
        <v>0</v>
      </c>
      <c r="N23" s="24" t="str">
        <f t="shared" si="19"/>
        <v>7</v>
      </c>
      <c r="O23" s="24" t="str">
        <f t="shared" si="19"/>
        <v>0</v>
      </c>
      <c r="P23" s="24" t="str">
        <f t="shared" si="19"/>
        <v>0</v>
      </c>
      <c r="Q23" s="24" t="str">
        <f t="shared" si="19"/>
        <v>6</v>
      </c>
      <c r="R23" s="24" t="str">
        <f t="shared" si="19"/>
        <v>7</v>
      </c>
      <c r="S23" s="24" t="str">
        <f t="shared" si="18"/>
        <v>04070067</v>
      </c>
      <c r="T23" s="31">
        <v>4</v>
      </c>
      <c r="U23" s="67" t="s">
        <v>319</v>
      </c>
      <c r="W23" s="37" t="s">
        <v>66</v>
      </c>
      <c r="X23" s="36" t="s">
        <v>27</v>
      </c>
    </row>
    <row r="24" spans="1:24" ht="15.75" x14ac:dyDescent="0.25">
      <c r="A24" s="20" t="s">
        <v>144</v>
      </c>
      <c r="B24" s="23" t="s">
        <v>218</v>
      </c>
      <c r="C24" s="24" t="str">
        <f t="shared" si="10"/>
        <v>0110</v>
      </c>
      <c r="D24" s="24" t="str">
        <f t="shared" si="11"/>
        <v>1000</v>
      </c>
      <c r="E24" s="24" t="str">
        <f t="shared" si="12"/>
        <v>0100</v>
      </c>
      <c r="F24" s="24" t="str">
        <f t="shared" si="13"/>
        <v>0000</v>
      </c>
      <c r="G24" s="24" t="str">
        <f t="shared" si="14"/>
        <v>0000</v>
      </c>
      <c r="H24" s="24" t="str">
        <f t="shared" si="15"/>
        <v>0000</v>
      </c>
      <c r="I24" s="24" t="str">
        <f t="shared" si="16"/>
        <v>1000</v>
      </c>
      <c r="J24" s="24" t="str">
        <f t="shared" si="17"/>
        <v>0100</v>
      </c>
      <c r="K24" s="24" t="str">
        <f t="shared" si="19"/>
        <v>6</v>
      </c>
      <c r="L24" s="24" t="str">
        <f t="shared" si="19"/>
        <v>8</v>
      </c>
      <c r="M24" s="24" t="str">
        <f t="shared" si="19"/>
        <v>4</v>
      </c>
      <c r="N24" s="24" t="str">
        <f t="shared" si="19"/>
        <v>0</v>
      </c>
      <c r="O24" s="24" t="str">
        <f t="shared" si="19"/>
        <v>0</v>
      </c>
      <c r="P24" s="24" t="str">
        <f t="shared" si="19"/>
        <v>0</v>
      </c>
      <c r="Q24" s="24" t="str">
        <f t="shared" si="19"/>
        <v>8</v>
      </c>
      <c r="R24" s="24" t="str">
        <f t="shared" si="19"/>
        <v>4</v>
      </c>
      <c r="S24" s="24" t="str">
        <f t="shared" si="18"/>
        <v>68400084</v>
      </c>
      <c r="T24" s="31">
        <v>4</v>
      </c>
      <c r="U24" s="67"/>
      <c r="W24" s="37" t="s">
        <v>67</v>
      </c>
      <c r="X24" s="36" t="s">
        <v>28</v>
      </c>
    </row>
    <row r="25" spans="1:24" ht="15.75" x14ac:dyDescent="0.25">
      <c r="A25" s="20" t="s">
        <v>143</v>
      </c>
      <c r="B25" s="23" t="s">
        <v>219</v>
      </c>
      <c r="C25" s="24" t="str">
        <f t="shared" si="10"/>
        <v>0110</v>
      </c>
      <c r="D25" s="24" t="str">
        <f t="shared" si="11"/>
        <v>0100</v>
      </c>
      <c r="E25" s="24" t="str">
        <f t="shared" si="12"/>
        <v>0100</v>
      </c>
      <c r="F25" s="24" t="str">
        <f t="shared" si="13"/>
        <v>0000</v>
      </c>
      <c r="G25" s="24" t="str">
        <f t="shared" si="14"/>
        <v>0000</v>
      </c>
      <c r="H25" s="24" t="str">
        <f t="shared" si="15"/>
        <v>0000</v>
      </c>
      <c r="I25" s="24" t="str">
        <f t="shared" si="16"/>
        <v>0110</v>
      </c>
      <c r="J25" s="24" t="str">
        <f t="shared" si="17"/>
        <v>0011</v>
      </c>
      <c r="K25" s="24" t="str">
        <f t="shared" si="19"/>
        <v>6</v>
      </c>
      <c r="L25" s="24" t="str">
        <f t="shared" si="19"/>
        <v>4</v>
      </c>
      <c r="M25" s="24" t="str">
        <f t="shared" si="19"/>
        <v>4</v>
      </c>
      <c r="N25" s="24" t="str">
        <f t="shared" si="19"/>
        <v>0</v>
      </c>
      <c r="O25" s="24" t="str">
        <f t="shared" si="19"/>
        <v>0</v>
      </c>
      <c r="P25" s="24" t="str">
        <f t="shared" si="19"/>
        <v>0</v>
      </c>
      <c r="Q25" s="24" t="str">
        <f t="shared" si="19"/>
        <v>6</v>
      </c>
      <c r="R25" s="24" t="str">
        <f t="shared" si="19"/>
        <v>3</v>
      </c>
      <c r="S25" s="24" t="str">
        <f t="shared" si="18"/>
        <v>64400063</v>
      </c>
      <c r="T25" s="31">
        <v>4</v>
      </c>
      <c r="U25" s="67"/>
      <c r="W25" s="37" t="s">
        <v>68</v>
      </c>
      <c r="X25" s="36" t="s">
        <v>29</v>
      </c>
    </row>
    <row r="26" spans="1:24" ht="15.75" x14ac:dyDescent="0.25">
      <c r="A26" s="20" t="s">
        <v>142</v>
      </c>
      <c r="B26" s="23" t="s">
        <v>181</v>
      </c>
      <c r="C26" s="24" t="str">
        <f t="shared" si="10"/>
        <v>0010</v>
      </c>
      <c r="D26" s="24" t="str">
        <f t="shared" si="11"/>
        <v>1000</v>
      </c>
      <c r="E26" s="24" t="str">
        <f t="shared" si="12"/>
        <v>0000</v>
      </c>
      <c r="F26" s="24" t="str">
        <f t="shared" si="13"/>
        <v>0000</v>
      </c>
      <c r="G26" s="24" t="str">
        <f t="shared" si="14"/>
        <v>0000</v>
      </c>
      <c r="H26" s="24" t="str">
        <f t="shared" si="15"/>
        <v>0000</v>
      </c>
      <c r="I26" s="24" t="str">
        <f t="shared" si="16"/>
        <v>1010</v>
      </c>
      <c r="J26" s="24" t="str">
        <f t="shared" si="17"/>
        <v>0101</v>
      </c>
      <c r="K26" s="24" t="str">
        <f t="shared" si="19"/>
        <v>2</v>
      </c>
      <c r="L26" s="24" t="str">
        <f t="shared" si="19"/>
        <v>8</v>
      </c>
      <c r="M26" s="24" t="str">
        <f t="shared" si="19"/>
        <v>0</v>
      </c>
      <c r="N26" s="24" t="str">
        <f t="shared" si="19"/>
        <v>0</v>
      </c>
      <c r="O26" s="24" t="str">
        <f t="shared" si="19"/>
        <v>0</v>
      </c>
      <c r="P26" s="24" t="str">
        <f t="shared" si="19"/>
        <v>0</v>
      </c>
      <c r="Q26" s="24" t="str">
        <f t="shared" si="19"/>
        <v>A</v>
      </c>
      <c r="R26" s="24" t="str">
        <f t="shared" si="19"/>
        <v>5</v>
      </c>
      <c r="S26" s="24" t="str">
        <f t="shared" si="18"/>
        <v>280000A5</v>
      </c>
      <c r="T26" s="31">
        <v>4</v>
      </c>
      <c r="U26" s="67"/>
      <c r="W26" s="48" t="s">
        <v>69</v>
      </c>
      <c r="X26" s="36" t="s">
        <v>30</v>
      </c>
    </row>
    <row r="27" spans="1:24" ht="15.75" x14ac:dyDescent="0.25">
      <c r="A27" s="20" t="s">
        <v>141</v>
      </c>
      <c r="B27" s="23" t="s">
        <v>269</v>
      </c>
      <c r="C27" s="24" t="str">
        <f t="shared" si="10"/>
        <v>1100</v>
      </c>
      <c r="D27" s="24" t="str">
        <f t="shared" si="11"/>
        <v>1000</v>
      </c>
      <c r="E27" s="24" t="str">
        <f t="shared" si="12"/>
        <v>0000</v>
      </c>
      <c r="F27" s="24" t="str">
        <f t="shared" si="13"/>
        <v>0111</v>
      </c>
      <c r="G27" s="24" t="str">
        <f t="shared" si="14"/>
        <v>1110</v>
      </c>
      <c r="H27" s="24" t="str">
        <f t="shared" si="15"/>
        <v>0100</v>
      </c>
      <c r="I27" s="24" t="str">
        <f t="shared" si="16"/>
        <v>1010</v>
      </c>
      <c r="J27" s="24" t="str">
        <f t="shared" si="17"/>
        <v>0000</v>
      </c>
      <c r="K27" s="24" t="str">
        <f t="shared" si="19"/>
        <v>C</v>
      </c>
      <c r="L27" s="24" t="str">
        <f t="shared" si="19"/>
        <v>8</v>
      </c>
      <c r="M27" s="24" t="str">
        <f t="shared" si="19"/>
        <v>0</v>
      </c>
      <c r="N27" s="24" t="str">
        <f t="shared" si="19"/>
        <v>7</v>
      </c>
      <c r="O27" s="24" t="str">
        <f t="shared" si="19"/>
        <v>E</v>
      </c>
      <c r="P27" s="24" t="str">
        <f t="shared" si="19"/>
        <v>4</v>
      </c>
      <c r="Q27" s="24" t="str">
        <f t="shared" si="19"/>
        <v>A</v>
      </c>
      <c r="R27" s="24" t="str">
        <f t="shared" si="19"/>
        <v>0</v>
      </c>
      <c r="S27" s="24" t="str">
        <f t="shared" si="18"/>
        <v>C807E4A0</v>
      </c>
      <c r="T27" s="31">
        <v>4</v>
      </c>
      <c r="U27" s="67"/>
      <c r="W27" s="37" t="s">
        <v>70</v>
      </c>
      <c r="X27" s="36" t="s">
        <v>37</v>
      </c>
    </row>
    <row r="28" spans="1:24" ht="15.75" x14ac:dyDescent="0.25">
      <c r="A28" s="20" t="s">
        <v>140</v>
      </c>
      <c r="B28" s="23" t="s">
        <v>220</v>
      </c>
      <c r="C28" s="24" t="str">
        <f t="shared" si="10"/>
        <v>1010</v>
      </c>
      <c r="D28" s="24" t="str">
        <f t="shared" si="11"/>
        <v>0000</v>
      </c>
      <c r="E28" s="24" t="str">
        <f t="shared" si="12"/>
        <v>0000</v>
      </c>
      <c r="F28" s="24" t="str">
        <f t="shared" si="13"/>
        <v>0000</v>
      </c>
      <c r="G28" s="24" t="str">
        <f t="shared" si="14"/>
        <v>0000</v>
      </c>
      <c r="H28" s="24" t="str">
        <f t="shared" si="15"/>
        <v>0000</v>
      </c>
      <c r="I28" s="24" t="str">
        <f t="shared" si="16"/>
        <v>0000</v>
      </c>
      <c r="J28" s="24" t="str">
        <f t="shared" si="17"/>
        <v>0111</v>
      </c>
      <c r="K28" s="24" t="str">
        <f t="shared" si="19"/>
        <v>A</v>
      </c>
      <c r="L28" s="24" t="str">
        <f t="shared" si="19"/>
        <v>0</v>
      </c>
      <c r="M28" s="24" t="str">
        <f t="shared" si="19"/>
        <v>0</v>
      </c>
      <c r="N28" s="24" t="str">
        <f t="shared" si="19"/>
        <v>0</v>
      </c>
      <c r="O28" s="24" t="str">
        <f t="shared" si="19"/>
        <v>0</v>
      </c>
      <c r="P28" s="24" t="str">
        <f t="shared" si="19"/>
        <v>0</v>
      </c>
      <c r="Q28" s="24" t="str">
        <f t="shared" si="19"/>
        <v>0</v>
      </c>
      <c r="R28" s="24" t="str">
        <f t="shared" si="19"/>
        <v>7</v>
      </c>
      <c r="S28" s="24" t="str">
        <f t="shared" si="18"/>
        <v>A0000007</v>
      </c>
      <c r="T28" s="31">
        <v>5</v>
      </c>
      <c r="U28" s="67"/>
      <c r="W28" s="37" t="s">
        <v>71</v>
      </c>
      <c r="X28" s="36" t="s">
        <v>38</v>
      </c>
    </row>
    <row r="29" spans="1:24" ht="15.75" x14ac:dyDescent="0.25">
      <c r="A29" s="20" t="s">
        <v>139</v>
      </c>
      <c r="B29" s="23" t="s">
        <v>221</v>
      </c>
      <c r="C29" s="24" t="str">
        <f t="shared" si="10"/>
        <v>0111</v>
      </c>
      <c r="D29" s="24" t="str">
        <f t="shared" si="11"/>
        <v>0110</v>
      </c>
      <c r="E29" s="24" t="str">
        <f t="shared" si="12"/>
        <v>0100</v>
      </c>
      <c r="F29" s="24" t="str">
        <f t="shared" si="13"/>
        <v>0000</v>
      </c>
      <c r="G29" s="24" t="str">
        <f t="shared" si="14"/>
        <v>0000</v>
      </c>
      <c r="H29" s="24" t="str">
        <f t="shared" si="15"/>
        <v>0000</v>
      </c>
      <c r="I29" s="24" t="str">
        <f t="shared" si="16"/>
        <v>1110</v>
      </c>
      <c r="J29" s="24" t="str">
        <f t="shared" si="17"/>
        <v>0111</v>
      </c>
      <c r="K29" s="24" t="str">
        <f t="shared" si="19"/>
        <v>7</v>
      </c>
      <c r="L29" s="24" t="str">
        <f t="shared" si="19"/>
        <v>6</v>
      </c>
      <c r="M29" s="24" t="str">
        <f t="shared" si="19"/>
        <v>4</v>
      </c>
      <c r="N29" s="24" t="str">
        <f t="shared" si="19"/>
        <v>0</v>
      </c>
      <c r="O29" s="24" t="str">
        <f t="shared" si="19"/>
        <v>0</v>
      </c>
      <c r="P29" s="24" t="str">
        <f t="shared" si="19"/>
        <v>0</v>
      </c>
      <c r="Q29" s="24" t="str">
        <f t="shared" si="19"/>
        <v>E</v>
      </c>
      <c r="R29" s="24" t="str">
        <f t="shared" si="19"/>
        <v>7</v>
      </c>
      <c r="S29" s="24" t="str">
        <f t="shared" si="18"/>
        <v>764000E7</v>
      </c>
      <c r="T29" s="31">
        <v>4</v>
      </c>
      <c r="W29" s="48" t="s">
        <v>72</v>
      </c>
      <c r="X29" s="36" t="s">
        <v>39</v>
      </c>
    </row>
    <row r="30" spans="1:24" ht="15.75" x14ac:dyDescent="0.25">
      <c r="A30" s="20" t="s">
        <v>138</v>
      </c>
      <c r="B30" s="23" t="s">
        <v>322</v>
      </c>
      <c r="C30" s="24" t="str">
        <f t="shared" si="10"/>
        <v>0111</v>
      </c>
      <c r="D30" s="24" t="str">
        <f t="shared" si="11"/>
        <v>1000</v>
      </c>
      <c r="E30" s="24" t="str">
        <f t="shared" si="12"/>
        <v>1100</v>
      </c>
      <c r="F30" s="24" t="str">
        <f t="shared" si="13"/>
        <v>0000</v>
      </c>
      <c r="G30" s="24" t="str">
        <f t="shared" si="14"/>
        <v>0000</v>
      </c>
      <c r="H30" s="24" t="str">
        <f t="shared" si="15"/>
        <v>0000</v>
      </c>
      <c r="I30" s="24" t="str">
        <f t="shared" si="16"/>
        <v>1110</v>
      </c>
      <c r="J30" s="24" t="str">
        <f t="shared" si="17"/>
        <v>0111</v>
      </c>
      <c r="K30" s="24" t="str">
        <f t="shared" si="19"/>
        <v>7</v>
      </c>
      <c r="L30" s="24" t="str">
        <f t="shared" si="19"/>
        <v>8</v>
      </c>
      <c r="M30" s="24" t="str">
        <f t="shared" si="19"/>
        <v>C</v>
      </c>
      <c r="N30" s="24" t="str">
        <f t="shared" si="19"/>
        <v>0</v>
      </c>
      <c r="O30" s="24" t="str">
        <f t="shared" si="19"/>
        <v>0</v>
      </c>
      <c r="P30" s="24" t="str">
        <f t="shared" si="19"/>
        <v>0</v>
      </c>
      <c r="Q30" s="24" t="str">
        <f t="shared" si="19"/>
        <v>E</v>
      </c>
      <c r="R30" s="24" t="str">
        <f t="shared" si="19"/>
        <v>7</v>
      </c>
      <c r="S30" s="24" t="str">
        <f t="shared" si="18"/>
        <v>78C000E7</v>
      </c>
      <c r="T30" s="31">
        <v>4</v>
      </c>
      <c r="U30" t="s">
        <v>321</v>
      </c>
      <c r="W30" s="56" t="s">
        <v>13</v>
      </c>
      <c r="X30" s="57"/>
    </row>
    <row r="31" spans="1:24" ht="15.75" x14ac:dyDescent="0.25">
      <c r="A31" s="20" t="s">
        <v>137</v>
      </c>
      <c r="B31" s="23" t="s">
        <v>223</v>
      </c>
      <c r="C31" s="24" t="str">
        <f t="shared" si="10"/>
        <v>0100</v>
      </c>
      <c r="D31" s="24" t="str">
        <f t="shared" si="11"/>
        <v>0000</v>
      </c>
      <c r="E31" s="24" t="str">
        <f t="shared" si="12"/>
        <v>0000</v>
      </c>
      <c r="F31" s="24" t="str">
        <f t="shared" si="13"/>
        <v>0000</v>
      </c>
      <c r="G31" s="24" t="str">
        <f t="shared" si="14"/>
        <v>0000</v>
      </c>
      <c r="H31" s="24" t="str">
        <f t="shared" si="15"/>
        <v>0000</v>
      </c>
      <c r="I31" s="24" t="str">
        <f t="shared" si="16"/>
        <v>1110</v>
      </c>
      <c r="J31" s="24" t="str">
        <f t="shared" si="17"/>
        <v>1000</v>
      </c>
      <c r="K31" s="24" t="str">
        <f t="shared" si="19"/>
        <v>4</v>
      </c>
      <c r="L31" s="24" t="str">
        <f t="shared" si="19"/>
        <v>0</v>
      </c>
      <c r="M31" s="24" t="str">
        <f t="shared" si="19"/>
        <v>0</v>
      </c>
      <c r="N31" s="24" t="str">
        <f t="shared" si="19"/>
        <v>0</v>
      </c>
      <c r="O31" s="24" t="str">
        <f t="shared" si="19"/>
        <v>0</v>
      </c>
      <c r="P31" s="24" t="str">
        <f t="shared" si="19"/>
        <v>0</v>
      </c>
      <c r="Q31" s="24" t="str">
        <f t="shared" si="19"/>
        <v>E</v>
      </c>
      <c r="R31" s="24" t="str">
        <f t="shared" si="19"/>
        <v>8</v>
      </c>
      <c r="S31" s="24" t="str">
        <f t="shared" si="18"/>
        <v>400000E8</v>
      </c>
      <c r="T31" s="31">
        <v>4</v>
      </c>
      <c r="W31" s="37" t="s">
        <v>73</v>
      </c>
      <c r="X31" s="36" t="s">
        <v>14</v>
      </c>
    </row>
    <row r="32" spans="1:24" ht="15.75" x14ac:dyDescent="0.25">
      <c r="A32" s="20" t="s">
        <v>136</v>
      </c>
      <c r="B32" s="23" t="s">
        <v>206</v>
      </c>
      <c r="C32" s="24" t="str">
        <f t="shared" si="10"/>
        <v>0100</v>
      </c>
      <c r="D32" s="24" t="str">
        <f t="shared" si="11"/>
        <v>1100</v>
      </c>
      <c r="E32" s="24" t="str">
        <f t="shared" si="12"/>
        <v>0000</v>
      </c>
      <c r="F32" s="24" t="str">
        <f t="shared" si="13"/>
        <v>1000</v>
      </c>
      <c r="G32" s="24" t="str">
        <f t="shared" si="14"/>
        <v>0000</v>
      </c>
      <c r="H32" s="24" t="str">
        <f t="shared" si="15"/>
        <v>0011</v>
      </c>
      <c r="I32" s="24" t="str">
        <f t="shared" si="16"/>
        <v>1010</v>
      </c>
      <c r="J32" s="24" t="str">
        <f t="shared" si="17"/>
        <v>1000</v>
      </c>
      <c r="K32" s="24" t="str">
        <f t="shared" si="19"/>
        <v>4</v>
      </c>
      <c r="L32" s="24" t="str">
        <f t="shared" si="19"/>
        <v>C</v>
      </c>
      <c r="M32" s="24" t="str">
        <f t="shared" si="19"/>
        <v>0</v>
      </c>
      <c r="N32" s="24" t="str">
        <f t="shared" si="19"/>
        <v>8</v>
      </c>
      <c r="O32" s="24" t="str">
        <f t="shared" si="19"/>
        <v>0</v>
      </c>
      <c r="P32" s="24" t="str">
        <f t="shared" si="19"/>
        <v>3</v>
      </c>
      <c r="Q32" s="24" t="str">
        <f t="shared" si="19"/>
        <v>A</v>
      </c>
      <c r="R32" s="24" t="str">
        <f t="shared" si="19"/>
        <v>8</v>
      </c>
      <c r="S32" s="24" t="str">
        <f t="shared" si="18"/>
        <v>4C0803A8</v>
      </c>
      <c r="T32" s="31">
        <v>4</v>
      </c>
      <c r="W32" s="37" t="s">
        <v>74</v>
      </c>
      <c r="X32" s="51" t="s">
        <v>42</v>
      </c>
    </row>
    <row r="33" spans="1:34" ht="15.75" x14ac:dyDescent="0.25">
      <c r="A33" s="20" t="s">
        <v>135</v>
      </c>
      <c r="B33" s="23" t="s">
        <v>224</v>
      </c>
      <c r="C33" s="24" t="str">
        <f t="shared" si="10"/>
        <v>0000</v>
      </c>
      <c r="D33" s="24" t="str">
        <f t="shared" si="11"/>
        <v>1000</v>
      </c>
      <c r="E33" s="24" t="str">
        <f t="shared" si="12"/>
        <v>0000</v>
      </c>
      <c r="F33" s="24" t="str">
        <f t="shared" si="13"/>
        <v>0111</v>
      </c>
      <c r="G33" s="24" t="str">
        <f t="shared" si="14"/>
        <v>0000</v>
      </c>
      <c r="H33" s="24" t="str">
        <f t="shared" si="15"/>
        <v>0001</v>
      </c>
      <c r="I33" s="24" t="str">
        <f t="shared" si="16"/>
        <v>0000</v>
      </c>
      <c r="J33" s="24" t="str">
        <f t="shared" si="17"/>
        <v>1001</v>
      </c>
      <c r="K33" s="24" t="str">
        <f t="shared" si="19"/>
        <v>0</v>
      </c>
      <c r="L33" s="24" t="str">
        <f t="shared" si="19"/>
        <v>8</v>
      </c>
      <c r="M33" s="24" t="str">
        <f t="shared" si="19"/>
        <v>0</v>
      </c>
      <c r="N33" s="24" t="str">
        <f t="shared" si="19"/>
        <v>7</v>
      </c>
      <c r="O33" s="24" t="str">
        <f t="shared" si="19"/>
        <v>0</v>
      </c>
      <c r="P33" s="24" t="str">
        <f t="shared" si="19"/>
        <v>1</v>
      </c>
      <c r="Q33" s="24" t="str">
        <f t="shared" si="19"/>
        <v>0</v>
      </c>
      <c r="R33" s="24" t="str">
        <f t="shared" si="19"/>
        <v>9</v>
      </c>
      <c r="S33" s="24" t="str">
        <f t="shared" si="18"/>
        <v>08070109</v>
      </c>
      <c r="T33" s="31">
        <v>4</v>
      </c>
      <c r="W33" s="37" t="s">
        <v>74</v>
      </c>
      <c r="X33" s="51" t="s">
        <v>43</v>
      </c>
    </row>
    <row r="34" spans="1:34" ht="23.25" customHeight="1" x14ac:dyDescent="0.25">
      <c r="A34" s="20" t="s">
        <v>134</v>
      </c>
      <c r="B34" s="23" t="s">
        <v>225</v>
      </c>
      <c r="C34" s="24" t="str">
        <f t="shared" si="10"/>
        <v>0001</v>
      </c>
      <c r="D34" s="24" t="str">
        <f t="shared" si="11"/>
        <v>1000</v>
      </c>
      <c r="E34" s="24" t="str">
        <f t="shared" si="12"/>
        <v>0000</v>
      </c>
      <c r="F34" s="24" t="str">
        <f t="shared" si="13"/>
        <v>0000</v>
      </c>
      <c r="G34" s="24" t="str">
        <f t="shared" si="14"/>
        <v>0000</v>
      </c>
      <c r="H34" s="24" t="str">
        <f t="shared" si="15"/>
        <v>0101</v>
      </c>
      <c r="I34" s="24" t="str">
        <f t="shared" si="16"/>
        <v>0010</v>
      </c>
      <c r="J34" s="24" t="str">
        <f t="shared" si="17"/>
        <v>1010</v>
      </c>
      <c r="K34" s="24" t="str">
        <f t="shared" si="19"/>
        <v>1</v>
      </c>
      <c r="L34" s="24" t="str">
        <f t="shared" si="19"/>
        <v>8</v>
      </c>
      <c r="M34" s="24" t="str">
        <f t="shared" si="19"/>
        <v>0</v>
      </c>
      <c r="N34" s="24" t="str">
        <f t="shared" si="19"/>
        <v>0</v>
      </c>
      <c r="O34" s="24" t="str">
        <f t="shared" si="19"/>
        <v>0</v>
      </c>
      <c r="P34" s="24" t="str">
        <f t="shared" si="19"/>
        <v>5</v>
      </c>
      <c r="Q34" s="24" t="str">
        <f t="shared" si="19"/>
        <v>2</v>
      </c>
      <c r="R34" s="24" t="str">
        <f t="shared" si="19"/>
        <v>A</v>
      </c>
      <c r="S34" s="24" t="str">
        <f t="shared" si="18"/>
        <v>1800052A</v>
      </c>
      <c r="T34" s="31">
        <v>4</v>
      </c>
      <c r="W34" s="37" t="s">
        <v>74</v>
      </c>
      <c r="X34" s="51" t="s">
        <v>44</v>
      </c>
    </row>
    <row r="35" spans="1:34" ht="15.75" x14ac:dyDescent="0.25">
      <c r="A35" s="20" t="s">
        <v>133</v>
      </c>
      <c r="B35" s="23" t="s">
        <v>270</v>
      </c>
      <c r="C35" s="24" t="str">
        <f t="shared" si="10"/>
        <v>1101</v>
      </c>
      <c r="D35" s="24" t="str">
        <f t="shared" si="11"/>
        <v>0100</v>
      </c>
      <c r="E35" s="24" t="str">
        <f t="shared" si="12"/>
        <v>0000</v>
      </c>
      <c r="F35" s="24" t="str">
        <f t="shared" si="13"/>
        <v>0000</v>
      </c>
      <c r="G35" s="24" t="str">
        <f t="shared" si="14"/>
        <v>0010</v>
      </c>
      <c r="H35" s="24" t="str">
        <f t="shared" si="15"/>
        <v>0001</v>
      </c>
      <c r="I35" s="24" t="str">
        <f t="shared" si="16"/>
        <v>0100</v>
      </c>
      <c r="J35" s="24" t="str">
        <f t="shared" si="17"/>
        <v>0000</v>
      </c>
      <c r="K35" s="24" t="str">
        <f t="shared" si="19"/>
        <v>D</v>
      </c>
      <c r="L35" s="24" t="str">
        <f t="shared" si="19"/>
        <v>4</v>
      </c>
      <c r="M35" s="24" t="str">
        <f t="shared" si="19"/>
        <v>0</v>
      </c>
      <c r="N35" s="24" t="str">
        <f t="shared" si="19"/>
        <v>0</v>
      </c>
      <c r="O35" s="24" t="str">
        <f t="shared" si="19"/>
        <v>2</v>
      </c>
      <c r="P35" s="24" t="str">
        <f t="shared" si="19"/>
        <v>1</v>
      </c>
      <c r="Q35" s="24" t="str">
        <f t="shared" si="19"/>
        <v>4</v>
      </c>
      <c r="R35" s="24" t="str">
        <f t="shared" si="19"/>
        <v>0</v>
      </c>
      <c r="S35" s="24" t="str">
        <f t="shared" si="18"/>
        <v>D4002140</v>
      </c>
      <c r="T35" s="31">
        <v>4</v>
      </c>
      <c r="W35" s="37" t="s">
        <v>74</v>
      </c>
      <c r="X35" s="51" t="s">
        <v>45</v>
      </c>
    </row>
    <row r="36" spans="1:34" ht="15.75" x14ac:dyDescent="0.25">
      <c r="A36" s="20" t="s">
        <v>132</v>
      </c>
      <c r="B36" s="23" t="s">
        <v>271</v>
      </c>
      <c r="C36" s="24" t="str">
        <f t="shared" si="10"/>
        <v>1101</v>
      </c>
      <c r="D36" s="24" t="str">
        <f t="shared" si="11"/>
        <v>1100</v>
      </c>
      <c r="E36" s="24" t="str">
        <f t="shared" si="12"/>
        <v>0000</v>
      </c>
      <c r="F36" s="24" t="str">
        <f t="shared" si="13"/>
        <v>0000</v>
      </c>
      <c r="G36" s="24" t="str">
        <f t="shared" si="14"/>
        <v>0001</v>
      </c>
      <c r="H36" s="24" t="str">
        <f t="shared" si="15"/>
        <v>1101</v>
      </c>
      <c r="I36" s="24" t="str">
        <f t="shared" si="16"/>
        <v>0100</v>
      </c>
      <c r="J36" s="24" t="str">
        <f t="shared" si="17"/>
        <v>0000</v>
      </c>
      <c r="K36" s="24" t="str">
        <f t="shared" si="19"/>
        <v>D</v>
      </c>
      <c r="L36" s="24" t="str">
        <f t="shared" si="19"/>
        <v>C</v>
      </c>
      <c r="M36" s="24" t="str">
        <f t="shared" si="19"/>
        <v>0</v>
      </c>
      <c r="N36" s="24" t="str">
        <f t="shared" si="19"/>
        <v>0</v>
      </c>
      <c r="O36" s="24" t="str">
        <f t="shared" si="19"/>
        <v>1</v>
      </c>
      <c r="P36" s="24" t="str">
        <f t="shared" si="19"/>
        <v>D</v>
      </c>
      <c r="Q36" s="24" t="str">
        <f t="shared" si="19"/>
        <v>4</v>
      </c>
      <c r="R36" s="24" t="str">
        <f t="shared" si="19"/>
        <v>0</v>
      </c>
      <c r="S36" s="24" t="str">
        <f t="shared" si="18"/>
        <v>DC001D40</v>
      </c>
      <c r="T36" s="31">
        <v>4</v>
      </c>
      <c r="W36" s="37" t="s">
        <v>74</v>
      </c>
      <c r="X36" s="51" t="s">
        <v>46</v>
      </c>
    </row>
    <row r="37" spans="1:34" ht="15.75" x14ac:dyDescent="0.25">
      <c r="A37" s="20" t="s">
        <v>131</v>
      </c>
      <c r="B37" s="27" t="s">
        <v>182</v>
      </c>
      <c r="C37" s="24" t="str">
        <f t="shared" si="10"/>
        <v>0001</v>
      </c>
      <c r="D37" s="24" t="str">
        <f t="shared" si="11"/>
        <v>0100</v>
      </c>
      <c r="E37" s="24" t="str">
        <f t="shared" si="12"/>
        <v>0000</v>
      </c>
      <c r="F37" s="24" t="str">
        <f t="shared" si="13"/>
        <v>0000</v>
      </c>
      <c r="G37" s="24" t="str">
        <f t="shared" si="14"/>
        <v>0000</v>
      </c>
      <c r="H37" s="24" t="str">
        <f t="shared" si="15"/>
        <v>1001</v>
      </c>
      <c r="I37" s="24" t="str">
        <f t="shared" si="16"/>
        <v>0100</v>
      </c>
      <c r="J37" s="24" t="str">
        <f t="shared" si="17"/>
        <v>1011</v>
      </c>
      <c r="K37" s="24" t="str">
        <f t="shared" si="19"/>
        <v>1</v>
      </c>
      <c r="L37" s="24" t="str">
        <f t="shared" si="19"/>
        <v>4</v>
      </c>
      <c r="M37" s="24" t="str">
        <f t="shared" si="19"/>
        <v>0</v>
      </c>
      <c r="N37" s="24" t="str">
        <f t="shared" si="19"/>
        <v>0</v>
      </c>
      <c r="O37" s="24" t="str">
        <f t="shared" si="19"/>
        <v>0</v>
      </c>
      <c r="P37" s="24" t="str">
        <f t="shared" si="19"/>
        <v>9</v>
      </c>
      <c r="Q37" s="24" t="str">
        <f t="shared" si="19"/>
        <v>4</v>
      </c>
      <c r="R37" s="24" t="str">
        <f t="shared" si="19"/>
        <v>B</v>
      </c>
      <c r="S37" s="24" t="str">
        <f t="shared" si="18"/>
        <v>1400094B</v>
      </c>
      <c r="T37" s="31">
        <v>4</v>
      </c>
      <c r="W37" s="37" t="s">
        <v>74</v>
      </c>
      <c r="X37" s="51" t="s">
        <v>47</v>
      </c>
    </row>
    <row r="38" spans="1:34" ht="15.75" x14ac:dyDescent="0.25">
      <c r="A38" s="20" t="s">
        <v>130</v>
      </c>
      <c r="B38" s="23" t="s">
        <v>272</v>
      </c>
      <c r="C38" s="24" t="str">
        <f t="shared" si="10"/>
        <v>1101</v>
      </c>
      <c r="D38" s="24" t="str">
        <f t="shared" si="11"/>
        <v>1000</v>
      </c>
      <c r="E38" s="24" t="str">
        <f t="shared" si="12"/>
        <v>0000</v>
      </c>
      <c r="F38" s="24" t="str">
        <f t="shared" si="13"/>
        <v>0000</v>
      </c>
      <c r="G38" s="24" t="str">
        <f t="shared" si="14"/>
        <v>0001</v>
      </c>
      <c r="H38" s="24" t="str">
        <f t="shared" si="15"/>
        <v>0101</v>
      </c>
      <c r="I38" s="24" t="str">
        <f t="shared" si="16"/>
        <v>0110</v>
      </c>
      <c r="J38" s="24" t="str">
        <f t="shared" si="17"/>
        <v>0000</v>
      </c>
      <c r="K38" s="24" t="str">
        <f t="shared" si="19"/>
        <v>D</v>
      </c>
      <c r="L38" s="24" t="str">
        <f t="shared" si="19"/>
        <v>8</v>
      </c>
      <c r="M38" s="24" t="str">
        <f t="shared" si="19"/>
        <v>0</v>
      </c>
      <c r="N38" s="24" t="str">
        <f t="shared" si="19"/>
        <v>0</v>
      </c>
      <c r="O38" s="24" t="str">
        <f t="shared" si="19"/>
        <v>1</v>
      </c>
      <c r="P38" s="24" t="str">
        <f t="shared" si="19"/>
        <v>5</v>
      </c>
      <c r="Q38" s="24" t="str">
        <f t="shared" si="19"/>
        <v>6</v>
      </c>
      <c r="R38" s="24" t="str">
        <f t="shared" si="19"/>
        <v>0</v>
      </c>
      <c r="S38" s="24" t="str">
        <f t="shared" si="18"/>
        <v>D8001560</v>
      </c>
      <c r="T38" s="31">
        <v>4</v>
      </c>
      <c r="W38" s="37" t="s">
        <v>74</v>
      </c>
      <c r="X38" s="51" t="s">
        <v>48</v>
      </c>
    </row>
    <row r="39" spans="1:34" x14ac:dyDescent="0.25">
      <c r="A39" s="20" t="s">
        <v>129</v>
      </c>
      <c r="B39" s="23" t="s">
        <v>226</v>
      </c>
      <c r="C39" s="24" t="str">
        <f t="shared" si="10"/>
        <v>0100</v>
      </c>
      <c r="D39" s="24" t="str">
        <f t="shared" si="11"/>
        <v>0100</v>
      </c>
      <c r="E39" s="24" t="str">
        <f t="shared" si="12"/>
        <v>0000</v>
      </c>
      <c r="F39" s="24" t="str">
        <f t="shared" si="13"/>
        <v>1011</v>
      </c>
      <c r="G39" s="24" t="str">
        <f t="shared" si="14"/>
        <v>0000</v>
      </c>
      <c r="H39" s="24" t="str">
        <f t="shared" si="15"/>
        <v>0000</v>
      </c>
      <c r="I39" s="24" t="str">
        <f t="shared" si="16"/>
        <v>1110</v>
      </c>
      <c r="J39" s="24" t="str">
        <f t="shared" si="17"/>
        <v>1100</v>
      </c>
      <c r="K39" s="24" t="str">
        <f t="shared" si="19"/>
        <v>4</v>
      </c>
      <c r="L39" s="24" t="str">
        <f t="shared" si="19"/>
        <v>4</v>
      </c>
      <c r="M39" s="24" t="str">
        <f t="shared" si="19"/>
        <v>0</v>
      </c>
      <c r="N39" s="24" t="str">
        <f t="shared" si="19"/>
        <v>B</v>
      </c>
      <c r="O39" s="24" t="str">
        <f t="shared" si="19"/>
        <v>0</v>
      </c>
      <c r="P39" s="24" t="str">
        <f t="shared" si="19"/>
        <v>0</v>
      </c>
      <c r="Q39" s="24" t="str">
        <f t="shared" si="19"/>
        <v>E</v>
      </c>
      <c r="R39" s="24" t="str">
        <f t="shared" si="19"/>
        <v>C</v>
      </c>
      <c r="S39" s="24" t="str">
        <f t="shared" si="18"/>
        <v>440B00EC</v>
      </c>
      <c r="T39" s="31">
        <v>4</v>
      </c>
    </row>
    <row r="40" spans="1:34" x14ac:dyDescent="0.25">
      <c r="A40" s="20" t="s">
        <v>128</v>
      </c>
      <c r="B40" s="23" t="s">
        <v>227</v>
      </c>
      <c r="C40" s="24" t="str">
        <f t="shared" si="10"/>
        <v>1011</v>
      </c>
      <c r="D40" s="24" t="str">
        <f t="shared" si="11"/>
        <v>1000</v>
      </c>
      <c r="E40" s="24" t="str">
        <f t="shared" si="12"/>
        <v>0000</v>
      </c>
      <c r="F40" s="24" t="str">
        <f t="shared" si="13"/>
        <v>0000</v>
      </c>
      <c r="G40" s="24" t="str">
        <f t="shared" si="14"/>
        <v>0000</v>
      </c>
      <c r="H40" s="24" t="str">
        <f t="shared" si="15"/>
        <v>0100</v>
      </c>
      <c r="I40" s="24" t="str">
        <f t="shared" si="16"/>
        <v>0000</v>
      </c>
      <c r="J40" s="24" t="str">
        <f t="shared" si="17"/>
        <v>1100</v>
      </c>
      <c r="K40" s="24" t="str">
        <f t="shared" si="19"/>
        <v>B</v>
      </c>
      <c r="L40" s="24" t="str">
        <f t="shared" si="19"/>
        <v>8</v>
      </c>
      <c r="M40" s="24" t="str">
        <f t="shared" si="19"/>
        <v>0</v>
      </c>
      <c r="N40" s="24" t="str">
        <f t="shared" si="19"/>
        <v>0</v>
      </c>
      <c r="O40" s="24" t="str">
        <f t="shared" si="19"/>
        <v>0</v>
      </c>
      <c r="P40" s="24" t="str">
        <f t="shared" si="19"/>
        <v>4</v>
      </c>
      <c r="Q40" s="24" t="str">
        <f t="shared" si="19"/>
        <v>0</v>
      </c>
      <c r="R40" s="24" t="str">
        <f t="shared" si="19"/>
        <v>C</v>
      </c>
      <c r="S40" s="24" t="str">
        <f t="shared" si="18"/>
        <v>B800040C</v>
      </c>
      <c r="T40" s="31">
        <v>4</v>
      </c>
    </row>
    <row r="41" spans="1:34" x14ac:dyDescent="0.25">
      <c r="A41" s="20" t="s">
        <v>127</v>
      </c>
      <c r="B41" s="23" t="s">
        <v>229</v>
      </c>
      <c r="C41" s="24" t="str">
        <f t="shared" si="10"/>
        <v>0100</v>
      </c>
      <c r="D41" s="24" t="str">
        <f t="shared" si="11"/>
        <v>1000</v>
      </c>
      <c r="E41" s="24" t="str">
        <f t="shared" si="12"/>
        <v>0000</v>
      </c>
      <c r="F41" s="24" t="str">
        <f t="shared" si="13"/>
        <v>1011</v>
      </c>
      <c r="G41" s="24" t="str">
        <f t="shared" si="14"/>
        <v>0000</v>
      </c>
      <c r="H41" s="24" t="str">
        <f t="shared" si="15"/>
        <v>0001</v>
      </c>
      <c r="I41" s="24" t="str">
        <f t="shared" si="16"/>
        <v>1000</v>
      </c>
      <c r="J41" s="24" t="str">
        <f t="shared" si="17"/>
        <v>1100</v>
      </c>
      <c r="K41" s="24" t="str">
        <f t="shared" si="19"/>
        <v>4</v>
      </c>
      <c r="L41" s="24" t="str">
        <f t="shared" si="19"/>
        <v>8</v>
      </c>
      <c r="M41" s="24" t="str">
        <f t="shared" si="19"/>
        <v>0</v>
      </c>
      <c r="N41" s="24" t="str">
        <f t="shared" si="19"/>
        <v>B</v>
      </c>
      <c r="O41" s="24" t="str">
        <f t="shared" si="19"/>
        <v>0</v>
      </c>
      <c r="P41" s="24" t="str">
        <f t="shared" si="19"/>
        <v>1</v>
      </c>
      <c r="Q41" s="24" t="str">
        <f t="shared" si="19"/>
        <v>8</v>
      </c>
      <c r="R41" s="24" t="str">
        <f t="shared" si="19"/>
        <v>C</v>
      </c>
      <c r="S41" s="24" t="str">
        <f t="shared" si="18"/>
        <v>480B018C</v>
      </c>
      <c r="T41" s="31">
        <v>4</v>
      </c>
    </row>
    <row r="42" spans="1:34" x14ac:dyDescent="0.25">
      <c r="A42" s="20" t="s">
        <v>126</v>
      </c>
      <c r="B42" s="23" t="s">
        <v>273</v>
      </c>
      <c r="C42" s="24" t="str">
        <f t="shared" si="10"/>
        <v>1100</v>
      </c>
      <c r="D42" s="24" t="str">
        <f t="shared" si="11"/>
        <v>1100</v>
      </c>
      <c r="E42" s="24" t="str">
        <f t="shared" si="12"/>
        <v>0000</v>
      </c>
      <c r="F42" s="24" t="str">
        <f t="shared" si="13"/>
        <v>0000</v>
      </c>
      <c r="G42" s="24" t="str">
        <f t="shared" si="14"/>
        <v>0000</v>
      </c>
      <c r="H42" s="24" t="str">
        <f t="shared" si="15"/>
        <v>1001</v>
      </c>
      <c r="I42" s="24" t="str">
        <f t="shared" si="16"/>
        <v>1000</v>
      </c>
      <c r="J42" s="24" t="str">
        <f t="shared" si="17"/>
        <v>0000</v>
      </c>
      <c r="K42" s="24" t="str">
        <f t="shared" si="19"/>
        <v>C</v>
      </c>
      <c r="L42" s="24" t="str">
        <f t="shared" si="19"/>
        <v>C</v>
      </c>
      <c r="M42" s="24" t="str">
        <f t="shared" si="19"/>
        <v>0</v>
      </c>
      <c r="N42" s="24" t="str">
        <f t="shared" si="19"/>
        <v>0</v>
      </c>
      <c r="O42" s="24" t="str">
        <f t="shared" si="19"/>
        <v>0</v>
      </c>
      <c r="P42" s="24" t="str">
        <f t="shared" si="19"/>
        <v>9</v>
      </c>
      <c r="Q42" s="24" t="str">
        <f t="shared" si="19"/>
        <v>8</v>
      </c>
      <c r="R42" s="24" t="str">
        <f t="shared" si="19"/>
        <v>0</v>
      </c>
      <c r="S42" s="24" t="str">
        <f t="shared" si="18"/>
        <v>CC000980</v>
      </c>
      <c r="T42" s="31">
        <v>4</v>
      </c>
    </row>
    <row r="43" spans="1:34" x14ac:dyDescent="0.25">
      <c r="A43" s="20" t="s">
        <v>125</v>
      </c>
      <c r="B43" s="23" t="s">
        <v>274</v>
      </c>
      <c r="C43" s="24" t="str">
        <f t="shared" si="10"/>
        <v>1110</v>
      </c>
      <c r="D43" s="24" t="str">
        <f t="shared" si="11"/>
        <v>0000</v>
      </c>
      <c r="E43" s="24" t="str">
        <f t="shared" si="12"/>
        <v>0000</v>
      </c>
      <c r="F43" s="24" t="str">
        <f t="shared" si="13"/>
        <v>0111</v>
      </c>
      <c r="G43" s="24" t="str">
        <f t="shared" si="14"/>
        <v>1111</v>
      </c>
      <c r="H43" s="24" t="str">
        <f t="shared" si="15"/>
        <v>1100</v>
      </c>
      <c r="I43" s="24" t="str">
        <f t="shared" si="16"/>
        <v>0000</v>
      </c>
      <c r="J43" s="24" t="str">
        <f t="shared" si="17"/>
        <v>0000</v>
      </c>
      <c r="K43" s="24" t="str">
        <f t="shared" si="19"/>
        <v>E</v>
      </c>
      <c r="L43" s="24" t="str">
        <f t="shared" si="19"/>
        <v>0</v>
      </c>
      <c r="M43" s="24" t="str">
        <f t="shared" si="19"/>
        <v>0</v>
      </c>
      <c r="N43" s="24" t="str">
        <f t="shared" si="19"/>
        <v>7</v>
      </c>
      <c r="O43" s="24" t="str">
        <f t="shared" si="19"/>
        <v>F</v>
      </c>
      <c r="P43" s="24" t="str">
        <f t="shared" si="19"/>
        <v>C</v>
      </c>
      <c r="Q43" s="24" t="str">
        <f t="shared" si="19"/>
        <v>0</v>
      </c>
      <c r="R43" s="24" t="str">
        <f t="shared" si="19"/>
        <v>0</v>
      </c>
      <c r="S43" s="24" t="str">
        <f t="shared" si="18"/>
        <v>E007FC00</v>
      </c>
      <c r="T43" s="31">
        <v>4</v>
      </c>
    </row>
    <row r="44" spans="1:34" x14ac:dyDescent="0.25">
      <c r="A44" s="20" t="s">
        <v>125</v>
      </c>
      <c r="B44" s="23" t="s">
        <v>274</v>
      </c>
      <c r="C44" s="24" t="str">
        <f t="shared" si="10"/>
        <v>1110</v>
      </c>
      <c r="D44" s="24" t="str">
        <f t="shared" si="11"/>
        <v>0000</v>
      </c>
      <c r="E44" s="24" t="str">
        <f t="shared" si="12"/>
        <v>0000</v>
      </c>
      <c r="F44" s="24" t="str">
        <f t="shared" si="13"/>
        <v>0111</v>
      </c>
      <c r="G44" s="24" t="str">
        <f t="shared" si="14"/>
        <v>1111</v>
      </c>
      <c r="H44" s="24" t="str">
        <f t="shared" si="15"/>
        <v>1100</v>
      </c>
      <c r="I44" s="24" t="str">
        <f t="shared" si="16"/>
        <v>0000</v>
      </c>
      <c r="J44" s="24" t="str">
        <f t="shared" si="17"/>
        <v>0000</v>
      </c>
      <c r="K44" s="24" t="str">
        <f t="shared" si="19"/>
        <v>E</v>
      </c>
      <c r="L44" s="24" t="str">
        <f t="shared" si="19"/>
        <v>0</v>
      </c>
      <c r="M44" s="24" t="str">
        <f t="shared" si="19"/>
        <v>0</v>
      </c>
      <c r="N44" s="24" t="str">
        <f t="shared" si="19"/>
        <v>7</v>
      </c>
      <c r="O44" s="24" t="str">
        <f t="shared" si="19"/>
        <v>F</v>
      </c>
      <c r="P44" s="24" t="str">
        <f t="shared" si="19"/>
        <v>C</v>
      </c>
      <c r="Q44" s="24" t="str">
        <f t="shared" si="19"/>
        <v>0</v>
      </c>
      <c r="R44" s="24" t="str">
        <f t="shared" si="19"/>
        <v>0</v>
      </c>
      <c r="S44" s="24" t="str">
        <f t="shared" si="18"/>
        <v>E007FC00</v>
      </c>
      <c r="T44" s="31">
        <v>4</v>
      </c>
    </row>
    <row r="45" spans="1:34" x14ac:dyDescent="0.25">
      <c r="A45" s="20" t="s">
        <v>185</v>
      </c>
      <c r="B45" s="23" t="s">
        <v>228</v>
      </c>
      <c r="C45" s="24" t="str">
        <f t="shared" si="10"/>
        <v>1010</v>
      </c>
      <c r="D45" s="24" t="str">
        <f t="shared" si="11"/>
        <v>0000</v>
      </c>
      <c r="E45" s="24" t="str">
        <f t="shared" si="12"/>
        <v>0000</v>
      </c>
      <c r="F45" s="24" t="str">
        <f t="shared" si="13"/>
        <v>0111</v>
      </c>
      <c r="G45" s="24" t="str">
        <f t="shared" si="14"/>
        <v>1110</v>
      </c>
      <c r="H45" s="24" t="str">
        <f t="shared" si="15"/>
        <v>0000</v>
      </c>
      <c r="I45" s="24" t="str">
        <f t="shared" si="16"/>
        <v>0000</v>
      </c>
      <c r="J45" s="24" t="str">
        <f t="shared" si="17"/>
        <v>0111</v>
      </c>
      <c r="K45" s="24" t="str">
        <f t="shared" si="19"/>
        <v>A</v>
      </c>
      <c r="L45" s="24" t="str">
        <f t="shared" si="19"/>
        <v>0</v>
      </c>
      <c r="M45" s="24" t="str">
        <f t="shared" si="19"/>
        <v>0</v>
      </c>
      <c r="N45" s="24" t="str">
        <f t="shared" si="19"/>
        <v>7</v>
      </c>
      <c r="O45" s="24" t="str">
        <f t="shared" si="19"/>
        <v>E</v>
      </c>
      <c r="P45" s="24" t="str">
        <f t="shared" si="19"/>
        <v>0</v>
      </c>
      <c r="Q45" s="24" t="str">
        <f t="shared" si="19"/>
        <v>0</v>
      </c>
      <c r="R45" s="24" t="str">
        <f t="shared" si="19"/>
        <v>7</v>
      </c>
      <c r="S45" s="24" t="str">
        <f t="shared" si="18"/>
        <v>A007E007</v>
      </c>
      <c r="T45" s="31">
        <v>4</v>
      </c>
    </row>
    <row r="46" spans="1:34" x14ac:dyDescent="0.25">
      <c r="A46" s="20" t="s">
        <v>125</v>
      </c>
      <c r="B46" s="23" t="s">
        <v>274</v>
      </c>
      <c r="C46" s="24" t="str">
        <f t="shared" si="10"/>
        <v>1110</v>
      </c>
      <c r="D46" s="24" t="str">
        <f t="shared" si="11"/>
        <v>0000</v>
      </c>
      <c r="E46" s="24" t="str">
        <f t="shared" si="12"/>
        <v>0000</v>
      </c>
      <c r="F46" s="24" t="str">
        <f t="shared" si="13"/>
        <v>0111</v>
      </c>
      <c r="G46" s="24" t="str">
        <f t="shared" si="14"/>
        <v>1111</v>
      </c>
      <c r="H46" s="24" t="str">
        <f t="shared" si="15"/>
        <v>1100</v>
      </c>
      <c r="I46" s="24" t="str">
        <f t="shared" si="16"/>
        <v>0000</v>
      </c>
      <c r="J46" s="24" t="str">
        <f t="shared" si="17"/>
        <v>0000</v>
      </c>
      <c r="K46" s="24" t="str">
        <f t="shared" si="19"/>
        <v>E</v>
      </c>
      <c r="L46" s="24" t="str">
        <f t="shared" si="19"/>
        <v>0</v>
      </c>
      <c r="M46" s="24" t="str">
        <f t="shared" si="19"/>
        <v>0</v>
      </c>
      <c r="N46" s="24" t="str">
        <f t="shared" si="19"/>
        <v>7</v>
      </c>
      <c r="O46" s="24" t="str">
        <f t="shared" si="19"/>
        <v>F</v>
      </c>
      <c r="P46" s="24" t="str">
        <f t="shared" si="19"/>
        <v>C</v>
      </c>
      <c r="Q46" s="24" t="str">
        <f t="shared" si="19"/>
        <v>0</v>
      </c>
      <c r="R46" s="24" t="str">
        <f t="shared" si="19"/>
        <v>0</v>
      </c>
      <c r="S46" s="24" t="str">
        <f t="shared" si="18"/>
        <v>E007FC00</v>
      </c>
      <c r="T46" s="31">
        <v>4</v>
      </c>
    </row>
    <row r="48" spans="1:34" ht="15.75" x14ac:dyDescent="0.25">
      <c r="A48" s="66" t="s">
        <v>49</v>
      </c>
      <c r="B48" s="36" t="s">
        <v>15</v>
      </c>
      <c r="C48" s="66">
        <v>0</v>
      </c>
      <c r="D48" s="66">
        <v>0</v>
      </c>
      <c r="E48" s="38">
        <v>0</v>
      </c>
      <c r="F48" s="38">
        <v>0</v>
      </c>
      <c r="G48" s="39">
        <v>0</v>
      </c>
      <c r="H48" s="66">
        <v>1</v>
      </c>
      <c r="I48" s="66" t="s">
        <v>5</v>
      </c>
      <c r="J48" s="66" t="s">
        <v>5</v>
      </c>
      <c r="K48" s="66" t="s">
        <v>5</v>
      </c>
      <c r="L48" s="66" t="s">
        <v>5</v>
      </c>
      <c r="M48" s="66" t="s">
        <v>5</v>
      </c>
      <c r="N48" s="81" t="s">
        <v>6</v>
      </c>
      <c r="O48" s="82"/>
      <c r="P48" s="82"/>
      <c r="Q48" s="82"/>
      <c r="R48" s="83"/>
      <c r="S48" s="66" t="s">
        <v>5</v>
      </c>
      <c r="T48" s="66" t="s">
        <v>5</v>
      </c>
      <c r="U48" s="66" t="s">
        <v>5</v>
      </c>
      <c r="V48" s="66" t="s">
        <v>5</v>
      </c>
      <c r="W48" s="66" t="s">
        <v>5</v>
      </c>
      <c r="X48" s="66" t="s">
        <v>5</v>
      </c>
      <c r="Y48" s="77" t="s">
        <v>7</v>
      </c>
      <c r="Z48" s="77"/>
      <c r="AA48" s="77"/>
      <c r="AB48" s="77"/>
      <c r="AC48" s="77"/>
      <c r="AD48" s="73" t="s">
        <v>8</v>
      </c>
      <c r="AE48" s="68"/>
      <c r="AF48" s="68"/>
      <c r="AG48" s="68"/>
      <c r="AH48" s="69"/>
    </row>
    <row r="49" spans="1:34" ht="15.75" x14ac:dyDescent="0.25">
      <c r="A49" s="66" t="s">
        <v>51</v>
      </c>
      <c r="B49" s="42" t="s">
        <v>16</v>
      </c>
      <c r="C49" s="66">
        <v>0</v>
      </c>
      <c r="D49" s="66">
        <v>0</v>
      </c>
      <c r="E49" s="66">
        <v>0</v>
      </c>
      <c r="F49" s="66">
        <v>1</v>
      </c>
      <c r="G49" s="66">
        <v>0</v>
      </c>
      <c r="H49" s="66">
        <v>1</v>
      </c>
      <c r="I49" s="73" t="s">
        <v>40</v>
      </c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9"/>
      <c r="Y49" s="73" t="s">
        <v>7</v>
      </c>
      <c r="Z49" s="68"/>
      <c r="AA49" s="68"/>
      <c r="AB49" s="68"/>
      <c r="AC49" s="69"/>
      <c r="AD49" s="73" t="s">
        <v>8</v>
      </c>
      <c r="AE49" s="68"/>
      <c r="AF49" s="68"/>
      <c r="AG49" s="68"/>
      <c r="AH49" s="69"/>
    </row>
  </sheetData>
  <mergeCells count="8">
    <mergeCell ref="C2:J2"/>
    <mergeCell ref="K2:R2"/>
    <mergeCell ref="I49:X49"/>
    <mergeCell ref="Y49:AC49"/>
    <mergeCell ref="AD49:AH49"/>
    <mergeCell ref="N48:R48"/>
    <mergeCell ref="Y48:AC48"/>
    <mergeCell ref="AD48:AH4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="85" zoomScaleNormal="85" zoomScalePageLayoutView="85" workbookViewId="0">
      <selection activeCell="C42" sqref="C42:C44"/>
    </sheetView>
  </sheetViews>
  <sheetFormatPr defaultColWidth="8.85546875" defaultRowHeight="15" x14ac:dyDescent="0.25"/>
  <cols>
    <col min="1" max="1" width="4.140625" bestFit="1" customWidth="1"/>
    <col min="2" max="2" width="25.140625" bestFit="1" customWidth="1"/>
    <col min="3" max="3" width="50.140625" bestFit="1" customWidth="1"/>
    <col min="4" max="4" width="5.140625" bestFit="1" customWidth="1"/>
    <col min="5" max="5" width="5" bestFit="1" customWidth="1"/>
    <col min="6" max="11" width="6.5703125" bestFit="1" customWidth="1"/>
    <col min="12" max="12" width="2.7109375" customWidth="1"/>
    <col min="13" max="14" width="7.140625" customWidth="1"/>
    <col min="15" max="18" width="2.140625" bestFit="1" customWidth="1"/>
    <col min="19" max="19" width="7.140625" bestFit="1" customWidth="1"/>
    <col min="20" max="20" width="15.85546875" bestFit="1" customWidth="1"/>
    <col min="21" max="21" width="2.140625" bestFit="1" customWidth="1"/>
  </cols>
  <sheetData>
    <row r="2" spans="1:20" x14ac:dyDescent="0.25">
      <c r="A2" t="s">
        <v>230</v>
      </c>
      <c r="B2" s="22"/>
      <c r="C2" s="25" t="s">
        <v>2</v>
      </c>
      <c r="D2" s="120" t="s">
        <v>163</v>
      </c>
      <c r="E2" s="121"/>
      <c r="F2" s="121"/>
      <c r="G2" s="121"/>
      <c r="H2" s="121"/>
      <c r="I2" s="121"/>
      <c r="J2" s="121"/>
      <c r="K2" s="122"/>
      <c r="L2" s="123" t="s">
        <v>164</v>
      </c>
      <c r="M2" s="124"/>
      <c r="N2" s="124"/>
      <c r="O2" s="124"/>
      <c r="P2" s="124"/>
      <c r="Q2" s="124"/>
      <c r="R2" s="124"/>
      <c r="S2" s="125"/>
      <c r="T2" s="26" t="s">
        <v>165</v>
      </c>
    </row>
    <row r="3" spans="1:20" x14ac:dyDescent="0.25">
      <c r="A3" s="31">
        <v>0</v>
      </c>
      <c r="B3" s="21" t="s">
        <v>9</v>
      </c>
      <c r="C3" s="23" t="s">
        <v>183</v>
      </c>
      <c r="D3" s="24" t="str">
        <f t="shared" ref="D3:D46" si="0">MID($C3,1,4)</f>
        <v>0000</v>
      </c>
      <c r="E3" s="24" t="str">
        <f t="shared" ref="E3:E46" si="1">MID($C3,5,4)</f>
        <v>0000</v>
      </c>
      <c r="F3" s="24" t="str">
        <f t="shared" ref="F3:F46" si="2">MID($C3,9,4)</f>
        <v>0000</v>
      </c>
      <c r="G3" s="24" t="str">
        <f t="shared" ref="G3:G46" si="3">MID($C3,13,4)</f>
        <v>0000</v>
      </c>
      <c r="H3" s="24" t="str">
        <f t="shared" ref="H3:H46" si="4">MID($C3,17,4)</f>
        <v>0000</v>
      </c>
      <c r="I3" s="24" t="str">
        <f t="shared" ref="I3:I46" si="5">MID($C3,21,4)</f>
        <v>0000</v>
      </c>
      <c r="J3" s="24" t="str">
        <f t="shared" ref="J3:J46" si="6">MID($C3,25,4)</f>
        <v>0000</v>
      </c>
      <c r="K3" s="24" t="str">
        <f t="shared" ref="K3:K46" si="7">MID($C3,29,4)</f>
        <v>0000</v>
      </c>
      <c r="L3" s="24" t="str">
        <f t="shared" ref="L3:S18" si="8">BIN2HEX(D3)</f>
        <v>0</v>
      </c>
      <c r="M3" s="24" t="str">
        <f t="shared" si="8"/>
        <v>0</v>
      </c>
      <c r="N3" s="24" t="str">
        <f t="shared" si="8"/>
        <v>0</v>
      </c>
      <c r="O3" s="24" t="str">
        <f t="shared" si="8"/>
        <v>0</v>
      </c>
      <c r="P3" s="24" t="str">
        <f t="shared" si="8"/>
        <v>0</v>
      </c>
      <c r="Q3" s="24" t="str">
        <f t="shared" si="8"/>
        <v>0</v>
      </c>
      <c r="R3" s="24" t="str">
        <f t="shared" si="8"/>
        <v>0</v>
      </c>
      <c r="S3" s="24" t="str">
        <f t="shared" si="8"/>
        <v>0</v>
      </c>
      <c r="T3" s="24" t="str">
        <f t="shared" ref="T3" si="9" xml:space="preserve"> CONCATENATE(L3,M3,N3,O3,P3,Q3,R3,S3)</f>
        <v>00000000</v>
      </c>
    </row>
    <row r="4" spans="1:20" x14ac:dyDescent="0.25">
      <c r="A4" s="31">
        <f>A3+1</f>
        <v>1</v>
      </c>
      <c r="B4" s="20" t="s">
        <v>184</v>
      </c>
      <c r="C4" s="23" t="s">
        <v>189</v>
      </c>
      <c r="D4" s="24" t="str">
        <f t="shared" si="0"/>
        <v>1000</v>
      </c>
      <c r="E4" s="24" t="str">
        <f t="shared" si="1"/>
        <v>00 0</v>
      </c>
      <c r="F4" s="24" t="str">
        <f t="shared" si="2"/>
        <v>0000</v>
      </c>
      <c r="G4" s="24" t="str">
        <f t="shared" si="3"/>
        <v>0011</v>
      </c>
      <c r="H4" s="24" t="str">
        <f t="shared" si="4"/>
        <v>1110</v>
      </c>
      <c r="I4" s="24" t="str">
        <f t="shared" si="5"/>
        <v xml:space="preserve">000 </v>
      </c>
      <c r="J4" s="24" t="str">
        <f t="shared" si="6"/>
        <v>0000</v>
      </c>
      <c r="K4" s="24" t="str">
        <f t="shared" si="7"/>
        <v>0 01</v>
      </c>
      <c r="L4" s="24" t="str">
        <f t="shared" si="8"/>
        <v>8</v>
      </c>
      <c r="M4" s="24" t="e">
        <f t="shared" si="8"/>
        <v>#NUM!</v>
      </c>
      <c r="N4" s="24" t="str">
        <f t="shared" si="8"/>
        <v>0</v>
      </c>
      <c r="O4" s="24" t="str">
        <f t="shared" si="8"/>
        <v>3</v>
      </c>
      <c r="P4" s="24" t="str">
        <f t="shared" si="8"/>
        <v>E</v>
      </c>
      <c r="Q4" s="24" t="e">
        <f t="shared" si="8"/>
        <v>#NUM!</v>
      </c>
      <c r="R4" s="24" t="str">
        <f t="shared" si="8"/>
        <v>0</v>
      </c>
      <c r="S4" s="24" t="e">
        <f t="shared" si="8"/>
        <v>#NUM!</v>
      </c>
      <c r="T4" s="24" t="e">
        <f xml:space="preserve"> CONCATENATE(L4,M4,N4,O4,P4,Q4,R4,S4)</f>
        <v>#NUM!</v>
      </c>
    </row>
    <row r="5" spans="1:20" x14ac:dyDescent="0.25">
      <c r="A5" s="31">
        <f t="shared" ref="A5:A46" si="10">A4+1</f>
        <v>2</v>
      </c>
      <c r="B5" s="60" t="s">
        <v>162</v>
      </c>
      <c r="C5" s="23" t="s">
        <v>285</v>
      </c>
      <c r="D5" s="24" t="str">
        <f t="shared" si="0"/>
        <v>1100</v>
      </c>
      <c r="E5" s="24" t="str">
        <f t="shared" si="1"/>
        <v>0100</v>
      </c>
      <c r="F5" s="24" t="str">
        <f t="shared" si="2"/>
        <v>0000</v>
      </c>
      <c r="G5" s="24" t="str">
        <f t="shared" si="3"/>
        <v>0111</v>
      </c>
      <c r="H5" s="24" t="str">
        <f t="shared" si="4"/>
        <v>1111</v>
      </c>
      <c r="I5" s="24" t="str">
        <f t="shared" si="5"/>
        <v>1101</v>
      </c>
      <c r="J5" s="24" t="str">
        <f t="shared" si="6"/>
        <v>1110</v>
      </c>
      <c r="K5" s="24" t="str">
        <f t="shared" si="7"/>
        <v>0000</v>
      </c>
      <c r="L5" s="24" t="str">
        <f t="shared" si="8"/>
        <v>C</v>
      </c>
      <c r="M5" s="24" t="str">
        <f t="shared" si="8"/>
        <v>4</v>
      </c>
      <c r="N5" s="24" t="str">
        <f t="shared" si="8"/>
        <v>0</v>
      </c>
      <c r="O5" s="24" t="str">
        <f t="shared" si="8"/>
        <v>7</v>
      </c>
      <c r="P5" s="24" t="str">
        <f t="shared" si="8"/>
        <v>F</v>
      </c>
      <c r="Q5" s="24" t="str">
        <f t="shared" si="8"/>
        <v>D</v>
      </c>
      <c r="R5" s="24" t="str">
        <f t="shared" si="8"/>
        <v>E</v>
      </c>
      <c r="S5" s="24" t="str">
        <f t="shared" si="8"/>
        <v>0</v>
      </c>
      <c r="T5" s="24" t="str">
        <f t="shared" ref="T5:T46" si="11" xml:space="preserve"> CONCATENATE(L5,M5,N5,O5,P5,Q5,R5,S5)</f>
        <v>C407FDE0</v>
      </c>
    </row>
    <row r="6" spans="1:20" x14ac:dyDescent="0.25">
      <c r="A6" s="31">
        <f t="shared" si="10"/>
        <v>3</v>
      </c>
      <c r="B6" s="20" t="s">
        <v>161</v>
      </c>
      <c r="C6" s="27" t="s">
        <v>166</v>
      </c>
      <c r="D6" s="24" t="str">
        <f t="shared" si="0"/>
        <v>0001</v>
      </c>
      <c r="E6" s="24" t="str">
        <f t="shared" si="1"/>
        <v>01 0</v>
      </c>
      <c r="F6" s="24" t="str">
        <f t="shared" si="2"/>
        <v>0000</v>
      </c>
      <c r="G6" s="24" t="str">
        <f t="shared" si="3"/>
        <v>0000</v>
      </c>
      <c r="H6" s="24" t="str">
        <f t="shared" si="4"/>
        <v>0011</v>
      </c>
      <c r="I6" s="24" t="str">
        <f t="shared" si="5"/>
        <v xml:space="preserve">111 </v>
      </c>
      <c r="J6" s="24" t="str">
        <f t="shared" si="6"/>
        <v>1111</v>
      </c>
      <c r="K6" s="24" t="str">
        <f t="shared" si="7"/>
        <v>1 00</v>
      </c>
      <c r="L6" s="24" t="str">
        <f t="shared" si="8"/>
        <v>1</v>
      </c>
      <c r="M6" s="24" t="e">
        <f t="shared" si="8"/>
        <v>#NUM!</v>
      </c>
      <c r="N6" s="24" t="str">
        <f t="shared" si="8"/>
        <v>0</v>
      </c>
      <c r="O6" s="24" t="str">
        <f t="shared" si="8"/>
        <v>0</v>
      </c>
      <c r="P6" s="24" t="str">
        <f t="shared" si="8"/>
        <v>3</v>
      </c>
      <c r="Q6" s="24" t="e">
        <f t="shared" si="8"/>
        <v>#NUM!</v>
      </c>
      <c r="R6" s="24" t="str">
        <f t="shared" si="8"/>
        <v>F</v>
      </c>
      <c r="S6" s="24" t="e">
        <f t="shared" si="8"/>
        <v>#NUM!</v>
      </c>
      <c r="T6" s="24" t="e">
        <f xml:space="preserve"> CONCATENATE(L6,M6,N6,O6,P6,Q6,R6,S6)</f>
        <v>#NUM!</v>
      </c>
    </row>
    <row r="7" spans="1:20" x14ac:dyDescent="0.25">
      <c r="A7" s="31">
        <f t="shared" si="10"/>
        <v>4</v>
      </c>
      <c r="B7" s="20" t="s">
        <v>160</v>
      </c>
      <c r="C7" s="28" t="s">
        <v>169</v>
      </c>
      <c r="D7" s="24" t="str">
        <f t="shared" si="0"/>
        <v>0000</v>
      </c>
      <c r="E7" s="24" t="str">
        <f t="shared" si="1"/>
        <v>01 0</v>
      </c>
      <c r="F7" s="24" t="str">
        <f t="shared" si="2"/>
        <v>0000</v>
      </c>
      <c r="G7" s="24" t="str">
        <f t="shared" si="3"/>
        <v xml:space="preserve"> 000</v>
      </c>
      <c r="H7" s="24" t="str">
        <f t="shared" si="4"/>
        <v>00 0</v>
      </c>
      <c r="I7" s="24" t="str">
        <f t="shared" si="5"/>
        <v>0000</v>
      </c>
      <c r="J7" s="24" t="str">
        <f t="shared" si="6"/>
        <v>0 00</v>
      </c>
      <c r="K7" s="24" t="str">
        <f t="shared" si="7"/>
        <v xml:space="preserve">000 </v>
      </c>
      <c r="L7" s="24" t="str">
        <f t="shared" si="8"/>
        <v>0</v>
      </c>
      <c r="M7" s="24" t="e">
        <f t="shared" si="8"/>
        <v>#NUM!</v>
      </c>
      <c r="N7" s="24" t="str">
        <f t="shared" si="8"/>
        <v>0</v>
      </c>
      <c r="O7" s="24" t="e">
        <f t="shared" si="8"/>
        <v>#NUM!</v>
      </c>
      <c r="P7" s="24" t="e">
        <f t="shared" si="8"/>
        <v>#NUM!</v>
      </c>
      <c r="Q7" s="24" t="str">
        <f t="shared" si="8"/>
        <v>0</v>
      </c>
      <c r="R7" s="24" t="e">
        <f t="shared" si="8"/>
        <v>#NUM!</v>
      </c>
      <c r="S7" s="24" t="e">
        <f t="shared" si="8"/>
        <v>#NUM!</v>
      </c>
      <c r="T7" s="24" t="e">
        <f t="shared" si="11"/>
        <v>#NUM!</v>
      </c>
    </row>
    <row r="8" spans="1:20" x14ac:dyDescent="0.25">
      <c r="A8" s="31">
        <f t="shared" si="10"/>
        <v>5</v>
      </c>
      <c r="B8" s="20" t="s">
        <v>157</v>
      </c>
      <c r="C8" s="23" t="s">
        <v>171</v>
      </c>
      <c r="D8" s="24" t="str">
        <f t="shared" si="0"/>
        <v>0010</v>
      </c>
      <c r="E8" s="24" t="str">
        <f t="shared" si="1"/>
        <v>01 0</v>
      </c>
      <c r="F8" s="24" t="str">
        <f t="shared" si="2"/>
        <v>0000</v>
      </c>
      <c r="G8" s="24" t="str">
        <f t="shared" si="3"/>
        <v>0000</v>
      </c>
      <c r="H8" s="24" t="str">
        <f t="shared" si="4"/>
        <v>0000</v>
      </c>
      <c r="I8" s="24" t="str">
        <f t="shared" si="5"/>
        <v xml:space="preserve">000 </v>
      </c>
      <c r="J8" s="24" t="str">
        <f t="shared" si="6"/>
        <v>0000</v>
      </c>
      <c r="K8" s="24" t="str">
        <f t="shared" si="7"/>
        <v>1 00</v>
      </c>
      <c r="L8" s="24" t="str">
        <f t="shared" si="8"/>
        <v>2</v>
      </c>
      <c r="M8" s="24" t="e">
        <f t="shared" si="8"/>
        <v>#NUM!</v>
      </c>
      <c r="N8" s="24" t="str">
        <f t="shared" si="8"/>
        <v>0</v>
      </c>
      <c r="O8" s="24" t="str">
        <f t="shared" si="8"/>
        <v>0</v>
      </c>
      <c r="P8" s="24" t="str">
        <f t="shared" si="8"/>
        <v>0</v>
      </c>
      <c r="Q8" s="24" t="e">
        <f t="shared" si="8"/>
        <v>#NUM!</v>
      </c>
      <c r="R8" s="24" t="str">
        <f t="shared" si="8"/>
        <v>0</v>
      </c>
      <c r="S8" s="24" t="e">
        <f t="shared" si="8"/>
        <v>#NUM!</v>
      </c>
      <c r="T8" s="24" t="e">
        <f t="shared" si="11"/>
        <v>#NUM!</v>
      </c>
    </row>
    <row r="9" spans="1:20" x14ac:dyDescent="0.25">
      <c r="A9" s="31">
        <f t="shared" si="10"/>
        <v>6</v>
      </c>
      <c r="B9" s="61" t="s">
        <v>159</v>
      </c>
      <c r="C9" s="23" t="s">
        <v>286</v>
      </c>
      <c r="D9" s="24" t="str">
        <f t="shared" si="0"/>
        <v>1101</v>
      </c>
      <c r="E9" s="24" t="str">
        <f t="shared" si="1"/>
        <v>0000</v>
      </c>
      <c r="F9" s="24" t="str">
        <f t="shared" si="2"/>
        <v>0000</v>
      </c>
      <c r="G9" s="24" t="str">
        <f t="shared" si="3"/>
        <v>0000</v>
      </c>
      <c r="H9" s="24" t="str">
        <f t="shared" si="4"/>
        <v>0001</v>
      </c>
      <c r="I9" s="24" t="str">
        <f t="shared" si="5"/>
        <v>0111</v>
      </c>
      <c r="J9" s="24" t="str">
        <f t="shared" si="6"/>
        <v>1110</v>
      </c>
      <c r="K9" s="24" t="str">
        <f t="shared" si="7"/>
        <v>0000</v>
      </c>
      <c r="L9" s="24" t="str">
        <f t="shared" si="8"/>
        <v>D</v>
      </c>
      <c r="M9" s="24" t="str">
        <f t="shared" si="8"/>
        <v>0</v>
      </c>
      <c r="N9" s="24" t="str">
        <f t="shared" si="8"/>
        <v>0</v>
      </c>
      <c r="O9" s="24" t="str">
        <f t="shared" si="8"/>
        <v>0</v>
      </c>
      <c r="P9" s="24" t="str">
        <f t="shared" si="8"/>
        <v>1</v>
      </c>
      <c r="Q9" s="24" t="str">
        <f t="shared" si="8"/>
        <v>7</v>
      </c>
      <c r="R9" s="24" t="str">
        <f t="shared" si="8"/>
        <v>E</v>
      </c>
      <c r="S9" s="24" t="str">
        <f t="shared" si="8"/>
        <v>0</v>
      </c>
      <c r="T9" s="24" t="str">
        <f t="shared" si="11"/>
        <v>D00017E0</v>
      </c>
    </row>
    <row r="10" spans="1:20" x14ac:dyDescent="0.25">
      <c r="A10" s="31">
        <f t="shared" si="10"/>
        <v>7</v>
      </c>
      <c r="B10" s="20" t="s">
        <v>158</v>
      </c>
      <c r="C10" s="23" t="s">
        <v>173</v>
      </c>
      <c r="D10" s="24" t="str">
        <f t="shared" si="0"/>
        <v>1010</v>
      </c>
      <c r="E10" s="24" t="str">
        <f t="shared" si="1"/>
        <v>01 0</v>
      </c>
      <c r="F10" s="24" t="str">
        <f t="shared" si="2"/>
        <v>0000</v>
      </c>
      <c r="G10" s="24" t="str">
        <f t="shared" si="3"/>
        <v>0000</v>
      </c>
      <c r="H10" s="24" t="str">
        <f t="shared" si="4"/>
        <v>0000</v>
      </c>
      <c r="I10" s="24" t="str">
        <f t="shared" si="5"/>
        <v xml:space="preserve">000 </v>
      </c>
      <c r="J10" s="24" t="str">
        <f t="shared" si="6"/>
        <v>1111</v>
      </c>
      <c r="K10" s="24" t="str">
        <f t="shared" si="7"/>
        <v>1 00</v>
      </c>
      <c r="L10" s="24" t="str">
        <f t="shared" si="8"/>
        <v>A</v>
      </c>
      <c r="M10" s="24" t="e">
        <f t="shared" si="8"/>
        <v>#NUM!</v>
      </c>
      <c r="N10" s="24" t="str">
        <f t="shared" si="8"/>
        <v>0</v>
      </c>
      <c r="O10" s="24" t="str">
        <f t="shared" si="8"/>
        <v>0</v>
      </c>
      <c r="P10" s="24" t="str">
        <f t="shared" si="8"/>
        <v>0</v>
      </c>
      <c r="Q10" s="24" t="e">
        <f t="shared" si="8"/>
        <v>#NUM!</v>
      </c>
      <c r="R10" s="24" t="str">
        <f t="shared" si="8"/>
        <v>F</v>
      </c>
      <c r="S10" s="24" t="e">
        <f t="shared" si="8"/>
        <v>#NUM!</v>
      </c>
      <c r="T10" s="24" t="e">
        <f t="shared" si="11"/>
        <v>#NUM!</v>
      </c>
    </row>
    <row r="11" spans="1:20" x14ac:dyDescent="0.25">
      <c r="A11" s="31">
        <f t="shared" si="10"/>
        <v>8</v>
      </c>
      <c r="B11" s="20" t="s">
        <v>157</v>
      </c>
      <c r="C11" s="23" t="s">
        <v>171</v>
      </c>
      <c r="D11" s="24" t="str">
        <f t="shared" si="0"/>
        <v>0010</v>
      </c>
      <c r="E11" s="24" t="str">
        <f t="shared" si="1"/>
        <v>01 0</v>
      </c>
      <c r="F11" s="24" t="str">
        <f t="shared" si="2"/>
        <v>0000</v>
      </c>
      <c r="G11" s="24" t="str">
        <f t="shared" si="3"/>
        <v>0000</v>
      </c>
      <c r="H11" s="24" t="str">
        <f t="shared" si="4"/>
        <v>0000</v>
      </c>
      <c r="I11" s="24" t="str">
        <f t="shared" si="5"/>
        <v xml:space="preserve">000 </v>
      </c>
      <c r="J11" s="24" t="str">
        <f t="shared" si="6"/>
        <v>0000</v>
      </c>
      <c r="K11" s="24" t="str">
        <f t="shared" si="7"/>
        <v>1 00</v>
      </c>
      <c r="L11" s="24" t="str">
        <f t="shared" si="8"/>
        <v>2</v>
      </c>
      <c r="M11" s="24" t="e">
        <f t="shared" si="8"/>
        <v>#NUM!</v>
      </c>
      <c r="N11" s="24" t="str">
        <f t="shared" si="8"/>
        <v>0</v>
      </c>
      <c r="O11" s="24" t="str">
        <f t="shared" si="8"/>
        <v>0</v>
      </c>
      <c r="P11" s="24" t="str">
        <f t="shared" si="8"/>
        <v>0</v>
      </c>
      <c r="Q11" s="24" t="e">
        <f t="shared" si="8"/>
        <v>#NUM!</v>
      </c>
      <c r="R11" s="24" t="str">
        <f t="shared" si="8"/>
        <v>0</v>
      </c>
      <c r="S11" s="24" t="e">
        <f t="shared" si="8"/>
        <v>#NUM!</v>
      </c>
      <c r="T11" s="24" t="e">
        <f t="shared" si="11"/>
        <v>#NUM!</v>
      </c>
    </row>
    <row r="12" spans="1:20" x14ac:dyDescent="0.25">
      <c r="A12" s="31">
        <f t="shared" si="10"/>
        <v>9</v>
      </c>
      <c r="B12" s="20" t="s">
        <v>156</v>
      </c>
      <c r="C12" s="23" t="s">
        <v>174</v>
      </c>
      <c r="D12" s="24" t="str">
        <f t="shared" si="0"/>
        <v>0010</v>
      </c>
      <c r="E12" s="24" t="str">
        <f t="shared" si="1"/>
        <v>10 0</v>
      </c>
      <c r="F12" s="24" t="str">
        <f t="shared" si="2"/>
        <v>0000</v>
      </c>
      <c r="G12" s="24" t="str">
        <f t="shared" si="3"/>
        <v>0000</v>
      </c>
      <c r="H12" s="24" t="str">
        <f t="shared" si="4"/>
        <v>0000</v>
      </c>
      <c r="I12" s="24" t="str">
        <f t="shared" si="5"/>
        <v xml:space="preserve">000 </v>
      </c>
      <c r="J12" s="24" t="str">
        <f t="shared" si="6"/>
        <v>1111</v>
      </c>
      <c r="K12" s="24" t="str">
        <f t="shared" si="7"/>
        <v>1 11</v>
      </c>
      <c r="L12" s="24" t="str">
        <f t="shared" si="8"/>
        <v>2</v>
      </c>
      <c r="M12" s="24" t="e">
        <f t="shared" si="8"/>
        <v>#NUM!</v>
      </c>
      <c r="N12" s="24" t="str">
        <f t="shared" si="8"/>
        <v>0</v>
      </c>
      <c r="O12" s="24" t="str">
        <f t="shared" si="8"/>
        <v>0</v>
      </c>
      <c r="P12" s="24" t="str">
        <f t="shared" si="8"/>
        <v>0</v>
      </c>
      <c r="Q12" s="24" t="e">
        <f t="shared" si="8"/>
        <v>#NUM!</v>
      </c>
      <c r="R12" s="24" t="str">
        <f t="shared" si="8"/>
        <v>F</v>
      </c>
      <c r="S12" s="24" t="e">
        <f t="shared" si="8"/>
        <v>#NUM!</v>
      </c>
      <c r="T12" s="24" t="e">
        <f t="shared" si="11"/>
        <v>#NUM!</v>
      </c>
    </row>
    <row r="13" spans="1:20" x14ac:dyDescent="0.25">
      <c r="A13" s="31">
        <f t="shared" si="10"/>
        <v>10</v>
      </c>
      <c r="B13" s="61" t="s">
        <v>155</v>
      </c>
      <c r="C13" s="23" t="s">
        <v>287</v>
      </c>
      <c r="D13" s="24" t="str">
        <f t="shared" si="0"/>
        <v>1110</v>
      </c>
      <c r="E13" s="24" t="str">
        <f t="shared" si="1"/>
        <v>0000</v>
      </c>
      <c r="F13" s="24" t="str">
        <f t="shared" si="2"/>
        <v>0000</v>
      </c>
      <c r="G13" s="24" t="str">
        <f t="shared" si="3"/>
        <v>0111</v>
      </c>
      <c r="H13" s="24" t="str">
        <f t="shared" si="4"/>
        <v>1111</v>
      </c>
      <c r="I13" s="24" t="str">
        <f t="shared" si="5"/>
        <v>0000</v>
      </c>
      <c r="J13" s="24" t="str">
        <f t="shared" si="6"/>
        <v>0000</v>
      </c>
      <c r="K13" s="24" t="str">
        <f t="shared" si="7"/>
        <v>0000</v>
      </c>
      <c r="L13" s="24" t="str">
        <f t="shared" si="8"/>
        <v>E</v>
      </c>
      <c r="M13" s="24" t="str">
        <f t="shared" si="8"/>
        <v>0</v>
      </c>
      <c r="N13" s="24" t="str">
        <f t="shared" si="8"/>
        <v>0</v>
      </c>
      <c r="O13" s="24" t="str">
        <f t="shared" si="8"/>
        <v>7</v>
      </c>
      <c r="P13" s="24" t="str">
        <f t="shared" si="8"/>
        <v>F</v>
      </c>
      <c r="Q13" s="24" t="str">
        <f t="shared" si="8"/>
        <v>0</v>
      </c>
      <c r="R13" s="24" t="str">
        <f t="shared" si="8"/>
        <v>0</v>
      </c>
      <c r="S13" s="24" t="str">
        <f t="shared" si="8"/>
        <v>0</v>
      </c>
      <c r="T13" s="24" t="str">
        <f t="shared" si="11"/>
        <v>E007F000</v>
      </c>
    </row>
    <row r="14" spans="1:20" x14ac:dyDescent="0.25">
      <c r="A14" s="31">
        <f t="shared" si="10"/>
        <v>11</v>
      </c>
      <c r="B14" s="20" t="s">
        <v>154</v>
      </c>
      <c r="C14" s="23" t="s">
        <v>187</v>
      </c>
      <c r="D14" s="24" t="str">
        <f t="shared" si="0"/>
        <v>1000</v>
      </c>
      <c r="E14" s="24" t="str">
        <f t="shared" si="1"/>
        <v>00 0</v>
      </c>
      <c r="F14" s="24" t="str">
        <f t="shared" si="2"/>
        <v>0000</v>
      </c>
      <c r="G14" s="24" t="str">
        <f t="shared" si="3"/>
        <v>0000</v>
      </c>
      <c r="H14" s="24" t="str">
        <f t="shared" si="4"/>
        <v>0010</v>
      </c>
      <c r="I14" s="24" t="str">
        <f t="shared" si="5"/>
        <v xml:space="preserve">000 </v>
      </c>
      <c r="J14" s="24" t="str">
        <f t="shared" si="6"/>
        <v>0000</v>
      </c>
      <c r="K14" s="24" t="str">
        <f t="shared" si="7"/>
        <v>0 00</v>
      </c>
      <c r="L14" s="24" t="str">
        <f t="shared" si="8"/>
        <v>8</v>
      </c>
      <c r="M14" s="24" t="e">
        <f t="shared" si="8"/>
        <v>#NUM!</v>
      </c>
      <c r="N14" s="24" t="str">
        <f t="shared" si="8"/>
        <v>0</v>
      </c>
      <c r="O14" s="24" t="str">
        <f t="shared" si="8"/>
        <v>0</v>
      </c>
      <c r="P14" s="24" t="str">
        <f t="shared" si="8"/>
        <v>2</v>
      </c>
      <c r="Q14" s="24" t="e">
        <f t="shared" si="8"/>
        <v>#NUM!</v>
      </c>
      <c r="R14" s="24" t="str">
        <f t="shared" si="8"/>
        <v>0</v>
      </c>
      <c r="S14" s="24" t="e">
        <f t="shared" si="8"/>
        <v>#NUM!</v>
      </c>
      <c r="T14" s="24" t="e">
        <f t="shared" si="11"/>
        <v>#NUM!</v>
      </c>
    </row>
    <row r="15" spans="1:20" x14ac:dyDescent="0.25">
      <c r="A15" s="31">
        <f t="shared" si="10"/>
        <v>12</v>
      </c>
      <c r="B15" s="20" t="s">
        <v>153</v>
      </c>
      <c r="C15" s="23" t="s">
        <v>190</v>
      </c>
      <c r="D15" s="24" t="str">
        <f t="shared" si="0"/>
        <v>0101</v>
      </c>
      <c r="E15" s="24" t="str">
        <f t="shared" si="1"/>
        <v>10 0</v>
      </c>
      <c r="F15" s="24" t="str">
        <f t="shared" si="2"/>
        <v>0000</v>
      </c>
      <c r="G15" s="24" t="str">
        <f t="shared" si="3"/>
        <v>0000</v>
      </c>
      <c r="H15" s="24" t="str">
        <f t="shared" si="4"/>
        <v>0000</v>
      </c>
      <c r="I15" s="24" t="str">
        <f t="shared" si="5"/>
        <v xml:space="preserve">100 </v>
      </c>
      <c r="J15" s="24" t="str">
        <f t="shared" si="6"/>
        <v>0000</v>
      </c>
      <c r="K15" s="24" t="str">
        <f t="shared" si="7"/>
        <v>0 11</v>
      </c>
      <c r="L15" s="24" t="str">
        <f t="shared" si="8"/>
        <v>5</v>
      </c>
      <c r="M15" s="24" t="e">
        <f t="shared" si="8"/>
        <v>#NUM!</v>
      </c>
      <c r="N15" s="24" t="str">
        <f t="shared" si="8"/>
        <v>0</v>
      </c>
      <c r="O15" s="24" t="str">
        <f t="shared" si="8"/>
        <v>0</v>
      </c>
      <c r="P15" s="24" t="str">
        <f t="shared" si="8"/>
        <v>0</v>
      </c>
      <c r="Q15" s="24" t="e">
        <f t="shared" si="8"/>
        <v>#NUM!</v>
      </c>
      <c r="R15" s="24" t="str">
        <f t="shared" si="8"/>
        <v>0</v>
      </c>
      <c r="S15" s="24" t="e">
        <f t="shared" si="8"/>
        <v>#NUM!</v>
      </c>
      <c r="T15" s="24" t="e">
        <f t="shared" si="11"/>
        <v>#NUM!</v>
      </c>
    </row>
    <row r="16" spans="1:20" x14ac:dyDescent="0.25">
      <c r="A16" s="31">
        <f t="shared" si="10"/>
        <v>13</v>
      </c>
      <c r="B16" s="20" t="s">
        <v>152</v>
      </c>
      <c r="C16" s="23" t="s">
        <v>191</v>
      </c>
      <c r="D16" s="24" t="str">
        <f t="shared" si="0"/>
        <v>1000</v>
      </c>
      <c r="E16" s="24" t="str">
        <f t="shared" si="1"/>
        <v>01 0</v>
      </c>
      <c r="F16" s="24" t="str">
        <f t="shared" si="2"/>
        <v>0000</v>
      </c>
      <c r="G16" s="24" t="str">
        <f t="shared" si="3"/>
        <v>0000</v>
      </c>
      <c r="H16" s="24" t="str">
        <f t="shared" si="4"/>
        <v>0000</v>
      </c>
      <c r="I16" s="24" t="str">
        <f t="shared" si="5"/>
        <v xml:space="preserve">000 </v>
      </c>
      <c r="J16" s="24" t="str">
        <f t="shared" si="6"/>
        <v>1111</v>
      </c>
      <c r="K16" s="24" t="str">
        <f t="shared" si="7"/>
        <v>0 00</v>
      </c>
      <c r="L16" s="24" t="str">
        <f t="shared" si="8"/>
        <v>8</v>
      </c>
      <c r="M16" s="24" t="e">
        <f t="shared" si="8"/>
        <v>#NUM!</v>
      </c>
      <c r="N16" s="24" t="str">
        <f t="shared" si="8"/>
        <v>0</v>
      </c>
      <c r="O16" s="24" t="str">
        <f t="shared" si="8"/>
        <v>0</v>
      </c>
      <c r="P16" s="24" t="str">
        <f t="shared" si="8"/>
        <v>0</v>
      </c>
      <c r="Q16" s="24" t="e">
        <f t="shared" si="8"/>
        <v>#NUM!</v>
      </c>
      <c r="R16" s="24" t="str">
        <f t="shared" si="8"/>
        <v>F</v>
      </c>
      <c r="S16" s="24" t="e">
        <f t="shared" si="8"/>
        <v>#NUM!</v>
      </c>
      <c r="T16" s="24" t="e">
        <f t="shared" si="11"/>
        <v>#NUM!</v>
      </c>
    </row>
    <row r="17" spans="1:20" x14ac:dyDescent="0.25">
      <c r="A17" s="31">
        <f t="shared" si="10"/>
        <v>14</v>
      </c>
      <c r="B17" s="20" t="s">
        <v>151</v>
      </c>
      <c r="C17" s="23" t="s">
        <v>192</v>
      </c>
      <c r="D17" s="24" t="str">
        <f t="shared" si="0"/>
        <v>1001</v>
      </c>
      <c r="E17" s="24" t="str">
        <f t="shared" si="1"/>
        <v>10 0</v>
      </c>
      <c r="F17" s="24" t="str">
        <f t="shared" si="2"/>
        <v>0000</v>
      </c>
      <c r="G17" s="24" t="str">
        <f t="shared" si="3"/>
        <v>0 00</v>
      </c>
      <c r="H17" s="24" t="str">
        <f t="shared" si="4"/>
        <v>0000</v>
      </c>
      <c r="I17" s="24" t="str">
        <f t="shared" si="5"/>
        <v>0011</v>
      </c>
      <c r="J17" s="24" t="str">
        <f t="shared" si="6"/>
        <v xml:space="preserve"> 111</v>
      </c>
      <c r="K17" s="24" t="str">
        <f t="shared" si="7"/>
        <v>10 0</v>
      </c>
      <c r="L17" s="24" t="str">
        <f t="shared" si="8"/>
        <v>9</v>
      </c>
      <c r="M17" s="24" t="e">
        <f t="shared" si="8"/>
        <v>#NUM!</v>
      </c>
      <c r="N17" s="24" t="str">
        <f t="shared" si="8"/>
        <v>0</v>
      </c>
      <c r="O17" s="24" t="e">
        <f t="shared" si="8"/>
        <v>#NUM!</v>
      </c>
      <c r="P17" s="24" t="str">
        <f t="shared" si="8"/>
        <v>0</v>
      </c>
      <c r="Q17" s="24" t="str">
        <f t="shared" si="8"/>
        <v>3</v>
      </c>
      <c r="R17" s="24" t="e">
        <f t="shared" si="8"/>
        <v>#NUM!</v>
      </c>
      <c r="S17" s="24" t="e">
        <f t="shared" si="8"/>
        <v>#NUM!</v>
      </c>
      <c r="T17" s="24" t="e">
        <f t="shared" si="11"/>
        <v>#NUM!</v>
      </c>
    </row>
    <row r="18" spans="1:20" x14ac:dyDescent="0.25">
      <c r="A18" s="31">
        <f t="shared" si="10"/>
        <v>15</v>
      </c>
      <c r="B18" s="20" t="s">
        <v>150</v>
      </c>
      <c r="C18" s="23" t="s">
        <v>194</v>
      </c>
      <c r="D18" s="24" t="str">
        <f t="shared" si="0"/>
        <v>0101</v>
      </c>
      <c r="E18" s="24" t="str">
        <f t="shared" si="1"/>
        <v>11 1</v>
      </c>
      <c r="F18" s="24" t="str">
        <f t="shared" si="2"/>
        <v>1111</v>
      </c>
      <c r="G18" s="24" t="str">
        <f t="shared" si="3"/>
        <v>1111</v>
      </c>
      <c r="H18" s="24" t="str">
        <f t="shared" si="4"/>
        <v>1111</v>
      </c>
      <c r="I18" s="24" t="str">
        <f t="shared" si="5"/>
        <v xml:space="preserve">111 </v>
      </c>
      <c r="J18" s="24" t="str">
        <f t="shared" si="6"/>
        <v>0000</v>
      </c>
      <c r="K18" s="24" t="str">
        <f t="shared" si="7"/>
        <v>0 11</v>
      </c>
      <c r="L18" s="24" t="str">
        <f t="shared" si="8"/>
        <v>5</v>
      </c>
      <c r="M18" s="24" t="e">
        <f t="shared" si="8"/>
        <v>#NUM!</v>
      </c>
      <c r="N18" s="24" t="str">
        <f t="shared" si="8"/>
        <v>F</v>
      </c>
      <c r="O18" s="24" t="str">
        <f t="shared" si="8"/>
        <v>F</v>
      </c>
      <c r="P18" s="24" t="str">
        <f t="shared" si="8"/>
        <v>F</v>
      </c>
      <c r="Q18" s="24" t="e">
        <f t="shared" si="8"/>
        <v>#NUM!</v>
      </c>
      <c r="R18" s="24" t="str">
        <f t="shared" si="8"/>
        <v>0</v>
      </c>
      <c r="S18" s="24" t="e">
        <f t="shared" si="8"/>
        <v>#NUM!</v>
      </c>
      <c r="T18" s="24" t="e">
        <f t="shared" si="11"/>
        <v>#NUM!</v>
      </c>
    </row>
    <row r="19" spans="1:20" x14ac:dyDescent="0.25">
      <c r="A19" s="31">
        <f t="shared" si="10"/>
        <v>16</v>
      </c>
      <c r="B19" s="20" t="s">
        <v>149</v>
      </c>
      <c r="C19" s="23" t="s">
        <v>195</v>
      </c>
      <c r="D19" s="24" t="str">
        <f t="shared" si="0"/>
        <v>1001</v>
      </c>
      <c r="E19" s="24" t="str">
        <f t="shared" si="1"/>
        <v>11 0</v>
      </c>
      <c r="F19" s="24" t="str">
        <f t="shared" si="2"/>
        <v>0000</v>
      </c>
      <c r="G19" s="24" t="str">
        <f t="shared" si="3"/>
        <v>0000</v>
      </c>
      <c r="H19" s="24" t="str">
        <f t="shared" si="4"/>
        <v>0000</v>
      </c>
      <c r="I19" s="24" t="str">
        <f t="shared" si="5"/>
        <v xml:space="preserve">000 </v>
      </c>
      <c r="J19" s="24" t="str">
        <f t="shared" si="6"/>
        <v>0000</v>
      </c>
      <c r="K19" s="24" t="str">
        <f t="shared" si="7"/>
        <v>0 00</v>
      </c>
      <c r="L19" s="24" t="str">
        <f t="shared" ref="L19:S46" si="12">BIN2HEX(D19)</f>
        <v>9</v>
      </c>
      <c r="M19" s="24" t="e">
        <f t="shared" si="12"/>
        <v>#NUM!</v>
      </c>
      <c r="N19" s="24" t="str">
        <f t="shared" si="12"/>
        <v>0</v>
      </c>
      <c r="O19" s="24" t="str">
        <f t="shared" si="12"/>
        <v>0</v>
      </c>
      <c r="P19" s="24" t="str">
        <f t="shared" si="12"/>
        <v>0</v>
      </c>
      <c r="Q19" s="24" t="e">
        <f t="shared" si="12"/>
        <v>#NUM!</v>
      </c>
      <c r="R19" s="24" t="str">
        <f t="shared" si="12"/>
        <v>0</v>
      </c>
      <c r="S19" s="24" t="e">
        <f t="shared" si="12"/>
        <v>#NUM!</v>
      </c>
      <c r="T19" s="24" t="e">
        <f t="shared" si="11"/>
        <v>#NUM!</v>
      </c>
    </row>
    <row r="20" spans="1:20" x14ac:dyDescent="0.25">
      <c r="A20" s="31">
        <f t="shared" si="10"/>
        <v>17</v>
      </c>
      <c r="B20" s="20" t="s">
        <v>148</v>
      </c>
      <c r="C20" s="23" t="s">
        <v>196</v>
      </c>
      <c r="D20" s="24" t="str">
        <f t="shared" si="0"/>
        <v>0101</v>
      </c>
      <c r="E20" s="24" t="str">
        <f t="shared" si="1"/>
        <v>01 0</v>
      </c>
      <c r="F20" s="24" t="str">
        <f t="shared" si="2"/>
        <v>0000</v>
      </c>
      <c r="G20" s="24" t="str">
        <f t="shared" si="3"/>
        <v>0000</v>
      </c>
      <c r="H20" s="24" t="str">
        <f t="shared" si="4"/>
        <v>0010</v>
      </c>
      <c r="I20" s="24" t="str">
        <f t="shared" si="5"/>
        <v xml:space="preserve">000 </v>
      </c>
      <c r="J20" s="24" t="str">
        <f t="shared" si="6"/>
        <v>1110</v>
      </c>
      <c r="K20" s="24" t="str">
        <f t="shared" si="7"/>
        <v>1 00</v>
      </c>
      <c r="L20" s="24" t="str">
        <f t="shared" si="12"/>
        <v>5</v>
      </c>
      <c r="M20" s="24" t="e">
        <f t="shared" si="12"/>
        <v>#NUM!</v>
      </c>
      <c r="N20" s="24" t="str">
        <f t="shared" si="12"/>
        <v>0</v>
      </c>
      <c r="O20" s="24" t="str">
        <f t="shared" si="12"/>
        <v>0</v>
      </c>
      <c r="P20" s="24" t="str">
        <f t="shared" si="12"/>
        <v>2</v>
      </c>
      <c r="Q20" s="24" t="e">
        <f t="shared" si="12"/>
        <v>#NUM!</v>
      </c>
      <c r="R20" s="24" t="str">
        <f t="shared" si="12"/>
        <v>E</v>
      </c>
      <c r="S20" s="24" t="e">
        <f t="shared" si="12"/>
        <v>#NUM!</v>
      </c>
      <c r="T20" s="24" t="e">
        <f t="shared" si="11"/>
        <v>#NUM!</v>
      </c>
    </row>
    <row r="21" spans="1:20" x14ac:dyDescent="0.25">
      <c r="A21" s="31">
        <f t="shared" si="10"/>
        <v>18</v>
      </c>
      <c r="B21" s="20" t="s">
        <v>147</v>
      </c>
      <c r="C21" s="23" t="s">
        <v>197</v>
      </c>
      <c r="D21" s="24" t="str">
        <f t="shared" si="0"/>
        <v>0101</v>
      </c>
      <c r="E21" s="24" t="str">
        <f t="shared" si="1"/>
        <v>01 0</v>
      </c>
      <c r="F21" s="24" t="str">
        <f t="shared" si="2"/>
        <v>0000</v>
      </c>
      <c r="G21" s="24" t="str">
        <f t="shared" si="3"/>
        <v>0000</v>
      </c>
      <c r="H21" s="24" t="str">
        <f t="shared" si="4"/>
        <v>0000</v>
      </c>
      <c r="I21" s="24" t="str">
        <f t="shared" si="5"/>
        <v xml:space="preserve">001 </v>
      </c>
      <c r="J21" s="24" t="str">
        <f t="shared" si="6"/>
        <v>0010</v>
      </c>
      <c r="K21" s="24" t="str">
        <f t="shared" si="7"/>
        <v>0 00</v>
      </c>
      <c r="L21" s="24" t="str">
        <f t="shared" si="12"/>
        <v>5</v>
      </c>
      <c r="M21" s="24" t="e">
        <f t="shared" si="12"/>
        <v>#NUM!</v>
      </c>
      <c r="N21" s="24" t="str">
        <f t="shared" si="12"/>
        <v>0</v>
      </c>
      <c r="O21" s="24" t="str">
        <f t="shared" si="12"/>
        <v>0</v>
      </c>
      <c r="P21" s="24" t="str">
        <f t="shared" si="12"/>
        <v>0</v>
      </c>
      <c r="Q21" s="24" t="e">
        <f t="shared" si="12"/>
        <v>#NUM!</v>
      </c>
      <c r="R21" s="24" t="str">
        <f t="shared" si="12"/>
        <v>2</v>
      </c>
      <c r="S21" s="24" t="e">
        <f t="shared" si="12"/>
        <v>#NUM!</v>
      </c>
      <c r="T21" s="24" t="e">
        <f t="shared" si="11"/>
        <v>#NUM!</v>
      </c>
    </row>
    <row r="22" spans="1:20" x14ac:dyDescent="0.25">
      <c r="A22" s="31">
        <f t="shared" si="10"/>
        <v>19</v>
      </c>
      <c r="B22" s="61" t="s">
        <v>146</v>
      </c>
      <c r="C22" s="23" t="s">
        <v>288</v>
      </c>
      <c r="D22" s="24" t="str">
        <f t="shared" si="0"/>
        <v>1100</v>
      </c>
      <c r="E22" s="24" t="str">
        <f t="shared" si="1"/>
        <v>0100</v>
      </c>
      <c r="F22" s="24" t="str">
        <f t="shared" si="2"/>
        <v>0000</v>
      </c>
      <c r="G22" s="24" t="str">
        <f t="shared" si="3"/>
        <v>0000</v>
      </c>
      <c r="H22" s="24" t="str">
        <f t="shared" si="4"/>
        <v>0000</v>
      </c>
      <c r="I22" s="24" t="str">
        <f t="shared" si="5"/>
        <v>1000</v>
      </c>
      <c r="J22" s="24" t="str">
        <f t="shared" si="6"/>
        <v>1100</v>
      </c>
      <c r="K22" s="24" t="str">
        <f t="shared" si="7"/>
        <v>0000</v>
      </c>
      <c r="L22" s="24" t="str">
        <f t="shared" si="12"/>
        <v>C</v>
      </c>
      <c r="M22" s="24" t="str">
        <f t="shared" si="12"/>
        <v>4</v>
      </c>
      <c r="N22" s="24" t="str">
        <f t="shared" si="12"/>
        <v>0</v>
      </c>
      <c r="O22" s="24" t="str">
        <f t="shared" si="12"/>
        <v>0</v>
      </c>
      <c r="P22" s="24" t="str">
        <f t="shared" si="12"/>
        <v>0</v>
      </c>
      <c r="Q22" s="24" t="str">
        <f t="shared" si="12"/>
        <v>8</v>
      </c>
      <c r="R22" s="24" t="str">
        <f t="shared" si="12"/>
        <v>C</v>
      </c>
      <c r="S22" s="24" t="str">
        <f t="shared" si="12"/>
        <v>0</v>
      </c>
      <c r="T22" s="24" t="str">
        <f t="shared" si="11"/>
        <v>C40008C0</v>
      </c>
    </row>
    <row r="23" spans="1:20" x14ac:dyDescent="0.25">
      <c r="A23" s="31">
        <f t="shared" si="10"/>
        <v>20</v>
      </c>
      <c r="B23" s="20" t="s">
        <v>145</v>
      </c>
      <c r="C23" s="28" t="s">
        <v>172</v>
      </c>
      <c r="D23" s="24" t="str">
        <f t="shared" si="0"/>
        <v>0000</v>
      </c>
      <c r="E23" s="24" t="str">
        <f t="shared" si="1"/>
        <v>01 0</v>
      </c>
      <c r="F23" s="24" t="str">
        <f t="shared" si="2"/>
        <v>0000</v>
      </c>
      <c r="G23" s="24" t="str">
        <f t="shared" si="3"/>
        <v xml:space="preserve"> 001</v>
      </c>
      <c r="H23" s="24" t="str">
        <f t="shared" si="4"/>
        <v>11 0</v>
      </c>
      <c r="I23" s="24" t="str">
        <f t="shared" si="5"/>
        <v>0000</v>
      </c>
      <c r="J23" s="24" t="str">
        <f t="shared" si="6"/>
        <v>0 00</v>
      </c>
      <c r="K23" s="24" t="str">
        <f t="shared" si="7"/>
        <v xml:space="preserve">000 </v>
      </c>
      <c r="L23" s="24" t="str">
        <f t="shared" si="12"/>
        <v>0</v>
      </c>
      <c r="M23" s="24" t="e">
        <f t="shared" si="12"/>
        <v>#NUM!</v>
      </c>
      <c r="N23" s="24" t="str">
        <f t="shared" si="12"/>
        <v>0</v>
      </c>
      <c r="O23" s="24" t="e">
        <f t="shared" si="12"/>
        <v>#NUM!</v>
      </c>
      <c r="P23" s="24" t="e">
        <f t="shared" si="12"/>
        <v>#NUM!</v>
      </c>
      <c r="Q23" s="24" t="str">
        <f t="shared" si="12"/>
        <v>0</v>
      </c>
      <c r="R23" s="24" t="e">
        <f t="shared" si="12"/>
        <v>#NUM!</v>
      </c>
      <c r="S23" s="24" t="e">
        <f t="shared" si="12"/>
        <v>#NUM!</v>
      </c>
      <c r="T23" s="24" t="e">
        <f t="shared" si="11"/>
        <v>#NUM!</v>
      </c>
    </row>
    <row r="24" spans="1:20" x14ac:dyDescent="0.25">
      <c r="A24" s="31">
        <f t="shared" si="10"/>
        <v>21</v>
      </c>
      <c r="B24" s="20" t="s">
        <v>144</v>
      </c>
      <c r="C24" s="23" t="s">
        <v>201</v>
      </c>
      <c r="D24" s="24" t="str">
        <f t="shared" si="0"/>
        <v>0110</v>
      </c>
      <c r="E24" s="24" t="str">
        <f t="shared" si="1"/>
        <v>10 0</v>
      </c>
      <c r="F24" s="24" t="str">
        <f t="shared" si="2"/>
        <v xml:space="preserve">001 </v>
      </c>
      <c r="G24" s="24" t="str">
        <f t="shared" si="3"/>
        <v>0000</v>
      </c>
      <c r="H24" s="24" t="str">
        <f t="shared" si="4"/>
        <v>0000</v>
      </c>
      <c r="I24" s="24" t="str">
        <f t="shared" si="5"/>
        <v>0000</v>
      </c>
      <c r="J24" s="24" t="str">
        <f t="shared" si="6"/>
        <v xml:space="preserve"> 001</v>
      </c>
      <c r="K24" s="24" t="str">
        <f t="shared" si="7"/>
        <v>00 0</v>
      </c>
      <c r="L24" s="24" t="str">
        <f t="shared" si="12"/>
        <v>6</v>
      </c>
      <c r="M24" s="24" t="e">
        <f t="shared" si="12"/>
        <v>#NUM!</v>
      </c>
      <c r="N24" s="24" t="e">
        <f t="shared" si="12"/>
        <v>#NUM!</v>
      </c>
      <c r="O24" s="24" t="str">
        <f t="shared" si="12"/>
        <v>0</v>
      </c>
      <c r="P24" s="24" t="str">
        <f t="shared" si="12"/>
        <v>0</v>
      </c>
      <c r="Q24" s="24" t="str">
        <f t="shared" si="12"/>
        <v>0</v>
      </c>
      <c r="R24" s="24" t="e">
        <f t="shared" si="12"/>
        <v>#NUM!</v>
      </c>
      <c r="S24" s="24" t="e">
        <f t="shared" si="12"/>
        <v>#NUM!</v>
      </c>
      <c r="T24" s="24" t="e">
        <f t="shared" si="11"/>
        <v>#NUM!</v>
      </c>
    </row>
    <row r="25" spans="1:20" x14ac:dyDescent="0.25">
      <c r="A25" s="31">
        <f t="shared" si="10"/>
        <v>22</v>
      </c>
      <c r="B25" s="20" t="s">
        <v>143</v>
      </c>
      <c r="C25" s="23" t="s">
        <v>198</v>
      </c>
      <c r="D25" s="24" t="str">
        <f t="shared" si="0"/>
        <v>0110</v>
      </c>
      <c r="E25" s="24" t="str">
        <f t="shared" si="1"/>
        <v>01 0</v>
      </c>
      <c r="F25" s="24" t="str">
        <f t="shared" si="2"/>
        <v xml:space="preserve">001 </v>
      </c>
      <c r="G25" s="24" t="str">
        <f t="shared" si="3"/>
        <v>0000</v>
      </c>
      <c r="H25" s="24" t="str">
        <f t="shared" si="4"/>
        <v>0000</v>
      </c>
      <c r="I25" s="24" t="str">
        <f t="shared" si="5"/>
        <v>0000</v>
      </c>
      <c r="J25" s="24" t="str">
        <f t="shared" si="6"/>
        <v xml:space="preserve"> 000</v>
      </c>
      <c r="K25" s="24" t="str">
        <f t="shared" si="7"/>
        <v>11 0</v>
      </c>
      <c r="L25" s="24" t="str">
        <f t="shared" si="12"/>
        <v>6</v>
      </c>
      <c r="M25" s="24" t="e">
        <f t="shared" si="12"/>
        <v>#NUM!</v>
      </c>
      <c r="N25" s="24" t="e">
        <f t="shared" si="12"/>
        <v>#NUM!</v>
      </c>
      <c r="O25" s="24" t="str">
        <f t="shared" si="12"/>
        <v>0</v>
      </c>
      <c r="P25" s="24" t="str">
        <f t="shared" si="12"/>
        <v>0</v>
      </c>
      <c r="Q25" s="24" t="str">
        <f t="shared" si="12"/>
        <v>0</v>
      </c>
      <c r="R25" s="24" t="e">
        <f t="shared" si="12"/>
        <v>#NUM!</v>
      </c>
      <c r="S25" s="24" t="e">
        <f t="shared" si="12"/>
        <v>#NUM!</v>
      </c>
      <c r="T25" s="24" t="e">
        <f t="shared" si="11"/>
        <v>#NUM!</v>
      </c>
    </row>
    <row r="26" spans="1:20" x14ac:dyDescent="0.25">
      <c r="A26" s="31">
        <f t="shared" si="10"/>
        <v>23</v>
      </c>
      <c r="B26" s="20" t="s">
        <v>142</v>
      </c>
      <c r="C26" s="23" t="s">
        <v>175</v>
      </c>
      <c r="D26" s="24" t="str">
        <f t="shared" si="0"/>
        <v>0010</v>
      </c>
      <c r="E26" s="24" t="str">
        <f t="shared" si="1"/>
        <v>10 0</v>
      </c>
      <c r="F26" s="24" t="str">
        <f t="shared" si="2"/>
        <v>0000</v>
      </c>
      <c r="G26" s="24" t="str">
        <f t="shared" si="3"/>
        <v>0000</v>
      </c>
      <c r="H26" s="24" t="str">
        <f t="shared" si="4"/>
        <v>0000</v>
      </c>
      <c r="I26" s="24" t="str">
        <f t="shared" si="5"/>
        <v xml:space="preserve">000 </v>
      </c>
      <c r="J26" s="24" t="str">
        <f t="shared" si="6"/>
        <v>0010</v>
      </c>
      <c r="K26" s="24" t="str">
        <f t="shared" si="7"/>
        <v>1 00</v>
      </c>
      <c r="L26" s="24" t="str">
        <f t="shared" si="12"/>
        <v>2</v>
      </c>
      <c r="M26" s="24" t="e">
        <f t="shared" si="12"/>
        <v>#NUM!</v>
      </c>
      <c r="N26" s="24" t="str">
        <f t="shared" si="12"/>
        <v>0</v>
      </c>
      <c r="O26" s="24" t="str">
        <f t="shared" si="12"/>
        <v>0</v>
      </c>
      <c r="P26" s="24" t="str">
        <f t="shared" si="12"/>
        <v>0</v>
      </c>
      <c r="Q26" s="24" t="e">
        <f t="shared" si="12"/>
        <v>#NUM!</v>
      </c>
      <c r="R26" s="24" t="str">
        <f t="shared" si="12"/>
        <v>2</v>
      </c>
      <c r="S26" s="24" t="e">
        <f t="shared" si="12"/>
        <v>#NUM!</v>
      </c>
      <c r="T26" s="24" t="e">
        <f t="shared" si="11"/>
        <v>#NUM!</v>
      </c>
    </row>
    <row r="27" spans="1:20" x14ac:dyDescent="0.25">
      <c r="A27" s="31">
        <f t="shared" si="10"/>
        <v>24</v>
      </c>
      <c r="B27" s="61" t="s">
        <v>141</v>
      </c>
      <c r="C27" s="23" t="s">
        <v>289</v>
      </c>
      <c r="D27" s="24" t="str">
        <f t="shared" si="0"/>
        <v>1100</v>
      </c>
      <c r="E27" s="24" t="str">
        <f t="shared" si="1"/>
        <v>1000</v>
      </c>
      <c r="F27" s="24" t="str">
        <f t="shared" si="2"/>
        <v>0000</v>
      </c>
      <c r="G27" s="24" t="str">
        <f t="shared" si="3"/>
        <v>0111</v>
      </c>
      <c r="H27" s="24" t="str">
        <f t="shared" si="4"/>
        <v>1110</v>
      </c>
      <c r="I27" s="24" t="str">
        <f t="shared" si="5"/>
        <v>1000</v>
      </c>
      <c r="J27" s="24" t="str">
        <f t="shared" si="6"/>
        <v>1010</v>
      </c>
      <c r="K27" s="24" t="str">
        <f t="shared" si="7"/>
        <v>0000</v>
      </c>
      <c r="L27" s="24" t="str">
        <f t="shared" si="12"/>
        <v>C</v>
      </c>
      <c r="M27" s="24" t="str">
        <f t="shared" si="12"/>
        <v>8</v>
      </c>
      <c r="N27" s="24" t="str">
        <f t="shared" si="12"/>
        <v>0</v>
      </c>
      <c r="O27" s="24" t="str">
        <f t="shared" si="12"/>
        <v>7</v>
      </c>
      <c r="P27" s="24" t="str">
        <f t="shared" si="12"/>
        <v>E</v>
      </c>
      <c r="Q27" s="24" t="str">
        <f t="shared" si="12"/>
        <v>8</v>
      </c>
      <c r="R27" s="24" t="str">
        <f t="shared" si="12"/>
        <v>A</v>
      </c>
      <c r="S27" s="24" t="str">
        <f t="shared" si="12"/>
        <v>0</v>
      </c>
      <c r="T27" s="24" t="str">
        <f t="shared" si="11"/>
        <v>C807E8A0</v>
      </c>
    </row>
    <row r="28" spans="1:20" x14ac:dyDescent="0.25">
      <c r="A28" s="31">
        <f t="shared" si="10"/>
        <v>25</v>
      </c>
      <c r="B28" s="20" t="s">
        <v>140</v>
      </c>
      <c r="C28" s="23" t="s">
        <v>199</v>
      </c>
      <c r="D28" s="24" t="str">
        <f t="shared" si="0"/>
        <v>1010</v>
      </c>
      <c r="E28" s="24" t="str">
        <f t="shared" si="1"/>
        <v>00 0</v>
      </c>
      <c r="F28" s="24" t="str">
        <f t="shared" si="2"/>
        <v>0000</v>
      </c>
      <c r="G28" s="24" t="str">
        <f t="shared" si="3"/>
        <v>0000</v>
      </c>
      <c r="H28" s="24" t="str">
        <f t="shared" si="4"/>
        <v>0000</v>
      </c>
      <c r="I28" s="24" t="str">
        <f t="shared" si="5"/>
        <v xml:space="preserve">000 </v>
      </c>
      <c r="J28" s="24" t="str">
        <f t="shared" si="6"/>
        <v>0000</v>
      </c>
      <c r="K28" s="24" t="str">
        <f t="shared" si="7"/>
        <v>0 00</v>
      </c>
      <c r="L28" s="24" t="str">
        <f t="shared" si="12"/>
        <v>A</v>
      </c>
      <c r="M28" s="24" t="e">
        <f t="shared" si="12"/>
        <v>#NUM!</v>
      </c>
      <c r="N28" s="24" t="str">
        <f t="shared" si="12"/>
        <v>0</v>
      </c>
      <c r="O28" s="24" t="str">
        <f t="shared" si="12"/>
        <v>0</v>
      </c>
      <c r="P28" s="24" t="str">
        <f t="shared" si="12"/>
        <v>0</v>
      </c>
      <c r="Q28" s="24" t="e">
        <f t="shared" si="12"/>
        <v>#NUM!</v>
      </c>
      <c r="R28" s="24" t="str">
        <f t="shared" si="12"/>
        <v>0</v>
      </c>
      <c r="S28" s="24" t="e">
        <f t="shared" si="12"/>
        <v>#NUM!</v>
      </c>
      <c r="T28" s="24" t="e">
        <f t="shared" si="11"/>
        <v>#NUM!</v>
      </c>
    </row>
    <row r="29" spans="1:20" x14ac:dyDescent="0.25">
      <c r="A29" s="31">
        <f t="shared" si="10"/>
        <v>26</v>
      </c>
      <c r="B29" s="20" t="s">
        <v>139</v>
      </c>
      <c r="C29" s="23" t="s">
        <v>202</v>
      </c>
      <c r="D29" s="24" t="str">
        <f t="shared" si="0"/>
        <v>0111</v>
      </c>
      <c r="E29" s="24" t="str">
        <f t="shared" si="1"/>
        <v>01 1</v>
      </c>
      <c r="F29" s="24" t="str">
        <f t="shared" si="2"/>
        <v xml:space="preserve">001 </v>
      </c>
      <c r="G29" s="24" t="str">
        <f t="shared" si="3"/>
        <v>0000</v>
      </c>
      <c r="H29" s="24" t="str">
        <f t="shared" si="4"/>
        <v>0000</v>
      </c>
      <c r="I29" s="24" t="str">
        <f t="shared" si="5"/>
        <v>0000</v>
      </c>
      <c r="J29" s="24" t="str">
        <f t="shared" si="6"/>
        <v xml:space="preserve"> 001</v>
      </c>
      <c r="K29" s="24" t="str">
        <f t="shared" si="7"/>
        <v>11 0</v>
      </c>
      <c r="L29" s="24" t="str">
        <f t="shared" si="12"/>
        <v>7</v>
      </c>
      <c r="M29" s="24" t="e">
        <f t="shared" si="12"/>
        <v>#NUM!</v>
      </c>
      <c r="N29" s="24" t="e">
        <f t="shared" si="12"/>
        <v>#NUM!</v>
      </c>
      <c r="O29" s="24" t="str">
        <f t="shared" si="12"/>
        <v>0</v>
      </c>
      <c r="P29" s="24" t="str">
        <f t="shared" si="12"/>
        <v>0</v>
      </c>
      <c r="Q29" s="24" t="str">
        <f t="shared" si="12"/>
        <v>0</v>
      </c>
      <c r="R29" s="24" t="e">
        <f t="shared" si="12"/>
        <v>#NUM!</v>
      </c>
      <c r="S29" s="24" t="e">
        <f t="shared" si="12"/>
        <v>#NUM!</v>
      </c>
      <c r="T29" s="24" t="e">
        <f t="shared" si="11"/>
        <v>#NUM!</v>
      </c>
    </row>
    <row r="30" spans="1:20" x14ac:dyDescent="0.25">
      <c r="A30" s="31">
        <f t="shared" si="10"/>
        <v>27</v>
      </c>
      <c r="B30" s="20" t="s">
        <v>138</v>
      </c>
      <c r="C30" s="23" t="s">
        <v>203</v>
      </c>
      <c r="D30" s="24" t="str">
        <f t="shared" si="0"/>
        <v>0111</v>
      </c>
      <c r="E30" s="24" t="str">
        <f t="shared" si="1"/>
        <v>01 0</v>
      </c>
      <c r="F30" s="24" t="str">
        <f t="shared" si="2"/>
        <v xml:space="preserve">011 </v>
      </c>
      <c r="G30" s="24" t="str">
        <f t="shared" si="3"/>
        <v>0000</v>
      </c>
      <c r="H30" s="24" t="str">
        <f t="shared" si="4"/>
        <v>0000</v>
      </c>
      <c r="I30" s="24" t="str">
        <f t="shared" si="5"/>
        <v>0000</v>
      </c>
      <c r="J30" s="24" t="str">
        <f t="shared" si="6"/>
        <v xml:space="preserve"> 001</v>
      </c>
      <c r="K30" s="24" t="str">
        <f t="shared" si="7"/>
        <v>11 0</v>
      </c>
      <c r="L30" s="24" t="str">
        <f t="shared" si="12"/>
        <v>7</v>
      </c>
      <c r="M30" s="24" t="e">
        <f t="shared" si="12"/>
        <v>#NUM!</v>
      </c>
      <c r="N30" s="24" t="e">
        <f t="shared" si="12"/>
        <v>#NUM!</v>
      </c>
      <c r="O30" s="24" t="str">
        <f t="shared" si="12"/>
        <v>0</v>
      </c>
      <c r="P30" s="24" t="str">
        <f t="shared" si="12"/>
        <v>0</v>
      </c>
      <c r="Q30" s="24" t="str">
        <f t="shared" si="12"/>
        <v>0</v>
      </c>
      <c r="R30" s="24" t="e">
        <f t="shared" si="12"/>
        <v>#NUM!</v>
      </c>
      <c r="S30" s="24" t="e">
        <f t="shared" si="12"/>
        <v>#NUM!</v>
      </c>
      <c r="T30" s="24" t="e">
        <f t="shared" si="11"/>
        <v>#NUM!</v>
      </c>
    </row>
    <row r="31" spans="1:20" x14ac:dyDescent="0.25">
      <c r="A31" s="31">
        <f t="shared" si="10"/>
        <v>28</v>
      </c>
      <c r="B31" s="20" t="s">
        <v>137</v>
      </c>
      <c r="C31" s="23" t="s">
        <v>204</v>
      </c>
      <c r="D31" s="24" t="str">
        <f t="shared" si="0"/>
        <v>0100</v>
      </c>
      <c r="E31" s="24" t="str">
        <f t="shared" si="1"/>
        <v>00 0</v>
      </c>
      <c r="F31" s="24" t="str">
        <f t="shared" si="2"/>
        <v>0000</v>
      </c>
      <c r="G31" s="24" t="str">
        <f t="shared" si="3"/>
        <v>0000</v>
      </c>
      <c r="H31" s="24" t="str">
        <f t="shared" si="4"/>
        <v>0000</v>
      </c>
      <c r="I31" s="24" t="str">
        <f t="shared" si="5"/>
        <v xml:space="preserve">000 </v>
      </c>
      <c r="J31" s="24" t="str">
        <f t="shared" si="6"/>
        <v>0011</v>
      </c>
      <c r="K31" s="24" t="str">
        <f t="shared" si="7"/>
        <v>1 01</v>
      </c>
      <c r="L31" s="24" t="str">
        <f t="shared" si="12"/>
        <v>4</v>
      </c>
      <c r="M31" s="24" t="e">
        <f t="shared" si="12"/>
        <v>#NUM!</v>
      </c>
      <c r="N31" s="24" t="str">
        <f t="shared" si="12"/>
        <v>0</v>
      </c>
      <c r="O31" s="24" t="str">
        <f t="shared" si="12"/>
        <v>0</v>
      </c>
      <c r="P31" s="24" t="str">
        <f t="shared" si="12"/>
        <v>0</v>
      </c>
      <c r="Q31" s="24" t="e">
        <f t="shared" si="12"/>
        <v>#NUM!</v>
      </c>
      <c r="R31" s="24" t="str">
        <f t="shared" si="12"/>
        <v>3</v>
      </c>
      <c r="S31" s="24" t="e">
        <f t="shared" si="12"/>
        <v>#NUM!</v>
      </c>
      <c r="T31" s="24" t="e">
        <f t="shared" si="11"/>
        <v>#NUM!</v>
      </c>
    </row>
    <row r="32" spans="1:20" x14ac:dyDescent="0.25">
      <c r="A32" s="31">
        <f t="shared" si="10"/>
        <v>29</v>
      </c>
      <c r="B32" s="20" t="s">
        <v>136</v>
      </c>
      <c r="C32" s="23" t="s">
        <v>205</v>
      </c>
      <c r="D32" s="24" t="str">
        <f t="shared" si="0"/>
        <v>0100</v>
      </c>
      <c r="E32" s="24" t="str">
        <f t="shared" si="1"/>
        <v>11 0</v>
      </c>
      <c r="F32" s="24" t="str">
        <f t="shared" si="2"/>
        <v>0000</v>
      </c>
      <c r="G32" s="24" t="str">
        <f t="shared" si="3"/>
        <v xml:space="preserve"> 010</v>
      </c>
      <c r="H32" s="24" t="str">
        <f t="shared" si="4"/>
        <v>00 0</v>
      </c>
      <c r="I32" s="24" t="str">
        <f t="shared" si="5"/>
        <v>0000</v>
      </c>
      <c r="J32" s="24" t="str">
        <f t="shared" si="6"/>
        <v>0 11</v>
      </c>
      <c r="K32" s="24" t="str">
        <f t="shared" si="7"/>
        <v xml:space="preserve">101 </v>
      </c>
      <c r="L32" s="24" t="str">
        <f t="shared" si="12"/>
        <v>4</v>
      </c>
      <c r="M32" s="24" t="e">
        <f t="shared" si="12"/>
        <v>#NUM!</v>
      </c>
      <c r="N32" s="24" t="str">
        <f t="shared" si="12"/>
        <v>0</v>
      </c>
      <c r="O32" s="24" t="e">
        <f t="shared" si="12"/>
        <v>#NUM!</v>
      </c>
      <c r="P32" s="24" t="e">
        <f t="shared" si="12"/>
        <v>#NUM!</v>
      </c>
      <c r="Q32" s="24" t="str">
        <f t="shared" si="12"/>
        <v>0</v>
      </c>
      <c r="R32" s="24" t="e">
        <f t="shared" si="12"/>
        <v>#NUM!</v>
      </c>
      <c r="S32" s="24" t="e">
        <f t="shared" si="12"/>
        <v>#NUM!</v>
      </c>
      <c r="T32" s="24" t="e">
        <f t="shared" si="11"/>
        <v>#NUM!</v>
      </c>
    </row>
    <row r="33" spans="1:20" x14ac:dyDescent="0.25">
      <c r="A33" s="31">
        <f t="shared" si="10"/>
        <v>30</v>
      </c>
      <c r="B33" s="20" t="s">
        <v>135</v>
      </c>
      <c r="C33" s="23" t="s">
        <v>207</v>
      </c>
      <c r="D33" s="24" t="str">
        <f t="shared" si="0"/>
        <v>0000</v>
      </c>
      <c r="E33" s="24" t="str">
        <f t="shared" si="1"/>
        <v>10 0</v>
      </c>
      <c r="F33" s="24" t="str">
        <f t="shared" si="2"/>
        <v>0000</v>
      </c>
      <c r="G33" s="24" t="str">
        <f t="shared" si="3"/>
        <v xml:space="preserve"> 001</v>
      </c>
      <c r="H33" s="24" t="str">
        <f t="shared" si="4"/>
        <v>11 0</v>
      </c>
      <c r="I33" s="24" t="str">
        <f t="shared" si="5"/>
        <v>0000</v>
      </c>
      <c r="J33" s="24" t="str">
        <f t="shared" si="6"/>
        <v>0 01</v>
      </c>
      <c r="K33" s="24" t="str">
        <f t="shared" si="7"/>
        <v xml:space="preserve">000 </v>
      </c>
      <c r="L33" s="24" t="str">
        <f t="shared" si="12"/>
        <v>0</v>
      </c>
      <c r="M33" s="24" t="e">
        <f t="shared" si="12"/>
        <v>#NUM!</v>
      </c>
      <c r="N33" s="24" t="str">
        <f t="shared" si="12"/>
        <v>0</v>
      </c>
      <c r="O33" s="24" t="e">
        <f t="shared" si="12"/>
        <v>#NUM!</v>
      </c>
      <c r="P33" s="24" t="e">
        <f t="shared" si="12"/>
        <v>#NUM!</v>
      </c>
      <c r="Q33" s="24" t="str">
        <f t="shared" si="12"/>
        <v>0</v>
      </c>
      <c r="R33" s="24" t="e">
        <f t="shared" si="12"/>
        <v>#NUM!</v>
      </c>
      <c r="S33" s="24" t="e">
        <f t="shared" si="12"/>
        <v>#NUM!</v>
      </c>
      <c r="T33" s="24" t="e">
        <f t="shared" si="11"/>
        <v>#NUM!</v>
      </c>
    </row>
    <row r="34" spans="1:20" x14ac:dyDescent="0.25">
      <c r="A34" s="31">
        <f t="shared" si="10"/>
        <v>31</v>
      </c>
      <c r="B34" s="20" t="s">
        <v>134</v>
      </c>
      <c r="C34" s="23" t="s">
        <v>208</v>
      </c>
      <c r="D34" s="24" t="str">
        <f t="shared" si="0"/>
        <v>0001</v>
      </c>
      <c r="E34" s="24" t="str">
        <f t="shared" si="1"/>
        <v>10 0</v>
      </c>
      <c r="F34" s="24" t="str">
        <f t="shared" si="2"/>
        <v>0000</v>
      </c>
      <c r="G34" s="24" t="str">
        <f t="shared" si="3"/>
        <v>0000</v>
      </c>
      <c r="H34" s="24" t="str">
        <f t="shared" si="4"/>
        <v>0000</v>
      </c>
      <c r="I34" s="24" t="str">
        <f t="shared" si="5"/>
        <v xml:space="preserve">001 </v>
      </c>
      <c r="J34" s="24" t="str">
        <f t="shared" si="6"/>
        <v>0100</v>
      </c>
      <c r="K34" s="24" t="str">
        <f t="shared" si="7"/>
        <v>1 01</v>
      </c>
      <c r="L34" s="24" t="str">
        <f t="shared" si="12"/>
        <v>1</v>
      </c>
      <c r="M34" s="24" t="e">
        <f t="shared" si="12"/>
        <v>#NUM!</v>
      </c>
      <c r="N34" s="24" t="str">
        <f t="shared" si="12"/>
        <v>0</v>
      </c>
      <c r="O34" s="24" t="str">
        <f t="shared" si="12"/>
        <v>0</v>
      </c>
      <c r="P34" s="24" t="str">
        <f t="shared" si="12"/>
        <v>0</v>
      </c>
      <c r="Q34" s="24" t="e">
        <f t="shared" si="12"/>
        <v>#NUM!</v>
      </c>
      <c r="R34" s="24" t="str">
        <f t="shared" si="12"/>
        <v>4</v>
      </c>
      <c r="S34" s="24" t="e">
        <f t="shared" si="12"/>
        <v>#NUM!</v>
      </c>
      <c r="T34" s="24" t="e">
        <f t="shared" si="11"/>
        <v>#NUM!</v>
      </c>
    </row>
    <row r="35" spans="1:20" x14ac:dyDescent="0.25">
      <c r="A35" s="31">
        <f t="shared" si="10"/>
        <v>32</v>
      </c>
      <c r="B35" s="61" t="s">
        <v>133</v>
      </c>
      <c r="C35" s="23" t="s">
        <v>290</v>
      </c>
      <c r="D35" s="24" t="str">
        <f t="shared" si="0"/>
        <v>1101</v>
      </c>
      <c r="E35" s="24" t="str">
        <f t="shared" si="1"/>
        <v>0100</v>
      </c>
      <c r="F35" s="24" t="str">
        <f t="shared" si="2"/>
        <v>0000</v>
      </c>
      <c r="G35" s="24" t="str">
        <f t="shared" si="3"/>
        <v>0000</v>
      </c>
      <c r="H35" s="24" t="str">
        <f t="shared" si="4"/>
        <v>0010</v>
      </c>
      <c r="I35" s="24" t="str">
        <f t="shared" si="5"/>
        <v>0101</v>
      </c>
      <c r="J35" s="24" t="str">
        <f t="shared" si="6"/>
        <v>0100</v>
      </c>
      <c r="K35" s="24" t="str">
        <f t="shared" si="7"/>
        <v>0000</v>
      </c>
      <c r="L35" s="24" t="str">
        <f t="shared" si="12"/>
        <v>D</v>
      </c>
      <c r="M35" s="24" t="str">
        <f t="shared" si="12"/>
        <v>4</v>
      </c>
      <c r="N35" s="24" t="str">
        <f t="shared" si="12"/>
        <v>0</v>
      </c>
      <c r="O35" s="24" t="str">
        <f t="shared" si="12"/>
        <v>0</v>
      </c>
      <c r="P35" s="24" t="str">
        <f t="shared" si="12"/>
        <v>2</v>
      </c>
      <c r="Q35" s="24" t="str">
        <f t="shared" si="12"/>
        <v>5</v>
      </c>
      <c r="R35" s="24" t="str">
        <f t="shared" si="12"/>
        <v>4</v>
      </c>
      <c r="S35" s="24" t="str">
        <f t="shared" si="12"/>
        <v>0</v>
      </c>
      <c r="T35" s="24" t="str">
        <f t="shared" si="11"/>
        <v>D4002540</v>
      </c>
    </row>
    <row r="36" spans="1:20" x14ac:dyDescent="0.25">
      <c r="A36" s="31">
        <f t="shared" si="10"/>
        <v>33</v>
      </c>
      <c r="B36" s="61" t="s">
        <v>132</v>
      </c>
      <c r="C36" s="23" t="s">
        <v>291</v>
      </c>
      <c r="D36" s="24" t="str">
        <f t="shared" si="0"/>
        <v>1101</v>
      </c>
      <c r="E36" s="24" t="str">
        <f t="shared" si="1"/>
        <v>1100</v>
      </c>
      <c r="F36" s="24" t="str">
        <f t="shared" si="2"/>
        <v>0000</v>
      </c>
      <c r="G36" s="24" t="str">
        <f t="shared" si="3"/>
        <v>0000</v>
      </c>
      <c r="H36" s="24" t="str">
        <f t="shared" si="4"/>
        <v>0010</v>
      </c>
      <c r="I36" s="24" t="str">
        <f t="shared" si="5"/>
        <v>0001</v>
      </c>
      <c r="J36" s="24" t="str">
        <f t="shared" si="6"/>
        <v>0100</v>
      </c>
      <c r="K36" s="24" t="str">
        <f t="shared" si="7"/>
        <v>0000</v>
      </c>
      <c r="L36" s="24" t="str">
        <f t="shared" si="12"/>
        <v>D</v>
      </c>
      <c r="M36" s="24" t="str">
        <f t="shared" si="12"/>
        <v>C</v>
      </c>
      <c r="N36" s="24" t="str">
        <f t="shared" si="12"/>
        <v>0</v>
      </c>
      <c r="O36" s="24" t="str">
        <f t="shared" si="12"/>
        <v>0</v>
      </c>
      <c r="P36" s="24" t="str">
        <f t="shared" si="12"/>
        <v>2</v>
      </c>
      <c r="Q36" s="24" t="str">
        <f t="shared" si="12"/>
        <v>1</v>
      </c>
      <c r="R36" s="24" t="str">
        <f t="shared" si="12"/>
        <v>4</v>
      </c>
      <c r="S36" s="24" t="str">
        <f t="shared" si="12"/>
        <v>0</v>
      </c>
      <c r="T36" s="24" t="str">
        <f t="shared" si="11"/>
        <v>DC002140</v>
      </c>
    </row>
    <row r="37" spans="1:20" x14ac:dyDescent="0.25">
      <c r="A37">
        <f t="shared" si="10"/>
        <v>34</v>
      </c>
      <c r="B37" s="20" t="s">
        <v>131</v>
      </c>
      <c r="C37" s="27" t="s">
        <v>168</v>
      </c>
      <c r="D37" s="24" t="str">
        <f t="shared" si="0"/>
        <v>0001</v>
      </c>
      <c r="E37" s="24" t="str">
        <f t="shared" si="1"/>
        <v>01 0</v>
      </c>
      <c r="F37" s="24" t="str">
        <f t="shared" si="2"/>
        <v>0000</v>
      </c>
      <c r="G37" s="24" t="str">
        <f t="shared" si="3"/>
        <v>0000</v>
      </c>
      <c r="H37" s="24" t="str">
        <f t="shared" si="4"/>
        <v>0000</v>
      </c>
      <c r="I37" s="24" t="str">
        <f t="shared" si="5"/>
        <v xml:space="preserve">010 </v>
      </c>
      <c r="J37" s="24" t="str">
        <f t="shared" si="6"/>
        <v>0101</v>
      </c>
      <c r="K37" s="24" t="str">
        <f t="shared" si="7"/>
        <v>0 01</v>
      </c>
      <c r="L37" s="24" t="str">
        <f t="shared" si="12"/>
        <v>1</v>
      </c>
      <c r="M37" s="24" t="e">
        <f t="shared" si="12"/>
        <v>#NUM!</v>
      </c>
      <c r="N37" s="24" t="str">
        <f t="shared" si="12"/>
        <v>0</v>
      </c>
      <c r="O37" s="24" t="str">
        <f t="shared" si="12"/>
        <v>0</v>
      </c>
      <c r="P37" s="24" t="str">
        <f t="shared" si="12"/>
        <v>0</v>
      </c>
      <c r="Q37" s="24" t="e">
        <f t="shared" si="12"/>
        <v>#NUM!</v>
      </c>
      <c r="R37" s="24" t="str">
        <f t="shared" si="12"/>
        <v>5</v>
      </c>
      <c r="S37" s="24" t="e">
        <f t="shared" si="12"/>
        <v>#NUM!</v>
      </c>
      <c r="T37" s="24" t="e">
        <f t="shared" si="11"/>
        <v>#NUM!</v>
      </c>
    </row>
    <row r="38" spans="1:20" x14ac:dyDescent="0.25">
      <c r="A38">
        <f t="shared" si="10"/>
        <v>35</v>
      </c>
      <c r="B38" s="61" t="s">
        <v>130</v>
      </c>
      <c r="C38" s="23" t="s">
        <v>292</v>
      </c>
      <c r="D38" s="24" t="str">
        <f t="shared" si="0"/>
        <v>1101</v>
      </c>
      <c r="E38" s="24" t="str">
        <f t="shared" si="1"/>
        <v>1000</v>
      </c>
      <c r="F38" s="24" t="str">
        <f t="shared" si="2"/>
        <v>0000</v>
      </c>
      <c r="G38" s="24" t="str">
        <f t="shared" si="3"/>
        <v>0000</v>
      </c>
      <c r="H38" s="24" t="str">
        <f t="shared" si="4"/>
        <v>0001</v>
      </c>
      <c r="I38" s="24" t="str">
        <f t="shared" si="5"/>
        <v>1001</v>
      </c>
      <c r="J38" s="24" t="str">
        <f t="shared" si="6"/>
        <v>0110</v>
      </c>
      <c r="K38" s="24" t="str">
        <f t="shared" si="7"/>
        <v>0000</v>
      </c>
      <c r="L38" s="24" t="str">
        <f t="shared" si="12"/>
        <v>D</v>
      </c>
      <c r="M38" s="24" t="str">
        <f t="shared" si="12"/>
        <v>8</v>
      </c>
      <c r="N38" s="24" t="str">
        <f t="shared" si="12"/>
        <v>0</v>
      </c>
      <c r="O38" s="24" t="str">
        <f t="shared" si="12"/>
        <v>0</v>
      </c>
      <c r="P38" s="24" t="str">
        <f t="shared" si="12"/>
        <v>1</v>
      </c>
      <c r="Q38" s="24" t="str">
        <f t="shared" si="12"/>
        <v>9</v>
      </c>
      <c r="R38" s="24" t="str">
        <f t="shared" si="12"/>
        <v>6</v>
      </c>
      <c r="S38" s="24" t="str">
        <f t="shared" si="12"/>
        <v>0</v>
      </c>
      <c r="T38" s="24" t="str">
        <f t="shared" si="11"/>
        <v>D8001960</v>
      </c>
    </row>
    <row r="39" spans="1:20" x14ac:dyDescent="0.25">
      <c r="A39">
        <f t="shared" si="10"/>
        <v>36</v>
      </c>
      <c r="B39" s="20" t="s">
        <v>129</v>
      </c>
      <c r="C39" s="23" t="s">
        <v>209</v>
      </c>
      <c r="D39" s="24" t="str">
        <f t="shared" si="0"/>
        <v>0100</v>
      </c>
      <c r="E39" s="24" t="str">
        <f t="shared" si="1"/>
        <v>01 0</v>
      </c>
      <c r="F39" s="24" t="str">
        <f t="shared" si="2"/>
        <v>0000</v>
      </c>
      <c r="G39" s="24" t="str">
        <f t="shared" si="3"/>
        <v xml:space="preserve"> 010</v>
      </c>
      <c r="H39" s="24" t="str">
        <f t="shared" si="4"/>
        <v>11 0</v>
      </c>
      <c r="I39" s="24" t="str">
        <f t="shared" si="5"/>
        <v>0000</v>
      </c>
      <c r="J39" s="24" t="str">
        <f t="shared" si="6"/>
        <v>0 00</v>
      </c>
      <c r="K39" s="24" t="str">
        <f t="shared" si="7"/>
        <v xml:space="preserve">111 </v>
      </c>
      <c r="L39" s="24" t="str">
        <f t="shared" si="12"/>
        <v>4</v>
      </c>
      <c r="M39" s="24" t="e">
        <f t="shared" si="12"/>
        <v>#NUM!</v>
      </c>
      <c r="N39" s="24" t="str">
        <f t="shared" si="12"/>
        <v>0</v>
      </c>
      <c r="O39" s="24" t="e">
        <f t="shared" si="12"/>
        <v>#NUM!</v>
      </c>
      <c r="P39" s="24" t="e">
        <f t="shared" si="12"/>
        <v>#NUM!</v>
      </c>
      <c r="Q39" s="24" t="str">
        <f t="shared" si="12"/>
        <v>0</v>
      </c>
      <c r="R39" s="24" t="e">
        <f t="shared" si="12"/>
        <v>#NUM!</v>
      </c>
      <c r="S39" s="24" t="e">
        <f t="shared" si="12"/>
        <v>#NUM!</v>
      </c>
      <c r="T39" s="24" t="e">
        <f t="shared" si="11"/>
        <v>#NUM!</v>
      </c>
    </row>
    <row r="40" spans="1:20" x14ac:dyDescent="0.25">
      <c r="A40">
        <f t="shared" si="10"/>
        <v>37</v>
      </c>
      <c r="B40" s="20" t="s">
        <v>128</v>
      </c>
      <c r="C40" s="23" t="s">
        <v>210</v>
      </c>
      <c r="D40" s="24" t="str">
        <f t="shared" si="0"/>
        <v>1011</v>
      </c>
      <c r="E40" s="24" t="str">
        <f t="shared" si="1"/>
        <v>10 0</v>
      </c>
      <c r="F40" s="24" t="str">
        <f t="shared" si="2"/>
        <v>0000</v>
      </c>
      <c r="G40" s="24" t="str">
        <f t="shared" si="3"/>
        <v>0 00</v>
      </c>
      <c r="H40" s="24" t="str">
        <f t="shared" si="4"/>
        <v>0000</v>
      </c>
      <c r="I40" s="24" t="str">
        <f t="shared" si="5"/>
        <v>0001</v>
      </c>
      <c r="J40" s="24" t="str">
        <f t="shared" si="6"/>
        <v xml:space="preserve"> 000</v>
      </c>
      <c r="K40" s="24" t="str">
        <f t="shared" si="7"/>
        <v>00 0</v>
      </c>
      <c r="L40" s="24" t="str">
        <f t="shared" si="12"/>
        <v>B</v>
      </c>
      <c r="M40" s="24" t="e">
        <f t="shared" si="12"/>
        <v>#NUM!</v>
      </c>
      <c r="N40" s="24" t="str">
        <f t="shared" si="12"/>
        <v>0</v>
      </c>
      <c r="O40" s="24" t="e">
        <f t="shared" si="12"/>
        <v>#NUM!</v>
      </c>
      <c r="P40" s="24" t="str">
        <f t="shared" si="12"/>
        <v>0</v>
      </c>
      <c r="Q40" s="24" t="str">
        <f t="shared" si="12"/>
        <v>1</v>
      </c>
      <c r="R40" s="24" t="e">
        <f t="shared" si="12"/>
        <v>#NUM!</v>
      </c>
      <c r="S40" s="24" t="e">
        <f t="shared" si="12"/>
        <v>#NUM!</v>
      </c>
      <c r="T40" s="24" t="e">
        <f t="shared" si="11"/>
        <v>#NUM!</v>
      </c>
    </row>
    <row r="41" spans="1:20" x14ac:dyDescent="0.25">
      <c r="A41">
        <f t="shared" si="10"/>
        <v>38</v>
      </c>
      <c r="B41" s="20" t="s">
        <v>127</v>
      </c>
      <c r="C41" s="23" t="s">
        <v>211</v>
      </c>
      <c r="D41" s="24" t="str">
        <f t="shared" si="0"/>
        <v>0100</v>
      </c>
      <c r="E41" s="24" t="str">
        <f t="shared" si="1"/>
        <v>10 0</v>
      </c>
      <c r="F41" s="24" t="str">
        <f t="shared" si="2"/>
        <v>0000</v>
      </c>
      <c r="G41" s="24" t="str">
        <f t="shared" si="3"/>
        <v xml:space="preserve"> 010</v>
      </c>
      <c r="H41" s="24" t="str">
        <f t="shared" si="4"/>
        <v>11 0</v>
      </c>
      <c r="I41" s="24" t="str">
        <f t="shared" si="5"/>
        <v>0000</v>
      </c>
      <c r="J41" s="24" t="str">
        <f t="shared" si="6"/>
        <v xml:space="preserve"> 011</v>
      </c>
      <c r="K41" s="24" t="str">
        <f t="shared" si="7"/>
        <v>00 0</v>
      </c>
      <c r="L41" s="24" t="str">
        <f t="shared" si="12"/>
        <v>4</v>
      </c>
      <c r="M41" s="24" t="e">
        <f t="shared" si="12"/>
        <v>#NUM!</v>
      </c>
      <c r="N41" s="24" t="str">
        <f t="shared" si="12"/>
        <v>0</v>
      </c>
      <c r="O41" s="24" t="e">
        <f t="shared" si="12"/>
        <v>#NUM!</v>
      </c>
      <c r="P41" s="24" t="e">
        <f t="shared" si="12"/>
        <v>#NUM!</v>
      </c>
      <c r="Q41" s="24" t="str">
        <f t="shared" si="12"/>
        <v>0</v>
      </c>
      <c r="R41" s="24" t="e">
        <f t="shared" si="12"/>
        <v>#NUM!</v>
      </c>
      <c r="S41" s="24" t="e">
        <f t="shared" si="12"/>
        <v>#NUM!</v>
      </c>
      <c r="T41" s="24" t="e">
        <f t="shared" si="11"/>
        <v>#NUM!</v>
      </c>
    </row>
    <row r="42" spans="1:20" x14ac:dyDescent="0.25">
      <c r="A42">
        <f t="shared" si="10"/>
        <v>39</v>
      </c>
      <c r="B42" s="61" t="s">
        <v>126</v>
      </c>
      <c r="C42" s="23" t="s">
        <v>293</v>
      </c>
      <c r="D42" s="24" t="str">
        <f t="shared" si="0"/>
        <v>1100</v>
      </c>
      <c r="E42" s="24" t="str">
        <f t="shared" si="1"/>
        <v>1100</v>
      </c>
      <c r="F42" s="24" t="str">
        <f t="shared" si="2"/>
        <v>0000</v>
      </c>
      <c r="G42" s="24" t="str">
        <f t="shared" si="3"/>
        <v>0000</v>
      </c>
      <c r="H42" s="24" t="str">
        <f t="shared" si="4"/>
        <v>0000</v>
      </c>
      <c r="I42" s="24" t="str">
        <f t="shared" si="5"/>
        <v>1101</v>
      </c>
      <c r="J42" s="24" t="str">
        <f t="shared" si="6"/>
        <v>1000</v>
      </c>
      <c r="K42" s="24" t="str">
        <f t="shared" si="7"/>
        <v>0000</v>
      </c>
      <c r="L42" s="24" t="str">
        <f t="shared" si="12"/>
        <v>C</v>
      </c>
      <c r="M42" s="24" t="str">
        <f t="shared" si="12"/>
        <v>C</v>
      </c>
      <c r="N42" s="24" t="str">
        <f t="shared" si="12"/>
        <v>0</v>
      </c>
      <c r="O42" s="24" t="str">
        <f t="shared" si="12"/>
        <v>0</v>
      </c>
      <c r="P42" s="24" t="str">
        <f t="shared" si="12"/>
        <v>0</v>
      </c>
      <c r="Q42" s="24" t="str">
        <f t="shared" si="12"/>
        <v>D</v>
      </c>
      <c r="R42" s="24" t="str">
        <f t="shared" si="12"/>
        <v>8</v>
      </c>
      <c r="S42" s="24" t="str">
        <f t="shared" si="12"/>
        <v>0</v>
      </c>
      <c r="T42" s="24" t="str">
        <f t="shared" si="11"/>
        <v>CC000D80</v>
      </c>
    </row>
    <row r="43" spans="1:20" x14ac:dyDescent="0.25">
      <c r="A43">
        <f t="shared" si="10"/>
        <v>40</v>
      </c>
      <c r="B43" s="61" t="s">
        <v>125</v>
      </c>
      <c r="C43" s="23" t="s">
        <v>294</v>
      </c>
      <c r="D43" s="24" t="str">
        <f t="shared" si="0"/>
        <v>1110</v>
      </c>
      <c r="E43" s="24" t="str">
        <f t="shared" si="1"/>
        <v>0000</v>
      </c>
      <c r="F43" s="24" t="str">
        <f t="shared" si="2"/>
        <v>0000</v>
      </c>
      <c r="G43" s="24" t="str">
        <f t="shared" si="3"/>
        <v>0000</v>
      </c>
      <c r="H43" s="24" t="str">
        <f t="shared" si="4"/>
        <v>0000</v>
      </c>
      <c r="I43" s="24" t="str">
        <f t="shared" si="5"/>
        <v>0000</v>
      </c>
      <c r="J43" s="24" t="str">
        <f t="shared" si="6"/>
        <v>0000</v>
      </c>
      <c r="K43" s="24" t="str">
        <f t="shared" si="7"/>
        <v>0000</v>
      </c>
      <c r="L43" s="24" t="str">
        <f t="shared" si="12"/>
        <v>E</v>
      </c>
      <c r="M43" s="24" t="str">
        <f t="shared" si="12"/>
        <v>0</v>
      </c>
      <c r="N43" s="24" t="str">
        <f t="shared" si="12"/>
        <v>0</v>
      </c>
      <c r="O43" s="24" t="str">
        <f t="shared" si="12"/>
        <v>0</v>
      </c>
      <c r="P43" s="24" t="str">
        <f t="shared" si="12"/>
        <v>0</v>
      </c>
      <c r="Q43" s="24" t="str">
        <f t="shared" si="12"/>
        <v>0</v>
      </c>
      <c r="R43" s="24" t="str">
        <f t="shared" si="12"/>
        <v>0</v>
      </c>
      <c r="S43" s="24" t="str">
        <f t="shared" si="12"/>
        <v>0</v>
      </c>
      <c r="T43" s="24" t="str">
        <f t="shared" si="11"/>
        <v>E0000000</v>
      </c>
    </row>
    <row r="44" spans="1:20" x14ac:dyDescent="0.25">
      <c r="A44">
        <f t="shared" si="10"/>
        <v>41</v>
      </c>
      <c r="B44" s="61" t="s">
        <v>125</v>
      </c>
      <c r="C44" s="23" t="s">
        <v>294</v>
      </c>
      <c r="D44" s="24" t="str">
        <f t="shared" si="0"/>
        <v>1110</v>
      </c>
      <c r="E44" s="24" t="str">
        <f t="shared" si="1"/>
        <v>0000</v>
      </c>
      <c r="F44" s="24" t="str">
        <f t="shared" si="2"/>
        <v>0000</v>
      </c>
      <c r="G44" s="24" t="str">
        <f t="shared" si="3"/>
        <v>0000</v>
      </c>
      <c r="H44" s="24" t="str">
        <f t="shared" si="4"/>
        <v>0000</v>
      </c>
      <c r="I44" s="24" t="str">
        <f t="shared" si="5"/>
        <v>0000</v>
      </c>
      <c r="J44" s="24" t="str">
        <f t="shared" si="6"/>
        <v>0000</v>
      </c>
      <c r="K44" s="24" t="str">
        <f t="shared" si="7"/>
        <v>0000</v>
      </c>
      <c r="L44" s="24" t="str">
        <f t="shared" si="12"/>
        <v>E</v>
      </c>
      <c r="M44" s="24" t="str">
        <f t="shared" si="12"/>
        <v>0</v>
      </c>
      <c r="N44" s="24" t="str">
        <f t="shared" si="12"/>
        <v>0</v>
      </c>
      <c r="O44" s="24" t="str">
        <f t="shared" si="12"/>
        <v>0</v>
      </c>
      <c r="P44" s="24" t="str">
        <f t="shared" si="12"/>
        <v>0</v>
      </c>
      <c r="Q44" s="24" t="str">
        <f t="shared" si="12"/>
        <v>0</v>
      </c>
      <c r="R44" s="24" t="str">
        <f t="shared" si="12"/>
        <v>0</v>
      </c>
      <c r="S44" s="24" t="str">
        <f t="shared" si="12"/>
        <v>0</v>
      </c>
      <c r="T44" s="24" t="str">
        <f t="shared" si="11"/>
        <v>E0000000</v>
      </c>
    </row>
    <row r="45" spans="1:20" x14ac:dyDescent="0.25">
      <c r="A45">
        <f t="shared" si="10"/>
        <v>42</v>
      </c>
      <c r="B45" s="20" t="s">
        <v>185</v>
      </c>
      <c r="C45" s="23" t="s">
        <v>200</v>
      </c>
      <c r="D45" s="24" t="str">
        <f t="shared" si="0"/>
        <v>1010</v>
      </c>
      <c r="E45" s="24" t="str">
        <f t="shared" si="1"/>
        <v>00 0</v>
      </c>
      <c r="F45" s="24" t="str">
        <f t="shared" si="2"/>
        <v>0000</v>
      </c>
      <c r="G45" s="24" t="str">
        <f t="shared" si="3"/>
        <v>0011</v>
      </c>
      <c r="H45" s="24" t="str">
        <f t="shared" si="4"/>
        <v>1111</v>
      </c>
      <c r="I45" s="24" t="str">
        <f t="shared" si="5"/>
        <v xml:space="preserve">000 </v>
      </c>
      <c r="J45" s="24" t="str">
        <f t="shared" si="6"/>
        <v>0000</v>
      </c>
      <c r="K45" s="24" t="str">
        <f t="shared" si="7"/>
        <v>0 00</v>
      </c>
      <c r="L45" s="24" t="str">
        <f t="shared" si="12"/>
        <v>A</v>
      </c>
      <c r="M45" s="24" t="e">
        <f t="shared" si="12"/>
        <v>#NUM!</v>
      </c>
      <c r="N45" s="24" t="str">
        <f t="shared" si="12"/>
        <v>0</v>
      </c>
      <c r="O45" s="24" t="str">
        <f t="shared" si="12"/>
        <v>3</v>
      </c>
      <c r="P45" s="24" t="str">
        <f t="shared" si="12"/>
        <v>F</v>
      </c>
      <c r="Q45" s="24" t="e">
        <f t="shared" si="12"/>
        <v>#NUM!</v>
      </c>
      <c r="R45" s="24" t="str">
        <f t="shared" si="12"/>
        <v>0</v>
      </c>
      <c r="S45" s="24" t="e">
        <f t="shared" si="12"/>
        <v>#NUM!</v>
      </c>
      <c r="T45" s="24" t="e">
        <f t="shared" si="11"/>
        <v>#NUM!</v>
      </c>
    </row>
    <row r="46" spans="1:20" x14ac:dyDescent="0.25">
      <c r="A46">
        <f t="shared" si="10"/>
        <v>43</v>
      </c>
      <c r="B46" s="61" t="s">
        <v>125</v>
      </c>
      <c r="C46" s="23" t="s">
        <v>176</v>
      </c>
      <c r="D46" s="24" t="str">
        <f t="shared" si="0"/>
        <v>1110</v>
      </c>
      <c r="E46" s="24" t="str">
        <f t="shared" si="1"/>
        <v>00 0</v>
      </c>
      <c r="F46" s="24" t="str">
        <f t="shared" si="2"/>
        <v>0000</v>
      </c>
      <c r="G46" s="24" t="str">
        <f t="shared" si="3"/>
        <v>00 0</v>
      </c>
      <c r="H46" s="24" t="str">
        <f t="shared" si="4"/>
        <v>0000</v>
      </c>
      <c r="I46" s="24" t="str">
        <f t="shared" si="5"/>
        <v>0000</v>
      </c>
      <c r="J46" s="24" t="str">
        <f t="shared" si="6"/>
        <v xml:space="preserve"> 000</v>
      </c>
      <c r="K46" s="24" t="str">
        <f t="shared" si="7"/>
        <v>0000</v>
      </c>
      <c r="L46" s="24" t="str">
        <f t="shared" si="12"/>
        <v>E</v>
      </c>
      <c r="M46" s="24" t="e">
        <f t="shared" si="12"/>
        <v>#NUM!</v>
      </c>
      <c r="N46" s="24" t="str">
        <f t="shared" si="12"/>
        <v>0</v>
      </c>
      <c r="O46" s="24" t="e">
        <f t="shared" si="12"/>
        <v>#NUM!</v>
      </c>
      <c r="P46" s="24" t="str">
        <f t="shared" si="12"/>
        <v>0</v>
      </c>
      <c r="Q46" s="24" t="str">
        <f t="shared" si="12"/>
        <v>0</v>
      </c>
      <c r="R46" s="24" t="e">
        <f t="shared" si="12"/>
        <v>#NUM!</v>
      </c>
      <c r="S46" s="24" t="str">
        <f t="shared" si="12"/>
        <v>0</v>
      </c>
      <c r="T46" s="24" t="e">
        <f t="shared" si="11"/>
        <v>#NUM!</v>
      </c>
    </row>
  </sheetData>
  <mergeCells count="2">
    <mergeCell ref="D2:K2"/>
    <mergeCell ref="L2:S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4"/>
  <sheetViews>
    <sheetView zoomScale="85" zoomScaleNormal="85" zoomScalePageLayoutView="85" workbookViewId="0">
      <selection activeCell="S10" sqref="S10:S11"/>
    </sheetView>
  </sheetViews>
  <sheetFormatPr defaultColWidth="8.85546875" defaultRowHeight="15" x14ac:dyDescent="0.25"/>
  <cols>
    <col min="1" max="1" width="31.85546875" customWidth="1"/>
    <col min="2" max="2" width="46" bestFit="1" customWidth="1"/>
    <col min="3" max="10" width="6.28515625" bestFit="1" customWidth="1"/>
    <col min="11" max="11" width="2" bestFit="1" customWidth="1"/>
    <col min="12" max="12" width="2.7109375" customWidth="1"/>
    <col min="13" max="18" width="2.140625" bestFit="1" customWidth="1"/>
    <col min="19" max="19" width="13.7109375" bestFit="1" customWidth="1"/>
    <col min="20" max="20" width="13.42578125" bestFit="1" customWidth="1"/>
    <col min="21" max="21" width="17.85546875" bestFit="1" customWidth="1"/>
    <col min="22" max="24" width="2.7109375" bestFit="1" customWidth="1"/>
  </cols>
  <sheetData>
    <row r="2" spans="1:26" x14ac:dyDescent="0.25">
      <c r="A2" s="22"/>
      <c r="B2" s="25" t="s">
        <v>2</v>
      </c>
      <c r="C2" s="126" t="s">
        <v>163</v>
      </c>
      <c r="D2" s="126"/>
      <c r="E2" s="126"/>
      <c r="F2" s="126"/>
      <c r="G2" s="126"/>
      <c r="H2" s="126"/>
      <c r="I2" s="126"/>
      <c r="J2" s="126"/>
      <c r="K2" s="127" t="s">
        <v>164</v>
      </c>
      <c r="L2" s="127"/>
      <c r="M2" s="127"/>
      <c r="N2" s="127"/>
      <c r="O2" s="127"/>
      <c r="P2" s="127"/>
      <c r="Q2" s="127"/>
      <c r="R2" s="127"/>
      <c r="S2" s="26" t="s">
        <v>165</v>
      </c>
      <c r="T2" t="s">
        <v>260</v>
      </c>
      <c r="U2" t="s">
        <v>261</v>
      </c>
    </row>
    <row r="3" spans="1:26" x14ac:dyDescent="0.25">
      <c r="A3" s="58" t="s">
        <v>9</v>
      </c>
      <c r="B3" s="64" t="s">
        <v>183</v>
      </c>
      <c r="C3" s="24" t="str">
        <f t="shared" ref="C3" si="0">MID($B3,1,4)</f>
        <v>0000</v>
      </c>
      <c r="D3" s="24" t="str">
        <f t="shared" ref="D3" si="1">MID($B3,5,4)</f>
        <v>0000</v>
      </c>
      <c r="E3" s="24" t="str">
        <f t="shared" ref="E3" si="2">MID($B3,9,4)</f>
        <v>0000</v>
      </c>
      <c r="F3" s="24" t="str">
        <f t="shared" ref="F3" si="3">MID($B3,13,4)</f>
        <v>0000</v>
      </c>
      <c r="G3" s="24" t="str">
        <f t="shared" ref="G3" si="4">MID($B3,17,4)</f>
        <v>0000</v>
      </c>
      <c r="H3" s="24" t="str">
        <f t="shared" ref="H3" si="5">MID($B3,21,4)</f>
        <v>0000</v>
      </c>
      <c r="I3" s="24" t="str">
        <f t="shared" ref="I3" si="6">MID($B3,25,4)</f>
        <v>0000</v>
      </c>
      <c r="J3" s="24" t="str">
        <f t="shared" ref="J3" si="7">MID($B3,29,4)</f>
        <v>0000</v>
      </c>
      <c r="K3" s="24" t="str">
        <f t="shared" ref="K3:R13" si="8">BIN2HEX(C3)</f>
        <v>0</v>
      </c>
      <c r="L3" s="24" t="str">
        <f t="shared" si="8"/>
        <v>0</v>
      </c>
      <c r="M3" s="24" t="str">
        <f t="shared" si="8"/>
        <v>0</v>
      </c>
      <c r="N3" s="24" t="str">
        <f t="shared" si="8"/>
        <v>0</v>
      </c>
      <c r="O3" s="24" t="str">
        <f t="shared" si="8"/>
        <v>0</v>
      </c>
      <c r="P3" s="24" t="str">
        <f t="shared" si="8"/>
        <v>0</v>
      </c>
      <c r="Q3" s="24" t="str">
        <f t="shared" si="8"/>
        <v>0</v>
      </c>
      <c r="R3" s="24" t="str">
        <f t="shared" si="8"/>
        <v>0</v>
      </c>
      <c r="S3" s="24" t="str">
        <f t="shared" ref="S3" si="9" xml:space="preserve"> CONCATENATE(K3,L3,M3,N3,O3,P3,Q3,R3)</f>
        <v>00000000</v>
      </c>
      <c r="T3" s="31">
        <v>1</v>
      </c>
      <c r="U3" t="s">
        <v>262</v>
      </c>
    </row>
    <row r="4" spans="1:26" x14ac:dyDescent="0.25">
      <c r="A4" s="59" t="s">
        <v>275</v>
      </c>
      <c r="B4" s="65" t="s">
        <v>282</v>
      </c>
      <c r="C4" s="24" t="str">
        <f>MID($B4,1,4)</f>
        <v>0001</v>
      </c>
      <c r="D4" s="24" t="str">
        <f>MID($B4,5,4)</f>
        <v>0100</v>
      </c>
      <c r="E4" s="24" t="str">
        <f>MID($B4,9,4)</f>
        <v>0000</v>
      </c>
      <c r="F4" s="24" t="str">
        <f>MID($B4,13,4)</f>
        <v>0000</v>
      </c>
      <c r="G4" s="24" t="str">
        <f>MID($B4,17,4)</f>
        <v>0001</v>
      </c>
      <c r="H4" s="24" t="str">
        <f>MID($B4,21,4)</f>
        <v>1100</v>
      </c>
      <c r="I4" s="24" t="str">
        <f>MID($B4,25,4)</f>
        <v>0000</v>
      </c>
      <c r="J4" s="24" t="str">
        <f>MID($B4,29,4)</f>
        <v>0001</v>
      </c>
      <c r="K4" s="24" t="str">
        <f t="shared" ref="K4:R4" si="10">BIN2HEX(C4)</f>
        <v>1</v>
      </c>
      <c r="L4" s="24" t="str">
        <f t="shared" si="10"/>
        <v>4</v>
      </c>
      <c r="M4" s="24" t="str">
        <f t="shared" si="10"/>
        <v>0</v>
      </c>
      <c r="N4" s="24" t="str">
        <f t="shared" si="10"/>
        <v>0</v>
      </c>
      <c r="O4" s="24" t="str">
        <f t="shared" si="10"/>
        <v>1</v>
      </c>
      <c r="P4" s="24" t="str">
        <f t="shared" si="10"/>
        <v>C</v>
      </c>
      <c r="Q4" s="24" t="str">
        <f t="shared" si="10"/>
        <v>0</v>
      </c>
      <c r="R4" s="24" t="str">
        <f t="shared" si="10"/>
        <v>1</v>
      </c>
      <c r="S4" s="24" t="str">
        <f xml:space="preserve"> CONCATENATE(K4,L4,M4,N4,O4,P4,Q4,R4)</f>
        <v>14001C01</v>
      </c>
      <c r="T4" s="31">
        <v>5</v>
      </c>
      <c r="U4" t="s">
        <v>263</v>
      </c>
    </row>
    <row r="5" spans="1:26" x14ac:dyDescent="0.25">
      <c r="A5" s="59" t="s">
        <v>276</v>
      </c>
      <c r="B5" s="64" t="s">
        <v>281</v>
      </c>
      <c r="C5" s="24" t="str">
        <f t="shared" ref="C5:C13" si="11">MID($B5,1,4)</f>
        <v>0001</v>
      </c>
      <c r="D5" s="24" t="str">
        <f t="shared" ref="D5:D13" si="12">MID($B5,5,4)</f>
        <v>0100</v>
      </c>
      <c r="E5" s="24" t="str">
        <f t="shared" ref="E5:E13" si="13">MID($B5,9,4)</f>
        <v>0000</v>
      </c>
      <c r="F5" s="24" t="str">
        <f t="shared" ref="F5:F13" si="14">MID($B5,13,4)</f>
        <v>0000</v>
      </c>
      <c r="G5" s="24" t="str">
        <f t="shared" ref="G5:G13" si="15">MID($B5,17,4)</f>
        <v>0000</v>
      </c>
      <c r="H5" s="24" t="str">
        <f t="shared" ref="H5:H13" si="16">MID($B5,21,4)</f>
        <v>1100</v>
      </c>
      <c r="I5" s="24" t="str">
        <f t="shared" ref="I5:I13" si="17">MID($B5,25,4)</f>
        <v>0000</v>
      </c>
      <c r="J5" s="24" t="str">
        <f t="shared" ref="J5:J13" si="18">MID($B5,29,4)</f>
        <v>0010</v>
      </c>
      <c r="K5" s="24" t="str">
        <f t="shared" si="8"/>
        <v>1</v>
      </c>
      <c r="L5" s="24" t="str">
        <f t="shared" si="8"/>
        <v>4</v>
      </c>
      <c r="M5" s="24" t="str">
        <f t="shared" si="8"/>
        <v>0</v>
      </c>
      <c r="N5" s="24" t="str">
        <f t="shared" si="8"/>
        <v>0</v>
      </c>
      <c r="O5" s="24" t="str">
        <f t="shared" si="8"/>
        <v>0</v>
      </c>
      <c r="P5" s="24" t="str">
        <f t="shared" si="8"/>
        <v>C</v>
      </c>
      <c r="Q5" s="24" t="str">
        <f t="shared" si="8"/>
        <v>0</v>
      </c>
      <c r="R5" s="24" t="str">
        <f t="shared" si="8"/>
        <v>2</v>
      </c>
      <c r="S5" s="24" t="str">
        <f t="shared" ref="S5:S13" si="19" xml:space="preserve"> CONCATENATE(K5,L5,M5,N5,O5,P5,Q5,R5)</f>
        <v>14000C02</v>
      </c>
      <c r="T5" s="31">
        <v>4</v>
      </c>
      <c r="U5" t="s">
        <v>264</v>
      </c>
    </row>
    <row r="6" spans="1:26" x14ac:dyDescent="0.25">
      <c r="A6" s="59" t="s">
        <v>277</v>
      </c>
      <c r="B6" s="65" t="s">
        <v>279</v>
      </c>
      <c r="C6" s="24" t="str">
        <f t="shared" si="11"/>
        <v>1010</v>
      </c>
      <c r="D6" s="24" t="str">
        <f t="shared" si="12"/>
        <v>0100</v>
      </c>
      <c r="E6" s="24" t="str">
        <f t="shared" si="13"/>
        <v>0000</v>
      </c>
      <c r="F6" s="24" t="str">
        <f t="shared" si="14"/>
        <v>0000</v>
      </c>
      <c r="G6" s="24" t="str">
        <f t="shared" si="15"/>
        <v>0000</v>
      </c>
      <c r="H6" s="24" t="str">
        <f t="shared" si="16"/>
        <v>0000</v>
      </c>
      <c r="I6" s="24" t="str">
        <f t="shared" si="17"/>
        <v>0010</v>
      </c>
      <c r="J6" s="24" t="str">
        <f t="shared" si="18"/>
        <v>0010</v>
      </c>
      <c r="K6" s="24" t="str">
        <f t="shared" si="8"/>
        <v>A</v>
      </c>
      <c r="L6" s="24" t="str">
        <f t="shared" si="8"/>
        <v>4</v>
      </c>
      <c r="M6" s="24" t="str">
        <f t="shared" si="8"/>
        <v>0</v>
      </c>
      <c r="N6" s="24" t="str">
        <f t="shared" si="8"/>
        <v>0</v>
      </c>
      <c r="O6" s="24" t="str">
        <f t="shared" si="8"/>
        <v>0</v>
      </c>
      <c r="P6" s="24" t="str">
        <f t="shared" si="8"/>
        <v>0</v>
      </c>
      <c r="Q6" s="24" t="str">
        <f t="shared" si="8"/>
        <v>2</v>
      </c>
      <c r="R6" s="24" t="str">
        <f t="shared" si="8"/>
        <v>2</v>
      </c>
      <c r="S6" s="24" t="str">
        <f xml:space="preserve"> CONCATENATE(K6,L6,M6,N6,O6,P6,Q6,R6)</f>
        <v>A4000022</v>
      </c>
      <c r="T6" s="31">
        <v>4</v>
      </c>
    </row>
    <row r="7" spans="1:26" x14ac:dyDescent="0.25">
      <c r="A7" s="20" t="s">
        <v>278</v>
      </c>
      <c r="B7" s="65" t="s">
        <v>280</v>
      </c>
      <c r="C7" s="24" t="str">
        <f t="shared" si="11"/>
        <v>1000</v>
      </c>
      <c r="D7" s="24" t="str">
        <f t="shared" si="12"/>
        <v>0100</v>
      </c>
      <c r="E7" s="24" t="str">
        <f t="shared" si="13"/>
        <v>0000</v>
      </c>
      <c r="F7" s="24" t="str">
        <f t="shared" si="14"/>
        <v>0000</v>
      </c>
      <c r="G7" s="24" t="str">
        <f t="shared" si="15"/>
        <v>0000</v>
      </c>
      <c r="H7" s="24" t="str">
        <f t="shared" si="16"/>
        <v>0000</v>
      </c>
      <c r="I7" s="24" t="str">
        <f t="shared" si="17"/>
        <v>0010</v>
      </c>
      <c r="J7" s="24" t="str">
        <f t="shared" si="18"/>
        <v>0011</v>
      </c>
      <c r="K7" s="24" t="str">
        <f t="shared" si="8"/>
        <v>8</v>
      </c>
      <c r="L7" s="24" t="str">
        <f t="shared" si="8"/>
        <v>4</v>
      </c>
      <c r="M7" s="24" t="str">
        <f t="shared" si="8"/>
        <v>0</v>
      </c>
      <c r="N7" s="24" t="str">
        <f t="shared" si="8"/>
        <v>0</v>
      </c>
      <c r="O7" s="24" t="str">
        <f t="shared" si="8"/>
        <v>0</v>
      </c>
      <c r="P7" s="24" t="str">
        <f t="shared" si="8"/>
        <v>0</v>
      </c>
      <c r="Q7" s="24" t="str">
        <f t="shared" si="8"/>
        <v>2</v>
      </c>
      <c r="R7" s="24" t="str">
        <f t="shared" si="8"/>
        <v>3</v>
      </c>
      <c r="S7" s="24" t="str">
        <f t="shared" si="19"/>
        <v>84000023</v>
      </c>
      <c r="T7" s="31">
        <v>4</v>
      </c>
    </row>
    <row r="8" spans="1:26" x14ac:dyDescent="0.25">
      <c r="A8" s="20" t="s">
        <v>284</v>
      </c>
      <c r="B8" s="23" t="s">
        <v>283</v>
      </c>
      <c r="C8" s="24" t="str">
        <f t="shared" si="11"/>
        <v>1100</v>
      </c>
      <c r="D8" s="24" t="str">
        <f t="shared" si="12"/>
        <v>1000</v>
      </c>
      <c r="E8" s="24" t="str">
        <f t="shared" si="13"/>
        <v>0000</v>
      </c>
      <c r="F8" s="24" t="str">
        <f t="shared" si="14"/>
        <v>0111</v>
      </c>
      <c r="G8" s="24" t="str">
        <f t="shared" si="15"/>
        <v>1111</v>
      </c>
      <c r="H8" s="24" t="str">
        <f t="shared" si="16"/>
        <v>1100</v>
      </c>
      <c r="I8" s="24" t="str">
        <f t="shared" si="17"/>
        <v>0110</v>
      </c>
      <c r="J8" s="24" t="str">
        <f t="shared" si="18"/>
        <v>0000</v>
      </c>
      <c r="K8" s="24" t="str">
        <f t="shared" si="8"/>
        <v>C</v>
      </c>
      <c r="L8" s="24" t="str">
        <f t="shared" si="8"/>
        <v>8</v>
      </c>
      <c r="M8" s="24" t="str">
        <f t="shared" si="8"/>
        <v>0</v>
      </c>
      <c r="N8" s="24" t="str">
        <f t="shared" si="8"/>
        <v>7</v>
      </c>
      <c r="O8" s="24" t="str">
        <f t="shared" si="8"/>
        <v>F</v>
      </c>
      <c r="P8" s="24" t="str">
        <f t="shared" si="8"/>
        <v>C</v>
      </c>
      <c r="Q8" s="24" t="str">
        <f t="shared" si="8"/>
        <v>6</v>
      </c>
      <c r="R8" s="24" t="str">
        <f t="shared" si="8"/>
        <v>0</v>
      </c>
      <c r="S8" s="24" t="str">
        <f t="shared" si="19"/>
        <v>C807FC60</v>
      </c>
      <c r="T8" s="31">
        <v>4</v>
      </c>
    </row>
    <row r="9" spans="1:26" x14ac:dyDescent="0.25">
      <c r="A9" s="20"/>
      <c r="B9" s="23"/>
      <c r="C9" s="24" t="str">
        <f t="shared" si="11"/>
        <v/>
      </c>
      <c r="D9" s="24" t="str">
        <f t="shared" si="12"/>
        <v/>
      </c>
      <c r="E9" s="24" t="str">
        <f t="shared" si="13"/>
        <v/>
      </c>
      <c r="F9" s="24" t="str">
        <f t="shared" si="14"/>
        <v/>
      </c>
      <c r="G9" s="24" t="str">
        <f t="shared" si="15"/>
        <v/>
      </c>
      <c r="H9" s="24" t="str">
        <f t="shared" si="16"/>
        <v/>
      </c>
      <c r="I9" s="24" t="str">
        <f t="shared" si="17"/>
        <v/>
      </c>
      <c r="J9" s="24" t="str">
        <f t="shared" si="18"/>
        <v/>
      </c>
      <c r="K9" s="24" t="str">
        <f t="shared" si="8"/>
        <v>0</v>
      </c>
      <c r="L9" s="24" t="str">
        <f t="shared" si="8"/>
        <v>0</v>
      </c>
      <c r="M9" s="24" t="str">
        <f t="shared" si="8"/>
        <v>0</v>
      </c>
      <c r="N9" s="24" t="str">
        <f t="shared" si="8"/>
        <v>0</v>
      </c>
      <c r="O9" s="24" t="str">
        <f t="shared" si="8"/>
        <v>0</v>
      </c>
      <c r="P9" s="24" t="str">
        <f t="shared" si="8"/>
        <v>0</v>
      </c>
      <c r="Q9" s="24" t="str">
        <f t="shared" si="8"/>
        <v>0</v>
      </c>
      <c r="R9" s="24" t="str">
        <f t="shared" si="8"/>
        <v>0</v>
      </c>
      <c r="S9" s="24" t="str">
        <f t="shared" si="19"/>
        <v>00000000</v>
      </c>
      <c r="T9" s="31">
        <v>4</v>
      </c>
    </row>
    <row r="10" spans="1:26" x14ac:dyDescent="0.25">
      <c r="A10" s="20" t="s">
        <v>298</v>
      </c>
      <c r="B10" s="23" t="s">
        <v>296</v>
      </c>
      <c r="C10" s="24" t="str">
        <f t="shared" si="11"/>
        <v>0001</v>
      </c>
      <c r="D10" s="24" t="str">
        <f t="shared" si="12"/>
        <v>0100</v>
      </c>
      <c r="E10" s="24" t="str">
        <f t="shared" si="13"/>
        <v>0000</v>
      </c>
      <c r="F10" s="24" t="str">
        <f t="shared" si="14"/>
        <v>0000</v>
      </c>
      <c r="G10" s="24" t="str">
        <f t="shared" si="15"/>
        <v>0000</v>
      </c>
      <c r="H10" s="24" t="str">
        <f t="shared" si="16"/>
        <v>1100</v>
      </c>
      <c r="I10" s="24" t="str">
        <f t="shared" si="17"/>
        <v>0000</v>
      </c>
      <c r="J10" s="24" t="str">
        <f t="shared" si="18"/>
        <v>1110</v>
      </c>
      <c r="K10" s="24" t="str">
        <f t="shared" si="8"/>
        <v>1</v>
      </c>
      <c r="L10" s="24" t="str">
        <f t="shared" si="8"/>
        <v>4</v>
      </c>
      <c r="M10" s="24" t="str">
        <f t="shared" si="8"/>
        <v>0</v>
      </c>
      <c r="N10" s="24" t="str">
        <f t="shared" si="8"/>
        <v>0</v>
      </c>
      <c r="O10" s="24" t="str">
        <f t="shared" si="8"/>
        <v>0</v>
      </c>
      <c r="P10" s="24" t="str">
        <f t="shared" si="8"/>
        <v>C</v>
      </c>
      <c r="Q10" s="24" t="str">
        <f t="shared" si="8"/>
        <v>0</v>
      </c>
      <c r="R10" s="24" t="str">
        <f t="shared" si="8"/>
        <v>E</v>
      </c>
      <c r="S10" s="24" t="str">
        <f t="shared" si="19"/>
        <v>14000C0E</v>
      </c>
      <c r="T10" s="31">
        <v>4</v>
      </c>
    </row>
    <row r="11" spans="1:26" x14ac:dyDescent="0.25">
      <c r="A11" s="20" t="s">
        <v>299</v>
      </c>
      <c r="B11" s="23" t="s">
        <v>297</v>
      </c>
      <c r="C11" s="24" t="str">
        <f>MID($B11,1,4)</f>
        <v>1010</v>
      </c>
      <c r="D11" s="24" t="str">
        <f>MID($B11,5,4)</f>
        <v>0000</v>
      </c>
      <c r="E11" s="24" t="str">
        <f>MID($B11,9,4)</f>
        <v>0000</v>
      </c>
      <c r="F11" s="24" t="str">
        <f>MID($B11,13,4)</f>
        <v>0111</v>
      </c>
      <c r="G11" s="24" t="str">
        <f>MID($B11,17,4)</f>
        <v>1100</v>
      </c>
      <c r="H11" s="24" t="str">
        <f>MID($B11,21,4)</f>
        <v>0000</v>
      </c>
      <c r="I11" s="24" t="str">
        <f>MID($B11,25,4)</f>
        <v>0000</v>
      </c>
      <c r="J11" s="24" t="str">
        <f>MID($B11,29,4)</f>
        <v>1110</v>
      </c>
      <c r="K11" s="24" t="str">
        <f t="shared" si="8"/>
        <v>A</v>
      </c>
      <c r="L11" s="24" t="str">
        <f t="shared" si="8"/>
        <v>0</v>
      </c>
      <c r="M11" s="24" t="str">
        <f t="shared" si="8"/>
        <v>0</v>
      </c>
      <c r="N11" s="24" t="str">
        <f t="shared" si="8"/>
        <v>7</v>
      </c>
      <c r="O11" s="24" t="str">
        <f t="shared" si="8"/>
        <v>C</v>
      </c>
      <c r="P11" s="24" t="str">
        <f t="shared" si="8"/>
        <v>0</v>
      </c>
      <c r="Q11" s="24" t="str">
        <f t="shared" si="8"/>
        <v>0</v>
      </c>
      <c r="R11" s="24" t="str">
        <f t="shared" si="8"/>
        <v>E</v>
      </c>
      <c r="S11" s="24" t="str">
        <f t="shared" si="19"/>
        <v>A007C00E</v>
      </c>
      <c r="T11" s="31">
        <v>4</v>
      </c>
    </row>
    <row r="12" spans="1:26" x14ac:dyDescent="0.25">
      <c r="A12" s="20"/>
      <c r="B12" s="23"/>
      <c r="C12" s="24" t="str">
        <f t="shared" si="11"/>
        <v/>
      </c>
      <c r="D12" s="24" t="str">
        <f t="shared" si="12"/>
        <v/>
      </c>
      <c r="E12" s="24" t="str">
        <f t="shared" si="13"/>
        <v/>
      </c>
      <c r="F12" s="24" t="str">
        <f t="shared" si="14"/>
        <v/>
      </c>
      <c r="G12" s="24" t="str">
        <f t="shared" si="15"/>
        <v/>
      </c>
      <c r="H12" s="24" t="str">
        <f t="shared" si="16"/>
        <v/>
      </c>
      <c r="I12" s="24" t="str">
        <f t="shared" si="17"/>
        <v/>
      </c>
      <c r="J12" s="24" t="str">
        <f t="shared" si="18"/>
        <v/>
      </c>
      <c r="K12" s="24" t="str">
        <f t="shared" si="8"/>
        <v>0</v>
      </c>
      <c r="L12" s="24" t="str">
        <f t="shared" si="8"/>
        <v>0</v>
      </c>
      <c r="M12" s="24" t="str">
        <f t="shared" si="8"/>
        <v>0</v>
      </c>
      <c r="N12" s="24" t="str">
        <f t="shared" si="8"/>
        <v>0</v>
      </c>
      <c r="O12" s="24" t="str">
        <f t="shared" si="8"/>
        <v>0</v>
      </c>
      <c r="P12" s="24" t="str">
        <f t="shared" si="8"/>
        <v>0</v>
      </c>
      <c r="Q12" s="24" t="str">
        <f t="shared" si="8"/>
        <v>0</v>
      </c>
      <c r="R12" s="24" t="str">
        <f t="shared" si="8"/>
        <v>0</v>
      </c>
      <c r="S12" s="24" t="str">
        <f t="shared" si="19"/>
        <v>00000000</v>
      </c>
      <c r="T12" s="31">
        <v>4</v>
      </c>
    </row>
    <row r="13" spans="1:26" x14ac:dyDescent="0.25">
      <c r="A13" s="20"/>
      <c r="B13" s="23"/>
      <c r="C13" s="24" t="str">
        <f t="shared" si="11"/>
        <v/>
      </c>
      <c r="D13" s="24" t="str">
        <f t="shared" si="12"/>
        <v/>
      </c>
      <c r="E13" s="24" t="str">
        <f t="shared" si="13"/>
        <v/>
      </c>
      <c r="F13" s="24" t="str">
        <f t="shared" si="14"/>
        <v/>
      </c>
      <c r="G13" s="24" t="str">
        <f t="shared" si="15"/>
        <v/>
      </c>
      <c r="H13" s="24" t="str">
        <f t="shared" si="16"/>
        <v/>
      </c>
      <c r="I13" s="24" t="str">
        <f t="shared" si="17"/>
        <v/>
      </c>
      <c r="J13" s="24" t="str">
        <f t="shared" si="18"/>
        <v/>
      </c>
      <c r="K13" s="24" t="str">
        <f t="shared" si="8"/>
        <v>0</v>
      </c>
      <c r="L13" s="24" t="str">
        <f t="shared" si="8"/>
        <v>0</v>
      </c>
      <c r="M13" s="24" t="str">
        <f t="shared" si="8"/>
        <v>0</v>
      </c>
      <c r="N13" s="24" t="str">
        <f t="shared" si="8"/>
        <v>0</v>
      </c>
      <c r="O13" s="24" t="str">
        <f t="shared" si="8"/>
        <v>0</v>
      </c>
      <c r="P13" s="24" t="str">
        <f t="shared" si="8"/>
        <v>0</v>
      </c>
      <c r="Q13" s="24" t="str">
        <f t="shared" si="8"/>
        <v>0</v>
      </c>
      <c r="R13" s="24" t="str">
        <f t="shared" si="8"/>
        <v>0</v>
      </c>
      <c r="S13" s="24" t="str">
        <f t="shared" si="19"/>
        <v>00000000</v>
      </c>
      <c r="T13" s="31">
        <v>4</v>
      </c>
    </row>
    <row r="16" spans="1:26" ht="15.75" x14ac:dyDescent="0.25">
      <c r="A16" s="30" t="s">
        <v>51</v>
      </c>
      <c r="B16" s="3" t="s">
        <v>16</v>
      </c>
      <c r="C16" s="30">
        <v>0</v>
      </c>
      <c r="D16" s="30">
        <v>0</v>
      </c>
      <c r="E16" s="30">
        <v>0</v>
      </c>
      <c r="F16" s="30">
        <v>1</v>
      </c>
      <c r="G16" s="30">
        <v>0</v>
      </c>
      <c r="H16" s="30">
        <v>1</v>
      </c>
      <c r="I16" s="95" t="s">
        <v>40</v>
      </c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7"/>
      <c r="Y16" s="62" t="s">
        <v>7</v>
      </c>
      <c r="Z16" s="62" t="s">
        <v>8</v>
      </c>
    </row>
    <row r="17" spans="1:34" ht="15.75" x14ac:dyDescent="0.25">
      <c r="A17" s="30" t="s">
        <v>68</v>
      </c>
      <c r="B17" s="4" t="s">
        <v>29</v>
      </c>
      <c r="C17" s="30">
        <v>1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 t="s">
        <v>78</v>
      </c>
      <c r="J17" s="30" t="s">
        <v>78</v>
      </c>
      <c r="K17" s="30" t="s">
        <v>78</v>
      </c>
      <c r="L17" s="30" t="s">
        <v>78</v>
      </c>
      <c r="M17" s="30" t="s">
        <v>78</v>
      </c>
      <c r="N17" s="30" t="s">
        <v>78</v>
      </c>
      <c r="O17" s="30" t="s">
        <v>78</v>
      </c>
      <c r="P17" s="30" t="s">
        <v>78</v>
      </c>
      <c r="Q17" s="30" t="s">
        <v>78</v>
      </c>
      <c r="R17" s="30" t="s">
        <v>78</v>
      </c>
      <c r="S17" s="30" t="s">
        <v>78</v>
      </c>
      <c r="T17" s="30" t="s">
        <v>78</v>
      </c>
      <c r="U17" s="30" t="s">
        <v>78</v>
      </c>
      <c r="V17" s="30" t="s">
        <v>78</v>
      </c>
      <c r="W17" s="30" t="s">
        <v>78</v>
      </c>
      <c r="X17" s="30" t="s">
        <v>78</v>
      </c>
      <c r="Y17" s="63" t="s">
        <v>7</v>
      </c>
      <c r="Z17" s="62" t="s">
        <v>8</v>
      </c>
    </row>
    <row r="18" spans="1:34" ht="15.75" x14ac:dyDescent="0.25">
      <c r="A18" s="30" t="s">
        <v>71</v>
      </c>
      <c r="B18" s="4" t="s">
        <v>38</v>
      </c>
      <c r="C18" s="30">
        <v>1</v>
      </c>
      <c r="D18" s="30">
        <v>0</v>
      </c>
      <c r="E18" s="30">
        <v>1</v>
      </c>
      <c r="F18" s="30">
        <v>0</v>
      </c>
      <c r="G18" s="2">
        <v>0</v>
      </c>
      <c r="H18" s="30">
        <v>1</v>
      </c>
      <c r="I18" s="30" t="s">
        <v>78</v>
      </c>
      <c r="J18" s="30" t="s">
        <v>78</v>
      </c>
      <c r="K18" s="30" t="s">
        <v>78</v>
      </c>
      <c r="L18" s="30" t="s">
        <v>78</v>
      </c>
      <c r="M18" s="30" t="s">
        <v>78</v>
      </c>
      <c r="N18" s="30" t="s">
        <v>78</v>
      </c>
      <c r="O18" s="30" t="s">
        <v>78</v>
      </c>
      <c r="P18" s="30" t="s">
        <v>78</v>
      </c>
      <c r="Q18" s="30" t="s">
        <v>78</v>
      </c>
      <c r="R18" s="30" t="s">
        <v>78</v>
      </c>
      <c r="S18" s="30" t="s">
        <v>78</v>
      </c>
      <c r="T18" s="30" t="s">
        <v>78</v>
      </c>
      <c r="U18" s="30" t="s">
        <v>78</v>
      </c>
      <c r="V18" s="30" t="s">
        <v>78</v>
      </c>
      <c r="W18" s="30" t="s">
        <v>78</v>
      </c>
      <c r="X18" s="30" t="s">
        <v>78</v>
      </c>
      <c r="Y18" s="63" t="s">
        <v>7</v>
      </c>
      <c r="Z18" s="62" t="s">
        <v>6</v>
      </c>
    </row>
    <row r="19" spans="1:34" ht="31.5" x14ac:dyDescent="0.25">
      <c r="A19" s="37" t="s">
        <v>74</v>
      </c>
      <c r="B19" s="51" t="s">
        <v>44</v>
      </c>
      <c r="C19" s="37">
        <v>1</v>
      </c>
      <c r="D19" s="37">
        <v>1</v>
      </c>
      <c r="E19" s="38">
        <v>0</v>
      </c>
      <c r="F19" s="38">
        <v>0</v>
      </c>
      <c r="G19" s="39">
        <v>1</v>
      </c>
      <c r="H19" s="37">
        <v>1</v>
      </c>
      <c r="I19" s="37" t="s">
        <v>5</v>
      </c>
      <c r="J19" s="37" t="s">
        <v>5</v>
      </c>
      <c r="K19" s="37" t="s">
        <v>5</v>
      </c>
      <c r="L19" s="37" t="s">
        <v>5</v>
      </c>
      <c r="M19" s="37" t="s">
        <v>5</v>
      </c>
      <c r="N19" s="37" t="s">
        <v>5</v>
      </c>
      <c r="O19" s="37" t="s">
        <v>5</v>
      </c>
      <c r="P19" s="68" t="s">
        <v>76</v>
      </c>
      <c r="Q19" s="68"/>
      <c r="R19" s="68"/>
      <c r="S19" s="68"/>
      <c r="T19" s="68"/>
      <c r="U19" s="68"/>
      <c r="V19" s="68"/>
      <c r="W19" s="68"/>
      <c r="X19" s="69"/>
      <c r="Y19" s="68" t="s">
        <v>7</v>
      </c>
      <c r="Z19" s="68"/>
      <c r="AA19" s="68"/>
      <c r="AB19" s="68"/>
      <c r="AC19" s="69"/>
      <c r="AD19" s="37" t="s">
        <v>5</v>
      </c>
      <c r="AE19" s="37" t="s">
        <v>5</v>
      </c>
      <c r="AF19" s="37" t="s">
        <v>5</v>
      </c>
      <c r="AG19" s="37" t="s">
        <v>5</v>
      </c>
      <c r="AH19" s="37" t="s">
        <v>5</v>
      </c>
    </row>
    <row r="20" spans="1:34" ht="15.75" x14ac:dyDescent="0.25">
      <c r="A20" s="40" t="s">
        <v>70</v>
      </c>
      <c r="B20" s="36" t="s">
        <v>37</v>
      </c>
      <c r="C20" s="40">
        <v>1</v>
      </c>
      <c r="D20" s="40">
        <v>0</v>
      </c>
      <c r="E20" s="40">
        <v>1</v>
      </c>
      <c r="F20" s="40">
        <v>0</v>
      </c>
      <c r="G20" s="39">
        <v>0</v>
      </c>
      <c r="H20" s="40">
        <v>0</v>
      </c>
      <c r="I20" s="73" t="s">
        <v>40</v>
      </c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9"/>
      <c r="Y20" s="40" t="s">
        <v>5</v>
      </c>
      <c r="Z20" s="40" t="s">
        <v>5</v>
      </c>
      <c r="AA20" s="40" t="s">
        <v>5</v>
      </c>
      <c r="AB20" s="40" t="s">
        <v>5</v>
      </c>
      <c r="AC20" s="40" t="s">
        <v>5</v>
      </c>
      <c r="AD20" s="73" t="s">
        <v>6</v>
      </c>
      <c r="AE20" s="68"/>
      <c r="AF20" s="68"/>
      <c r="AG20" s="68"/>
      <c r="AH20" s="69"/>
    </row>
    <row r="21" spans="1:34" ht="15.75" x14ac:dyDescent="0.25">
      <c r="A21" s="40" t="s">
        <v>51</v>
      </c>
      <c r="B21" s="42" t="s">
        <v>16</v>
      </c>
      <c r="C21" s="40">
        <v>0</v>
      </c>
      <c r="D21" s="40">
        <v>0</v>
      </c>
      <c r="E21" s="40">
        <v>0</v>
      </c>
      <c r="F21" s="40">
        <v>1</v>
      </c>
      <c r="G21" s="40">
        <v>0</v>
      </c>
      <c r="H21" s="40">
        <v>1</v>
      </c>
      <c r="I21" s="73" t="s">
        <v>40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9"/>
      <c r="Y21" s="73" t="s">
        <v>7</v>
      </c>
      <c r="Z21" s="68"/>
      <c r="AA21" s="68"/>
      <c r="AB21" s="68"/>
      <c r="AC21" s="69"/>
      <c r="AD21" s="73" t="s">
        <v>8</v>
      </c>
      <c r="AE21" s="68"/>
      <c r="AF21" s="68"/>
      <c r="AG21" s="68"/>
      <c r="AH21" s="69"/>
    </row>
    <row r="34" ht="23.25" customHeight="1" x14ac:dyDescent="0.25"/>
  </sheetData>
  <mergeCells count="10">
    <mergeCell ref="I20:X20"/>
    <mergeCell ref="AD20:AH20"/>
    <mergeCell ref="I21:X21"/>
    <mergeCell ref="Y21:AC21"/>
    <mergeCell ref="AD21:AH21"/>
    <mergeCell ref="P19:X19"/>
    <mergeCell ref="Y19:AC19"/>
    <mergeCell ref="C2:J2"/>
    <mergeCell ref="K2:R2"/>
    <mergeCell ref="I16:X1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zoomScale="85" zoomScaleNormal="85" zoomScalePageLayoutView="85" workbookViewId="0">
      <selection activeCell="T3" sqref="T3:T46"/>
    </sheetView>
  </sheetViews>
  <sheetFormatPr defaultColWidth="8.85546875" defaultRowHeight="15" x14ac:dyDescent="0.25"/>
  <cols>
    <col min="1" max="1" width="4.140625" bestFit="1" customWidth="1"/>
    <col min="2" max="2" width="25.140625" bestFit="1" customWidth="1"/>
    <col min="3" max="3" width="50.140625" bestFit="1" customWidth="1"/>
    <col min="4" max="4" width="5.140625" bestFit="1" customWidth="1"/>
    <col min="5" max="5" width="5" bestFit="1" customWidth="1"/>
    <col min="6" max="11" width="6.5703125" bestFit="1" customWidth="1"/>
    <col min="12" max="12" width="2.7109375" customWidth="1"/>
    <col min="13" max="14" width="7.140625" customWidth="1"/>
    <col min="15" max="18" width="2.140625" bestFit="1" customWidth="1"/>
    <col min="19" max="19" width="7.140625" bestFit="1" customWidth="1"/>
    <col min="20" max="20" width="15.85546875" bestFit="1" customWidth="1"/>
    <col min="21" max="21" width="2.140625" bestFit="1" customWidth="1"/>
  </cols>
  <sheetData>
    <row r="2" spans="1:20" x14ac:dyDescent="0.25">
      <c r="A2" t="s">
        <v>230</v>
      </c>
      <c r="B2" s="22"/>
      <c r="C2" s="25" t="s">
        <v>2</v>
      </c>
      <c r="D2" s="120" t="s">
        <v>163</v>
      </c>
      <c r="E2" s="121"/>
      <c r="F2" s="121"/>
      <c r="G2" s="121"/>
      <c r="H2" s="121"/>
      <c r="I2" s="121"/>
      <c r="J2" s="121"/>
      <c r="K2" s="122"/>
      <c r="L2" s="123" t="s">
        <v>164</v>
      </c>
      <c r="M2" s="124"/>
      <c r="N2" s="124"/>
      <c r="O2" s="124"/>
      <c r="P2" s="124"/>
      <c r="Q2" s="124"/>
      <c r="R2" s="124"/>
      <c r="S2" s="125"/>
      <c r="T2" s="26" t="s">
        <v>165</v>
      </c>
    </row>
    <row r="3" spans="1:20" x14ac:dyDescent="0.25">
      <c r="A3" s="31">
        <v>0</v>
      </c>
      <c r="B3" s="21" t="s">
        <v>9</v>
      </c>
      <c r="C3" s="23" t="s">
        <v>183</v>
      </c>
      <c r="D3" s="24" t="str">
        <f t="shared" ref="D3:D46" si="0">MID($C3,1,4)</f>
        <v>0000</v>
      </c>
      <c r="E3" s="24" t="str">
        <f t="shared" ref="E3:E46" si="1">MID($C3,5,4)</f>
        <v>0000</v>
      </c>
      <c r="F3" s="24" t="str">
        <f t="shared" ref="F3:F46" si="2">MID($C3,9,4)</f>
        <v>0000</v>
      </c>
      <c r="G3" s="24" t="str">
        <f t="shared" ref="G3:G46" si="3">MID($C3,13,4)</f>
        <v>0000</v>
      </c>
      <c r="H3" s="24" t="str">
        <f t="shared" ref="H3:H46" si="4">MID($C3,17,4)</f>
        <v>0000</v>
      </c>
      <c r="I3" s="24" t="str">
        <f t="shared" ref="I3:I46" si="5">MID($C3,21,4)</f>
        <v>0000</v>
      </c>
      <c r="J3" s="24" t="str">
        <f t="shared" ref="J3:J46" si="6">MID($C3,25,4)</f>
        <v>0000</v>
      </c>
      <c r="K3" s="24" t="str">
        <f t="shared" ref="K3:K46" si="7">MID($C3,29,4)</f>
        <v>0000</v>
      </c>
      <c r="L3" s="24" t="str">
        <f t="shared" ref="L3:S18" si="8">BIN2HEX(D3)</f>
        <v>0</v>
      </c>
      <c r="M3" s="24" t="str">
        <f t="shared" si="8"/>
        <v>0</v>
      </c>
      <c r="N3" s="24" t="str">
        <f t="shared" si="8"/>
        <v>0</v>
      </c>
      <c r="O3" s="24" t="str">
        <f t="shared" si="8"/>
        <v>0</v>
      </c>
      <c r="P3" s="24" t="str">
        <f t="shared" si="8"/>
        <v>0</v>
      </c>
      <c r="Q3" s="24" t="str">
        <f t="shared" si="8"/>
        <v>0</v>
      </c>
      <c r="R3" s="24" t="str">
        <f t="shared" si="8"/>
        <v>0</v>
      </c>
      <c r="S3" s="24" t="str">
        <f t="shared" si="8"/>
        <v>0</v>
      </c>
      <c r="T3" s="24" t="str">
        <f t="shared" ref="T3:T46" si="9" xml:space="preserve"> CONCATENATE(L3,M3,N3,O3,P3,Q3,R3,S3)</f>
        <v>00000000</v>
      </c>
    </row>
    <row r="4" spans="1:20" x14ac:dyDescent="0.25">
      <c r="A4" s="31">
        <f>A3+1</f>
        <v>1</v>
      </c>
      <c r="B4" s="20" t="s">
        <v>184</v>
      </c>
      <c r="C4" s="23" t="s">
        <v>188</v>
      </c>
      <c r="D4" s="24" t="str">
        <f t="shared" si="0"/>
        <v>1000</v>
      </c>
      <c r="E4" s="24" t="str">
        <f t="shared" si="1"/>
        <v>0000</v>
      </c>
      <c r="F4" s="24" t="str">
        <f t="shared" si="2"/>
        <v>0000</v>
      </c>
      <c r="G4" s="24" t="str">
        <f t="shared" si="3"/>
        <v>0111</v>
      </c>
      <c r="H4" s="24" t="str">
        <f t="shared" si="4"/>
        <v>1100</v>
      </c>
      <c r="I4" s="24" t="str">
        <f t="shared" si="5"/>
        <v>0000</v>
      </c>
      <c r="J4" s="24" t="str">
        <f t="shared" si="6"/>
        <v>0000</v>
      </c>
      <c r="K4" s="24" t="str">
        <f t="shared" si="7"/>
        <v>1111</v>
      </c>
      <c r="L4" s="24" t="str">
        <f t="shared" si="8"/>
        <v>8</v>
      </c>
      <c r="M4" s="24" t="str">
        <f t="shared" si="8"/>
        <v>0</v>
      </c>
      <c r="N4" s="24" t="str">
        <f t="shared" si="8"/>
        <v>0</v>
      </c>
      <c r="O4" s="24" t="str">
        <f t="shared" si="8"/>
        <v>7</v>
      </c>
      <c r="P4" s="24" t="str">
        <f t="shared" si="8"/>
        <v>C</v>
      </c>
      <c r="Q4" s="24" t="str">
        <f t="shared" si="8"/>
        <v>0</v>
      </c>
      <c r="R4" s="24" t="str">
        <f t="shared" si="8"/>
        <v>0</v>
      </c>
      <c r="S4" s="24" t="str">
        <f t="shared" si="8"/>
        <v>F</v>
      </c>
      <c r="T4" s="24" t="str">
        <f t="shared" si="9"/>
        <v>8007C00F</v>
      </c>
    </row>
    <row r="5" spans="1:20" x14ac:dyDescent="0.25">
      <c r="A5" s="31">
        <f t="shared" ref="A5:A46" si="10">A4+1</f>
        <v>2</v>
      </c>
      <c r="B5" s="60" t="s">
        <v>162</v>
      </c>
      <c r="C5" s="23" t="s">
        <v>285</v>
      </c>
      <c r="D5" s="24" t="str">
        <f t="shared" si="0"/>
        <v>1100</v>
      </c>
      <c r="E5" s="24" t="str">
        <f t="shared" si="1"/>
        <v>0100</v>
      </c>
      <c r="F5" s="24" t="str">
        <f t="shared" si="2"/>
        <v>0000</v>
      </c>
      <c r="G5" s="24" t="str">
        <f t="shared" si="3"/>
        <v>0111</v>
      </c>
      <c r="H5" s="24" t="str">
        <f t="shared" si="4"/>
        <v>1111</v>
      </c>
      <c r="I5" s="24" t="str">
        <f t="shared" si="5"/>
        <v>1101</v>
      </c>
      <c r="J5" s="24" t="str">
        <f t="shared" si="6"/>
        <v>1110</v>
      </c>
      <c r="K5" s="24" t="str">
        <f t="shared" si="7"/>
        <v>0000</v>
      </c>
      <c r="L5" s="24" t="str">
        <f t="shared" si="8"/>
        <v>C</v>
      </c>
      <c r="M5" s="24" t="str">
        <f t="shared" si="8"/>
        <v>4</v>
      </c>
      <c r="N5" s="24" t="str">
        <f t="shared" si="8"/>
        <v>0</v>
      </c>
      <c r="O5" s="24" t="str">
        <f t="shared" si="8"/>
        <v>7</v>
      </c>
      <c r="P5" s="24" t="str">
        <f t="shared" si="8"/>
        <v>F</v>
      </c>
      <c r="Q5" s="24" t="str">
        <f t="shared" si="8"/>
        <v>D</v>
      </c>
      <c r="R5" s="24" t="str">
        <f t="shared" si="8"/>
        <v>E</v>
      </c>
      <c r="S5" s="24" t="str">
        <f t="shared" si="8"/>
        <v>0</v>
      </c>
      <c r="T5" s="24" t="str">
        <f t="shared" si="9"/>
        <v>C407FDE0</v>
      </c>
    </row>
    <row r="6" spans="1:20" x14ac:dyDescent="0.25">
      <c r="A6" s="31">
        <f t="shared" si="10"/>
        <v>3</v>
      </c>
      <c r="B6" s="20" t="s">
        <v>161</v>
      </c>
      <c r="C6" s="27" t="s">
        <v>167</v>
      </c>
      <c r="D6" s="24" t="str">
        <f t="shared" si="0"/>
        <v>0001</v>
      </c>
      <c r="E6" s="24" t="str">
        <f t="shared" si="1"/>
        <v>0100</v>
      </c>
      <c r="F6" s="24" t="str">
        <f t="shared" si="2"/>
        <v>0000</v>
      </c>
      <c r="G6" s="24" t="str">
        <f t="shared" si="3"/>
        <v>0000</v>
      </c>
      <c r="H6" s="24" t="str">
        <f t="shared" si="4"/>
        <v>0111</v>
      </c>
      <c r="I6" s="24" t="str">
        <f t="shared" si="5"/>
        <v>1111</v>
      </c>
      <c r="J6" s="24" t="str">
        <f t="shared" si="6"/>
        <v>1110</v>
      </c>
      <c r="K6" s="24" t="str">
        <f t="shared" si="7"/>
        <v>0000</v>
      </c>
      <c r="L6" s="24" t="str">
        <f t="shared" si="8"/>
        <v>1</v>
      </c>
      <c r="M6" s="24" t="str">
        <f t="shared" si="8"/>
        <v>4</v>
      </c>
      <c r="N6" s="24" t="str">
        <f t="shared" si="8"/>
        <v>0</v>
      </c>
      <c r="O6" s="24" t="str">
        <f t="shared" si="8"/>
        <v>0</v>
      </c>
      <c r="P6" s="24" t="str">
        <f t="shared" si="8"/>
        <v>7</v>
      </c>
      <c r="Q6" s="24" t="str">
        <f t="shared" si="8"/>
        <v>F</v>
      </c>
      <c r="R6" s="24" t="str">
        <f t="shared" si="8"/>
        <v>E</v>
      </c>
      <c r="S6" s="24" t="str">
        <f t="shared" si="8"/>
        <v>0</v>
      </c>
      <c r="T6" s="24" t="str">
        <f t="shared" si="9"/>
        <v>14007FE0</v>
      </c>
    </row>
    <row r="7" spans="1:20" x14ac:dyDescent="0.25">
      <c r="A7" s="31">
        <f t="shared" si="10"/>
        <v>4</v>
      </c>
      <c r="B7" s="20" t="s">
        <v>160</v>
      </c>
      <c r="C7" s="28" t="s">
        <v>170</v>
      </c>
      <c r="D7" s="24" t="str">
        <f t="shared" si="0"/>
        <v>0000</v>
      </c>
      <c r="E7" s="24" t="str">
        <f t="shared" si="1"/>
        <v>0100</v>
      </c>
      <c r="F7" s="24" t="str">
        <f t="shared" si="2"/>
        <v>0000</v>
      </c>
      <c r="G7" s="24" t="str">
        <f t="shared" si="3"/>
        <v>0000</v>
      </c>
      <c r="H7" s="24" t="str">
        <f t="shared" si="4"/>
        <v>0000</v>
      </c>
      <c r="I7" s="24" t="str">
        <f t="shared" si="5"/>
        <v>0000</v>
      </c>
      <c r="J7" s="24" t="str">
        <f t="shared" si="6"/>
        <v>0000</v>
      </c>
      <c r="K7" s="24" t="str">
        <f t="shared" si="7"/>
        <v>0001</v>
      </c>
      <c r="L7" s="24" t="str">
        <f t="shared" si="8"/>
        <v>0</v>
      </c>
      <c r="M7" s="24" t="str">
        <f t="shared" si="8"/>
        <v>4</v>
      </c>
      <c r="N7" s="24" t="str">
        <f t="shared" si="8"/>
        <v>0</v>
      </c>
      <c r="O7" s="24" t="str">
        <f t="shared" si="8"/>
        <v>0</v>
      </c>
      <c r="P7" s="24" t="str">
        <f t="shared" si="8"/>
        <v>0</v>
      </c>
      <c r="Q7" s="24" t="str">
        <f t="shared" si="8"/>
        <v>0</v>
      </c>
      <c r="R7" s="24" t="str">
        <f t="shared" si="8"/>
        <v>0</v>
      </c>
      <c r="S7" s="24" t="str">
        <f t="shared" si="8"/>
        <v>1</v>
      </c>
      <c r="T7" s="24" t="str">
        <f t="shared" si="9"/>
        <v>04000001</v>
      </c>
    </row>
    <row r="8" spans="1:20" x14ac:dyDescent="0.25">
      <c r="A8" s="31">
        <f t="shared" si="10"/>
        <v>5</v>
      </c>
      <c r="B8" s="20" t="s">
        <v>157</v>
      </c>
      <c r="C8" s="23" t="s">
        <v>177</v>
      </c>
      <c r="D8" s="24" t="str">
        <f t="shared" si="0"/>
        <v>0010</v>
      </c>
      <c r="E8" s="24" t="str">
        <f t="shared" si="1"/>
        <v>0100</v>
      </c>
      <c r="F8" s="24" t="str">
        <f t="shared" si="2"/>
        <v>0000</v>
      </c>
      <c r="G8" s="24" t="str">
        <f t="shared" si="3"/>
        <v>0000</v>
      </c>
      <c r="H8" s="24" t="str">
        <f t="shared" si="4"/>
        <v>0000</v>
      </c>
      <c r="I8" s="24" t="str">
        <f t="shared" si="5"/>
        <v>0000</v>
      </c>
      <c r="J8" s="24" t="str">
        <f t="shared" si="6"/>
        <v>0010</v>
      </c>
      <c r="K8" s="24" t="str">
        <f t="shared" si="7"/>
        <v>0001</v>
      </c>
      <c r="L8" s="24" t="str">
        <f t="shared" si="8"/>
        <v>2</v>
      </c>
      <c r="M8" s="24" t="str">
        <f t="shared" si="8"/>
        <v>4</v>
      </c>
      <c r="N8" s="24" t="str">
        <f t="shared" si="8"/>
        <v>0</v>
      </c>
      <c r="O8" s="24" t="str">
        <f t="shared" si="8"/>
        <v>0</v>
      </c>
      <c r="P8" s="24" t="str">
        <f t="shared" si="8"/>
        <v>0</v>
      </c>
      <c r="Q8" s="24" t="str">
        <f t="shared" si="8"/>
        <v>0</v>
      </c>
      <c r="R8" s="24" t="str">
        <f t="shared" si="8"/>
        <v>2</v>
      </c>
      <c r="S8" s="24" t="str">
        <f t="shared" si="8"/>
        <v>1</v>
      </c>
      <c r="T8" s="24" t="str">
        <f t="shared" si="9"/>
        <v>24000021</v>
      </c>
    </row>
    <row r="9" spans="1:20" x14ac:dyDescent="0.25">
      <c r="A9" s="31">
        <f t="shared" si="10"/>
        <v>6</v>
      </c>
      <c r="B9" s="61" t="s">
        <v>159</v>
      </c>
      <c r="C9" s="23" t="s">
        <v>286</v>
      </c>
      <c r="D9" s="24" t="str">
        <f t="shared" si="0"/>
        <v>1101</v>
      </c>
      <c r="E9" s="24" t="str">
        <f t="shared" si="1"/>
        <v>0000</v>
      </c>
      <c r="F9" s="24" t="str">
        <f t="shared" si="2"/>
        <v>0000</v>
      </c>
      <c r="G9" s="24" t="str">
        <f t="shared" si="3"/>
        <v>0000</v>
      </c>
      <c r="H9" s="24" t="str">
        <f t="shared" si="4"/>
        <v>0001</v>
      </c>
      <c r="I9" s="24" t="str">
        <f t="shared" si="5"/>
        <v>0111</v>
      </c>
      <c r="J9" s="24" t="str">
        <f t="shared" si="6"/>
        <v>1110</v>
      </c>
      <c r="K9" s="24" t="str">
        <f t="shared" si="7"/>
        <v>0000</v>
      </c>
      <c r="L9" s="24" t="str">
        <f t="shared" si="8"/>
        <v>D</v>
      </c>
      <c r="M9" s="24" t="str">
        <f t="shared" si="8"/>
        <v>0</v>
      </c>
      <c r="N9" s="24" t="str">
        <f t="shared" si="8"/>
        <v>0</v>
      </c>
      <c r="O9" s="24" t="str">
        <f t="shared" si="8"/>
        <v>0</v>
      </c>
      <c r="P9" s="24" t="str">
        <f t="shared" si="8"/>
        <v>1</v>
      </c>
      <c r="Q9" s="24" t="str">
        <f t="shared" si="8"/>
        <v>7</v>
      </c>
      <c r="R9" s="24" t="str">
        <f t="shared" si="8"/>
        <v>E</v>
      </c>
      <c r="S9" s="24" t="str">
        <f t="shared" si="8"/>
        <v>0</v>
      </c>
      <c r="T9" s="24" t="str">
        <f t="shared" si="9"/>
        <v>D00017E0</v>
      </c>
    </row>
    <row r="10" spans="1:20" x14ac:dyDescent="0.25">
      <c r="A10" s="31">
        <f t="shared" si="10"/>
        <v>7</v>
      </c>
      <c r="B10" s="20" t="s">
        <v>158</v>
      </c>
      <c r="C10" s="23" t="s">
        <v>178</v>
      </c>
      <c r="D10" s="24" t="str">
        <f t="shared" si="0"/>
        <v>1010</v>
      </c>
      <c r="E10" s="24" t="str">
        <f t="shared" si="1"/>
        <v>0100</v>
      </c>
      <c r="F10" s="24" t="str">
        <f t="shared" si="2"/>
        <v>0000</v>
      </c>
      <c r="G10" s="24" t="str">
        <f t="shared" si="3"/>
        <v>0000</v>
      </c>
      <c r="H10" s="24" t="str">
        <f t="shared" si="4"/>
        <v>0000</v>
      </c>
      <c r="I10" s="24" t="str">
        <f t="shared" si="5"/>
        <v>0011</v>
      </c>
      <c r="J10" s="24" t="str">
        <f t="shared" si="6"/>
        <v>1110</v>
      </c>
      <c r="K10" s="24" t="str">
        <f t="shared" si="7"/>
        <v>0001</v>
      </c>
      <c r="L10" s="24" t="str">
        <f t="shared" si="8"/>
        <v>A</v>
      </c>
      <c r="M10" s="24" t="str">
        <f t="shared" si="8"/>
        <v>4</v>
      </c>
      <c r="N10" s="24" t="str">
        <f t="shared" si="8"/>
        <v>0</v>
      </c>
      <c r="O10" s="24" t="str">
        <f t="shared" si="8"/>
        <v>0</v>
      </c>
      <c r="P10" s="24" t="str">
        <f t="shared" si="8"/>
        <v>0</v>
      </c>
      <c r="Q10" s="24" t="str">
        <f t="shared" si="8"/>
        <v>3</v>
      </c>
      <c r="R10" s="24" t="str">
        <f t="shared" si="8"/>
        <v>E</v>
      </c>
      <c r="S10" s="24" t="str">
        <f t="shared" si="8"/>
        <v>1</v>
      </c>
      <c r="T10" s="24" t="str">
        <f t="shared" si="9"/>
        <v>A40003E1</v>
      </c>
    </row>
    <row r="11" spans="1:20" x14ac:dyDescent="0.25">
      <c r="A11" s="31">
        <f t="shared" si="10"/>
        <v>8</v>
      </c>
      <c r="B11" s="20" t="s">
        <v>157</v>
      </c>
      <c r="C11" s="23" t="s">
        <v>177</v>
      </c>
      <c r="D11" s="24" t="str">
        <f t="shared" si="0"/>
        <v>0010</v>
      </c>
      <c r="E11" s="24" t="str">
        <f t="shared" si="1"/>
        <v>0100</v>
      </c>
      <c r="F11" s="24" t="str">
        <f t="shared" si="2"/>
        <v>0000</v>
      </c>
      <c r="G11" s="24" t="str">
        <f t="shared" si="3"/>
        <v>0000</v>
      </c>
      <c r="H11" s="24" t="str">
        <f t="shared" si="4"/>
        <v>0000</v>
      </c>
      <c r="I11" s="24" t="str">
        <f t="shared" si="5"/>
        <v>0000</v>
      </c>
      <c r="J11" s="24" t="str">
        <f t="shared" si="6"/>
        <v>0010</v>
      </c>
      <c r="K11" s="24" t="str">
        <f t="shared" si="7"/>
        <v>0001</v>
      </c>
      <c r="L11" s="24" t="str">
        <f t="shared" si="8"/>
        <v>2</v>
      </c>
      <c r="M11" s="24" t="str">
        <f t="shared" si="8"/>
        <v>4</v>
      </c>
      <c r="N11" s="24" t="str">
        <f t="shared" si="8"/>
        <v>0</v>
      </c>
      <c r="O11" s="24" t="str">
        <f t="shared" si="8"/>
        <v>0</v>
      </c>
      <c r="P11" s="24" t="str">
        <f t="shared" si="8"/>
        <v>0</v>
      </c>
      <c r="Q11" s="24" t="str">
        <f t="shared" si="8"/>
        <v>0</v>
      </c>
      <c r="R11" s="24" t="str">
        <f t="shared" si="8"/>
        <v>2</v>
      </c>
      <c r="S11" s="24" t="str">
        <f t="shared" si="8"/>
        <v>1</v>
      </c>
      <c r="T11" s="24" t="str">
        <f t="shared" si="9"/>
        <v>24000021</v>
      </c>
    </row>
    <row r="12" spans="1:20" x14ac:dyDescent="0.25">
      <c r="A12" s="31">
        <f t="shared" si="10"/>
        <v>9</v>
      </c>
      <c r="B12" s="20" t="s">
        <v>156</v>
      </c>
      <c r="C12" s="23" t="s">
        <v>179</v>
      </c>
      <c r="D12" s="24" t="str">
        <f t="shared" si="0"/>
        <v>0010</v>
      </c>
      <c r="E12" s="24" t="str">
        <f t="shared" si="1"/>
        <v>1000</v>
      </c>
      <c r="F12" s="24" t="str">
        <f t="shared" si="2"/>
        <v>0000</v>
      </c>
      <c r="G12" s="24" t="str">
        <f t="shared" si="3"/>
        <v>0000</v>
      </c>
      <c r="H12" s="24" t="str">
        <f t="shared" si="4"/>
        <v>0000</v>
      </c>
      <c r="I12" s="24" t="str">
        <f t="shared" si="5"/>
        <v>0011</v>
      </c>
      <c r="J12" s="24" t="str">
        <f t="shared" si="6"/>
        <v>1111</v>
      </c>
      <c r="K12" s="24" t="str">
        <f t="shared" si="7"/>
        <v>1111</v>
      </c>
      <c r="L12" s="24" t="str">
        <f t="shared" si="8"/>
        <v>2</v>
      </c>
      <c r="M12" s="24" t="str">
        <f t="shared" si="8"/>
        <v>8</v>
      </c>
      <c r="N12" s="24" t="str">
        <f t="shared" si="8"/>
        <v>0</v>
      </c>
      <c r="O12" s="24" t="str">
        <f t="shared" si="8"/>
        <v>0</v>
      </c>
      <c r="P12" s="24" t="str">
        <f t="shared" si="8"/>
        <v>0</v>
      </c>
      <c r="Q12" s="24" t="str">
        <f t="shared" si="8"/>
        <v>3</v>
      </c>
      <c r="R12" s="24" t="str">
        <f t="shared" si="8"/>
        <v>F</v>
      </c>
      <c r="S12" s="24" t="str">
        <f t="shared" si="8"/>
        <v>F</v>
      </c>
      <c r="T12" s="24" t="str">
        <f t="shared" si="9"/>
        <v>280003FF</v>
      </c>
    </row>
    <row r="13" spans="1:20" x14ac:dyDescent="0.25">
      <c r="A13" s="31">
        <f t="shared" si="10"/>
        <v>10</v>
      </c>
      <c r="B13" s="61" t="s">
        <v>155</v>
      </c>
      <c r="C13" s="23" t="s">
        <v>287</v>
      </c>
      <c r="D13" s="24" t="str">
        <f t="shared" si="0"/>
        <v>1110</v>
      </c>
      <c r="E13" s="24" t="str">
        <f t="shared" si="1"/>
        <v>0000</v>
      </c>
      <c r="F13" s="24" t="str">
        <f t="shared" si="2"/>
        <v>0000</v>
      </c>
      <c r="G13" s="24" t="str">
        <f t="shared" si="3"/>
        <v>0111</v>
      </c>
      <c r="H13" s="24" t="str">
        <f t="shared" si="4"/>
        <v>1111</v>
      </c>
      <c r="I13" s="24" t="str">
        <f t="shared" si="5"/>
        <v>0000</v>
      </c>
      <c r="J13" s="24" t="str">
        <f t="shared" si="6"/>
        <v>0000</v>
      </c>
      <c r="K13" s="24" t="str">
        <f t="shared" si="7"/>
        <v>0000</v>
      </c>
      <c r="L13" s="24" t="str">
        <f t="shared" si="8"/>
        <v>E</v>
      </c>
      <c r="M13" s="24" t="str">
        <f t="shared" si="8"/>
        <v>0</v>
      </c>
      <c r="N13" s="24" t="str">
        <f t="shared" si="8"/>
        <v>0</v>
      </c>
      <c r="O13" s="24" t="str">
        <f t="shared" si="8"/>
        <v>7</v>
      </c>
      <c r="P13" s="24" t="str">
        <f t="shared" si="8"/>
        <v>F</v>
      </c>
      <c r="Q13" s="24" t="str">
        <f t="shared" si="8"/>
        <v>0</v>
      </c>
      <c r="R13" s="24" t="str">
        <f t="shared" si="8"/>
        <v>0</v>
      </c>
      <c r="S13" s="24" t="str">
        <f t="shared" si="8"/>
        <v>0</v>
      </c>
      <c r="T13" s="24" t="str">
        <f t="shared" si="9"/>
        <v>E007F000</v>
      </c>
    </row>
    <row r="14" spans="1:20" x14ac:dyDescent="0.25">
      <c r="A14" s="31">
        <f t="shared" si="10"/>
        <v>11</v>
      </c>
      <c r="B14" s="20" t="s">
        <v>154</v>
      </c>
      <c r="C14" s="23" t="s">
        <v>186</v>
      </c>
      <c r="D14" s="24" t="str">
        <f t="shared" si="0"/>
        <v>1000</v>
      </c>
      <c r="E14" s="24" t="str">
        <f t="shared" si="1"/>
        <v>0000</v>
      </c>
      <c r="F14" s="24" t="str">
        <f t="shared" si="2"/>
        <v>0000</v>
      </c>
      <c r="G14" s="24" t="str">
        <f t="shared" si="3"/>
        <v>0000</v>
      </c>
      <c r="H14" s="24" t="str">
        <f t="shared" si="4"/>
        <v>0100</v>
      </c>
      <c r="I14" s="24" t="str">
        <f t="shared" si="5"/>
        <v>0000</v>
      </c>
      <c r="J14" s="24" t="str">
        <f t="shared" si="6"/>
        <v>0000</v>
      </c>
      <c r="K14" s="24" t="str">
        <f t="shared" si="7"/>
        <v>0010</v>
      </c>
      <c r="L14" s="24" t="str">
        <f t="shared" si="8"/>
        <v>8</v>
      </c>
      <c r="M14" s="24" t="str">
        <f t="shared" si="8"/>
        <v>0</v>
      </c>
      <c r="N14" s="24" t="str">
        <f t="shared" si="8"/>
        <v>0</v>
      </c>
      <c r="O14" s="24" t="str">
        <f t="shared" si="8"/>
        <v>0</v>
      </c>
      <c r="P14" s="24" t="str">
        <f t="shared" si="8"/>
        <v>4</v>
      </c>
      <c r="Q14" s="24" t="str">
        <f t="shared" si="8"/>
        <v>0</v>
      </c>
      <c r="R14" s="24" t="str">
        <f t="shared" si="8"/>
        <v>0</v>
      </c>
      <c r="S14" s="24" t="str">
        <f t="shared" si="8"/>
        <v>2</v>
      </c>
      <c r="T14" s="24" t="str">
        <f t="shared" si="9"/>
        <v>80004002</v>
      </c>
    </row>
    <row r="15" spans="1:20" x14ac:dyDescent="0.25">
      <c r="A15" s="31">
        <f t="shared" si="10"/>
        <v>12</v>
      </c>
      <c r="B15" s="20" t="s">
        <v>153</v>
      </c>
      <c r="C15" s="23" t="s">
        <v>212</v>
      </c>
      <c r="D15" s="24" t="str">
        <f t="shared" si="0"/>
        <v>0101</v>
      </c>
      <c r="E15" s="24" t="str">
        <f t="shared" si="1"/>
        <v>1000</v>
      </c>
      <c r="F15" s="24" t="str">
        <f t="shared" si="2"/>
        <v>0000</v>
      </c>
      <c r="G15" s="24" t="str">
        <f t="shared" si="3"/>
        <v>0000</v>
      </c>
      <c r="H15" s="24" t="str">
        <f t="shared" si="4"/>
        <v>0001</v>
      </c>
      <c r="I15" s="24" t="str">
        <f t="shared" si="5"/>
        <v>0000</v>
      </c>
      <c r="J15" s="24" t="str">
        <f t="shared" si="6"/>
        <v>0001</v>
      </c>
      <c r="K15" s="24" t="str">
        <f t="shared" si="7"/>
        <v>1110</v>
      </c>
      <c r="L15" s="24" t="str">
        <f t="shared" si="8"/>
        <v>5</v>
      </c>
      <c r="M15" s="24" t="str">
        <f t="shared" si="8"/>
        <v>8</v>
      </c>
      <c r="N15" s="24" t="str">
        <f t="shared" si="8"/>
        <v>0</v>
      </c>
      <c r="O15" s="24" t="str">
        <f t="shared" si="8"/>
        <v>0</v>
      </c>
      <c r="P15" s="24" t="str">
        <f t="shared" si="8"/>
        <v>1</v>
      </c>
      <c r="Q15" s="24" t="str">
        <f t="shared" si="8"/>
        <v>0</v>
      </c>
      <c r="R15" s="24" t="str">
        <f t="shared" si="8"/>
        <v>1</v>
      </c>
      <c r="S15" s="24" t="str">
        <f t="shared" si="8"/>
        <v>E</v>
      </c>
      <c r="T15" s="24" t="str">
        <f t="shared" si="9"/>
        <v>5800101E</v>
      </c>
    </row>
    <row r="16" spans="1:20" x14ac:dyDescent="0.25">
      <c r="A16" s="31">
        <f t="shared" si="10"/>
        <v>13</v>
      </c>
      <c r="B16" s="20" t="s">
        <v>152</v>
      </c>
      <c r="C16" s="23" t="s">
        <v>213</v>
      </c>
      <c r="D16" s="24" t="str">
        <f t="shared" si="0"/>
        <v>1000</v>
      </c>
      <c r="E16" s="24" t="str">
        <f t="shared" si="1"/>
        <v>0100</v>
      </c>
      <c r="F16" s="24" t="str">
        <f t="shared" si="2"/>
        <v>0000</v>
      </c>
      <c r="G16" s="24" t="str">
        <f t="shared" si="3"/>
        <v>0000</v>
      </c>
      <c r="H16" s="24" t="str">
        <f t="shared" si="4"/>
        <v>0000</v>
      </c>
      <c r="I16" s="24" t="str">
        <f t="shared" si="5"/>
        <v>0011</v>
      </c>
      <c r="J16" s="24" t="str">
        <f t="shared" si="6"/>
        <v>1100</v>
      </c>
      <c r="K16" s="24" t="str">
        <f t="shared" si="7"/>
        <v>0011</v>
      </c>
      <c r="L16" s="24" t="str">
        <f t="shared" si="8"/>
        <v>8</v>
      </c>
      <c r="M16" s="24" t="str">
        <f t="shared" si="8"/>
        <v>4</v>
      </c>
      <c r="N16" s="24" t="str">
        <f t="shared" si="8"/>
        <v>0</v>
      </c>
      <c r="O16" s="24" t="str">
        <f t="shared" si="8"/>
        <v>0</v>
      </c>
      <c r="P16" s="24" t="str">
        <f t="shared" si="8"/>
        <v>0</v>
      </c>
      <c r="Q16" s="24" t="str">
        <f t="shared" si="8"/>
        <v>3</v>
      </c>
      <c r="R16" s="24" t="str">
        <f t="shared" si="8"/>
        <v>C</v>
      </c>
      <c r="S16" s="24" t="str">
        <f t="shared" si="8"/>
        <v>3</v>
      </c>
      <c r="T16" s="24" t="str">
        <f t="shared" si="9"/>
        <v>840003C3</v>
      </c>
    </row>
    <row r="17" spans="1:20" x14ac:dyDescent="0.25">
      <c r="A17" s="31">
        <f t="shared" si="10"/>
        <v>14</v>
      </c>
      <c r="B17" s="20" t="s">
        <v>151</v>
      </c>
      <c r="C17" s="23" t="s">
        <v>193</v>
      </c>
      <c r="D17" s="24" t="str">
        <f t="shared" si="0"/>
        <v>1001</v>
      </c>
      <c r="E17" s="24" t="str">
        <f t="shared" si="1"/>
        <v>1000</v>
      </c>
      <c r="F17" s="24" t="str">
        <f t="shared" si="2"/>
        <v>0000</v>
      </c>
      <c r="G17" s="24" t="str">
        <f t="shared" si="3"/>
        <v>0000</v>
      </c>
      <c r="H17" s="24" t="str">
        <f t="shared" si="4"/>
        <v>0000</v>
      </c>
      <c r="I17" s="24" t="str">
        <f t="shared" si="5"/>
        <v>1111</v>
      </c>
      <c r="J17" s="24" t="str">
        <f t="shared" si="6"/>
        <v>1100</v>
      </c>
      <c r="K17" s="24" t="str">
        <f t="shared" si="7"/>
        <v>0100</v>
      </c>
      <c r="L17" s="24" t="str">
        <f t="shared" si="8"/>
        <v>9</v>
      </c>
      <c r="M17" s="24" t="str">
        <f t="shared" si="8"/>
        <v>8</v>
      </c>
      <c r="N17" s="24" t="str">
        <f t="shared" si="8"/>
        <v>0</v>
      </c>
      <c r="O17" s="24" t="str">
        <f t="shared" si="8"/>
        <v>0</v>
      </c>
      <c r="P17" s="24" t="str">
        <f t="shared" si="8"/>
        <v>0</v>
      </c>
      <c r="Q17" s="24" t="str">
        <f t="shared" si="8"/>
        <v>F</v>
      </c>
      <c r="R17" s="24" t="str">
        <f t="shared" si="8"/>
        <v>C</v>
      </c>
      <c r="S17" s="24" t="str">
        <f t="shared" si="8"/>
        <v>4</v>
      </c>
      <c r="T17" s="24" t="str">
        <f t="shared" si="9"/>
        <v>98000FC4</v>
      </c>
    </row>
    <row r="18" spans="1:20" x14ac:dyDescent="0.25">
      <c r="A18" s="31">
        <f t="shared" si="10"/>
        <v>15</v>
      </c>
      <c r="B18" s="20" t="s">
        <v>150</v>
      </c>
      <c r="C18" s="23" t="s">
        <v>214</v>
      </c>
      <c r="D18" s="24" t="str">
        <f t="shared" si="0"/>
        <v>0101</v>
      </c>
      <c r="E18" s="24" t="str">
        <f t="shared" si="1"/>
        <v>1111</v>
      </c>
      <c r="F18" s="24" t="str">
        <f t="shared" si="2"/>
        <v>1111</v>
      </c>
      <c r="G18" s="24" t="str">
        <f t="shared" si="3"/>
        <v>1111</v>
      </c>
      <c r="H18" s="24" t="str">
        <f t="shared" si="4"/>
        <v>1111</v>
      </c>
      <c r="I18" s="24" t="str">
        <f t="shared" si="5"/>
        <v>1100</v>
      </c>
      <c r="J18" s="24" t="str">
        <f t="shared" si="6"/>
        <v>0001</v>
      </c>
      <c r="K18" s="24" t="str">
        <f t="shared" si="7"/>
        <v>1101</v>
      </c>
      <c r="L18" s="24" t="str">
        <f t="shared" si="8"/>
        <v>5</v>
      </c>
      <c r="M18" s="24" t="str">
        <f t="shared" si="8"/>
        <v>F</v>
      </c>
      <c r="N18" s="24" t="str">
        <f t="shared" si="8"/>
        <v>F</v>
      </c>
      <c r="O18" s="24" t="str">
        <f t="shared" si="8"/>
        <v>F</v>
      </c>
      <c r="P18" s="24" t="str">
        <f t="shared" si="8"/>
        <v>F</v>
      </c>
      <c r="Q18" s="24" t="str">
        <f t="shared" si="8"/>
        <v>C</v>
      </c>
      <c r="R18" s="24" t="str">
        <f t="shared" si="8"/>
        <v>1</v>
      </c>
      <c r="S18" s="24" t="str">
        <f t="shared" si="8"/>
        <v>D</v>
      </c>
      <c r="T18" s="24" t="str">
        <f t="shared" si="9"/>
        <v>5FFFFC1D</v>
      </c>
    </row>
    <row r="19" spans="1:20" x14ac:dyDescent="0.25">
      <c r="A19" s="31">
        <f t="shared" si="10"/>
        <v>16</v>
      </c>
      <c r="B19" s="20" t="s">
        <v>149</v>
      </c>
      <c r="C19" s="23" t="s">
        <v>215</v>
      </c>
      <c r="D19" s="24" t="str">
        <f t="shared" si="0"/>
        <v>1001</v>
      </c>
      <c r="E19" s="24" t="str">
        <f t="shared" si="1"/>
        <v>1100</v>
      </c>
      <c r="F19" s="24" t="str">
        <f t="shared" si="2"/>
        <v>0000</v>
      </c>
      <c r="G19" s="24" t="str">
        <f t="shared" si="3"/>
        <v>0000</v>
      </c>
      <c r="H19" s="24" t="str">
        <f t="shared" si="4"/>
        <v>0000</v>
      </c>
      <c r="I19" s="24" t="str">
        <f t="shared" si="5"/>
        <v>0000</v>
      </c>
      <c r="J19" s="24" t="str">
        <f t="shared" si="6"/>
        <v>0000</v>
      </c>
      <c r="K19" s="24" t="str">
        <f t="shared" si="7"/>
        <v>0111</v>
      </c>
      <c r="L19" s="24" t="str">
        <f t="shared" ref="L19:S46" si="11">BIN2HEX(D19)</f>
        <v>9</v>
      </c>
      <c r="M19" s="24" t="str">
        <f t="shared" si="11"/>
        <v>C</v>
      </c>
      <c r="N19" s="24" t="str">
        <f t="shared" si="11"/>
        <v>0</v>
      </c>
      <c r="O19" s="24" t="str">
        <f t="shared" si="11"/>
        <v>0</v>
      </c>
      <c r="P19" s="24" t="str">
        <f t="shared" si="11"/>
        <v>0</v>
      </c>
      <c r="Q19" s="24" t="str">
        <f t="shared" si="11"/>
        <v>0</v>
      </c>
      <c r="R19" s="24" t="str">
        <f t="shared" si="11"/>
        <v>0</v>
      </c>
      <c r="S19" s="24" t="str">
        <f t="shared" si="11"/>
        <v>7</v>
      </c>
      <c r="T19" s="24" t="str">
        <f t="shared" si="9"/>
        <v>9C000007</v>
      </c>
    </row>
    <row r="20" spans="1:20" x14ac:dyDescent="0.25">
      <c r="A20" s="31">
        <f t="shared" si="10"/>
        <v>17</v>
      </c>
      <c r="B20" s="20" t="s">
        <v>148</v>
      </c>
      <c r="C20" s="23" t="s">
        <v>216</v>
      </c>
      <c r="D20" s="24" t="str">
        <f t="shared" si="0"/>
        <v>0101</v>
      </c>
      <c r="E20" s="24" t="str">
        <f t="shared" si="1"/>
        <v>0100</v>
      </c>
      <c r="F20" s="24" t="str">
        <f t="shared" si="2"/>
        <v>0000</v>
      </c>
      <c r="G20" s="24" t="str">
        <f t="shared" si="3"/>
        <v>0000</v>
      </c>
      <c r="H20" s="24" t="str">
        <f t="shared" si="4"/>
        <v>0100</v>
      </c>
      <c r="I20" s="24" t="str">
        <f t="shared" si="5"/>
        <v>0011</v>
      </c>
      <c r="J20" s="24" t="str">
        <f t="shared" si="6"/>
        <v>1010</v>
      </c>
      <c r="K20" s="24" t="str">
        <f t="shared" si="7"/>
        <v>0101</v>
      </c>
      <c r="L20" s="24" t="str">
        <f t="shared" si="11"/>
        <v>5</v>
      </c>
      <c r="M20" s="24" t="str">
        <f t="shared" si="11"/>
        <v>4</v>
      </c>
      <c r="N20" s="24" t="str">
        <f t="shared" si="11"/>
        <v>0</v>
      </c>
      <c r="O20" s="24" t="str">
        <f t="shared" si="11"/>
        <v>0</v>
      </c>
      <c r="P20" s="24" t="str">
        <f t="shared" si="11"/>
        <v>4</v>
      </c>
      <c r="Q20" s="24" t="str">
        <f t="shared" si="11"/>
        <v>3</v>
      </c>
      <c r="R20" s="24" t="str">
        <f t="shared" si="11"/>
        <v>A</v>
      </c>
      <c r="S20" s="24" t="str">
        <f t="shared" si="11"/>
        <v>5</v>
      </c>
      <c r="T20" s="24" t="str">
        <f t="shared" si="9"/>
        <v>540043A5</v>
      </c>
    </row>
    <row r="21" spans="1:20" x14ac:dyDescent="0.25">
      <c r="A21" s="31">
        <f t="shared" si="10"/>
        <v>18</v>
      </c>
      <c r="B21" s="20" t="s">
        <v>147</v>
      </c>
      <c r="C21" s="23" t="s">
        <v>217</v>
      </c>
      <c r="D21" s="24" t="str">
        <f t="shared" si="0"/>
        <v>0101</v>
      </c>
      <c r="E21" s="24" t="str">
        <f t="shared" si="1"/>
        <v>0100</v>
      </c>
      <c r="F21" s="24" t="str">
        <f t="shared" si="2"/>
        <v>0000</v>
      </c>
      <c r="G21" s="24" t="str">
        <f t="shared" si="3"/>
        <v>0000</v>
      </c>
      <c r="H21" s="24" t="str">
        <f t="shared" si="4"/>
        <v>0000</v>
      </c>
      <c r="I21" s="24" t="str">
        <f t="shared" si="5"/>
        <v>0100</v>
      </c>
      <c r="J21" s="24" t="str">
        <f t="shared" si="6"/>
        <v>1000</v>
      </c>
      <c r="K21" s="24" t="str">
        <f t="shared" si="7"/>
        <v>0110</v>
      </c>
      <c r="L21" s="24" t="str">
        <f t="shared" si="11"/>
        <v>5</v>
      </c>
      <c r="M21" s="24" t="str">
        <f t="shared" si="11"/>
        <v>4</v>
      </c>
      <c r="N21" s="24" t="str">
        <f t="shared" si="11"/>
        <v>0</v>
      </c>
      <c r="O21" s="24" t="str">
        <f t="shared" si="11"/>
        <v>0</v>
      </c>
      <c r="P21" s="24" t="str">
        <f t="shared" si="11"/>
        <v>0</v>
      </c>
      <c r="Q21" s="24" t="str">
        <f t="shared" si="11"/>
        <v>4</v>
      </c>
      <c r="R21" s="24" t="str">
        <f t="shared" si="11"/>
        <v>8</v>
      </c>
      <c r="S21" s="24" t="str">
        <f t="shared" si="11"/>
        <v>6</v>
      </c>
      <c r="T21" s="24" t="str">
        <f t="shared" si="9"/>
        <v>54000486</v>
      </c>
    </row>
    <row r="22" spans="1:20" x14ac:dyDescent="0.25">
      <c r="A22" s="31">
        <f t="shared" si="10"/>
        <v>19</v>
      </c>
      <c r="B22" s="61" t="s">
        <v>146</v>
      </c>
      <c r="C22" s="23" t="s">
        <v>288</v>
      </c>
      <c r="D22" s="24" t="str">
        <f t="shared" si="0"/>
        <v>1100</v>
      </c>
      <c r="E22" s="24" t="str">
        <f t="shared" si="1"/>
        <v>0100</v>
      </c>
      <c r="F22" s="24" t="str">
        <f t="shared" si="2"/>
        <v>0000</v>
      </c>
      <c r="G22" s="24" t="str">
        <f t="shared" si="3"/>
        <v>0000</v>
      </c>
      <c r="H22" s="24" t="str">
        <f t="shared" si="4"/>
        <v>0000</v>
      </c>
      <c r="I22" s="24" t="str">
        <f t="shared" si="5"/>
        <v>1000</v>
      </c>
      <c r="J22" s="24" t="str">
        <f t="shared" si="6"/>
        <v>1100</v>
      </c>
      <c r="K22" s="24" t="str">
        <f t="shared" si="7"/>
        <v>0000</v>
      </c>
      <c r="L22" s="24" t="str">
        <f t="shared" si="11"/>
        <v>C</v>
      </c>
      <c r="M22" s="24" t="str">
        <f t="shared" si="11"/>
        <v>4</v>
      </c>
      <c r="N22" s="24" t="str">
        <f t="shared" si="11"/>
        <v>0</v>
      </c>
      <c r="O22" s="24" t="str">
        <f t="shared" si="11"/>
        <v>0</v>
      </c>
      <c r="P22" s="24" t="str">
        <f t="shared" si="11"/>
        <v>0</v>
      </c>
      <c r="Q22" s="24" t="str">
        <f t="shared" si="11"/>
        <v>8</v>
      </c>
      <c r="R22" s="24" t="str">
        <f t="shared" si="11"/>
        <v>C</v>
      </c>
      <c r="S22" s="24" t="str">
        <f t="shared" si="11"/>
        <v>0</v>
      </c>
      <c r="T22" s="24" t="str">
        <f t="shared" si="9"/>
        <v>C40008C0</v>
      </c>
    </row>
    <row r="23" spans="1:20" x14ac:dyDescent="0.25">
      <c r="A23" s="31">
        <f t="shared" si="10"/>
        <v>20</v>
      </c>
      <c r="B23" s="20" t="s">
        <v>145</v>
      </c>
      <c r="C23" s="28" t="s">
        <v>180</v>
      </c>
      <c r="D23" s="24" t="str">
        <f t="shared" si="0"/>
        <v>0000</v>
      </c>
      <c r="E23" s="24" t="str">
        <f t="shared" si="1"/>
        <v>0100</v>
      </c>
      <c r="F23" s="24" t="str">
        <f t="shared" si="2"/>
        <v>0000</v>
      </c>
      <c r="G23" s="24" t="str">
        <f t="shared" si="3"/>
        <v>0111</v>
      </c>
      <c r="H23" s="24" t="str">
        <f t="shared" si="4"/>
        <v>0000</v>
      </c>
      <c r="I23" s="24" t="str">
        <f t="shared" si="5"/>
        <v>0000</v>
      </c>
      <c r="J23" s="24" t="str">
        <f t="shared" si="6"/>
        <v>0000</v>
      </c>
      <c r="K23" s="24" t="str">
        <f t="shared" si="7"/>
        <v>0111</v>
      </c>
      <c r="L23" s="24" t="str">
        <f t="shared" si="11"/>
        <v>0</v>
      </c>
      <c r="M23" s="24" t="str">
        <f t="shared" si="11"/>
        <v>4</v>
      </c>
      <c r="N23" s="24" t="str">
        <f t="shared" si="11"/>
        <v>0</v>
      </c>
      <c r="O23" s="24" t="str">
        <f t="shared" si="11"/>
        <v>7</v>
      </c>
      <c r="P23" s="24" t="str">
        <f t="shared" si="11"/>
        <v>0</v>
      </c>
      <c r="Q23" s="24" t="str">
        <f t="shared" si="11"/>
        <v>0</v>
      </c>
      <c r="R23" s="24" t="str">
        <f t="shared" si="11"/>
        <v>0</v>
      </c>
      <c r="S23" s="24" t="str">
        <f t="shared" si="11"/>
        <v>7</v>
      </c>
      <c r="T23" s="24" t="str">
        <f t="shared" si="9"/>
        <v>04070007</v>
      </c>
    </row>
    <row r="24" spans="1:20" x14ac:dyDescent="0.25">
      <c r="A24" s="31">
        <f t="shared" si="10"/>
        <v>21</v>
      </c>
      <c r="B24" s="20" t="s">
        <v>144</v>
      </c>
      <c r="C24" s="23" t="s">
        <v>218</v>
      </c>
      <c r="D24" s="24" t="str">
        <f t="shared" si="0"/>
        <v>0110</v>
      </c>
      <c r="E24" s="24" t="str">
        <f t="shared" si="1"/>
        <v>1000</v>
      </c>
      <c r="F24" s="24" t="str">
        <f t="shared" si="2"/>
        <v>0100</v>
      </c>
      <c r="G24" s="24" t="str">
        <f t="shared" si="3"/>
        <v>0000</v>
      </c>
      <c r="H24" s="24" t="str">
        <f t="shared" si="4"/>
        <v>0000</v>
      </c>
      <c r="I24" s="24" t="str">
        <f t="shared" si="5"/>
        <v>0000</v>
      </c>
      <c r="J24" s="24" t="str">
        <f t="shared" si="6"/>
        <v>1000</v>
      </c>
      <c r="K24" s="24" t="str">
        <f t="shared" si="7"/>
        <v>0100</v>
      </c>
      <c r="L24" s="24" t="str">
        <f t="shared" si="11"/>
        <v>6</v>
      </c>
      <c r="M24" s="24" t="str">
        <f t="shared" si="11"/>
        <v>8</v>
      </c>
      <c r="N24" s="24" t="str">
        <f t="shared" si="11"/>
        <v>4</v>
      </c>
      <c r="O24" s="24" t="str">
        <f t="shared" si="11"/>
        <v>0</v>
      </c>
      <c r="P24" s="24" t="str">
        <f t="shared" si="11"/>
        <v>0</v>
      </c>
      <c r="Q24" s="24" t="str">
        <f t="shared" si="11"/>
        <v>0</v>
      </c>
      <c r="R24" s="24" t="str">
        <f t="shared" si="11"/>
        <v>8</v>
      </c>
      <c r="S24" s="24" t="str">
        <f t="shared" si="11"/>
        <v>4</v>
      </c>
      <c r="T24" s="24" t="str">
        <f t="shared" si="9"/>
        <v>68400084</v>
      </c>
    </row>
    <row r="25" spans="1:20" x14ac:dyDescent="0.25">
      <c r="A25" s="31">
        <f t="shared" si="10"/>
        <v>22</v>
      </c>
      <c r="B25" s="20" t="s">
        <v>143</v>
      </c>
      <c r="C25" s="23" t="s">
        <v>219</v>
      </c>
      <c r="D25" s="24" t="str">
        <f t="shared" si="0"/>
        <v>0110</v>
      </c>
      <c r="E25" s="24" t="str">
        <f t="shared" si="1"/>
        <v>0100</v>
      </c>
      <c r="F25" s="24" t="str">
        <f t="shared" si="2"/>
        <v>0100</v>
      </c>
      <c r="G25" s="24" t="str">
        <f t="shared" si="3"/>
        <v>0000</v>
      </c>
      <c r="H25" s="24" t="str">
        <f t="shared" si="4"/>
        <v>0000</v>
      </c>
      <c r="I25" s="24" t="str">
        <f t="shared" si="5"/>
        <v>0000</v>
      </c>
      <c r="J25" s="24" t="str">
        <f t="shared" si="6"/>
        <v>0110</v>
      </c>
      <c r="K25" s="24" t="str">
        <f t="shared" si="7"/>
        <v>0011</v>
      </c>
      <c r="L25" s="24" t="str">
        <f t="shared" si="11"/>
        <v>6</v>
      </c>
      <c r="M25" s="24" t="str">
        <f t="shared" si="11"/>
        <v>4</v>
      </c>
      <c r="N25" s="24" t="str">
        <f t="shared" si="11"/>
        <v>4</v>
      </c>
      <c r="O25" s="24" t="str">
        <f t="shared" si="11"/>
        <v>0</v>
      </c>
      <c r="P25" s="24" t="str">
        <f t="shared" si="11"/>
        <v>0</v>
      </c>
      <c r="Q25" s="24" t="str">
        <f t="shared" si="11"/>
        <v>0</v>
      </c>
      <c r="R25" s="24" t="str">
        <f t="shared" si="11"/>
        <v>6</v>
      </c>
      <c r="S25" s="24" t="str">
        <f t="shared" si="11"/>
        <v>3</v>
      </c>
      <c r="T25" s="24" t="str">
        <f t="shared" si="9"/>
        <v>64400063</v>
      </c>
    </row>
    <row r="26" spans="1:20" x14ac:dyDescent="0.25">
      <c r="A26" s="31">
        <f t="shared" si="10"/>
        <v>23</v>
      </c>
      <c r="B26" s="20" t="s">
        <v>142</v>
      </c>
      <c r="C26" s="23" t="s">
        <v>181</v>
      </c>
      <c r="D26" s="24" t="str">
        <f t="shared" si="0"/>
        <v>0010</v>
      </c>
      <c r="E26" s="24" t="str">
        <f t="shared" si="1"/>
        <v>1000</v>
      </c>
      <c r="F26" s="24" t="str">
        <f t="shared" si="2"/>
        <v>0000</v>
      </c>
      <c r="G26" s="24" t="str">
        <f t="shared" si="3"/>
        <v>0000</v>
      </c>
      <c r="H26" s="24" t="str">
        <f t="shared" si="4"/>
        <v>0000</v>
      </c>
      <c r="I26" s="24" t="str">
        <f t="shared" si="5"/>
        <v>0000</v>
      </c>
      <c r="J26" s="24" t="str">
        <f t="shared" si="6"/>
        <v>1010</v>
      </c>
      <c r="K26" s="24" t="str">
        <f t="shared" si="7"/>
        <v>0101</v>
      </c>
      <c r="L26" s="24" t="str">
        <f t="shared" si="11"/>
        <v>2</v>
      </c>
      <c r="M26" s="24" t="str">
        <f t="shared" si="11"/>
        <v>8</v>
      </c>
      <c r="N26" s="24" t="str">
        <f t="shared" si="11"/>
        <v>0</v>
      </c>
      <c r="O26" s="24" t="str">
        <f t="shared" si="11"/>
        <v>0</v>
      </c>
      <c r="P26" s="24" t="str">
        <f t="shared" si="11"/>
        <v>0</v>
      </c>
      <c r="Q26" s="24" t="str">
        <f t="shared" si="11"/>
        <v>0</v>
      </c>
      <c r="R26" s="24" t="str">
        <f t="shared" si="11"/>
        <v>A</v>
      </c>
      <c r="S26" s="24" t="str">
        <f t="shared" si="11"/>
        <v>5</v>
      </c>
      <c r="T26" s="24" t="str">
        <f t="shared" si="9"/>
        <v>280000A5</v>
      </c>
    </row>
    <row r="27" spans="1:20" x14ac:dyDescent="0.25">
      <c r="A27" s="31">
        <f t="shared" si="10"/>
        <v>24</v>
      </c>
      <c r="B27" s="61" t="s">
        <v>141</v>
      </c>
      <c r="C27" s="23" t="s">
        <v>289</v>
      </c>
      <c r="D27" s="24" t="str">
        <f t="shared" si="0"/>
        <v>1100</v>
      </c>
      <c r="E27" s="24" t="str">
        <f t="shared" si="1"/>
        <v>1000</v>
      </c>
      <c r="F27" s="24" t="str">
        <f t="shared" si="2"/>
        <v>0000</v>
      </c>
      <c r="G27" s="24" t="str">
        <f t="shared" si="3"/>
        <v>0111</v>
      </c>
      <c r="H27" s="24" t="str">
        <f t="shared" si="4"/>
        <v>1110</v>
      </c>
      <c r="I27" s="24" t="str">
        <f t="shared" si="5"/>
        <v>1000</v>
      </c>
      <c r="J27" s="24" t="str">
        <f t="shared" si="6"/>
        <v>1010</v>
      </c>
      <c r="K27" s="24" t="str">
        <f t="shared" si="7"/>
        <v>0000</v>
      </c>
      <c r="L27" s="24" t="str">
        <f t="shared" si="11"/>
        <v>C</v>
      </c>
      <c r="M27" s="24" t="str">
        <f t="shared" si="11"/>
        <v>8</v>
      </c>
      <c r="N27" s="24" t="str">
        <f t="shared" si="11"/>
        <v>0</v>
      </c>
      <c r="O27" s="24" t="str">
        <f t="shared" si="11"/>
        <v>7</v>
      </c>
      <c r="P27" s="24" t="str">
        <f t="shared" si="11"/>
        <v>E</v>
      </c>
      <c r="Q27" s="24" t="str">
        <f t="shared" si="11"/>
        <v>8</v>
      </c>
      <c r="R27" s="24" t="str">
        <f t="shared" si="11"/>
        <v>A</v>
      </c>
      <c r="S27" s="24" t="str">
        <f t="shared" si="11"/>
        <v>0</v>
      </c>
      <c r="T27" s="24" t="str">
        <f t="shared" si="9"/>
        <v>C807E8A0</v>
      </c>
    </row>
    <row r="28" spans="1:20" x14ac:dyDescent="0.25">
      <c r="A28" s="31">
        <f t="shared" si="10"/>
        <v>25</v>
      </c>
      <c r="B28" s="20" t="s">
        <v>140</v>
      </c>
      <c r="C28" s="23" t="s">
        <v>220</v>
      </c>
      <c r="D28" s="24" t="str">
        <f t="shared" si="0"/>
        <v>1010</v>
      </c>
      <c r="E28" s="24" t="str">
        <f t="shared" si="1"/>
        <v>0000</v>
      </c>
      <c r="F28" s="24" t="str">
        <f t="shared" si="2"/>
        <v>0000</v>
      </c>
      <c r="G28" s="24" t="str">
        <f t="shared" si="3"/>
        <v>0000</v>
      </c>
      <c r="H28" s="24" t="str">
        <f t="shared" si="4"/>
        <v>0000</v>
      </c>
      <c r="I28" s="24" t="str">
        <f t="shared" si="5"/>
        <v>0000</v>
      </c>
      <c r="J28" s="24" t="str">
        <f t="shared" si="6"/>
        <v>0000</v>
      </c>
      <c r="K28" s="24" t="str">
        <f t="shared" si="7"/>
        <v>0111</v>
      </c>
      <c r="L28" s="24" t="str">
        <f t="shared" si="11"/>
        <v>A</v>
      </c>
      <c r="M28" s="24" t="str">
        <f t="shared" si="11"/>
        <v>0</v>
      </c>
      <c r="N28" s="24" t="str">
        <f t="shared" si="11"/>
        <v>0</v>
      </c>
      <c r="O28" s="24" t="str">
        <f t="shared" si="11"/>
        <v>0</v>
      </c>
      <c r="P28" s="24" t="str">
        <f t="shared" si="11"/>
        <v>0</v>
      </c>
      <c r="Q28" s="24" t="str">
        <f t="shared" si="11"/>
        <v>0</v>
      </c>
      <c r="R28" s="24" t="str">
        <f t="shared" si="11"/>
        <v>0</v>
      </c>
      <c r="S28" s="24" t="str">
        <f t="shared" si="11"/>
        <v>7</v>
      </c>
      <c r="T28" s="24" t="str">
        <f t="shared" si="9"/>
        <v>A0000007</v>
      </c>
    </row>
    <row r="29" spans="1:20" x14ac:dyDescent="0.25">
      <c r="A29" s="31">
        <f t="shared" si="10"/>
        <v>26</v>
      </c>
      <c r="B29" s="20" t="s">
        <v>139</v>
      </c>
      <c r="C29" s="23" t="s">
        <v>221</v>
      </c>
      <c r="D29" s="24" t="str">
        <f t="shared" si="0"/>
        <v>0111</v>
      </c>
      <c r="E29" s="24" t="str">
        <f t="shared" si="1"/>
        <v>0110</v>
      </c>
      <c r="F29" s="24" t="str">
        <f t="shared" si="2"/>
        <v>0100</v>
      </c>
      <c r="G29" s="24" t="str">
        <f t="shared" si="3"/>
        <v>0000</v>
      </c>
      <c r="H29" s="24" t="str">
        <f t="shared" si="4"/>
        <v>0000</v>
      </c>
      <c r="I29" s="24" t="str">
        <f t="shared" si="5"/>
        <v>0000</v>
      </c>
      <c r="J29" s="24" t="str">
        <f t="shared" si="6"/>
        <v>1110</v>
      </c>
      <c r="K29" s="24" t="str">
        <f t="shared" si="7"/>
        <v>0111</v>
      </c>
      <c r="L29" s="24" t="str">
        <f t="shared" si="11"/>
        <v>7</v>
      </c>
      <c r="M29" s="24" t="str">
        <f t="shared" si="11"/>
        <v>6</v>
      </c>
      <c r="N29" s="24" t="str">
        <f t="shared" si="11"/>
        <v>4</v>
      </c>
      <c r="O29" s="24" t="str">
        <f t="shared" si="11"/>
        <v>0</v>
      </c>
      <c r="P29" s="24" t="str">
        <f t="shared" si="11"/>
        <v>0</v>
      </c>
      <c r="Q29" s="24" t="str">
        <f t="shared" si="11"/>
        <v>0</v>
      </c>
      <c r="R29" s="24" t="str">
        <f t="shared" si="11"/>
        <v>E</v>
      </c>
      <c r="S29" s="24" t="str">
        <f t="shared" si="11"/>
        <v>7</v>
      </c>
      <c r="T29" s="24" t="str">
        <f t="shared" si="9"/>
        <v>764000E7</v>
      </c>
    </row>
    <row r="30" spans="1:20" x14ac:dyDescent="0.25">
      <c r="A30" s="31">
        <f t="shared" si="10"/>
        <v>27</v>
      </c>
      <c r="B30" s="20" t="s">
        <v>138</v>
      </c>
      <c r="C30" s="23" t="s">
        <v>222</v>
      </c>
      <c r="D30" s="24" t="str">
        <f t="shared" si="0"/>
        <v>0111</v>
      </c>
      <c r="E30" s="24" t="str">
        <f t="shared" si="1"/>
        <v>0100</v>
      </c>
      <c r="F30" s="24" t="str">
        <f t="shared" si="2"/>
        <v>1100</v>
      </c>
      <c r="G30" s="24" t="str">
        <f t="shared" si="3"/>
        <v>0000</v>
      </c>
      <c r="H30" s="24" t="str">
        <f t="shared" si="4"/>
        <v>0000</v>
      </c>
      <c r="I30" s="24" t="str">
        <f t="shared" si="5"/>
        <v>0000</v>
      </c>
      <c r="J30" s="24" t="str">
        <f t="shared" si="6"/>
        <v>1110</v>
      </c>
      <c r="K30" s="24" t="str">
        <f t="shared" si="7"/>
        <v>0111</v>
      </c>
      <c r="L30" s="24" t="str">
        <f t="shared" si="11"/>
        <v>7</v>
      </c>
      <c r="M30" s="24" t="str">
        <f t="shared" si="11"/>
        <v>4</v>
      </c>
      <c r="N30" s="24" t="str">
        <f t="shared" si="11"/>
        <v>C</v>
      </c>
      <c r="O30" s="24" t="str">
        <f t="shared" si="11"/>
        <v>0</v>
      </c>
      <c r="P30" s="24" t="str">
        <f t="shared" si="11"/>
        <v>0</v>
      </c>
      <c r="Q30" s="24" t="str">
        <f t="shared" si="11"/>
        <v>0</v>
      </c>
      <c r="R30" s="24" t="str">
        <f t="shared" si="11"/>
        <v>E</v>
      </c>
      <c r="S30" s="24" t="str">
        <f t="shared" si="11"/>
        <v>7</v>
      </c>
      <c r="T30" s="24" t="str">
        <f t="shared" si="9"/>
        <v>74C000E7</v>
      </c>
    </row>
    <row r="31" spans="1:20" x14ac:dyDescent="0.25">
      <c r="A31" s="31">
        <f t="shared" si="10"/>
        <v>28</v>
      </c>
      <c r="B31" s="20" t="s">
        <v>137</v>
      </c>
      <c r="C31" s="23" t="s">
        <v>223</v>
      </c>
      <c r="D31" s="24" t="str">
        <f t="shared" si="0"/>
        <v>0100</v>
      </c>
      <c r="E31" s="24" t="str">
        <f t="shared" si="1"/>
        <v>0000</v>
      </c>
      <c r="F31" s="24" t="str">
        <f t="shared" si="2"/>
        <v>0000</v>
      </c>
      <c r="G31" s="24" t="str">
        <f t="shared" si="3"/>
        <v>0000</v>
      </c>
      <c r="H31" s="24" t="str">
        <f t="shared" si="4"/>
        <v>0000</v>
      </c>
      <c r="I31" s="24" t="str">
        <f t="shared" si="5"/>
        <v>0000</v>
      </c>
      <c r="J31" s="24" t="str">
        <f t="shared" si="6"/>
        <v>1110</v>
      </c>
      <c r="K31" s="24" t="str">
        <f t="shared" si="7"/>
        <v>1000</v>
      </c>
      <c r="L31" s="24" t="str">
        <f t="shared" si="11"/>
        <v>4</v>
      </c>
      <c r="M31" s="24" t="str">
        <f t="shared" si="11"/>
        <v>0</v>
      </c>
      <c r="N31" s="24" t="str">
        <f t="shared" si="11"/>
        <v>0</v>
      </c>
      <c r="O31" s="24" t="str">
        <f t="shared" si="11"/>
        <v>0</v>
      </c>
      <c r="P31" s="24" t="str">
        <f t="shared" si="11"/>
        <v>0</v>
      </c>
      <c r="Q31" s="24" t="str">
        <f t="shared" si="11"/>
        <v>0</v>
      </c>
      <c r="R31" s="24" t="str">
        <f t="shared" si="11"/>
        <v>E</v>
      </c>
      <c r="S31" s="24" t="str">
        <f t="shared" si="11"/>
        <v>8</v>
      </c>
      <c r="T31" s="24" t="str">
        <f t="shared" si="9"/>
        <v>400000E8</v>
      </c>
    </row>
    <row r="32" spans="1:20" x14ac:dyDescent="0.25">
      <c r="A32" s="31">
        <f t="shared" si="10"/>
        <v>29</v>
      </c>
      <c r="B32" s="20" t="s">
        <v>136</v>
      </c>
      <c r="C32" s="23" t="s">
        <v>206</v>
      </c>
      <c r="D32" s="24" t="str">
        <f t="shared" si="0"/>
        <v>0100</v>
      </c>
      <c r="E32" s="24" t="str">
        <f t="shared" si="1"/>
        <v>1100</v>
      </c>
      <c r="F32" s="24" t="str">
        <f t="shared" si="2"/>
        <v>0000</v>
      </c>
      <c r="G32" s="24" t="str">
        <f t="shared" si="3"/>
        <v>1000</v>
      </c>
      <c r="H32" s="24" t="str">
        <f t="shared" si="4"/>
        <v>0000</v>
      </c>
      <c r="I32" s="24" t="str">
        <f t="shared" si="5"/>
        <v>0011</v>
      </c>
      <c r="J32" s="24" t="str">
        <f t="shared" si="6"/>
        <v>1010</v>
      </c>
      <c r="K32" s="24" t="str">
        <f t="shared" si="7"/>
        <v>1000</v>
      </c>
      <c r="L32" s="24" t="str">
        <f t="shared" si="11"/>
        <v>4</v>
      </c>
      <c r="M32" s="24" t="str">
        <f t="shared" si="11"/>
        <v>C</v>
      </c>
      <c r="N32" s="24" t="str">
        <f t="shared" si="11"/>
        <v>0</v>
      </c>
      <c r="O32" s="24" t="str">
        <f t="shared" si="11"/>
        <v>8</v>
      </c>
      <c r="P32" s="24" t="str">
        <f t="shared" si="11"/>
        <v>0</v>
      </c>
      <c r="Q32" s="24" t="str">
        <f t="shared" si="11"/>
        <v>3</v>
      </c>
      <c r="R32" s="24" t="str">
        <f t="shared" si="11"/>
        <v>A</v>
      </c>
      <c r="S32" s="24" t="str">
        <f t="shared" si="11"/>
        <v>8</v>
      </c>
      <c r="T32" s="24" t="str">
        <f t="shared" si="9"/>
        <v>4C0803A8</v>
      </c>
    </row>
    <row r="33" spans="1:20" x14ac:dyDescent="0.25">
      <c r="A33" s="31">
        <f t="shared" si="10"/>
        <v>30</v>
      </c>
      <c r="B33" s="20" t="s">
        <v>135</v>
      </c>
      <c r="C33" s="23" t="s">
        <v>224</v>
      </c>
      <c r="D33" s="24" t="str">
        <f t="shared" si="0"/>
        <v>0000</v>
      </c>
      <c r="E33" s="24" t="str">
        <f t="shared" si="1"/>
        <v>1000</v>
      </c>
      <c r="F33" s="24" t="str">
        <f t="shared" si="2"/>
        <v>0000</v>
      </c>
      <c r="G33" s="24" t="str">
        <f t="shared" si="3"/>
        <v>0111</v>
      </c>
      <c r="H33" s="24" t="str">
        <f t="shared" si="4"/>
        <v>0000</v>
      </c>
      <c r="I33" s="24" t="str">
        <f t="shared" si="5"/>
        <v>0001</v>
      </c>
      <c r="J33" s="24" t="str">
        <f t="shared" si="6"/>
        <v>0000</v>
      </c>
      <c r="K33" s="24" t="str">
        <f t="shared" si="7"/>
        <v>1001</v>
      </c>
      <c r="L33" s="24" t="str">
        <f t="shared" si="11"/>
        <v>0</v>
      </c>
      <c r="M33" s="24" t="str">
        <f t="shared" si="11"/>
        <v>8</v>
      </c>
      <c r="N33" s="24" t="str">
        <f t="shared" si="11"/>
        <v>0</v>
      </c>
      <c r="O33" s="24" t="str">
        <f t="shared" si="11"/>
        <v>7</v>
      </c>
      <c r="P33" s="24" t="str">
        <f t="shared" si="11"/>
        <v>0</v>
      </c>
      <c r="Q33" s="24" t="str">
        <f t="shared" si="11"/>
        <v>1</v>
      </c>
      <c r="R33" s="24" t="str">
        <f t="shared" si="11"/>
        <v>0</v>
      </c>
      <c r="S33" s="24" t="str">
        <f t="shared" si="11"/>
        <v>9</v>
      </c>
      <c r="T33" s="24" t="str">
        <f t="shared" si="9"/>
        <v>08070109</v>
      </c>
    </row>
    <row r="34" spans="1:20" x14ac:dyDescent="0.25">
      <c r="A34" s="31">
        <f t="shared" si="10"/>
        <v>31</v>
      </c>
      <c r="B34" s="20" t="s">
        <v>134</v>
      </c>
      <c r="C34" s="23" t="s">
        <v>225</v>
      </c>
      <c r="D34" s="24" t="str">
        <f t="shared" si="0"/>
        <v>0001</v>
      </c>
      <c r="E34" s="24" t="str">
        <f t="shared" si="1"/>
        <v>1000</v>
      </c>
      <c r="F34" s="24" t="str">
        <f t="shared" si="2"/>
        <v>0000</v>
      </c>
      <c r="G34" s="24" t="str">
        <f t="shared" si="3"/>
        <v>0000</v>
      </c>
      <c r="H34" s="24" t="str">
        <f t="shared" si="4"/>
        <v>0000</v>
      </c>
      <c r="I34" s="24" t="str">
        <f t="shared" si="5"/>
        <v>0101</v>
      </c>
      <c r="J34" s="24" t="str">
        <f t="shared" si="6"/>
        <v>0010</v>
      </c>
      <c r="K34" s="24" t="str">
        <f t="shared" si="7"/>
        <v>1010</v>
      </c>
      <c r="L34" s="24" t="str">
        <f t="shared" si="11"/>
        <v>1</v>
      </c>
      <c r="M34" s="24" t="str">
        <f t="shared" si="11"/>
        <v>8</v>
      </c>
      <c r="N34" s="24" t="str">
        <f t="shared" si="11"/>
        <v>0</v>
      </c>
      <c r="O34" s="24" t="str">
        <f t="shared" si="11"/>
        <v>0</v>
      </c>
      <c r="P34" s="24" t="str">
        <f t="shared" si="11"/>
        <v>0</v>
      </c>
      <c r="Q34" s="24" t="str">
        <f t="shared" si="11"/>
        <v>5</v>
      </c>
      <c r="R34" s="24" t="str">
        <f t="shared" si="11"/>
        <v>2</v>
      </c>
      <c r="S34" s="24" t="str">
        <f t="shared" si="11"/>
        <v>A</v>
      </c>
      <c r="T34" s="24" t="str">
        <f t="shared" si="9"/>
        <v>1800052A</v>
      </c>
    </row>
    <row r="35" spans="1:20" x14ac:dyDescent="0.25">
      <c r="A35" s="31">
        <f t="shared" si="10"/>
        <v>32</v>
      </c>
      <c r="B35" s="61" t="s">
        <v>133</v>
      </c>
      <c r="C35" s="23" t="s">
        <v>290</v>
      </c>
      <c r="D35" s="24" t="str">
        <f t="shared" si="0"/>
        <v>1101</v>
      </c>
      <c r="E35" s="24" t="str">
        <f t="shared" si="1"/>
        <v>0100</v>
      </c>
      <c r="F35" s="24" t="str">
        <f t="shared" si="2"/>
        <v>0000</v>
      </c>
      <c r="G35" s="24" t="str">
        <f t="shared" si="3"/>
        <v>0000</v>
      </c>
      <c r="H35" s="24" t="str">
        <f t="shared" si="4"/>
        <v>0010</v>
      </c>
      <c r="I35" s="24" t="str">
        <f t="shared" si="5"/>
        <v>0101</v>
      </c>
      <c r="J35" s="24" t="str">
        <f t="shared" si="6"/>
        <v>0100</v>
      </c>
      <c r="K35" s="24" t="str">
        <f t="shared" si="7"/>
        <v>0000</v>
      </c>
      <c r="L35" s="24" t="str">
        <f t="shared" si="11"/>
        <v>D</v>
      </c>
      <c r="M35" s="24" t="str">
        <f t="shared" si="11"/>
        <v>4</v>
      </c>
      <c r="N35" s="24" t="str">
        <f t="shared" si="11"/>
        <v>0</v>
      </c>
      <c r="O35" s="24" t="str">
        <f t="shared" si="11"/>
        <v>0</v>
      </c>
      <c r="P35" s="24" t="str">
        <f t="shared" si="11"/>
        <v>2</v>
      </c>
      <c r="Q35" s="24" t="str">
        <f t="shared" si="11"/>
        <v>5</v>
      </c>
      <c r="R35" s="24" t="str">
        <f t="shared" si="11"/>
        <v>4</v>
      </c>
      <c r="S35" s="24" t="str">
        <f t="shared" si="11"/>
        <v>0</v>
      </c>
      <c r="T35" s="24" t="str">
        <f t="shared" si="9"/>
        <v>D4002540</v>
      </c>
    </row>
    <row r="36" spans="1:20" x14ac:dyDescent="0.25">
      <c r="A36" s="31">
        <f t="shared" si="10"/>
        <v>33</v>
      </c>
      <c r="B36" s="61" t="s">
        <v>132</v>
      </c>
      <c r="C36" s="23" t="s">
        <v>291</v>
      </c>
      <c r="D36" s="24" t="str">
        <f t="shared" si="0"/>
        <v>1101</v>
      </c>
      <c r="E36" s="24" t="str">
        <f t="shared" si="1"/>
        <v>1100</v>
      </c>
      <c r="F36" s="24" t="str">
        <f t="shared" si="2"/>
        <v>0000</v>
      </c>
      <c r="G36" s="24" t="str">
        <f t="shared" si="3"/>
        <v>0000</v>
      </c>
      <c r="H36" s="24" t="str">
        <f t="shared" si="4"/>
        <v>0010</v>
      </c>
      <c r="I36" s="24" t="str">
        <f t="shared" si="5"/>
        <v>0001</v>
      </c>
      <c r="J36" s="24" t="str">
        <f t="shared" si="6"/>
        <v>0100</v>
      </c>
      <c r="K36" s="24" t="str">
        <f t="shared" si="7"/>
        <v>0000</v>
      </c>
      <c r="L36" s="24" t="str">
        <f t="shared" si="11"/>
        <v>D</v>
      </c>
      <c r="M36" s="24" t="str">
        <f t="shared" si="11"/>
        <v>C</v>
      </c>
      <c r="N36" s="24" t="str">
        <f t="shared" si="11"/>
        <v>0</v>
      </c>
      <c r="O36" s="24" t="str">
        <f t="shared" si="11"/>
        <v>0</v>
      </c>
      <c r="P36" s="24" t="str">
        <f t="shared" si="11"/>
        <v>2</v>
      </c>
      <c r="Q36" s="24" t="str">
        <f t="shared" si="11"/>
        <v>1</v>
      </c>
      <c r="R36" s="24" t="str">
        <f t="shared" si="11"/>
        <v>4</v>
      </c>
      <c r="S36" s="24" t="str">
        <f t="shared" si="11"/>
        <v>0</v>
      </c>
      <c r="T36" s="24" t="str">
        <f t="shared" si="9"/>
        <v>DC002140</v>
      </c>
    </row>
    <row r="37" spans="1:20" x14ac:dyDescent="0.25">
      <c r="A37">
        <f t="shared" si="10"/>
        <v>34</v>
      </c>
      <c r="B37" s="20" t="s">
        <v>131</v>
      </c>
      <c r="C37" s="27" t="s">
        <v>182</v>
      </c>
      <c r="D37" s="24" t="str">
        <f t="shared" si="0"/>
        <v>0001</v>
      </c>
      <c r="E37" s="24" t="str">
        <f t="shared" si="1"/>
        <v>0100</v>
      </c>
      <c r="F37" s="24" t="str">
        <f t="shared" si="2"/>
        <v>0000</v>
      </c>
      <c r="G37" s="24" t="str">
        <f t="shared" si="3"/>
        <v>0000</v>
      </c>
      <c r="H37" s="24" t="str">
        <f t="shared" si="4"/>
        <v>0000</v>
      </c>
      <c r="I37" s="24" t="str">
        <f t="shared" si="5"/>
        <v>1001</v>
      </c>
      <c r="J37" s="24" t="str">
        <f t="shared" si="6"/>
        <v>0100</v>
      </c>
      <c r="K37" s="24" t="str">
        <f t="shared" si="7"/>
        <v>1011</v>
      </c>
      <c r="L37" s="24" t="str">
        <f t="shared" si="11"/>
        <v>1</v>
      </c>
      <c r="M37" s="24" t="str">
        <f t="shared" si="11"/>
        <v>4</v>
      </c>
      <c r="N37" s="24" t="str">
        <f t="shared" si="11"/>
        <v>0</v>
      </c>
      <c r="O37" s="24" t="str">
        <f t="shared" si="11"/>
        <v>0</v>
      </c>
      <c r="P37" s="24" t="str">
        <f t="shared" si="11"/>
        <v>0</v>
      </c>
      <c r="Q37" s="24" t="str">
        <f t="shared" si="11"/>
        <v>9</v>
      </c>
      <c r="R37" s="24" t="str">
        <f t="shared" si="11"/>
        <v>4</v>
      </c>
      <c r="S37" s="24" t="str">
        <f t="shared" si="11"/>
        <v>B</v>
      </c>
      <c r="T37" s="24" t="str">
        <f t="shared" si="9"/>
        <v>1400094B</v>
      </c>
    </row>
    <row r="38" spans="1:20" x14ac:dyDescent="0.25">
      <c r="A38">
        <f t="shared" si="10"/>
        <v>35</v>
      </c>
      <c r="B38" s="61" t="s">
        <v>130</v>
      </c>
      <c r="C38" s="23" t="s">
        <v>292</v>
      </c>
      <c r="D38" s="24" t="str">
        <f t="shared" si="0"/>
        <v>1101</v>
      </c>
      <c r="E38" s="24" t="str">
        <f t="shared" si="1"/>
        <v>1000</v>
      </c>
      <c r="F38" s="24" t="str">
        <f t="shared" si="2"/>
        <v>0000</v>
      </c>
      <c r="G38" s="24" t="str">
        <f t="shared" si="3"/>
        <v>0000</v>
      </c>
      <c r="H38" s="24" t="str">
        <f t="shared" si="4"/>
        <v>0001</v>
      </c>
      <c r="I38" s="24" t="str">
        <f t="shared" si="5"/>
        <v>1001</v>
      </c>
      <c r="J38" s="24" t="str">
        <f t="shared" si="6"/>
        <v>0110</v>
      </c>
      <c r="K38" s="24" t="str">
        <f t="shared" si="7"/>
        <v>0000</v>
      </c>
      <c r="L38" s="24" t="str">
        <f t="shared" si="11"/>
        <v>D</v>
      </c>
      <c r="M38" s="24" t="str">
        <f t="shared" si="11"/>
        <v>8</v>
      </c>
      <c r="N38" s="24" t="str">
        <f t="shared" si="11"/>
        <v>0</v>
      </c>
      <c r="O38" s="24" t="str">
        <f t="shared" si="11"/>
        <v>0</v>
      </c>
      <c r="P38" s="24" t="str">
        <f t="shared" si="11"/>
        <v>1</v>
      </c>
      <c r="Q38" s="24" t="str">
        <f t="shared" si="11"/>
        <v>9</v>
      </c>
      <c r="R38" s="24" t="str">
        <f t="shared" si="11"/>
        <v>6</v>
      </c>
      <c r="S38" s="24" t="str">
        <f t="shared" si="11"/>
        <v>0</v>
      </c>
      <c r="T38" s="24" t="str">
        <f t="shared" si="9"/>
        <v>D8001960</v>
      </c>
    </row>
    <row r="39" spans="1:20" x14ac:dyDescent="0.25">
      <c r="A39">
        <f t="shared" si="10"/>
        <v>36</v>
      </c>
      <c r="B39" s="20" t="s">
        <v>129</v>
      </c>
      <c r="C39" s="23" t="s">
        <v>226</v>
      </c>
      <c r="D39" s="24" t="str">
        <f t="shared" si="0"/>
        <v>0100</v>
      </c>
      <c r="E39" s="24" t="str">
        <f t="shared" si="1"/>
        <v>0100</v>
      </c>
      <c r="F39" s="24" t="str">
        <f t="shared" si="2"/>
        <v>0000</v>
      </c>
      <c r="G39" s="24" t="str">
        <f t="shared" si="3"/>
        <v>1011</v>
      </c>
      <c r="H39" s="24" t="str">
        <f t="shared" si="4"/>
        <v>0000</v>
      </c>
      <c r="I39" s="24" t="str">
        <f t="shared" si="5"/>
        <v>0000</v>
      </c>
      <c r="J39" s="24" t="str">
        <f t="shared" si="6"/>
        <v>1110</v>
      </c>
      <c r="K39" s="24" t="str">
        <f t="shared" si="7"/>
        <v>1100</v>
      </c>
      <c r="L39" s="24" t="str">
        <f t="shared" si="11"/>
        <v>4</v>
      </c>
      <c r="M39" s="24" t="str">
        <f t="shared" si="11"/>
        <v>4</v>
      </c>
      <c r="N39" s="24" t="str">
        <f t="shared" si="11"/>
        <v>0</v>
      </c>
      <c r="O39" s="24" t="str">
        <f t="shared" si="11"/>
        <v>B</v>
      </c>
      <c r="P39" s="24" t="str">
        <f t="shared" si="11"/>
        <v>0</v>
      </c>
      <c r="Q39" s="24" t="str">
        <f t="shared" si="11"/>
        <v>0</v>
      </c>
      <c r="R39" s="24" t="str">
        <f t="shared" si="11"/>
        <v>E</v>
      </c>
      <c r="S39" s="24" t="str">
        <f t="shared" si="11"/>
        <v>C</v>
      </c>
      <c r="T39" s="24" t="str">
        <f t="shared" si="9"/>
        <v>440B00EC</v>
      </c>
    </row>
    <row r="40" spans="1:20" x14ac:dyDescent="0.25">
      <c r="A40">
        <f t="shared" si="10"/>
        <v>37</v>
      </c>
      <c r="B40" s="20" t="s">
        <v>128</v>
      </c>
      <c r="C40" s="23" t="s">
        <v>227</v>
      </c>
      <c r="D40" s="24" t="str">
        <f t="shared" si="0"/>
        <v>1011</v>
      </c>
      <c r="E40" s="24" t="str">
        <f t="shared" si="1"/>
        <v>1000</v>
      </c>
      <c r="F40" s="24" t="str">
        <f t="shared" si="2"/>
        <v>0000</v>
      </c>
      <c r="G40" s="24" t="str">
        <f t="shared" si="3"/>
        <v>0000</v>
      </c>
      <c r="H40" s="24" t="str">
        <f t="shared" si="4"/>
        <v>0000</v>
      </c>
      <c r="I40" s="24" t="str">
        <f t="shared" si="5"/>
        <v>0100</v>
      </c>
      <c r="J40" s="24" t="str">
        <f t="shared" si="6"/>
        <v>0000</v>
      </c>
      <c r="K40" s="24" t="str">
        <f t="shared" si="7"/>
        <v>1100</v>
      </c>
      <c r="L40" s="24" t="str">
        <f t="shared" si="11"/>
        <v>B</v>
      </c>
      <c r="M40" s="24" t="str">
        <f t="shared" si="11"/>
        <v>8</v>
      </c>
      <c r="N40" s="24" t="str">
        <f t="shared" si="11"/>
        <v>0</v>
      </c>
      <c r="O40" s="24" t="str">
        <f t="shared" si="11"/>
        <v>0</v>
      </c>
      <c r="P40" s="24" t="str">
        <f t="shared" si="11"/>
        <v>0</v>
      </c>
      <c r="Q40" s="24" t="str">
        <f t="shared" si="11"/>
        <v>4</v>
      </c>
      <c r="R40" s="24" t="str">
        <f t="shared" si="11"/>
        <v>0</v>
      </c>
      <c r="S40" s="24" t="str">
        <f t="shared" si="11"/>
        <v>C</v>
      </c>
      <c r="T40" s="24" t="str">
        <f t="shared" si="9"/>
        <v>B800040C</v>
      </c>
    </row>
    <row r="41" spans="1:20" x14ac:dyDescent="0.25">
      <c r="A41">
        <f t="shared" si="10"/>
        <v>38</v>
      </c>
      <c r="B41" s="20" t="s">
        <v>127</v>
      </c>
      <c r="C41" s="23" t="s">
        <v>295</v>
      </c>
      <c r="D41" s="24" t="str">
        <f t="shared" si="0"/>
        <v>0100</v>
      </c>
      <c r="E41" s="24" t="str">
        <f t="shared" si="1"/>
        <v>1000</v>
      </c>
      <c r="F41" s="24" t="str">
        <f t="shared" si="2"/>
        <v>0000</v>
      </c>
      <c r="G41" s="24" t="str">
        <f t="shared" si="3"/>
        <v>1011</v>
      </c>
      <c r="H41" s="24" t="str">
        <f t="shared" si="4"/>
        <v>0000</v>
      </c>
      <c r="I41" s="24" t="str">
        <f t="shared" si="5"/>
        <v>0011</v>
      </c>
      <c r="J41" s="24" t="str">
        <f t="shared" si="6"/>
        <v>0001</v>
      </c>
      <c r="K41" s="24" t="str">
        <f t="shared" si="7"/>
        <v>100</v>
      </c>
      <c r="L41" s="24" t="str">
        <f t="shared" si="11"/>
        <v>4</v>
      </c>
      <c r="M41" s="24" t="str">
        <f t="shared" si="11"/>
        <v>8</v>
      </c>
      <c r="N41" s="24" t="str">
        <f t="shared" si="11"/>
        <v>0</v>
      </c>
      <c r="O41" s="24" t="str">
        <f t="shared" si="11"/>
        <v>B</v>
      </c>
      <c r="P41" s="24" t="str">
        <f t="shared" si="11"/>
        <v>0</v>
      </c>
      <c r="Q41" s="24" t="str">
        <f t="shared" si="11"/>
        <v>3</v>
      </c>
      <c r="R41" s="24" t="str">
        <f t="shared" si="11"/>
        <v>1</v>
      </c>
      <c r="S41" s="24" t="str">
        <f t="shared" si="11"/>
        <v>4</v>
      </c>
      <c r="T41" s="24" t="str">
        <f t="shared" si="9"/>
        <v>480B0314</v>
      </c>
    </row>
    <row r="42" spans="1:20" x14ac:dyDescent="0.25">
      <c r="A42">
        <f t="shared" si="10"/>
        <v>39</v>
      </c>
      <c r="B42" s="61" t="s">
        <v>126</v>
      </c>
      <c r="C42" s="23" t="s">
        <v>293</v>
      </c>
      <c r="D42" s="24" t="str">
        <f t="shared" si="0"/>
        <v>1100</v>
      </c>
      <c r="E42" s="24" t="str">
        <f t="shared" si="1"/>
        <v>1100</v>
      </c>
      <c r="F42" s="24" t="str">
        <f t="shared" si="2"/>
        <v>0000</v>
      </c>
      <c r="G42" s="24" t="str">
        <f t="shared" si="3"/>
        <v>0000</v>
      </c>
      <c r="H42" s="24" t="str">
        <f t="shared" si="4"/>
        <v>0000</v>
      </c>
      <c r="I42" s="24" t="str">
        <f t="shared" si="5"/>
        <v>1101</v>
      </c>
      <c r="J42" s="24" t="str">
        <f t="shared" si="6"/>
        <v>1000</v>
      </c>
      <c r="K42" s="24" t="str">
        <f t="shared" si="7"/>
        <v>0000</v>
      </c>
      <c r="L42" s="24" t="str">
        <f t="shared" si="11"/>
        <v>C</v>
      </c>
      <c r="M42" s="24" t="str">
        <f t="shared" si="11"/>
        <v>C</v>
      </c>
      <c r="N42" s="24" t="str">
        <f t="shared" si="11"/>
        <v>0</v>
      </c>
      <c r="O42" s="24" t="str">
        <f t="shared" si="11"/>
        <v>0</v>
      </c>
      <c r="P42" s="24" t="str">
        <f t="shared" si="11"/>
        <v>0</v>
      </c>
      <c r="Q42" s="24" t="str">
        <f t="shared" si="11"/>
        <v>D</v>
      </c>
      <c r="R42" s="24" t="str">
        <f t="shared" si="11"/>
        <v>8</v>
      </c>
      <c r="S42" s="24" t="str">
        <f t="shared" si="11"/>
        <v>0</v>
      </c>
      <c r="T42" s="24" t="str">
        <f t="shared" si="9"/>
        <v>CC000D80</v>
      </c>
    </row>
    <row r="43" spans="1:20" x14ac:dyDescent="0.25">
      <c r="A43">
        <f t="shared" si="10"/>
        <v>40</v>
      </c>
      <c r="B43" s="61" t="s">
        <v>125</v>
      </c>
      <c r="C43" s="23" t="s">
        <v>294</v>
      </c>
      <c r="D43" s="24" t="str">
        <f t="shared" si="0"/>
        <v>1110</v>
      </c>
      <c r="E43" s="24" t="str">
        <f t="shared" si="1"/>
        <v>0000</v>
      </c>
      <c r="F43" s="24" t="str">
        <f t="shared" si="2"/>
        <v>0000</v>
      </c>
      <c r="G43" s="24" t="str">
        <f t="shared" si="3"/>
        <v>0000</v>
      </c>
      <c r="H43" s="24" t="str">
        <f t="shared" si="4"/>
        <v>0000</v>
      </c>
      <c r="I43" s="24" t="str">
        <f t="shared" si="5"/>
        <v>0000</v>
      </c>
      <c r="J43" s="24" t="str">
        <f t="shared" si="6"/>
        <v>0000</v>
      </c>
      <c r="K43" s="24" t="str">
        <f t="shared" si="7"/>
        <v>0000</v>
      </c>
      <c r="L43" s="24" t="str">
        <f t="shared" si="11"/>
        <v>E</v>
      </c>
      <c r="M43" s="24" t="str">
        <f t="shared" si="11"/>
        <v>0</v>
      </c>
      <c r="N43" s="24" t="str">
        <f t="shared" si="11"/>
        <v>0</v>
      </c>
      <c r="O43" s="24" t="str">
        <f t="shared" si="11"/>
        <v>0</v>
      </c>
      <c r="P43" s="24" t="str">
        <f t="shared" si="11"/>
        <v>0</v>
      </c>
      <c r="Q43" s="24" t="str">
        <f t="shared" si="11"/>
        <v>0</v>
      </c>
      <c r="R43" s="24" t="str">
        <f t="shared" si="11"/>
        <v>0</v>
      </c>
      <c r="S43" s="24" t="str">
        <f t="shared" si="11"/>
        <v>0</v>
      </c>
      <c r="T43" s="24" t="str">
        <f t="shared" si="9"/>
        <v>E0000000</v>
      </c>
    </row>
    <row r="44" spans="1:20" x14ac:dyDescent="0.25">
      <c r="A44">
        <f t="shared" si="10"/>
        <v>41</v>
      </c>
      <c r="B44" s="61" t="s">
        <v>125</v>
      </c>
      <c r="C44" s="23" t="s">
        <v>294</v>
      </c>
      <c r="D44" s="24" t="str">
        <f t="shared" si="0"/>
        <v>1110</v>
      </c>
      <c r="E44" s="24" t="str">
        <f t="shared" si="1"/>
        <v>0000</v>
      </c>
      <c r="F44" s="24" t="str">
        <f t="shared" si="2"/>
        <v>0000</v>
      </c>
      <c r="G44" s="24" t="str">
        <f t="shared" si="3"/>
        <v>0000</v>
      </c>
      <c r="H44" s="24" t="str">
        <f t="shared" si="4"/>
        <v>0000</v>
      </c>
      <c r="I44" s="24" t="str">
        <f t="shared" si="5"/>
        <v>0000</v>
      </c>
      <c r="J44" s="24" t="str">
        <f t="shared" si="6"/>
        <v>0000</v>
      </c>
      <c r="K44" s="24" t="str">
        <f t="shared" si="7"/>
        <v>0000</v>
      </c>
      <c r="L44" s="24" t="str">
        <f t="shared" si="11"/>
        <v>E</v>
      </c>
      <c r="M44" s="24" t="str">
        <f t="shared" si="11"/>
        <v>0</v>
      </c>
      <c r="N44" s="24" t="str">
        <f t="shared" si="11"/>
        <v>0</v>
      </c>
      <c r="O44" s="24" t="str">
        <f t="shared" si="11"/>
        <v>0</v>
      </c>
      <c r="P44" s="24" t="str">
        <f t="shared" si="11"/>
        <v>0</v>
      </c>
      <c r="Q44" s="24" t="str">
        <f t="shared" si="11"/>
        <v>0</v>
      </c>
      <c r="R44" s="24" t="str">
        <f t="shared" si="11"/>
        <v>0</v>
      </c>
      <c r="S44" s="24" t="str">
        <f t="shared" si="11"/>
        <v>0</v>
      </c>
      <c r="T44" s="24" t="str">
        <f t="shared" si="9"/>
        <v>E0000000</v>
      </c>
    </row>
    <row r="45" spans="1:20" x14ac:dyDescent="0.25">
      <c r="A45">
        <f t="shared" si="10"/>
        <v>42</v>
      </c>
      <c r="B45" s="20" t="s">
        <v>185</v>
      </c>
      <c r="C45" s="23" t="s">
        <v>228</v>
      </c>
      <c r="D45" s="24" t="str">
        <f t="shared" si="0"/>
        <v>1010</v>
      </c>
      <c r="E45" s="24" t="str">
        <f t="shared" si="1"/>
        <v>0000</v>
      </c>
      <c r="F45" s="24" t="str">
        <f t="shared" si="2"/>
        <v>0000</v>
      </c>
      <c r="G45" s="24" t="str">
        <f t="shared" si="3"/>
        <v>0111</v>
      </c>
      <c r="H45" s="24" t="str">
        <f t="shared" si="4"/>
        <v>1110</v>
      </c>
      <c r="I45" s="24" t="str">
        <f t="shared" si="5"/>
        <v>0000</v>
      </c>
      <c r="J45" s="24" t="str">
        <f t="shared" si="6"/>
        <v>0000</v>
      </c>
      <c r="K45" s="24" t="str">
        <f t="shared" si="7"/>
        <v>0111</v>
      </c>
      <c r="L45" s="24" t="str">
        <f t="shared" si="11"/>
        <v>A</v>
      </c>
      <c r="M45" s="24" t="str">
        <f t="shared" si="11"/>
        <v>0</v>
      </c>
      <c r="N45" s="24" t="str">
        <f t="shared" si="11"/>
        <v>0</v>
      </c>
      <c r="O45" s="24" t="str">
        <f t="shared" si="11"/>
        <v>7</v>
      </c>
      <c r="P45" s="24" t="str">
        <f t="shared" si="11"/>
        <v>E</v>
      </c>
      <c r="Q45" s="24" t="str">
        <f t="shared" si="11"/>
        <v>0</v>
      </c>
      <c r="R45" s="24" t="str">
        <f t="shared" si="11"/>
        <v>0</v>
      </c>
      <c r="S45" s="24" t="str">
        <f t="shared" si="11"/>
        <v>7</v>
      </c>
      <c r="T45" s="24" t="str">
        <f t="shared" si="9"/>
        <v>A007E007</v>
      </c>
    </row>
    <row r="46" spans="1:20" x14ac:dyDescent="0.25">
      <c r="A46">
        <f t="shared" si="10"/>
        <v>43</v>
      </c>
      <c r="B46" s="61" t="s">
        <v>125</v>
      </c>
      <c r="C46" s="23" t="s">
        <v>294</v>
      </c>
      <c r="D46" s="24" t="str">
        <f t="shared" si="0"/>
        <v>1110</v>
      </c>
      <c r="E46" s="24" t="str">
        <f t="shared" si="1"/>
        <v>0000</v>
      </c>
      <c r="F46" s="24" t="str">
        <f t="shared" si="2"/>
        <v>0000</v>
      </c>
      <c r="G46" s="24" t="str">
        <f t="shared" si="3"/>
        <v>0000</v>
      </c>
      <c r="H46" s="24" t="str">
        <f t="shared" si="4"/>
        <v>0000</v>
      </c>
      <c r="I46" s="24" t="str">
        <f t="shared" si="5"/>
        <v>0000</v>
      </c>
      <c r="J46" s="24" t="str">
        <f t="shared" si="6"/>
        <v>0000</v>
      </c>
      <c r="K46" s="24" t="str">
        <f t="shared" si="7"/>
        <v>0000</v>
      </c>
      <c r="L46" s="24" t="str">
        <f t="shared" si="11"/>
        <v>E</v>
      </c>
      <c r="M46" s="24" t="str">
        <f t="shared" si="11"/>
        <v>0</v>
      </c>
      <c r="N46" s="24" t="str">
        <f t="shared" si="11"/>
        <v>0</v>
      </c>
      <c r="O46" s="24" t="str">
        <f t="shared" si="11"/>
        <v>0</v>
      </c>
      <c r="P46" s="24" t="str">
        <f t="shared" si="11"/>
        <v>0</v>
      </c>
      <c r="Q46" s="24" t="str">
        <f t="shared" si="11"/>
        <v>0</v>
      </c>
      <c r="R46" s="24" t="str">
        <f t="shared" si="11"/>
        <v>0</v>
      </c>
      <c r="S46" s="24" t="str">
        <f t="shared" si="11"/>
        <v>0</v>
      </c>
      <c r="T46" s="24" t="str">
        <f t="shared" si="9"/>
        <v>E0000000</v>
      </c>
    </row>
  </sheetData>
  <mergeCells count="2">
    <mergeCell ref="D2:K2"/>
    <mergeCell ref="L2:S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I48"/>
  <sheetViews>
    <sheetView workbookViewId="0">
      <selection activeCell="M9" sqref="M9"/>
    </sheetView>
  </sheetViews>
  <sheetFormatPr defaultRowHeight="15" x14ac:dyDescent="0.25"/>
  <cols>
    <col min="9" max="9" width="17.7109375" customWidth="1"/>
    <col min="10" max="10" width="45.7109375" customWidth="1"/>
  </cols>
  <sheetData>
    <row r="5" spans="8:9" x14ac:dyDescent="0.25">
      <c r="H5">
        <v>0</v>
      </c>
      <c r="I5" t="str">
        <f>HEX2BIN(H5)</f>
        <v>0</v>
      </c>
    </row>
    <row r="6" spans="8:9" x14ac:dyDescent="0.25">
      <c r="H6" t="s">
        <v>363</v>
      </c>
      <c r="I6" t="str">
        <f>SUBSTITUTE(H6,",","")</f>
        <v>8007C00F</v>
      </c>
    </row>
    <row r="7" spans="8:9" x14ac:dyDescent="0.25">
      <c r="H7" t="s">
        <v>323</v>
      </c>
      <c r="I7" t="str">
        <f t="shared" ref="I7:I48" si="0">SUBSTITUTE(H7,",","")</f>
        <v>C407F9E0</v>
      </c>
    </row>
    <row r="8" spans="8:9" x14ac:dyDescent="0.25">
      <c r="H8" t="s">
        <v>324</v>
      </c>
      <c r="I8" t="str">
        <f t="shared" si="0"/>
        <v>14007FFF</v>
      </c>
    </row>
    <row r="9" spans="8:9" x14ac:dyDescent="0.25">
      <c r="H9" t="s">
        <v>325</v>
      </c>
      <c r="I9" t="str">
        <f t="shared" si="0"/>
        <v>04000001</v>
      </c>
    </row>
    <row r="10" spans="8:9" x14ac:dyDescent="0.25">
      <c r="H10" t="s">
        <v>326</v>
      </c>
      <c r="I10" t="str">
        <f t="shared" si="0"/>
        <v>24000021</v>
      </c>
    </row>
    <row r="11" spans="8:9" x14ac:dyDescent="0.25">
      <c r="H11" t="s">
        <v>327</v>
      </c>
      <c r="I11" t="str">
        <f t="shared" si="0"/>
        <v>D00017E0</v>
      </c>
    </row>
    <row r="12" spans="8:9" x14ac:dyDescent="0.25">
      <c r="H12" t="s">
        <v>328</v>
      </c>
      <c r="I12" t="str">
        <f t="shared" si="0"/>
        <v>A40003E1</v>
      </c>
    </row>
    <row r="13" spans="8:9" x14ac:dyDescent="0.25">
      <c r="H13" t="s">
        <v>326</v>
      </c>
      <c r="I13" t="str">
        <f t="shared" si="0"/>
        <v>24000021</v>
      </c>
    </row>
    <row r="14" spans="8:9" x14ac:dyDescent="0.25">
      <c r="H14" t="s">
        <v>329</v>
      </c>
      <c r="I14" t="str">
        <f t="shared" si="0"/>
        <v>280003FF</v>
      </c>
    </row>
    <row r="15" spans="8:9" x14ac:dyDescent="0.25">
      <c r="H15" t="s">
        <v>330</v>
      </c>
      <c r="I15" t="str">
        <f t="shared" si="0"/>
        <v>E007F000</v>
      </c>
    </row>
    <row r="16" spans="8:9" x14ac:dyDescent="0.25">
      <c r="H16" t="s">
        <v>331</v>
      </c>
      <c r="I16" t="str">
        <f t="shared" si="0"/>
        <v>80004002</v>
      </c>
    </row>
    <row r="17" spans="8:9" x14ac:dyDescent="0.25">
      <c r="H17" t="s">
        <v>332</v>
      </c>
      <c r="I17" t="str">
        <f t="shared" si="0"/>
        <v>5800101E</v>
      </c>
    </row>
    <row r="18" spans="8:9" x14ac:dyDescent="0.25">
      <c r="H18" t="s">
        <v>333</v>
      </c>
      <c r="I18" t="str">
        <f t="shared" si="0"/>
        <v>840003C3</v>
      </c>
    </row>
    <row r="19" spans="8:9" x14ac:dyDescent="0.25">
      <c r="H19" t="s">
        <v>334</v>
      </c>
      <c r="I19" t="str">
        <f t="shared" si="0"/>
        <v>98000FC4</v>
      </c>
    </row>
    <row r="20" spans="8:9" x14ac:dyDescent="0.25">
      <c r="H20" t="s">
        <v>335</v>
      </c>
      <c r="I20" t="str">
        <f t="shared" si="0"/>
        <v>5FFFFC1D</v>
      </c>
    </row>
    <row r="21" spans="8:9" x14ac:dyDescent="0.25">
      <c r="H21" t="s">
        <v>336</v>
      </c>
      <c r="I21" t="str">
        <f t="shared" si="0"/>
        <v>9C000007</v>
      </c>
    </row>
    <row r="22" spans="8:9" x14ac:dyDescent="0.25">
      <c r="H22" t="s">
        <v>337</v>
      </c>
      <c r="I22" t="str">
        <f t="shared" si="0"/>
        <v>540043A5</v>
      </c>
    </row>
    <row r="23" spans="8:9" x14ac:dyDescent="0.25">
      <c r="H23" t="s">
        <v>338</v>
      </c>
      <c r="I23" t="str">
        <f t="shared" si="0"/>
        <v>54000486</v>
      </c>
    </row>
    <row r="24" spans="8:9" x14ac:dyDescent="0.25">
      <c r="H24" t="s">
        <v>339</v>
      </c>
      <c r="I24" t="str">
        <f t="shared" si="0"/>
        <v xml:space="preserve">C40008C0 </v>
      </c>
    </row>
    <row r="25" spans="8:9" x14ac:dyDescent="0.25">
      <c r="H25" t="s">
        <v>340</v>
      </c>
      <c r="I25" t="str">
        <f t="shared" si="0"/>
        <v xml:space="preserve">04070067 </v>
      </c>
    </row>
    <row r="26" spans="8:9" x14ac:dyDescent="0.25">
      <c r="H26" t="s">
        <v>341</v>
      </c>
      <c r="I26" t="str">
        <f t="shared" si="0"/>
        <v>68400084</v>
      </c>
    </row>
    <row r="27" spans="8:9" x14ac:dyDescent="0.25">
      <c r="H27" t="s">
        <v>342</v>
      </c>
      <c r="I27" t="str">
        <f t="shared" si="0"/>
        <v>64400063</v>
      </c>
    </row>
    <row r="28" spans="8:9" x14ac:dyDescent="0.25">
      <c r="H28" t="s">
        <v>343</v>
      </c>
      <c r="I28" t="str">
        <f t="shared" si="0"/>
        <v>280000A5</v>
      </c>
    </row>
    <row r="29" spans="8:9" x14ac:dyDescent="0.25">
      <c r="H29" t="s">
        <v>344</v>
      </c>
      <c r="I29" t="str">
        <f t="shared" si="0"/>
        <v>C807E8A0</v>
      </c>
    </row>
    <row r="30" spans="8:9" x14ac:dyDescent="0.25">
      <c r="H30" t="s">
        <v>345</v>
      </c>
      <c r="I30" t="str">
        <f t="shared" si="0"/>
        <v>A0000007</v>
      </c>
    </row>
    <row r="31" spans="8:9" x14ac:dyDescent="0.25">
      <c r="H31" t="s">
        <v>346</v>
      </c>
      <c r="I31" t="str">
        <f t="shared" si="0"/>
        <v>764000E7</v>
      </c>
    </row>
    <row r="32" spans="8:9" x14ac:dyDescent="0.25">
      <c r="H32" t="s">
        <v>347</v>
      </c>
      <c r="I32" t="str">
        <f t="shared" si="0"/>
        <v>78C000E7</v>
      </c>
    </row>
    <row r="33" spans="8:9" x14ac:dyDescent="0.25">
      <c r="H33" t="s">
        <v>348</v>
      </c>
      <c r="I33" t="str">
        <f t="shared" si="0"/>
        <v>400000E8</v>
      </c>
    </row>
    <row r="34" spans="8:9" x14ac:dyDescent="0.25">
      <c r="H34" t="s">
        <v>349</v>
      </c>
      <c r="I34" t="str">
        <f t="shared" si="0"/>
        <v>4C0803A8</v>
      </c>
    </row>
    <row r="35" spans="8:9" x14ac:dyDescent="0.25">
      <c r="H35" t="s">
        <v>350</v>
      </c>
      <c r="I35" t="str">
        <f t="shared" si="0"/>
        <v>08070109</v>
      </c>
    </row>
    <row r="36" spans="8:9" x14ac:dyDescent="0.25">
      <c r="H36" t="s">
        <v>351</v>
      </c>
      <c r="I36" t="str">
        <f t="shared" si="0"/>
        <v>1800052A</v>
      </c>
    </row>
    <row r="37" spans="8:9" x14ac:dyDescent="0.25">
      <c r="H37" t="s">
        <v>352</v>
      </c>
      <c r="I37" t="str">
        <f t="shared" si="0"/>
        <v>D4002540</v>
      </c>
    </row>
    <row r="38" spans="8:9" x14ac:dyDescent="0.25">
      <c r="H38" t="s">
        <v>353</v>
      </c>
      <c r="I38" t="str">
        <f t="shared" si="0"/>
        <v>DC002140</v>
      </c>
    </row>
    <row r="39" spans="8:9" x14ac:dyDescent="0.25">
      <c r="H39" t="s">
        <v>354</v>
      </c>
      <c r="I39" t="str">
        <f t="shared" si="0"/>
        <v>1400094B</v>
      </c>
    </row>
    <row r="40" spans="8:9" x14ac:dyDescent="0.25">
      <c r="H40" t="s">
        <v>355</v>
      </c>
      <c r="I40" t="str">
        <f t="shared" si="0"/>
        <v>D8001960</v>
      </c>
    </row>
    <row r="41" spans="8:9" x14ac:dyDescent="0.25">
      <c r="H41" t="s">
        <v>356</v>
      </c>
      <c r="I41" t="str">
        <f t="shared" si="0"/>
        <v>440B00EC</v>
      </c>
    </row>
    <row r="42" spans="8:9" x14ac:dyDescent="0.25">
      <c r="H42" t="s">
        <v>357</v>
      </c>
      <c r="I42" t="str">
        <f t="shared" si="0"/>
        <v>B800040C</v>
      </c>
    </row>
    <row r="43" spans="8:9" x14ac:dyDescent="0.25">
      <c r="H43" t="s">
        <v>358</v>
      </c>
      <c r="I43" t="str">
        <f t="shared" si="0"/>
        <v>480B018C</v>
      </c>
    </row>
    <row r="44" spans="8:9" x14ac:dyDescent="0.25">
      <c r="H44" t="s">
        <v>359</v>
      </c>
      <c r="I44" t="str">
        <f t="shared" si="0"/>
        <v>CC000D80</v>
      </c>
    </row>
    <row r="45" spans="8:9" x14ac:dyDescent="0.25">
      <c r="H45" t="s">
        <v>360</v>
      </c>
      <c r="I45" t="str">
        <f t="shared" si="0"/>
        <v>E0000000</v>
      </c>
    </row>
    <row r="46" spans="8:9" x14ac:dyDescent="0.25">
      <c r="H46" t="s">
        <v>360</v>
      </c>
      <c r="I46" t="str">
        <f t="shared" si="0"/>
        <v>E0000000</v>
      </c>
    </row>
    <row r="47" spans="8:9" x14ac:dyDescent="0.25">
      <c r="H47" t="s">
        <v>361</v>
      </c>
      <c r="I47" t="str">
        <f t="shared" si="0"/>
        <v>A007E007</v>
      </c>
    </row>
    <row r="48" spans="8:9" x14ac:dyDescent="0.25">
      <c r="H48" t="s">
        <v>362</v>
      </c>
      <c r="I48" t="str">
        <f t="shared" si="0"/>
        <v>E0000000;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OPCODES and FSM</vt:lpstr>
      <vt:lpstr>OPCODE TEST</vt:lpstr>
      <vt:lpstr>TEST PROGRAM</vt:lpstr>
      <vt:lpstr>TEST PROGRAM -1 branch FINAL</vt:lpstr>
      <vt:lpstr>TEST PROGRAM LEGIT</vt:lpstr>
      <vt:lpstr>DMEM TEST</vt:lpstr>
      <vt:lpstr>TEST PROGRAM LEGIT FINAL</vt:lpstr>
      <vt:lpstr>Sheet1</vt:lpstr>
      <vt:lpstr>'DMEM TEST'!Instr</vt:lpstr>
      <vt:lpstr>'OPCODE TEST'!Instr</vt:lpstr>
      <vt:lpstr>'OPCODES and FSM'!Instr</vt:lpstr>
      <vt:lpstr>'TEST PROGRAM -1 branch FINAL'!Instr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Amrik</dc:creator>
  <cp:lastModifiedBy>Amrik Sadhra</cp:lastModifiedBy>
  <dcterms:created xsi:type="dcterms:W3CDTF">2016-02-28T16:11:08Z</dcterms:created>
  <dcterms:modified xsi:type="dcterms:W3CDTF">2016-05-16T00:10:36Z</dcterms:modified>
</cp:coreProperties>
</file>