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1" sheetId="1" r:id="rId3"/>
    <sheet state="visible" name="Sheet2" sheetId="2" r:id="rId4"/>
    <sheet state="visible" name="Sheet3" sheetId="3" r:id="rId5"/>
    <sheet state="visible" name="Sheet1" sheetId="4" r:id="rId6"/>
  </sheets>
  <definedNames/>
  <calcPr/>
</workbook>
</file>

<file path=xl/sharedStrings.xml><?xml version="1.0" encoding="utf-8"?>
<sst xmlns="http://schemas.openxmlformats.org/spreadsheetml/2006/main" count="103" uniqueCount="77">
  <si>
    <t>x</t>
  </si>
  <si>
    <t>f</t>
  </si>
  <si>
    <t>Probability that wife will survive next 20  years old is 0.24 and husband 0.26 . Find the probability that</t>
  </si>
  <si>
    <t>∩</t>
  </si>
  <si>
    <t>≤</t>
  </si>
  <si>
    <t xml:space="preserve">from the following data compute </t>
  </si>
  <si>
    <t>≥</t>
  </si>
  <si>
    <t>i)probability distribution</t>
  </si>
  <si>
    <t>∪</t>
  </si>
  <si>
    <t>ii) p(x=4) iii) p(x≤3)  iv)  p(x&lt;2)  v)   p(x≤5)    vi)    p(2&lt;x&lt;5)  vii)  p(3≤x≤5)  viii)   p(x&gt;6)    ix )  p(x≥4)</t>
  </si>
  <si>
    <t>1) both will survive</t>
  </si>
  <si>
    <t>4) only one will survive</t>
  </si>
  <si>
    <t>Δ</t>
  </si>
  <si>
    <t>2)Both will die</t>
  </si>
  <si>
    <t>5) only husband will survive</t>
  </si>
  <si>
    <t>3)at least one will survive</t>
  </si>
  <si>
    <t>Formula</t>
  </si>
  <si>
    <t>Solution</t>
  </si>
  <si>
    <t>1)P(W and H)=</t>
  </si>
  <si>
    <t>p(W∩H)</t>
  </si>
  <si>
    <t>p(x)</t>
  </si>
  <si>
    <t>i)probability distribution are shown in table</t>
  </si>
  <si>
    <t>B8*B9</t>
  </si>
  <si>
    <t>P(W)=</t>
  </si>
  <si>
    <t>2)P(W' and H')=</t>
  </si>
  <si>
    <t>ii) p(x=4)</t>
  </si>
  <si>
    <t>P(W'∩H')</t>
  </si>
  <si>
    <t>C16</t>
  </si>
  <si>
    <t>B10*B11</t>
  </si>
  <si>
    <t>P(H)=</t>
  </si>
  <si>
    <t>3)P(W or H)=</t>
  </si>
  <si>
    <t>P(W∪H)</t>
  </si>
  <si>
    <t>ii) p(x≤3)</t>
  </si>
  <si>
    <t>B8+B9-G7</t>
  </si>
  <si>
    <t>P(W')=</t>
  </si>
  <si>
    <t>sum(C13:C15)</t>
  </si>
  <si>
    <t>1-B8</t>
  </si>
  <si>
    <t>4)P(H and W')+P(H' and W)=</t>
  </si>
  <si>
    <t>P(WΔH)</t>
  </si>
  <si>
    <t>G9-G7</t>
  </si>
  <si>
    <t>P(H')=</t>
  </si>
  <si>
    <t>iv) p(x&lt;2)</t>
  </si>
  <si>
    <t>1-B9</t>
  </si>
  <si>
    <t>5) P(H and W')=</t>
  </si>
  <si>
    <t>B9-G7</t>
  </si>
  <si>
    <t>C13</t>
  </si>
  <si>
    <t>v) p(x≤5)</t>
  </si>
  <si>
    <t>SUM(C13:C17)</t>
  </si>
  <si>
    <t>vi) p(2&lt;x&lt;5)</t>
  </si>
  <si>
    <t>sum(C15:C16)</t>
  </si>
  <si>
    <t>vii) p(3≤x≤7)</t>
  </si>
  <si>
    <t>sum(C15:C19)</t>
  </si>
  <si>
    <t>viii) p(x&gt;6)</t>
  </si>
  <si>
    <t>C19</t>
  </si>
  <si>
    <t>ix ) p(x≥4)</t>
  </si>
  <si>
    <t>sum(C16:C19)</t>
  </si>
  <si>
    <t>From data below</t>
  </si>
  <si>
    <t>Find</t>
  </si>
  <si>
    <t>a) Five number summary</t>
  </si>
  <si>
    <t>b) Box whisker plot</t>
  </si>
  <si>
    <t>c) Interprete the nature of skewness</t>
  </si>
  <si>
    <t>caln of five no summary</t>
  </si>
  <si>
    <t>a)</t>
  </si>
  <si>
    <t>Xs</t>
  </si>
  <si>
    <t>MIN(A5:E6)</t>
  </si>
  <si>
    <t>Q1</t>
  </si>
  <si>
    <t>QUARTILE(A5:E6,1)</t>
  </si>
  <si>
    <t>Q2</t>
  </si>
  <si>
    <t>QUARTILE(A5:E6,2)</t>
  </si>
  <si>
    <t>Q3</t>
  </si>
  <si>
    <t>QUARTILE(A5:E6,3)</t>
  </si>
  <si>
    <t>Xl</t>
  </si>
  <si>
    <t>XL</t>
  </si>
  <si>
    <t>MAX(A5:E6)</t>
  </si>
  <si>
    <t>c)hence from figure we conclude that the distribution is left skewed</t>
  </si>
  <si>
    <t>A)</t>
  </si>
  <si>
    <t>B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</si>
</sst>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2.0"/>
      <color rgb="FF222222"/>
      <name val="Arial"/>
    </font>
    <font>
      <sz val="10.0"/>
      <color rgb="FF222222"/>
      <name val="Arial"/>
    </font>
    <font>
      <sz val="11.0"/>
      <color rgb="FF7E3794"/>
      <name val="Inconsolata"/>
    </font>
    <font>
      <sz val="11.0"/>
      <color rgb="FFF7981D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1" fillId="2" fontId="2" numFmtId="0" xfId="0" applyAlignment="1" applyBorder="1" applyFill="1" applyFont="1">
      <alignment horizontal="left"/>
    </xf>
    <xf borderId="1" fillId="2" fontId="3" numFmtId="0" xfId="0" applyAlignment="1" applyBorder="1" applyFont="1">
      <alignment horizontal="left"/>
    </xf>
    <xf borderId="0" fillId="0" fontId="1" numFmtId="0" xfId="0" applyFont="1"/>
    <xf borderId="1" fillId="2" fontId="0" numFmtId="0" xfId="0" applyAlignment="1" applyBorder="1" applyFont="1">
      <alignment horizontal="center"/>
    </xf>
    <xf borderId="1" fillId="2" fontId="4" numFmtId="0" xfId="0" applyBorder="1" applyFont="1"/>
    <xf borderId="1" fillId="2" fontId="0" numFmtId="0" xfId="0" applyAlignment="1" applyBorder="1" applyFont="1">
      <alignment horizontal="left"/>
    </xf>
    <xf borderId="1" fillId="2" fontId="5" numFmtId="0" xfId="0" applyBorder="1" applyFont="1"/>
    <xf borderId="1" fillId="2" fontId="6" numFmtId="0" xfId="0" applyBorder="1" applyFont="1"/>
    <xf borderId="0" fillId="0" fontId="0" numFmtId="0" xfId="0" applyAlignment="1" applyFont="1">
      <alignment horizontal="center"/>
    </xf>
    <xf borderId="1" fillId="2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 Box whisker plot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Sheet3!$G$10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Sheet3!$G$11</c:f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Sheet3!$G$12</c:f>
            </c:numRef>
          </c:val>
          <c:smooth val="0"/>
        </c:ser>
        <c:ser>
          <c:idx val="3"/>
          <c:order val="3"/>
          <c:spPr>
            <a:ln cmpd="sng" w="28575">
              <a:solidFill>
                <a:srgbClr val="FFC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Sheet3!$G$13</c:f>
            </c:numRef>
          </c:val>
          <c:smooth val="0"/>
        </c:ser>
        <c:ser>
          <c:idx val="4"/>
          <c:order val="4"/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Sheet3!$G$14</c:f>
            </c:numRef>
          </c:val>
          <c:smooth val="0"/>
        </c:ser>
        <c:axId val="402118005"/>
        <c:axId val="1923170067"/>
      </c:lineChart>
      <c:catAx>
        <c:axId val="40211800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23170067"/>
      </c:catAx>
      <c:valAx>
        <c:axId val="192317006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0211800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 Box whisker plot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Sheet1!$G$10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Sheet1!$G$11</c:f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Sheet1!$G$12</c:f>
            </c:numRef>
          </c:val>
          <c:smooth val="0"/>
        </c:ser>
        <c:ser>
          <c:idx val="3"/>
          <c:order val="3"/>
          <c:spPr>
            <a:ln cmpd="sng" w="28575">
              <a:solidFill>
                <a:srgbClr val="FFC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Sheet1!$G$13</c:f>
            </c:numRef>
          </c:val>
          <c:smooth val="0"/>
        </c:ser>
        <c:ser>
          <c:idx val="4"/>
          <c:order val="4"/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Sheet1!$G$14</c:f>
            </c:numRef>
          </c:val>
          <c:smooth val="0"/>
        </c:ser>
        <c:axId val="783091068"/>
        <c:axId val="153086644"/>
      </c:lineChart>
      <c:catAx>
        <c:axId val="78309106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3086644"/>
      </c:catAx>
      <c:valAx>
        <c:axId val="1530866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309106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114300</xdr:colOff>
      <xdr:row>3</xdr:row>
      <xdr:rowOff>76200</xdr:rowOff>
    </xdr:from>
    <xdr:ext cx="4572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0</xdr:colOff>
      <xdr:row>1</xdr:row>
      <xdr:rowOff>161925</xdr:rowOff>
    </xdr:from>
    <xdr:ext cx="4343400" cy="2600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4</v>
      </c>
      <c r="J1" s="1"/>
      <c r="K1" s="1"/>
      <c r="L1" s="1"/>
      <c r="M1" s="1"/>
    </row>
    <row r="2" ht="15.75" customHeight="1">
      <c r="A2" s="1">
        <v>1.0</v>
      </c>
      <c r="B2" s="1">
        <v>7.0</v>
      </c>
      <c r="C2" s="1"/>
      <c r="D2" s="1" t="s">
        <v>5</v>
      </c>
      <c r="I2" s="1" t="s">
        <v>6</v>
      </c>
      <c r="J2" s="1"/>
      <c r="K2" s="1"/>
      <c r="L2" s="1"/>
      <c r="M2" s="1"/>
    </row>
    <row r="3" ht="15.75" customHeight="1">
      <c r="A3" s="1">
        <v>2.0</v>
      </c>
      <c r="B3" s="1">
        <v>5.0</v>
      </c>
      <c r="C3" s="1"/>
      <c r="I3" s="1"/>
      <c r="J3" s="1"/>
      <c r="K3" s="1"/>
      <c r="L3" s="1"/>
      <c r="M3" s="1"/>
    </row>
    <row r="4" ht="15.75" customHeight="1">
      <c r="A4" s="1">
        <v>3.0</v>
      </c>
      <c r="B4" s="1">
        <v>10.0</v>
      </c>
      <c r="C4" s="1"/>
      <c r="D4" s="1" t="s">
        <v>7</v>
      </c>
      <c r="I4" s="1"/>
      <c r="J4" s="1"/>
      <c r="K4" s="1"/>
      <c r="L4" s="1"/>
      <c r="M4" s="1"/>
    </row>
    <row r="5" ht="15.75" customHeight="1">
      <c r="A5" s="1">
        <v>4.0</v>
      </c>
      <c r="B5" s="1">
        <v>20.0</v>
      </c>
      <c r="C5" s="1"/>
      <c r="D5" s="1" t="s">
        <v>9</v>
      </c>
      <c r="J5" s="1"/>
      <c r="K5" s="1"/>
      <c r="L5" s="1"/>
      <c r="M5" s="1"/>
    </row>
    <row r="6" ht="15.75" customHeight="1">
      <c r="A6" s="1">
        <v>5.0</v>
      </c>
      <c r="B6" s="1">
        <v>25.0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5.75" customHeight="1">
      <c r="A7" s="1">
        <v>6.0</v>
      </c>
      <c r="B7" s="1">
        <v>30.0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5.75" customHeight="1">
      <c r="A8" s="1">
        <v>7.0</v>
      </c>
      <c r="B8" s="1">
        <v>25.0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5.75" customHeight="1">
      <c r="A11" s="5" t="s">
        <v>17</v>
      </c>
      <c r="E11" s="1"/>
      <c r="F11" s="1"/>
      <c r="G11" s="1"/>
      <c r="H11" s="1"/>
      <c r="I11" s="1"/>
      <c r="J11" s="1"/>
      <c r="K11" s="1"/>
      <c r="L11" s="1"/>
      <c r="M11" s="1"/>
    </row>
    <row r="12" ht="15.75" customHeight="1">
      <c r="A12" s="1" t="s">
        <v>0</v>
      </c>
      <c r="B12" s="1" t="s">
        <v>1</v>
      </c>
      <c r="C12" s="1" t="s">
        <v>20</v>
      </c>
      <c r="D12" s="1"/>
      <c r="E12" s="6" t="s">
        <v>21</v>
      </c>
      <c r="F12" s="1"/>
      <c r="G12" s="1"/>
      <c r="H12" s="1" t="s">
        <v>16</v>
      </c>
      <c r="I12" s="1"/>
      <c r="J12" s="1"/>
      <c r="K12" s="1"/>
      <c r="L12" s="1"/>
      <c r="M12" s="1"/>
    </row>
    <row r="13" ht="15.75" customHeight="1">
      <c r="A13" s="1">
        <v>1.0</v>
      </c>
      <c r="B13" s="1">
        <v>3.0</v>
      </c>
      <c r="C13" s="1">
        <f t="shared" ref="C13:C19" si="1">B13/B$20</f>
        <v>0.025</v>
      </c>
      <c r="D13" s="6" t="s">
        <v>25</v>
      </c>
      <c r="E13" s="1">
        <f>C16</f>
        <v>0.1666666667</v>
      </c>
      <c r="F13" s="1"/>
      <c r="G13" s="1"/>
      <c r="H13" s="9" t="s">
        <v>27</v>
      </c>
      <c r="I13" s="1"/>
      <c r="J13" s="1"/>
      <c r="K13" s="1"/>
      <c r="L13" s="1"/>
      <c r="M13" s="1"/>
    </row>
    <row r="14" ht="15.75" customHeight="1">
      <c r="A14" s="1">
        <v>2.0</v>
      </c>
      <c r="B14" s="1">
        <v>7.0</v>
      </c>
      <c r="C14" s="1">
        <f t="shared" si="1"/>
        <v>0.05833333333</v>
      </c>
      <c r="D14" s="6" t="s">
        <v>32</v>
      </c>
      <c r="E14" s="1">
        <f>SUM(C13:C15)</f>
        <v>0.1666666667</v>
      </c>
      <c r="F14" s="1"/>
      <c r="G14" s="1"/>
      <c r="H14" s="10" t="s">
        <v>35</v>
      </c>
      <c r="I14" s="1"/>
      <c r="J14" s="1"/>
      <c r="K14" s="1"/>
      <c r="L14" s="1"/>
      <c r="M14" s="1"/>
    </row>
    <row r="15" ht="15.75" customHeight="1">
      <c r="A15" s="1">
        <v>3.0</v>
      </c>
      <c r="B15" s="1">
        <v>10.0</v>
      </c>
      <c r="C15" s="1">
        <f t="shared" si="1"/>
        <v>0.08333333333</v>
      </c>
      <c r="D15" s="6" t="s">
        <v>41</v>
      </c>
      <c r="E15" s="1">
        <f>C13</f>
        <v>0.025</v>
      </c>
      <c r="F15" s="1"/>
      <c r="G15" s="1"/>
      <c r="H15" s="1" t="s">
        <v>45</v>
      </c>
      <c r="I15" s="1"/>
      <c r="J15" s="1"/>
      <c r="K15" s="1"/>
      <c r="L15" s="1"/>
      <c r="M15" s="1"/>
    </row>
    <row r="16" ht="15.75" customHeight="1">
      <c r="A16" s="1">
        <v>4.0</v>
      </c>
      <c r="B16" s="1">
        <v>20.0</v>
      </c>
      <c r="C16" s="1">
        <f t="shared" si="1"/>
        <v>0.1666666667</v>
      </c>
      <c r="D16" s="6" t="s">
        <v>46</v>
      </c>
      <c r="E16" s="1">
        <f>SUM(C13:C17)</f>
        <v>0.5416666667</v>
      </c>
      <c r="F16" s="1"/>
      <c r="G16" s="1"/>
      <c r="H16" s="10" t="s">
        <v>47</v>
      </c>
      <c r="I16" s="1"/>
      <c r="J16" s="1"/>
      <c r="K16" s="1"/>
      <c r="L16" s="1"/>
      <c r="M16" s="1"/>
    </row>
    <row r="17" ht="15.75" customHeight="1">
      <c r="A17" s="1">
        <v>5.0</v>
      </c>
      <c r="B17" s="1">
        <v>25.0</v>
      </c>
      <c r="C17" s="1">
        <f t="shared" si="1"/>
        <v>0.2083333333</v>
      </c>
      <c r="D17" s="6" t="s">
        <v>48</v>
      </c>
      <c r="E17" s="1">
        <f>SUM(C15:C16)</f>
        <v>0.25</v>
      </c>
      <c r="F17" s="1"/>
      <c r="G17" s="1"/>
      <c r="H17" s="10" t="s">
        <v>49</v>
      </c>
      <c r="I17" s="1"/>
      <c r="J17" s="1"/>
      <c r="K17" s="1"/>
      <c r="L17" s="1"/>
      <c r="M17" s="1"/>
    </row>
    <row r="18" ht="15.75" customHeight="1">
      <c r="A18" s="1">
        <v>6.0</v>
      </c>
      <c r="B18" s="1">
        <v>30.0</v>
      </c>
      <c r="C18" s="1">
        <f t="shared" si="1"/>
        <v>0.25</v>
      </c>
      <c r="D18" s="6" t="s">
        <v>50</v>
      </c>
      <c r="E18" s="1">
        <f>SUM(C15:C19)</f>
        <v>0.9166666667</v>
      </c>
      <c r="F18" s="1"/>
      <c r="G18" s="1"/>
      <c r="H18" s="10" t="s">
        <v>51</v>
      </c>
      <c r="I18" s="1"/>
      <c r="J18" s="1"/>
      <c r="K18" s="1"/>
      <c r="L18" s="1"/>
      <c r="M18" s="1"/>
    </row>
    <row r="19" ht="15.75" customHeight="1">
      <c r="A19" s="1">
        <v>7.0</v>
      </c>
      <c r="B19" s="1">
        <v>25.0</v>
      </c>
      <c r="C19" s="1">
        <f t="shared" si="1"/>
        <v>0.2083333333</v>
      </c>
      <c r="D19" s="6" t="s">
        <v>52</v>
      </c>
      <c r="E19" s="1">
        <f>C19</f>
        <v>0.2083333333</v>
      </c>
      <c r="F19" s="1"/>
      <c r="G19" s="1"/>
      <c r="H19" s="9" t="s">
        <v>53</v>
      </c>
      <c r="I19" s="1"/>
      <c r="J19" s="1"/>
      <c r="K19" s="1"/>
      <c r="L19" s="1"/>
      <c r="M19" s="1"/>
    </row>
    <row r="20" ht="15.75" customHeight="1">
      <c r="A20" s="1"/>
      <c r="B20" s="1">
        <f t="shared" ref="B20:C20" si="2">SUM(B13:B19)</f>
        <v>120</v>
      </c>
      <c r="C20" s="1">
        <f t="shared" si="2"/>
        <v>1</v>
      </c>
      <c r="D20" s="6" t="s">
        <v>54</v>
      </c>
      <c r="E20" s="1">
        <f>SUM(C16:C19)</f>
        <v>0.8333333333</v>
      </c>
      <c r="F20" s="1"/>
      <c r="G20" s="1"/>
      <c r="H20" s="10" t="s">
        <v>55</v>
      </c>
      <c r="I20" s="1"/>
      <c r="J20" s="1"/>
      <c r="K20" s="1"/>
      <c r="L20" s="1"/>
      <c r="M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H3"/>
    <mergeCell ref="D4:H4"/>
    <mergeCell ref="D5:I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5.57"/>
    <col customWidth="1" min="6" max="6" width="14.43"/>
  </cols>
  <sheetData>
    <row r="1" ht="15.75" customHeight="1">
      <c r="A1" s="2" t="s">
        <v>2</v>
      </c>
      <c r="I1" s="3" t="s">
        <v>3</v>
      </c>
    </row>
    <row r="2" ht="15.75" customHeight="1">
      <c r="I2" s="4" t="s">
        <v>8</v>
      </c>
    </row>
    <row r="3" ht="15.75" customHeight="1">
      <c r="A3" s="2" t="s">
        <v>10</v>
      </c>
      <c r="B3" s="2"/>
      <c r="C3" s="2" t="s">
        <v>11</v>
      </c>
      <c r="D3" s="2"/>
      <c r="E3" s="2"/>
      <c r="F3" s="2"/>
      <c r="G3" s="2"/>
      <c r="I3" s="3" t="s">
        <v>12</v>
      </c>
    </row>
    <row r="4" ht="15.75" customHeight="1">
      <c r="A4" s="2" t="s">
        <v>13</v>
      </c>
      <c r="B4" s="2"/>
      <c r="C4" s="2" t="s">
        <v>14</v>
      </c>
      <c r="D4" s="2"/>
      <c r="E4" s="2"/>
      <c r="F4" s="2"/>
      <c r="G4" s="2"/>
    </row>
    <row r="5" ht="15.75" customHeight="1">
      <c r="A5" s="2" t="s">
        <v>15</v>
      </c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  <c r="I6" s="5" t="s">
        <v>16</v>
      </c>
    </row>
    <row r="7" ht="15.75" customHeight="1">
      <c r="A7" s="2" t="s">
        <v>17</v>
      </c>
      <c r="B7" s="2"/>
      <c r="C7" s="2" t="s">
        <v>16</v>
      </c>
      <c r="D7" s="2"/>
      <c r="E7" s="2" t="s">
        <v>18</v>
      </c>
      <c r="F7" s="2" t="s">
        <v>19</v>
      </c>
      <c r="G7" s="2">
        <f>B8*B9</f>
        <v>0.0624</v>
      </c>
      <c r="I7" s="7" t="s">
        <v>22</v>
      </c>
    </row>
    <row r="8" ht="15.75" customHeight="1">
      <c r="A8" s="2" t="s">
        <v>23</v>
      </c>
      <c r="B8" s="2">
        <v>0.24</v>
      </c>
      <c r="C8" s="2"/>
      <c r="D8" s="2"/>
      <c r="E8" s="8" t="s">
        <v>24</v>
      </c>
      <c r="F8" s="2" t="s">
        <v>26</v>
      </c>
      <c r="G8" s="2">
        <f>B10*B11</f>
        <v>0.5624</v>
      </c>
      <c r="I8" s="7" t="s">
        <v>28</v>
      </c>
    </row>
    <row r="9" ht="15.75" customHeight="1">
      <c r="A9" s="2" t="s">
        <v>29</v>
      </c>
      <c r="B9" s="2">
        <v>0.26</v>
      </c>
      <c r="C9" s="2"/>
      <c r="D9" s="2"/>
      <c r="E9" s="8" t="s">
        <v>30</v>
      </c>
      <c r="F9" s="2" t="s">
        <v>31</v>
      </c>
      <c r="G9" s="2">
        <f>B8+B9-G7</f>
        <v>0.4376</v>
      </c>
      <c r="I9" s="9" t="s">
        <v>33</v>
      </c>
    </row>
    <row r="10" ht="15.75" customHeight="1">
      <c r="A10" s="8" t="s">
        <v>34</v>
      </c>
      <c r="B10" s="5">
        <f t="shared" ref="B10:B11" si="1">1-B8</f>
        <v>0.76</v>
      </c>
      <c r="C10" s="9" t="s">
        <v>36</v>
      </c>
      <c r="E10" s="8" t="s">
        <v>37</v>
      </c>
      <c r="F10" s="5" t="s">
        <v>38</v>
      </c>
      <c r="G10">
        <f>G9-G7</f>
        <v>0.3752</v>
      </c>
      <c r="I10" s="7" t="s">
        <v>39</v>
      </c>
    </row>
    <row r="11" ht="15.75" customHeight="1">
      <c r="A11" s="8" t="s">
        <v>40</v>
      </c>
      <c r="B11">
        <f t="shared" si="1"/>
        <v>0.74</v>
      </c>
      <c r="C11" s="9" t="s">
        <v>42</v>
      </c>
      <c r="E11" s="5" t="s">
        <v>43</v>
      </c>
      <c r="G11" s="7">
        <f>B9-G7</f>
        <v>0.1976</v>
      </c>
      <c r="I11" s="7" t="s">
        <v>44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" width="14.43"/>
    <col customWidth="1" min="4" max="4" width="21.43"/>
    <col customWidth="1" min="5" max="6" width="14.43"/>
  </cols>
  <sheetData>
    <row r="1" ht="15.75" customHeight="1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75" customHeight="1">
      <c r="A2" s="1" t="s">
        <v>57</v>
      </c>
      <c r="B2" s="1" t="s">
        <v>58</v>
      </c>
      <c r="E2" s="1"/>
      <c r="F2" s="1"/>
      <c r="G2" s="1"/>
      <c r="H2" s="1"/>
      <c r="I2" s="1"/>
      <c r="J2" s="1"/>
      <c r="K2" s="1"/>
      <c r="L2" s="1"/>
      <c r="M2" s="1"/>
    </row>
    <row r="3" ht="15.75" customHeight="1">
      <c r="A3" s="1"/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75" customHeight="1">
      <c r="A4" s="1"/>
      <c r="B4" s="1" t="s">
        <v>60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5.75" customHeight="1">
      <c r="A5" s="1">
        <v>20.0</v>
      </c>
      <c r="B5" s="1">
        <v>23.0</v>
      </c>
      <c r="C5" s="1">
        <v>24.0</v>
      </c>
      <c r="D5" s="1">
        <v>15.0</v>
      </c>
      <c r="E5" s="1">
        <v>17.0</v>
      </c>
      <c r="F5" s="1"/>
      <c r="G5" s="1"/>
      <c r="H5" s="1"/>
      <c r="I5" s="1"/>
      <c r="J5" s="1"/>
      <c r="K5" s="1"/>
      <c r="L5" s="1"/>
      <c r="M5" s="1"/>
    </row>
    <row r="6" ht="15.75" customHeight="1">
      <c r="A6" s="1">
        <v>16.0</v>
      </c>
      <c r="B6" s="1">
        <v>21.0</v>
      </c>
      <c r="C6" s="1">
        <v>34.0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5.75" customHeight="1">
      <c r="A8" s="1" t="s">
        <v>61</v>
      </c>
      <c r="E8" s="1"/>
      <c r="F8" s="1"/>
      <c r="G8" s="1"/>
      <c r="H8" s="1"/>
      <c r="I8" s="1"/>
      <c r="J8" s="1"/>
      <c r="K8" s="1"/>
      <c r="L8" s="1"/>
      <c r="M8" s="1"/>
    </row>
    <row r="9" ht="15.75" customHeight="1">
      <c r="A9" s="1"/>
      <c r="B9" s="1" t="s">
        <v>62</v>
      </c>
      <c r="C9" s="1"/>
      <c r="D9" s="1"/>
      <c r="E9" s="1"/>
      <c r="F9" s="1" t="s">
        <v>59</v>
      </c>
      <c r="G9" s="1"/>
      <c r="H9" s="1"/>
      <c r="I9" s="1"/>
      <c r="J9" s="1"/>
      <c r="K9" s="1"/>
      <c r="L9" s="1"/>
      <c r="M9" s="1"/>
    </row>
    <row r="10" ht="15.75" customHeight="1">
      <c r="A10" s="1"/>
      <c r="B10" s="1" t="s">
        <v>63</v>
      </c>
      <c r="C10" s="1">
        <f>MIN(A5:E6)</f>
        <v>15</v>
      </c>
      <c r="D10" s="10" t="s">
        <v>64</v>
      </c>
      <c r="E10" s="1"/>
      <c r="F10" s="1" t="s">
        <v>65</v>
      </c>
      <c r="G10" s="1">
        <v>16.75</v>
      </c>
      <c r="H10" s="1"/>
      <c r="I10" s="1"/>
      <c r="J10" s="1"/>
      <c r="K10" s="1"/>
      <c r="L10" s="1"/>
      <c r="M10" s="1"/>
    </row>
    <row r="11" ht="15.75" customHeight="1">
      <c r="A11" s="1"/>
      <c r="B11" s="1" t="s">
        <v>65</v>
      </c>
      <c r="C11" s="1">
        <f>QUARTILE(A5:E6,1)</f>
        <v>16.75</v>
      </c>
      <c r="D11" s="10" t="s">
        <v>66</v>
      </c>
      <c r="E11" s="1"/>
      <c r="F11" s="1" t="s">
        <v>63</v>
      </c>
      <c r="G11" s="1">
        <v>15.0</v>
      </c>
      <c r="H11" s="1"/>
      <c r="I11" s="1"/>
      <c r="J11" s="1"/>
      <c r="K11" s="1"/>
      <c r="L11" s="1"/>
      <c r="M11" s="1"/>
    </row>
    <row r="12" ht="15.75" customHeight="1">
      <c r="A12" s="1"/>
      <c r="B12" s="1" t="s">
        <v>67</v>
      </c>
      <c r="C12" s="1">
        <f>QUARTILE(A5:E6,2)</f>
        <v>20.5</v>
      </c>
      <c r="D12" s="10" t="s">
        <v>68</v>
      </c>
      <c r="E12" s="1"/>
      <c r="F12" s="1" t="s">
        <v>67</v>
      </c>
      <c r="G12" s="1">
        <v>20.5</v>
      </c>
      <c r="H12" s="1"/>
      <c r="I12" s="1"/>
      <c r="J12" s="1"/>
      <c r="K12" s="1"/>
      <c r="L12" s="1"/>
      <c r="M12" s="1"/>
    </row>
    <row r="13" ht="15.75" customHeight="1">
      <c r="A13" s="1"/>
      <c r="B13" s="1" t="s">
        <v>69</v>
      </c>
      <c r="C13" s="1">
        <f>QUARTILE(A5:E6,3)</f>
        <v>23.25</v>
      </c>
      <c r="D13" s="10" t="s">
        <v>70</v>
      </c>
      <c r="E13" s="1"/>
      <c r="F13" s="1" t="s">
        <v>71</v>
      </c>
      <c r="G13" s="1">
        <v>34.0</v>
      </c>
      <c r="H13" s="1"/>
      <c r="I13" s="1"/>
      <c r="J13" s="1"/>
      <c r="K13" s="1"/>
      <c r="L13" s="1"/>
      <c r="M13" s="1"/>
    </row>
    <row r="14" ht="15.75" customHeight="1">
      <c r="A14" s="1"/>
      <c r="B14" s="1" t="s">
        <v>72</v>
      </c>
      <c r="C14" s="1">
        <f>MAX(A5:E6)</f>
        <v>34</v>
      </c>
      <c r="D14" s="10" t="s">
        <v>73</v>
      </c>
      <c r="E14" s="1"/>
      <c r="F14" s="1" t="s">
        <v>69</v>
      </c>
      <c r="G14" s="1">
        <v>23.25</v>
      </c>
      <c r="H14" s="1"/>
      <c r="I14" s="1"/>
      <c r="J14" s="1"/>
      <c r="K14" s="1"/>
      <c r="L14" s="1"/>
      <c r="M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5.75" customHeight="1">
      <c r="A18" s="1" t="s">
        <v>74</v>
      </c>
      <c r="H18" s="1"/>
      <c r="I18" s="1"/>
      <c r="J18" s="1"/>
      <c r="K18" s="1"/>
      <c r="L18" s="1"/>
      <c r="M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8:D8"/>
    <mergeCell ref="A18:G18"/>
    <mergeCell ref="B2:D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1.29"/>
    <col customWidth="1" min="5" max="28" width="8.71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ht="12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1">
        <v>12.0</v>
      </c>
      <c r="B5" s="11">
        <v>24.0</v>
      </c>
      <c r="C5" s="11">
        <v>35.0</v>
      </c>
      <c r="D5" s="11">
        <v>41.0</v>
      </c>
      <c r="E5" s="11">
        <v>45.0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1">
        <v>16.0</v>
      </c>
      <c r="B6" s="11">
        <v>22.0</v>
      </c>
      <c r="C6" s="11">
        <v>31.0</v>
      </c>
      <c r="D6" s="11">
        <v>40.0</v>
      </c>
      <c r="E6" s="11">
        <v>36.0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1"/>
      <c r="B9" s="11" t="s">
        <v>75</v>
      </c>
      <c r="C9" s="11"/>
      <c r="D9" s="11"/>
      <c r="E9" s="11"/>
      <c r="F9" s="11" t="s">
        <v>76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1"/>
      <c r="B10" s="1" t="s">
        <v>63</v>
      </c>
      <c r="C10" s="1">
        <f>MIN(A5:E6)</f>
        <v>12</v>
      </c>
      <c r="D10" s="12" t="s">
        <v>64</v>
      </c>
      <c r="E10" s="11"/>
      <c r="F10" s="1" t="s">
        <v>65</v>
      </c>
      <c r="G10" s="1">
        <v>22.5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1"/>
      <c r="B11" s="1" t="s">
        <v>65</v>
      </c>
      <c r="C11" s="1">
        <f>QUARTILE(A5:E6,1)</f>
        <v>22.5</v>
      </c>
      <c r="D11" s="12" t="s">
        <v>66</v>
      </c>
      <c r="E11" s="11"/>
      <c r="F11" s="1" t="s">
        <v>63</v>
      </c>
      <c r="G11" s="1">
        <v>12.0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11"/>
      <c r="B12" s="1" t="s">
        <v>67</v>
      </c>
      <c r="C12" s="1">
        <f>QUARTILE(A5:E6,2)</f>
        <v>33</v>
      </c>
      <c r="D12" s="12" t="s">
        <v>68</v>
      </c>
      <c r="E12" s="11"/>
      <c r="F12" s="1" t="s">
        <v>67</v>
      </c>
      <c r="G12" s="1">
        <v>33.0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1"/>
      <c r="B13" s="1" t="s">
        <v>69</v>
      </c>
      <c r="C13" s="1">
        <f>QUARTILE(A5:E6,3)</f>
        <v>39</v>
      </c>
      <c r="D13" s="12" t="s">
        <v>70</v>
      </c>
      <c r="E13" s="11"/>
      <c r="F13" s="1" t="s">
        <v>71</v>
      </c>
      <c r="G13" s="1">
        <v>45.0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11"/>
      <c r="B14" s="1" t="s">
        <v>72</v>
      </c>
      <c r="C14" s="1">
        <f>MAX(A5:E6)</f>
        <v>45</v>
      </c>
      <c r="D14" s="12" t="s">
        <v>73</v>
      </c>
      <c r="E14" s="11"/>
      <c r="F14" s="1" t="s">
        <v>69</v>
      </c>
      <c r="G14" s="1">
        <v>39.0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11" t="s">
        <v>74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9:J19"/>
  </mergeCells>
  <printOptions/>
  <pageMargins bottom="0.75" footer="0.0" header="0.0" left="0.7" right="0.7" top="0.75"/>
  <pageSetup orientation="landscape"/>
  <drawing r:id="rId1"/>
</worksheet>
</file>